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-120" yWindow="-120" windowWidth="19440" windowHeight="11160" tabRatio="746" firstSheet="5" activeTab="11"/>
  </bookViews>
  <sheets>
    <sheet name="JAN-2020" sheetId="3" r:id="rId1"/>
    <sheet name="FEV - 2020" sheetId="5" r:id="rId2"/>
    <sheet name="MAR - 2020" sheetId="6" r:id="rId3"/>
    <sheet name="ABR - 2020" sheetId="7" r:id="rId4"/>
    <sheet name="MAI - 2020" sheetId="8" r:id="rId5"/>
    <sheet name="JUN - 2020" sheetId="9" r:id="rId6"/>
    <sheet name="JUL - 2020" sheetId="10" r:id="rId7"/>
    <sheet name="AGO - 2020" sheetId="11" r:id="rId8"/>
    <sheet name="SET - 2020" sheetId="12" r:id="rId9"/>
    <sheet name="OUT - 2020" sheetId="13" r:id="rId10"/>
    <sheet name="NOV - 2020 " sheetId="14" r:id="rId11"/>
    <sheet name="DEZ - 2020 " sheetId="15" r:id="rId12"/>
    <sheet name="DADOS" sheetId="2" state="hidden" r:id="rId13"/>
    <sheet name="DAD" sheetId="4" state="hidden" r:id="rId14"/>
  </sheets>
  <definedNames>
    <definedName name="_xlnm._FilterDatabase" localSheetId="13" hidden="1">DAD!$A$1:$C$151</definedName>
    <definedName name="_xlnm._FilterDatabase" localSheetId="12" hidden="1">DADOS!$A$1:$C$150</definedName>
    <definedName name="_xlnm._FilterDatabase" localSheetId="0" hidden="1">'JAN-2020'!$B$6:$Y$8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26" i="15"/>
  <c r="W26"/>
  <c r="V26"/>
  <c r="W25"/>
  <c r="X25" s="1"/>
  <c r="V25"/>
  <c r="W24"/>
  <c r="X24" s="1"/>
  <c r="V24"/>
  <c r="W23"/>
  <c r="X23" s="1"/>
  <c r="V23"/>
  <c r="W22"/>
  <c r="X22" s="1"/>
  <c r="V22"/>
  <c r="W21"/>
  <c r="X21" s="1"/>
  <c r="V21"/>
  <c r="W20"/>
  <c r="X20" s="1"/>
  <c r="V20"/>
  <c r="X19"/>
  <c r="W19"/>
  <c r="V19"/>
  <c r="W18"/>
  <c r="X18" s="1"/>
  <c r="V18"/>
  <c r="W17"/>
  <c r="X17" s="1"/>
  <c r="V17"/>
  <c r="X16"/>
  <c r="W16"/>
  <c r="V16"/>
  <c r="W15"/>
  <c r="X15" s="1"/>
  <c r="V15"/>
  <c r="X14"/>
  <c r="W14"/>
  <c r="V14"/>
  <c r="W13"/>
  <c r="X13" s="1"/>
  <c r="V13"/>
  <c r="W12"/>
  <c r="X12" s="1"/>
  <c r="V12"/>
  <c r="X11"/>
  <c r="W11"/>
  <c r="V11"/>
  <c r="V45" i="14"/>
  <c r="W45"/>
  <c r="X45" s="1"/>
  <c r="V44"/>
  <c r="W44"/>
  <c r="X44" s="1"/>
  <c r="V43"/>
  <c r="W43"/>
  <c r="X43" s="1"/>
  <c r="V42"/>
  <c r="W42"/>
  <c r="X42" s="1"/>
  <c r="V41"/>
  <c r="W41"/>
  <c r="X41" s="1"/>
  <c r="V40"/>
  <c r="W40"/>
  <c r="X40" s="1"/>
  <c r="V39"/>
  <c r="W39"/>
  <c r="X39" s="1"/>
  <c r="V38"/>
  <c r="W38"/>
  <c r="X38" s="1"/>
  <c r="V37"/>
  <c r="W37"/>
  <c r="X37" s="1"/>
  <c r="V36"/>
  <c r="W36"/>
  <c r="X36" s="1"/>
  <c r="W29"/>
  <c r="X29" s="1"/>
  <c r="V29"/>
  <c r="W35" l="1"/>
  <c r="X35" s="1"/>
  <c r="V35"/>
  <c r="W34"/>
  <c r="X34" s="1"/>
  <c r="V34"/>
  <c r="X33"/>
  <c r="W33"/>
  <c r="V33"/>
  <c r="W32"/>
  <c r="X32" s="1"/>
  <c r="V32"/>
  <c r="W31"/>
  <c r="X31" s="1"/>
  <c r="V31"/>
  <c r="W30"/>
  <c r="X30" s="1"/>
  <c r="V30"/>
  <c r="W28"/>
  <c r="X28" s="1"/>
  <c r="V28"/>
  <c r="W27"/>
  <c r="X27" s="1"/>
  <c r="V27"/>
  <c r="W26"/>
  <c r="X26" s="1"/>
  <c r="V26"/>
  <c r="W25"/>
  <c r="X25" s="1"/>
  <c r="V25"/>
  <c r="W24"/>
  <c r="X24" s="1"/>
  <c r="V24"/>
  <c r="W23"/>
  <c r="X23" s="1"/>
  <c r="V23"/>
  <c r="W22"/>
  <c r="X22" s="1"/>
  <c r="V22"/>
  <c r="W21"/>
  <c r="X21" s="1"/>
  <c r="V21"/>
  <c r="X20"/>
  <c r="W20"/>
  <c r="V20"/>
  <c r="W19"/>
  <c r="X19" s="1"/>
  <c r="V19"/>
  <c r="W18"/>
  <c r="X18" s="1"/>
  <c r="V18"/>
  <c r="X17"/>
  <c r="W17"/>
  <c r="V17"/>
  <c r="W16"/>
  <c r="X16" s="1"/>
  <c r="V16"/>
  <c r="W15"/>
  <c r="X15" s="1"/>
  <c r="V15"/>
  <c r="W14"/>
  <c r="X14" s="1"/>
  <c r="V14"/>
  <c r="X13"/>
  <c r="W13"/>
  <c r="V13"/>
  <c r="W12"/>
  <c r="X12" s="1"/>
  <c r="V12"/>
  <c r="W11"/>
  <c r="X11" s="1"/>
  <c r="V11"/>
  <c r="W36" i="13" l="1"/>
  <c r="X36" s="1"/>
  <c r="V36"/>
  <c r="W35"/>
  <c r="X35" s="1"/>
  <c r="V35"/>
  <c r="W34"/>
  <c r="X34" s="1"/>
  <c r="V34"/>
  <c r="W33"/>
  <c r="X33" s="1"/>
  <c r="V33"/>
  <c r="W32"/>
  <c r="X32" s="1"/>
  <c r="V32"/>
  <c r="W31"/>
  <c r="X31" s="1"/>
  <c r="V31"/>
  <c r="W30"/>
  <c r="X30" s="1"/>
  <c r="V30"/>
  <c r="W29"/>
  <c r="X29" s="1"/>
  <c r="V29"/>
  <c r="X28"/>
  <c r="W28"/>
  <c r="V28"/>
  <c r="W27"/>
  <c r="X27" s="1"/>
  <c r="V27"/>
  <c r="W26"/>
  <c r="X26" s="1"/>
  <c r="V26"/>
  <c r="W25"/>
  <c r="X25" s="1"/>
  <c r="V25"/>
  <c r="W24"/>
  <c r="X24" s="1"/>
  <c r="V24"/>
  <c r="W23"/>
  <c r="X23" s="1"/>
  <c r="V23"/>
  <c r="W22"/>
  <c r="X22" s="1"/>
  <c r="V22"/>
  <c r="W21"/>
  <c r="X21" s="1"/>
  <c r="V21"/>
  <c r="X20"/>
  <c r="W20"/>
  <c r="V20"/>
  <c r="X19"/>
  <c r="W19"/>
  <c r="V19"/>
  <c r="X18"/>
  <c r="W18"/>
  <c r="V18"/>
  <c r="W17"/>
  <c r="X17" s="1"/>
  <c r="V17"/>
  <c r="W16"/>
  <c r="X16" s="1"/>
  <c r="V16"/>
  <c r="W15"/>
  <c r="V15"/>
  <c r="W14"/>
  <c r="X14" s="1"/>
  <c r="V14"/>
  <c r="V13"/>
  <c r="W13"/>
  <c r="X13" s="1"/>
  <c r="X12"/>
  <c r="V12"/>
  <c r="W12"/>
  <c r="W11"/>
  <c r="V11"/>
  <c r="X15"/>
  <c r="X11"/>
  <c r="W25" i="12"/>
  <c r="X25" s="1"/>
  <c r="V25"/>
  <c r="W50"/>
  <c r="X50" s="1"/>
  <c r="V50"/>
  <c r="W39"/>
  <c r="X39" s="1"/>
  <c r="V39"/>
  <c r="W40"/>
  <c r="X40" s="1"/>
  <c r="W46"/>
  <c r="X46" s="1"/>
  <c r="X19"/>
  <c r="W19"/>
  <c r="W22"/>
  <c r="X22" s="1"/>
  <c r="W45"/>
  <c r="X45" s="1"/>
  <c r="W24"/>
  <c r="X24" s="1"/>
  <c r="W44"/>
  <c r="X44" s="1"/>
  <c r="V44"/>
  <c r="W36"/>
  <c r="X36" s="1"/>
  <c r="W18"/>
  <c r="X18" s="1"/>
  <c r="W35"/>
  <c r="X35" s="1"/>
  <c r="W28"/>
  <c r="X28" s="1"/>
  <c r="W17"/>
  <c r="X17" s="1"/>
  <c r="W27"/>
  <c r="X27" s="1"/>
  <c r="V27"/>
  <c r="W43"/>
  <c r="X43" s="1"/>
  <c r="W21"/>
  <c r="X21" s="1"/>
  <c r="V21"/>
  <c r="W34"/>
  <c r="X34" s="1"/>
  <c r="W51"/>
  <c r="X51" s="1"/>
  <c r="V51"/>
  <c r="W42"/>
  <c r="X42" s="1"/>
  <c r="W23"/>
  <c r="X23" s="1"/>
  <c r="W33"/>
  <c r="X33" s="1"/>
  <c r="W38"/>
  <c r="X38" s="1"/>
  <c r="V38"/>
  <c r="X32"/>
  <c r="W32"/>
  <c r="X29"/>
  <c r="W29"/>
  <c r="W14"/>
  <c r="X14" s="1"/>
  <c r="X26"/>
  <c r="W26"/>
  <c r="V26"/>
  <c r="X12"/>
  <c r="W12"/>
  <c r="W16"/>
  <c r="X16" s="1"/>
  <c r="X31"/>
  <c r="W31"/>
  <c r="W49"/>
  <c r="X49" s="1"/>
  <c r="V49"/>
  <c r="W30"/>
  <c r="X41"/>
  <c r="W41"/>
  <c r="V41"/>
  <c r="W48"/>
  <c r="X48" s="1"/>
  <c r="X37"/>
  <c r="W37"/>
  <c r="W20"/>
  <c r="X20" s="1"/>
  <c r="V20"/>
  <c r="X47"/>
  <c r="W47"/>
  <c r="V47"/>
  <c r="W15"/>
  <c r="X15" s="1"/>
  <c r="X11"/>
  <c r="W11"/>
  <c r="W52" l="1"/>
  <c r="W42" i="11" l="1"/>
  <c r="W42" i="10" l="1"/>
  <c r="W42" i="9" l="1"/>
  <c r="W42" i="8" l="1"/>
  <c r="W42" i="7"/>
  <c r="W11" i="6"/>
  <c r="V11"/>
  <c r="Q11"/>
  <c r="X11" s="1"/>
  <c r="W10"/>
  <c r="V10"/>
  <c r="Q10"/>
  <c r="X10" s="1"/>
  <c r="W9"/>
  <c r="W41" s="1"/>
  <c r="V9"/>
  <c r="Q9"/>
  <c r="X9" s="1"/>
  <c r="W28" i="5" l="1"/>
  <c r="X28" s="1"/>
  <c r="V28"/>
  <c r="W27"/>
  <c r="X27" s="1"/>
  <c r="V27"/>
  <c r="W26"/>
  <c r="X26" s="1"/>
  <c r="V26"/>
  <c r="X25"/>
  <c r="W25"/>
  <c r="V25"/>
  <c r="W24"/>
  <c r="X24" s="1"/>
  <c r="V24"/>
  <c r="W23"/>
  <c r="X23" s="1"/>
  <c r="V23"/>
  <c r="W22"/>
  <c r="X22" s="1"/>
  <c r="V22"/>
  <c r="W21"/>
  <c r="X21" s="1"/>
  <c r="V21"/>
  <c r="W20"/>
  <c r="X20" s="1"/>
  <c r="V20"/>
  <c r="W19"/>
  <c r="X19" s="1"/>
  <c r="V19"/>
  <c r="W18"/>
  <c r="X18" s="1"/>
  <c r="V18"/>
  <c r="X17"/>
  <c r="W17"/>
  <c r="V17"/>
  <c r="W16"/>
  <c r="X16" s="1"/>
  <c r="V16"/>
  <c r="W15"/>
  <c r="X15" s="1"/>
  <c r="V15"/>
  <c r="W14"/>
  <c r="X14" s="1"/>
  <c r="V14"/>
  <c r="W13"/>
  <c r="X13" s="1"/>
  <c r="V13"/>
  <c r="W12"/>
  <c r="X12" s="1"/>
  <c r="V12"/>
  <c r="W11"/>
  <c r="X11" s="1"/>
  <c r="V11"/>
  <c r="W10"/>
  <c r="X10" s="1"/>
  <c r="V10"/>
  <c r="X9"/>
  <c r="W9"/>
  <c r="V9"/>
  <c r="X29" l="1"/>
  <c r="W28" i="3" l="1"/>
  <c r="X28" s="1"/>
  <c r="V28"/>
  <c r="W27"/>
  <c r="X27" s="1"/>
  <c r="V27"/>
  <c r="V22"/>
  <c r="V23"/>
  <c r="V24"/>
  <c r="V25"/>
  <c r="V26"/>
  <c r="W22"/>
  <c r="X22" s="1"/>
  <c r="W23"/>
  <c r="X23" s="1"/>
  <c r="W24"/>
  <c r="X24" s="1"/>
  <c r="W25"/>
  <c r="X25" s="1"/>
  <c r="W26"/>
  <c r="X26" s="1"/>
  <c r="V9"/>
  <c r="W10"/>
  <c r="X10" s="1"/>
  <c r="W11"/>
  <c r="X11" s="1"/>
  <c r="W12"/>
  <c r="X12" s="1"/>
  <c r="W13"/>
  <c r="X13" s="1"/>
  <c r="W14"/>
  <c r="X14" s="1"/>
  <c r="W15"/>
  <c r="X15" s="1"/>
  <c r="W16"/>
  <c r="X16" s="1"/>
  <c r="W17"/>
  <c r="X17" s="1"/>
  <c r="W18"/>
  <c r="X18" s="1"/>
  <c r="W19"/>
  <c r="X19" s="1"/>
  <c r="W20"/>
  <c r="X20" s="1"/>
  <c r="W21"/>
  <c r="X21" s="1"/>
  <c r="V10"/>
  <c r="V11"/>
  <c r="V12"/>
  <c r="V13"/>
  <c r="V14"/>
  <c r="V15"/>
  <c r="V16"/>
  <c r="V17"/>
  <c r="V18"/>
  <c r="V19"/>
  <c r="V20"/>
  <c r="V21"/>
  <c r="W9"/>
  <c r="X9" s="1"/>
  <c r="X29" l="1"/>
</calcChain>
</file>

<file path=xl/sharedStrings.xml><?xml version="1.0" encoding="utf-8"?>
<sst xmlns="http://schemas.openxmlformats.org/spreadsheetml/2006/main" count="2906" uniqueCount="709">
  <si>
    <t>MATRIZ DE GERENCIAMENTO DE DIÁRIAS E PASSAGENS</t>
  </si>
  <si>
    <t>UNIDADE GESTORA</t>
  </si>
  <si>
    <t>SERVIDOR</t>
  </si>
  <si>
    <t>EVENTO</t>
  </si>
  <si>
    <t>PASSAGENS</t>
  </si>
  <si>
    <t>DIÁRIAS</t>
  </si>
  <si>
    <t>TOTAL (R$)</t>
  </si>
  <si>
    <t>OBSERVAÇÕES</t>
  </si>
  <si>
    <t>UGC</t>
  </si>
  <si>
    <t>UGE</t>
  </si>
  <si>
    <t>Nome Completo do Favorecido</t>
  </si>
  <si>
    <t>Matrícula</t>
  </si>
  <si>
    <t>Cargo/Função</t>
  </si>
  <si>
    <t>Motivo (Descrição)</t>
  </si>
  <si>
    <t>Tipo</t>
  </si>
  <si>
    <t>Origem</t>
  </si>
  <si>
    <t>Destino</t>
  </si>
  <si>
    <t>Data (ida)</t>
  </si>
  <si>
    <t>Data (volta)</t>
  </si>
  <si>
    <t>Valor (ida)</t>
  </si>
  <si>
    <t>Valor (volta)</t>
  </si>
  <si>
    <t>Total (R$)</t>
  </si>
  <si>
    <t>INTEGRAIS</t>
  </si>
  <si>
    <t>PARCIAIS</t>
  </si>
  <si>
    <t>Total de diárias</t>
  </si>
  <si>
    <t>UF</t>
  </si>
  <si>
    <t>Cidade</t>
  </si>
  <si>
    <t>Cidade/País</t>
  </si>
  <si>
    <t>Quantidade</t>
  </si>
  <si>
    <t>Valor unitário</t>
  </si>
  <si>
    <t>TARCÍSIO MONTENEGRO AMARAL RIBEIRO</t>
  </si>
  <si>
    <t>NOME</t>
  </si>
  <si>
    <t>ABIMAEL FERNANDES DE LIMA FILHO</t>
  </si>
  <si>
    <t>ADALBERTO JOSÉ DOS SANTOS</t>
  </si>
  <si>
    <t>ADEMILTON LUNA DA SILVA JÚNIOR</t>
  </si>
  <si>
    <t>ADRIANA MEDEIROS BARBOSA BARROS</t>
  </si>
  <si>
    <t>ALBENITA FERREIRA DOS SANTOS NIPPO</t>
  </si>
  <si>
    <t>ÁLVARO BARROS DA SILVEIRA</t>
  </si>
  <si>
    <t>ALMIR JACSON DE SÁ BEZERRA</t>
  </si>
  <si>
    <t>ANA BEATRIZ FERREIRA BARBOSA</t>
  </si>
  <si>
    <t>ANA CYBELE GOMES DO NASCIMENTO</t>
  </si>
  <si>
    <t xml:space="preserve">ANDRÉ PONTES DE SÁ MARQUIM </t>
  </si>
  <si>
    <t>ANGELA MOCHEL DE SOUZA NETTO</t>
  </si>
  <si>
    <t xml:space="preserve">ANNE LORE FISCHER INOJOSA </t>
  </si>
  <si>
    <t>ANTONIO CORREIA DE OLIVEIRA ANDRADE</t>
  </si>
  <si>
    <t>ANTONIO FERNANDO COSTA LIMA CAVALCANTI</t>
  </si>
  <si>
    <t>ANTÔNIO ROMERO ESTELITA LAFAYETTE RABÊLO</t>
  </si>
  <si>
    <t>ARGEMIRO DE MELO SILVA</t>
  </si>
  <si>
    <t>ARMANDO CESARE TOMASI</t>
  </si>
  <si>
    <t>AUREA MARIA DA CRUZ IGREJAS LOPES</t>
  </si>
  <si>
    <t xml:space="preserve">AUREA ROSA DE MELO FERREIRA </t>
  </si>
  <si>
    <t>AYANNA KARINA DE ASSIS SANTOS WANDERLEY</t>
  </si>
  <si>
    <t>BERNARDINO COELHO DE MAGALHÃES NETO</t>
  </si>
  <si>
    <t>BRENO JOSÉ BARACUHY DE MELO</t>
  </si>
  <si>
    <t>CAMILA OLIVEIRA DE BRITTO SALGUEIRO</t>
  </si>
  <si>
    <t>CARLOS EDUARDO CABRAL</t>
  </si>
  <si>
    <t>CARLOS ROBERTO DE VASCONCELOS DUTRA</t>
  </si>
  <si>
    <t>CARMEM LÚCIA ARAÚJO SANTOS</t>
  </si>
  <si>
    <t>CAROLINE FERNANDA DA SILVA LIRA</t>
  </si>
  <si>
    <t>CÁSSIO ROMERO PORTELA DE AMORIM</t>
  </si>
  <si>
    <t>CÉLIO BRAZ DA SILVA</t>
  </si>
  <si>
    <t>CÉZAR DE SOUZA DA SILVA</t>
  </si>
  <si>
    <t>CLÁUDIA COIMBRA ESTEVES DE MORAES</t>
  </si>
  <si>
    <t>CRISTIANE MARIA DE MELO SILVA</t>
  </si>
  <si>
    <t>CRISTINA MARIA BRANDÃO SIMAS</t>
  </si>
  <si>
    <t>DANIELA BEZERRA CAVALCANTI</t>
  </si>
  <si>
    <t>DANIELE PASCOAL AMARAL</t>
  </si>
  <si>
    <t>DENISE MAIA DE BRITTO MACEDO MARTINS</t>
  </si>
  <si>
    <t>DOUGLAS ARTUR DE ABREU E LIMA</t>
  </si>
  <si>
    <t>EDVALDO BELARMINO DE SOUZA</t>
  </si>
  <si>
    <t>EDIVALDO PINHEIRO DE ARAÚJO</t>
  </si>
  <si>
    <t>EDSON BARBOSA DE ARAÚJO</t>
  </si>
  <si>
    <t>EDSON DE OLIVEIRA PENHA</t>
  </si>
  <si>
    <t>EDSON JOSÉ DE SANTANA</t>
  </si>
  <si>
    <t>ELAYNE CRISTINA SILVA DA COSTA</t>
  </si>
  <si>
    <t>ELIANE MARIA NERES DE CARVALHO</t>
  </si>
  <si>
    <t>EMANUEL SAUL VIEIRA JURUBEBA</t>
  </si>
  <si>
    <t>EUGÊNIO SOUTO MAIOR FERRAZ</t>
  </si>
  <si>
    <t>EWERTON PATRICK DE LIMA CAVALCANTI</t>
  </si>
  <si>
    <t>FABIANA NÓBREGA NUNES DA SILVA</t>
  </si>
  <si>
    <t>FELIPE LUIZ FONSECA DOS SANTOS ALBUQUERQUE</t>
  </si>
  <si>
    <t>FERNANDHA BATISTA LAFAYETTE</t>
  </si>
  <si>
    <t>FERNANDO DE ALBUQUERQUE MARANHÃO</t>
  </si>
  <si>
    <t>FERNANDO JOSÉ DE OLIVEIRA</t>
  </si>
  <si>
    <t>FERNANDO LINS DE LIMA</t>
  </si>
  <si>
    <t>FLÁVIO EDUARDO LOIOLA FONSECA</t>
  </si>
  <si>
    <t>FRANCISCO COSTA CORDEIRO MELO</t>
  </si>
  <si>
    <t>FRANCISCO GIVALDO ALENCAR SAMPAIO  FILHO</t>
  </si>
  <si>
    <t>GASTÃO CERQUINHA DA FONSECA NETO</t>
  </si>
  <si>
    <t>GEOVANE DO CARMO SANTANA</t>
  </si>
  <si>
    <t>GÉRSON ALVES FERREIRA</t>
  </si>
  <si>
    <t>GETÚLIO VARGAS OLIVEIRA GONÇALVES DOS SANTOS</t>
  </si>
  <si>
    <t>HELDER RÔMULO ARAÚJO DE MENEZES</t>
  </si>
  <si>
    <t>HÉLIO LUIZ MARINHO</t>
  </si>
  <si>
    <t>HENRIQUE RAMOS SÁ GONDIM</t>
  </si>
  <si>
    <t>HENRIQUE SUASSUNA DE ANDRADE LIMA</t>
  </si>
  <si>
    <t>HENRIQUE TAVARES DE MELO</t>
  </si>
  <si>
    <t>IGNÁCIA QUEIROZ DE OLIVEIRA LEITE</t>
  </si>
  <si>
    <t>INALDA CORREIA TIMES</t>
  </si>
  <si>
    <t>JALBA MOREIRA NUNES</t>
  </si>
  <si>
    <t>JANNE EYRE GOMES DE LIMA</t>
  </si>
  <si>
    <t>JARBAS JOSÉ DO NASCIMENTO</t>
  </si>
  <si>
    <t>JOÃO AMBRÓSIO DA SILVA</t>
  </si>
  <si>
    <t>JOAQUIM JOB TENÓRIO GALLINDO</t>
  </si>
  <si>
    <t>JOSÉ ALBERTO CASSIMIRO</t>
  </si>
  <si>
    <t>JOSÉ DAVID CORDEIRO FIDELIS</t>
  </si>
  <si>
    <t>JOSÉ DE ALMEIDA MELO</t>
  </si>
  <si>
    <t>JOSÉ DE SOUZA MELO FILHO</t>
  </si>
  <si>
    <t>JOSÉ DOS SANTOS FRANÇA DE LIMA</t>
  </si>
  <si>
    <t>JOSÉ GERALDO LAMPREIA PADILHA</t>
  </si>
  <si>
    <t>JOSÉ GERALDO WANDERLEY NETO</t>
  </si>
  <si>
    <t>JOSÉ GUINARDO BASTOS MEIRELES</t>
  </si>
  <si>
    <t>JOSÉ MAXIMINO DA SILVA</t>
  </si>
  <si>
    <t>JOSENILDO SINÉSIO DA SILVA</t>
  </si>
  <si>
    <t>JULIANE EMANUELE CARDOSO DE OLIVEIRA</t>
  </si>
  <si>
    <t>LAFAETE LACERDA DE ANDRADE FILHO</t>
  </si>
  <si>
    <t>LARA DE OLIVEIRA SANTANA</t>
  </si>
  <si>
    <t>LEILA VIRGÍNIA HERMÍNIO SOUZA</t>
  </si>
  <si>
    <t>LENIVALDO MARIANO SARAIVA</t>
  </si>
  <si>
    <t>LEONARDO ROSA CYSNEIROS DA COSTA CABRAL</t>
  </si>
  <si>
    <t>LUANA SANTOS FERREIRA</t>
  </si>
  <si>
    <t>LÚCIA DE FÁTIMA FERREIRA ALVES</t>
  </si>
  <si>
    <t>LÚCIA REGINA NUNES BEZERRA</t>
  </si>
  <si>
    <t>LUCIANA MARIA LUSTOSA  DE ATAÍDE ARAÚJO</t>
  </si>
  <si>
    <t>LUCIANO JORGE RIBEIRO DE BARROS</t>
  </si>
  <si>
    <t>LUIS ANDRÉ DA SILVA MORAES</t>
  </si>
  <si>
    <t>LUIZ PEREIRA DE SOUZA FILHO</t>
  </si>
  <si>
    <t>MANUELLE LISBÔA QUEIROZ DE OLIVEIRA</t>
  </si>
  <si>
    <t>MARCELLE RAFAEL DE ANDRADE</t>
  </si>
  <si>
    <t>MÁRCIA CRISTINA LEMOS COSTA</t>
  </si>
  <si>
    <t>MARIA ANTONIETA LEMOS COSTA</t>
  </si>
  <si>
    <t>MARIA ANTONIETA VASCONCELOS CANUTO  MARQUES</t>
  </si>
  <si>
    <t>MARIA DA CONCEIÇÃO CAVALCANTI DO NASCIMENTO</t>
  </si>
  <si>
    <t>MARIA DAS GRAÇAS ESTEVAM ALVES</t>
  </si>
  <si>
    <t xml:space="preserve">MARA ISABEL SUASSUNA DA FONTE </t>
  </si>
  <si>
    <t>MARIA JOSÉ SOARES FILHA</t>
  </si>
  <si>
    <t>MARIA MADALENA DE ASSIS</t>
  </si>
  <si>
    <t>MARLEIDE CLEMENTINO DE LIMA</t>
  </si>
  <si>
    <t>MARTA MARIA ARAÚJO DUTRA DE ALMEIDA</t>
  </si>
  <si>
    <t>MARYSA GLAUBELANY DA SILVA LEITE</t>
  </si>
  <si>
    <t>MICHELE KÁTIA</t>
  </si>
  <si>
    <t>MILLENA MYRELE DA PAZ SANTOS</t>
  </si>
  <si>
    <t>MOACY BARROS DOS SANTOS</t>
  </si>
  <si>
    <t>NATÉRCIO FERREIRA ALVES</t>
  </si>
  <si>
    <t>NAUDEMIR JUSTINO DA COSTA</t>
  </si>
  <si>
    <t>PÂMELLA BÁRBARA CAVALCANTI E SILVA</t>
  </si>
  <si>
    <t>PATRÍCIA BORGES FERREIRA DE AZEVEDO</t>
  </si>
  <si>
    <t>PATRÍCIA FIGUEREDO</t>
  </si>
  <si>
    <t>PAULA CRISTINA ALBUQUERQUE PINTO</t>
  </si>
  <si>
    <t xml:space="preserve">PAULO ROBERTO COÊLHO LÓCIO </t>
  </si>
  <si>
    <t>PEDRO DE ALCÂNTARA PEREIRA BORBA</t>
  </si>
  <si>
    <t>PEDRO ROGÉRIO GOMES BRAGA</t>
  </si>
  <si>
    <t>RAPHAEL PONTES CLAUS</t>
  </si>
  <si>
    <t>RAYANNE PRYSCILLA DE ALMEIDA SANTOS</t>
  </si>
  <si>
    <t>RENATA ISAURA RODRIGUES DE ABREU</t>
  </si>
  <si>
    <t>RENATO DA SILVA MARQUES FILHO</t>
  </si>
  <si>
    <t>RENATO DA SILVA ARAÚJO</t>
  </si>
  <si>
    <t>RICARDO EDSON ALVARES KLAUS</t>
  </si>
  <si>
    <t>RICARDO JOSÉ CARNEIRO FERREIRA</t>
  </si>
  <si>
    <t>ROBERTA ROCHA BARROS COELHO</t>
  </si>
  <si>
    <t>RODRIGO LIMA FRAGOSO</t>
  </si>
  <si>
    <t>ROMERO TAVARES DE AMORIM FILHO</t>
  </si>
  <si>
    <t>ROSA MARIA CARVALHO DIDIER</t>
  </si>
  <si>
    <t>ROSILENE DA CONCEIÇÃO GUERRA PEREIRA</t>
  </si>
  <si>
    <t>ROSILDA LUNA</t>
  </si>
  <si>
    <t>ROSSANA LÚCIA CAMPOS MOTA</t>
  </si>
  <si>
    <t>ROZIETE SOUZA DE CARVALHO</t>
  </si>
  <si>
    <t>RUBEN RIBEIRO CORRÊA OLIVEIRA ANDRADE</t>
  </si>
  <si>
    <t>SALATIEL DE MELO SILVA</t>
  </si>
  <si>
    <t>SANDRA ADELAIDE LOPES DE FREITAS</t>
  </si>
  <si>
    <t xml:space="preserve">SEVERINO GONÇALVES DE OILVIEIRA </t>
  </si>
  <si>
    <t>TAMIRES JOSÉ BALBINO</t>
  </si>
  <si>
    <t>TUANY BARROS TEIXEIRA</t>
  </si>
  <si>
    <t>VAGNER BERNARDO DA SILVA</t>
  </si>
  <si>
    <t xml:space="preserve">VÂNIA DE OLIVEIRA PIMENTEL </t>
  </si>
  <si>
    <t>VANINE FERREIRA MATEUS ALVES</t>
  </si>
  <si>
    <t>WALDECY FERREIRA FARIAS FILHO</t>
  </si>
  <si>
    <t>WALKIRIA LEÃO CAVALCANTI</t>
  </si>
  <si>
    <t>SEINFRA</t>
  </si>
  <si>
    <t>363.692-5</t>
  </si>
  <si>
    <t>393.350-4</t>
  </si>
  <si>
    <t>100.567-7</t>
  </si>
  <si>
    <t>124.849-9</t>
  </si>
  <si>
    <t>368.584-5</t>
  </si>
  <si>
    <t>364.135-0</t>
  </si>
  <si>
    <t>127.920-3</t>
  </si>
  <si>
    <t>394.050-0</t>
  </si>
  <si>
    <t>393.228-1</t>
  </si>
  <si>
    <t>126.618-7</t>
  </si>
  <si>
    <t>394.062-4</t>
  </si>
  <si>
    <t>136.096-5</t>
  </si>
  <si>
    <t>112.462-5</t>
  </si>
  <si>
    <t>125.453-7</t>
  </si>
  <si>
    <t>48.170-0</t>
  </si>
  <si>
    <t>393.219-2</t>
  </si>
  <si>
    <t>397.939-3</t>
  </si>
  <si>
    <t>397.972-5</t>
  </si>
  <si>
    <t>396.225-3</t>
  </si>
  <si>
    <t>393.240-0</t>
  </si>
  <si>
    <t>393.317-2</t>
  </si>
  <si>
    <t>394.011-0</t>
  </si>
  <si>
    <t>108.325-2</t>
  </si>
  <si>
    <t>393.265-6</t>
  </si>
  <si>
    <t>394.769-6</t>
  </si>
  <si>
    <t>166.214-7</t>
  </si>
  <si>
    <t>394.013-6</t>
  </si>
  <si>
    <t>394.012-8</t>
  </si>
  <si>
    <t>395.930-9</t>
  </si>
  <si>
    <t>79.170-9</t>
  </si>
  <si>
    <t>393.238-9</t>
  </si>
  <si>
    <t>394.014-4</t>
  </si>
  <si>
    <t>393.220-6</t>
  </si>
  <si>
    <t>394.973-7</t>
  </si>
  <si>
    <t>378.046-5</t>
  </si>
  <si>
    <t>124.848-0</t>
  </si>
  <si>
    <t>48.613-2</t>
  </si>
  <si>
    <t>395.964-3</t>
  </si>
  <si>
    <t>394.048-9</t>
  </si>
  <si>
    <t>128.010-4</t>
  </si>
  <si>
    <t>128.049-0</t>
  </si>
  <si>
    <t>394.015-2</t>
  </si>
  <si>
    <t>396.706-9</t>
  </si>
  <si>
    <t>392.731-8</t>
  </si>
  <si>
    <t>220.516-5</t>
  </si>
  <si>
    <t>397.900-8</t>
  </si>
  <si>
    <t>119.499-2</t>
  </si>
  <si>
    <t>396.224-5</t>
  </si>
  <si>
    <t>133.309-7</t>
  </si>
  <si>
    <t>125.452-9</t>
  </si>
  <si>
    <t>394.007-1</t>
  </si>
  <si>
    <t>137.427-3</t>
  </si>
  <si>
    <t>394.770-0</t>
  </si>
  <si>
    <t>394.008-0</t>
  </si>
  <si>
    <t>392.430-0</t>
  </si>
  <si>
    <t>395.965-1</t>
  </si>
  <si>
    <t>393.239-7</t>
  </si>
  <si>
    <t>392.431-9</t>
  </si>
  <si>
    <t>382.061-0</t>
  </si>
  <si>
    <t>394.016-0</t>
  </si>
  <si>
    <t>397.105-8</t>
  </si>
  <si>
    <t>394.047-0</t>
  </si>
  <si>
    <t>130.652-9</t>
  </si>
  <si>
    <t>100.569-3</t>
  </si>
  <si>
    <t>137.383-8</t>
  </si>
  <si>
    <t>377.532-1</t>
  </si>
  <si>
    <t>393.318-0</t>
  </si>
  <si>
    <t>363.672-0</t>
  </si>
  <si>
    <t>44.561-4</t>
  </si>
  <si>
    <t>120.802-0</t>
  </si>
  <si>
    <t>393.236-2</t>
  </si>
  <si>
    <t>128.756-7</t>
  </si>
  <si>
    <t>168.674-7</t>
  </si>
  <si>
    <t>113.495-7</t>
  </si>
  <si>
    <t>394.049-7</t>
  </si>
  <si>
    <t>364.136-8</t>
  </si>
  <si>
    <t>397.902-4</t>
  </si>
  <si>
    <t>394.028-4</t>
  </si>
  <si>
    <t>000037</t>
  </si>
  <si>
    <t>395.701-2</t>
  </si>
  <si>
    <t>393.231-1</t>
  </si>
  <si>
    <t>397.358-1</t>
  </si>
  <si>
    <t>129.111-4</t>
  </si>
  <si>
    <t>126.456-7</t>
  </si>
  <si>
    <t>396.226-1</t>
  </si>
  <si>
    <t>394.017-9</t>
  </si>
  <si>
    <t>394.018-7</t>
  </si>
  <si>
    <t>364.188-0</t>
  </si>
  <si>
    <t>394.020-9</t>
  </si>
  <si>
    <t>320.722-6</t>
  </si>
  <si>
    <t>319.451-5</t>
  </si>
  <si>
    <t>202.003-3</t>
  </si>
  <si>
    <t>394.764-5</t>
  </si>
  <si>
    <t>87.523-6</t>
  </si>
  <si>
    <t>171.309-4</t>
  </si>
  <si>
    <t>394.022-5</t>
  </si>
  <si>
    <t>102.137-0</t>
  </si>
  <si>
    <t>125.486-3</t>
  </si>
  <si>
    <t>125.487-1</t>
  </si>
  <si>
    <t>121.259-1</t>
  </si>
  <si>
    <t>105.119-9</t>
  </si>
  <si>
    <t>128.032-5</t>
  </si>
  <si>
    <t>154.288-5</t>
  </si>
  <si>
    <t>393.221-4</t>
  </si>
  <si>
    <t>393.232-0</t>
  </si>
  <si>
    <t>394.024-1</t>
  </si>
  <si>
    <t>135.243-1</t>
  </si>
  <si>
    <t>393.227-3</t>
  </si>
  <si>
    <t>130.654-5</t>
  </si>
  <si>
    <t>215.832-9</t>
  </si>
  <si>
    <t>397.903-2</t>
  </si>
  <si>
    <t>393.235-4</t>
  </si>
  <si>
    <t>45.350-1</t>
  </si>
  <si>
    <t>168.982-7</t>
  </si>
  <si>
    <t>394.677-0</t>
  </si>
  <si>
    <t>393.234-6</t>
  </si>
  <si>
    <t>393.222-2</t>
  </si>
  <si>
    <t>88.983-0</t>
  </si>
  <si>
    <t>365.529-6</t>
  </si>
  <si>
    <t>188.759-9</t>
  </si>
  <si>
    <t>393.226-5</t>
  </si>
  <si>
    <t>120.953-1</t>
  </si>
  <si>
    <t>388.936-0</t>
  </si>
  <si>
    <t>394.026-8</t>
  </si>
  <si>
    <t>377.533-0</t>
  </si>
  <si>
    <t>393.224-9</t>
  </si>
  <si>
    <t>393.261-3</t>
  </si>
  <si>
    <t>394.027-6</t>
  </si>
  <si>
    <t>397.901-6</t>
  </si>
  <si>
    <t>394.009-8</t>
  </si>
  <si>
    <t>393.223-0</t>
  </si>
  <si>
    <t>395.961-9</t>
  </si>
  <si>
    <t>395.869-8</t>
  </si>
  <si>
    <t>DESCRIÇÃO DO CARGO</t>
  </si>
  <si>
    <t>ASSIST. EM GESTÃO PÚBLICA</t>
  </si>
  <si>
    <t>ANAL. EM GESTÃO PÚBLICA (Eng Civil)</t>
  </si>
  <si>
    <t>FGS-1</t>
  </si>
  <si>
    <t>ANAL. EM GESTÃO PÚBLICA</t>
  </si>
  <si>
    <t>FGA-1</t>
  </si>
  <si>
    <t>AUX. EM GESTÃO PÚBLICA</t>
  </si>
  <si>
    <t>ASSESSOR JURÍDICO</t>
  </si>
  <si>
    <t>FRQ</t>
  </si>
  <si>
    <t>ASSISTENTE EM GESTÃO PÚBLICA</t>
  </si>
  <si>
    <t>ENG CIVIL</t>
  </si>
  <si>
    <t>FGS-3</t>
  </si>
  <si>
    <t>CPL - MEMBRO/APOIO</t>
  </si>
  <si>
    <t>FGA-2</t>
  </si>
  <si>
    <t>ANAL. EM GESTÃO PÚBLICA (Arquiteto)</t>
  </si>
  <si>
    <t>FAG-1</t>
  </si>
  <si>
    <t>SECRETÁRIA DE INFRAESTRITURA E REC. HÍDRICOS - DAS</t>
  </si>
  <si>
    <t>CPL II - MEMBRO/APOIO</t>
  </si>
  <si>
    <t>FGS-2</t>
  </si>
  <si>
    <t>CPL I - MEMBRO/APOIO</t>
  </si>
  <si>
    <t>ANALISTA EM GESTÃO PÚBLICA</t>
  </si>
  <si>
    <t>PRESIDENTE/PREGOEIRA DA CPL II, NÍVEL 2</t>
  </si>
  <si>
    <t>FGA-3</t>
  </si>
  <si>
    <t>N/E</t>
  </si>
  <si>
    <t>FALTA</t>
  </si>
  <si>
    <r>
      <t>ÂNGELO JOSÉ CAMAROTTI JÚNIOR</t>
    </r>
    <r>
      <rPr>
        <sz val="8"/>
        <rFont val="Tahoma"/>
        <family val="2"/>
      </rPr>
      <t xml:space="preserve"> *</t>
    </r>
  </si>
  <si>
    <t xml:space="preserve">GESTOR DE TI </t>
  </si>
  <si>
    <t>GERENTE GERAL ADMINISTRATIVO E FINANCEIRO</t>
  </si>
  <si>
    <t>ASSESSOR TÉCNICO</t>
  </si>
  <si>
    <t>GERENTE GERAL DE CONVÊNIOS DE REC. HÍDRICOS</t>
  </si>
  <si>
    <t>GESTOR DE PROJETOS</t>
  </si>
  <si>
    <t>Secretária Executiva de Planejamento e Gestão</t>
  </si>
  <si>
    <t>GESTORA DE OBRAS</t>
  </si>
  <si>
    <t>ASSISTENTE TÉCNICO</t>
  </si>
  <si>
    <t>ASSESSOR DE LICITAÇÃO</t>
  </si>
  <si>
    <t>GESTOR DE APOIO INSTITUCIONAL</t>
  </si>
  <si>
    <t>GESTOR DE LOGÍSTICA</t>
  </si>
  <si>
    <t>APOIO DE COMUNICAÇÃO</t>
  </si>
  <si>
    <t>GERENTE JURÍDICO</t>
  </si>
  <si>
    <t>ASSESSORA ESPECIAL DE CONTROLE INTERNO</t>
  </si>
  <si>
    <t>SECRETARIO EXECUTIVO DE TRANSPORTES</t>
  </si>
  <si>
    <t>COORDENADOR DE MONITORAMENTO</t>
  </si>
  <si>
    <t>COORDENADOR DE CONVÊNIOS DE TRANSPORTES</t>
  </si>
  <si>
    <t>GESTOR DE GABINETE</t>
  </si>
  <si>
    <t>GESTOR DE AERÓDROMO</t>
  </si>
  <si>
    <t>APOIO TÉCNICO DE ORÇAMENTO</t>
  </si>
  <si>
    <t>GESTOR DE ESTUDOS HIDROLÓGICOS</t>
  </si>
  <si>
    <t>APOIO DE GABINETE</t>
  </si>
  <si>
    <t>GERENTE DE CONVÊNIOS DE TRANSPORTES</t>
  </si>
  <si>
    <t>ASSISTENTE DE GABINETE</t>
  </si>
  <si>
    <t>COORDENADORA TÉCNICO DE ORÇAMENTO</t>
  </si>
  <si>
    <t>GESTOR TÉCNICO</t>
  </si>
  <si>
    <t>COORDENADOR DE PATRIMÔNIO</t>
  </si>
  <si>
    <t>APOIO TÉCNICO DE ARTICULAÇÃO SOCIAL</t>
  </si>
  <si>
    <t>GERENTE DE ORÇAMENTO</t>
  </si>
  <si>
    <t>GERENTE DE PLANEJAMENTO</t>
  </si>
  <si>
    <t>GESTORA DE CONTROLE INTERNO</t>
  </si>
  <si>
    <t>GERENTE DE PROJETOS</t>
  </si>
  <si>
    <t>ASSESSORA ESPECIAL DE GABINETE</t>
  </si>
  <si>
    <t>COORDENADORA DE CONTROLE INTERNO</t>
  </si>
  <si>
    <t>GESTOR ADMINISTRATIVO</t>
  </si>
  <si>
    <t>COORDENADOR DE RECURSOS HUMANOS</t>
  </si>
  <si>
    <t>ASSISTENTE JURÍDICO</t>
  </si>
  <si>
    <t>GESTOR JURÍDICO</t>
  </si>
  <si>
    <t>GERENTE DE MONITORAMENTO</t>
  </si>
  <si>
    <t>COORDENADOR CONTÁBIL DE TRANSPORTES</t>
  </si>
  <si>
    <t>OUVIDORA</t>
  </si>
  <si>
    <t>GESTOR DE PLANEJAMENTO</t>
  </si>
  <si>
    <t>GESTORA DE COMUNICAÇÃO</t>
  </si>
  <si>
    <t>GESTORA DE GABINETE</t>
  </si>
  <si>
    <t>GERENTE GERAL DE APOIO JURÍDICO</t>
  </si>
  <si>
    <t>ASSESSOR TÉCNICO ESPECIAL</t>
  </si>
  <si>
    <t>COORDENADOR TÉCNICO DE ORÇAMENTO</t>
  </si>
  <si>
    <t>GERENTE GERAL DE PLANEJAMENTO</t>
  </si>
  <si>
    <t>GERENTE GERAL DE AQUISIÇÕES</t>
  </si>
  <si>
    <t>COORDENADORA TÉCNICA DE GESTÃO</t>
  </si>
  <si>
    <t>COORD DE CONV DE PREST DE CONTAS  DE TRANSPORTE</t>
  </si>
  <si>
    <t>ASSESSORA</t>
  </si>
  <si>
    <t>SECRETARIO EXEC. DE ARTICULAÇÃO SOCIAL</t>
  </si>
  <si>
    <t>ASSISTENTE TÉCNICO DE TRANSPORTES</t>
  </si>
  <si>
    <t>AUXILIAR DE GABINETE</t>
  </si>
  <si>
    <t>APOIO CONTÁBIL</t>
  </si>
  <si>
    <t>GESTOR DE MEIO AMBIENTE</t>
  </si>
  <si>
    <t>APOIO TÉCNICO</t>
  </si>
  <si>
    <t>LUÍS HENRIQUE ALMEIDA DE OLIVEIRA</t>
  </si>
  <si>
    <t>QTD</t>
  </si>
  <si>
    <t>ANNA ELIS PAZ SOARES</t>
  </si>
  <si>
    <t>395.966-0</t>
  </si>
  <si>
    <t>GESTOR DE OBRAS HÍDRICAS</t>
  </si>
  <si>
    <t>ACOMP. GOVERNADOR EM VISITA ÀS OBRAS </t>
  </si>
  <si>
    <t>SERVIÇO</t>
  </si>
  <si>
    <t>PE</t>
  </si>
  <si>
    <t>RECIFE</t>
  </si>
  <si>
    <t xml:space="preserve"> RAINHA ISABEL, BREJÃO, PALMEIRINA, ITAPETIM, TABIRA, INGAZEIRA E CUSTÓDIA</t>
  </si>
  <si>
    <t>ACOMPANHAR VISTORIAS</t>
  </si>
  <si>
    <t>CARUARU E SÃO CAETANO</t>
  </si>
  <si>
    <t> PARA ACOMPANHAR VISTORIAS</t>
  </si>
  <si>
    <t>ACOMP. O GOVERNADOR NO PROGRAMA DE AMPLIAÇÃO DE ABASTEC. DE ÁGUA</t>
  </si>
  <si>
    <t>PAUDALHO E VITÓRIA DE STO ANTÃO</t>
  </si>
  <si>
    <t>ACOMPANHAR O GOVERNADOR NO PROGRAMA DE AMPLIAÇÃO DE ABASTEC. DE ÁGUA </t>
  </si>
  <si>
    <t> PAUDALHO E VITÓRIA DE STO ANTÃO</t>
  </si>
  <si>
    <t> ACOMP. GOVERNADOR NO PROGRAMA DE AMPLIAÇÃO DE ABASTEC. DE ÁGUA </t>
  </si>
  <si>
    <t>ACOMP. GOVERNADOR EM VISITA ÀS OBRAS</t>
  </si>
  <si>
    <t>RAINHA ISABEL, BREJÃO, PALMEIRINA, ITAPETIM, TABIRA, INGAZEIRA E CUSTÓDIA</t>
  </si>
  <si>
    <t>2020LE000001</t>
  </si>
  <si>
    <t>2020LE000002</t>
  </si>
  <si>
    <t>2020LE000003</t>
  </si>
  <si>
    <t>2020LE000004</t>
  </si>
  <si>
    <t>2020LE000005</t>
  </si>
  <si>
    <t>2020LE000006</t>
  </si>
  <si>
    <t>RAINHA ISABEL, BREJÃO, PALMEIRINA, ITAPETIM,TABIRA,INGAZEIRA E CUSTÓDIA</t>
  </si>
  <si>
    <t>2020LE000007</t>
  </si>
  <si>
    <t>COMP. GOVERNADOR EM VISITA ÀS OBRAS</t>
  </si>
  <si>
    <t>2020LE000008</t>
  </si>
  <si>
    <t>2020LE000010</t>
  </si>
  <si>
    <t> ITAPETIM, TABIRA, INGAZEIRA, CUSTÓDIA, BREJÃO, BOM CONSELHO E PALMEIRINA</t>
  </si>
  <si>
    <t>ACOMP. SECRETÁRIA EM AGENDA DO GOVERNADOR</t>
  </si>
  <si>
    <t>JUCATI, BELO JARDIM, CARUARU E BEZERROS</t>
  </si>
  <si>
    <t>2020LE000012</t>
  </si>
  <si>
    <t>ACOMP. SECRETÁRIA EM AGENDA DO GOVERNADOR EM VISITA ÀS OBRAS DE INFRAEST</t>
  </si>
  <si>
    <t>2020LE000013</t>
  </si>
  <si>
    <t> ACOMPANHAR O GOVERNADOR EM AGENDAS DIVERSAS</t>
  </si>
  <si>
    <t>2020LE000014</t>
  </si>
  <si>
    <t>VISITA TÉCNICA AO AEROPORTO</t>
  </si>
  <si>
    <t>SERRA TALHADA E CARUARU</t>
  </si>
  <si>
    <t>2020LE000015</t>
  </si>
  <si>
    <t>ACOMP. SECRETÁRIA EM AGENDA DO GOVERNADOR </t>
  </si>
  <si>
    <t> JUCATI, BELO JARDIM, CARUARU E BEZERROS</t>
  </si>
  <si>
    <t>2020LE000016</t>
  </si>
  <si>
    <t>2020LE000018</t>
  </si>
  <si>
    <t>VISTORIA DO ACESSO DA CIDADE DE ARCOVERDE</t>
  </si>
  <si>
    <t>ARCOVERDE</t>
  </si>
  <si>
    <t>VISTORIA DO ACESSO A CIDADE DE ARCOVERDE</t>
  </si>
  <si>
    <t>2020LE000019</t>
  </si>
  <si>
    <t> ACOMPANHAR O GOVERNADOR EM AGENDA OFICIAL NAS REGIÕES DO AGRESTE MERIDIONAL E CENTRAL DE PERNAMBUCO</t>
  </si>
  <si>
    <t>JUCATI,CARUARU,BEZERROS</t>
  </si>
  <si>
    <t>2020LE000021</t>
  </si>
  <si>
    <t>ACOMPANHAR A SECRET. NAS REGIÕES DO AGRESTE MERIDIONAL E CENTRAL DE PERNAMBUCO </t>
  </si>
  <si>
    <t>2020LE000022</t>
  </si>
  <si>
    <t>PARA ACOMPANHAR VISITAS A CANTEIROS DE OBRAS DE INFRAEST</t>
  </si>
  <si>
    <t>2020LE000023</t>
  </si>
  <si>
    <t>2020LE000034</t>
  </si>
  <si>
    <t>NATHANE ANA ROSA NEGRI</t>
  </si>
  <si>
    <t>PARA VISITA TÉCNICA NO AEROPORTO DE SERRA TALHADA E CARUARU</t>
  </si>
  <si>
    <t>399.433-3</t>
  </si>
  <si>
    <t>GESTORA DE PROJETOS</t>
  </si>
  <si>
    <t>ACOMPANHAR A SECRETÁRIA FERNANDHA AOS MUNICÍPIOS DE CARUARU/BREJO DA MADRE DE DEUS/JATAÚBA</t>
  </si>
  <si>
    <t>CARUARU/BREJO DA MADRE DE DEUS/JATAÚBA</t>
  </si>
  <si>
    <t>LE000105</t>
  </si>
  <si>
    <t>ACOMPANHAMENTO DA SECRETÁRIA FERNANDHA BATISTA EM ENTREVISTA NO AERÓDROMO DE CARUARU - PE.</t>
  </si>
  <si>
    <t>CARUARU</t>
  </si>
  <si>
    <t>LE000110</t>
  </si>
  <si>
    <t>ACOMPANHAR A EXECUÇÃO DAS OBRAS DO PROGRAMA CAMINHOS DE PERNAMBUCO</t>
  </si>
  <si>
    <t>AGRESTINA/ALTINHO/IBIRAJUBA/CANHOTINHO/LAJEDO E BONITO</t>
  </si>
  <si>
    <t>LE000112</t>
  </si>
  <si>
    <t>NÃO HOUVE LIBERAÇÃO DE DIÁRIAS NESTE MÊS</t>
  </si>
  <si>
    <t>CONCEDER ENTREVISTA À TV ASA BRANCA.NO PERÍODO DE 02/03/2020.</t>
  </si>
  <si>
    <t>2020NE000001</t>
  </si>
  <si>
    <t>FLAVIO EDUARDO L FONSECA</t>
  </si>
  <si>
    <t>ACOMPANHAR A SECRETARIA</t>
  </si>
  <si>
    <t>SERTÂNIA</t>
  </si>
  <si>
    <t>VISTORIA DOS AERÓDROMOS</t>
  </si>
  <si>
    <t>CARUARU E SERRA TALHADA</t>
  </si>
  <si>
    <t>LUIS HENRIQUE ALMEIDA DE OLIVEIRA</t>
  </si>
  <si>
    <t xml:space="preserve">VISTORIA TÉCNICAS </t>
  </si>
  <si>
    <t>CORRENTES</t>
  </si>
  <si>
    <t>VISITA TÉCNICA DA AZUL E VISTORIA DO AERODROMO DE CARUARU E SERRA TALHADA</t>
  </si>
  <si>
    <t xml:space="preserve"> ACOMPANHAR A SECRETARIA EM VISITA A OBRA</t>
  </si>
  <si>
    <t>GARANHUNS E BREJÃO</t>
  </si>
  <si>
    <t>ACOMPANHAR A SECRETÁRIA</t>
  </si>
  <si>
    <t>PAMELLA BARBARA CAVALCANTI E SILVA</t>
  </si>
  <si>
    <t>TARCISIO MONTENGRO AMARAL RIBEIRO</t>
  </si>
  <si>
    <t>SERVIÇO TÉCNICO</t>
  </si>
  <si>
    <t>PANELAS E BELO JARDIM</t>
  </si>
  <si>
    <t>VISITA ASSOC.DOS TRABALHADORES DE JUAZEIRO DO NORTE</t>
  </si>
  <si>
    <t>JUAZEIRO DO NORTE-CE</t>
  </si>
  <si>
    <t>CE</t>
  </si>
  <si>
    <t>VISITAR AO SISAR</t>
  </si>
  <si>
    <t>HENRIQUE RAMOS SA GONDIM</t>
  </si>
  <si>
    <t>VISITA A OBRAS DE EXPANSÃO DA COMPESA</t>
  </si>
  <si>
    <t>SALGUEIRO / TRIUNFO  /AFOGADOS DA INGAZEIRA / SERTANIA</t>
  </si>
  <si>
    <t>SALGUEIRO / TRIUNFO / SERTANIA  / ARCOVERDE</t>
  </si>
  <si>
    <t>ACOMPANHAR O GOVERNADOR EM AGENDA</t>
  </si>
  <si>
    <t>DF</t>
  </si>
  <si>
    <t>BRASÍLIA</t>
  </si>
  <si>
    <t>VISITA TÉCNICA NO AEROPORTO DE SERRA TALHADA E CARUARU</t>
  </si>
  <si>
    <t>170/09/2020</t>
  </si>
  <si>
    <t>ACOMPANHAR A SECRETARIA EM AGENDA</t>
  </si>
  <si>
    <t>VISITAS TÉCNICAS AO MUNICÍPIO</t>
  </si>
  <si>
    <t>ACOMPANHAR A SECRETARIA EM VISTORIA AO ACESSO DE BREJÃO</t>
  </si>
  <si>
    <t>ACOMPANHAR A SECRETARIA EM VISITA A OBRAS</t>
  </si>
  <si>
    <t>ACOMPANHAR A SECRETÁRIA EM VISITA ÀS OBRAS DO PISF COM MINISTRO DO MDR -ADUTORA DO AGRESTE</t>
  </si>
  <si>
    <t>ACOMPANHAR OBRAS</t>
  </si>
  <si>
    <t>ACOMPANHAR A SECRETARIA EM VISITA A OBRAS DO PISF</t>
  </si>
  <si>
    <t>SALGUEIRO / TRIUNFO  /AFOGADOS DA INGAZEIRA / SERTANIA / ARCOVERDE</t>
  </si>
  <si>
    <t>ACOMPANHAR A SECRETARIA EM VISITA A OBRA</t>
  </si>
  <si>
    <t>BELO JARDIM E PANELAS</t>
  </si>
  <si>
    <t>VISITA A OBRAS DO DER E COMPESA</t>
  </si>
  <si>
    <t>VISTORIA TÉCNICA NA PE-149</t>
  </si>
  <si>
    <t>AGRESTINA / ALTINHO  /IBIRAJUBA  /IBIMIRIM  /ÁGUAS BELAS / GARANHUNS / SURUBIM</t>
  </si>
  <si>
    <t>VISITA A OBRAS DO PISF</t>
  </si>
  <si>
    <t>VISITA A OBRAS DE EXPANSÃO DA COMPESA E VISTORIA NA PE-218</t>
  </si>
  <si>
    <t>VISTORIA TÉCNICA NA PE-089</t>
  </si>
  <si>
    <t>BONITO E BEZERROS</t>
  </si>
  <si>
    <t>VISITAR OBRAS EM PE</t>
  </si>
  <si>
    <t>SALGUEIRO / TRIUNFO/ AFOGADOS DA INGAZEIRA / SERTANIA E ARCO VERDE</t>
  </si>
  <si>
    <t xml:space="preserve">VISITA TÉCNICA NO AEROPORTO DE SERRA TALHADA E CARUARU </t>
  </si>
  <si>
    <t>GERENTE GERAL DE TRANSPORTE</t>
  </si>
  <si>
    <t>394.025-0</t>
  </si>
  <si>
    <t>SALGUEIRO / TRIUNFO / SERTANIA E ARCOVERDE</t>
  </si>
  <si>
    <t>SALGUEIRO / SERRA TALHADA / TRIUNFO / SERTANIA  / AFOGADOS DA INGAZEIRA / ARCOVERDE</t>
  </si>
  <si>
    <t>TRIUNFO / SERTÂNIA / ARCOVERDE</t>
  </si>
  <si>
    <t>  2020OB000598</t>
  </si>
  <si>
    <t>  2020OB000599</t>
  </si>
  <si>
    <t>  2020OB000600</t>
  </si>
  <si>
    <t>  2020OB000601</t>
  </si>
  <si>
    <t>  2020OB000602</t>
  </si>
  <si>
    <t>  2020OB000603</t>
  </si>
  <si>
    <t>  2020OB000604</t>
  </si>
  <si>
    <t>  2020OB000605</t>
  </si>
  <si>
    <t>  2020OB000606</t>
  </si>
  <si>
    <t>  2020OB000607</t>
  </si>
  <si>
    <t>  2020OB000608</t>
  </si>
  <si>
    <t>  2020OB000609</t>
  </si>
  <si>
    <t>  2020OB000630</t>
  </si>
  <si>
    <t>  2020OB000632</t>
  </si>
  <si>
    <t>  2020OB000633</t>
  </si>
  <si>
    <t>  2020OB000634</t>
  </si>
  <si>
    <t>  2020OB000636</t>
  </si>
  <si>
    <t>  2020OB000639</t>
  </si>
  <si>
    <t>  2020OB000640</t>
  </si>
  <si>
    <t>  2020OB000641</t>
  </si>
  <si>
    <t>  2020OB000642</t>
  </si>
  <si>
    <t>  2020OB000654</t>
  </si>
  <si>
    <t>  2020OB000655</t>
  </si>
  <si>
    <t>  2020OB000656</t>
  </si>
  <si>
    <t>  2020OB000657</t>
  </si>
  <si>
    <t>  2020OB000659</t>
  </si>
  <si>
    <t xml:space="preserve">RIBEIRÃO/SIRINHAÉM/RIO FORMOSO/GAMELEIRA/JAQUEIRA/CORTÊS </t>
  </si>
  <si>
    <t>VISTORIA TÉCNICA NAS RODOVIAS PE-064,PE-073,PE-085</t>
  </si>
  <si>
    <t>ACOMPANHAR O GOVERNADOR E A SECRETARIA DE INFRAESTRUTURA EM AGENDA</t>
  </si>
  <si>
    <t>SANTA CRUZ DO CAPIBARIBE</t>
  </si>
  <si>
    <t>FERNANDHA BATISTA DA SILVA</t>
  </si>
  <si>
    <t>REUNIÃO JUNTO A SECRETARIA NACIONAL DE SEGURANÇA HÍDRICA</t>
  </si>
  <si>
    <t>ACOMPANHAR O GOVERNADOR NA INAUGURAÇÃO DO SISTEMA ADUTOR PAJEÚ</t>
  </si>
  <si>
    <t>SÃO JOSE DO EGITO/GOIANA E JOÃO ALFREDO</t>
  </si>
  <si>
    <t>ACOMPANHAR A SECRETARIA DE INFRAESTRUTURA EM AGENDA</t>
  </si>
  <si>
    <t>SÃO JOSE DO EGITO/ SERTANIA E GOIANA</t>
  </si>
  <si>
    <t xml:space="preserve"> SÃO JOSE DO EGITO/ SERTANIA E GOIANA</t>
  </si>
  <si>
    <t xml:space="preserve">ACOMPANHAR A SECRETARIA DURANTE AGENDA DO GOVERNO </t>
  </si>
  <si>
    <t xml:space="preserve">SÃO JOSÉ DO EGITO/SERTANIA/GOIANA/JOÃO ALFREDO/OROBÓ </t>
  </si>
  <si>
    <t xml:space="preserve">ACOMPANHAR A SECRETARIA EM VISITA COM O GOVERNADOR </t>
  </si>
  <si>
    <t>SÃO JOSÉ DO EGITO/GOIANA E JOÃO ALFREDO</t>
  </si>
  <si>
    <t>ACOMPANHAR A SECRETARIA NA INAUGURAÇÃO DA PE-460,E NO SEMINÁRIO DE CRIAÇÃO DO ESTATUTO SISAR</t>
  </si>
  <si>
    <t xml:space="preserve">SALGUEIRO/BUÍQUE </t>
  </si>
  <si>
    <t xml:space="preserve"> VISITA TÉCNICA NO AEROPORTO DE CARUARU E ACOMPANHAMENTO DOS SERVIÇOS DE TOPOGRAFIA NO AERÓDROMO DE SERRA</t>
  </si>
  <si>
    <t>VISITA TÉCNICA AO AEROPORTO DE GARANHUNS</t>
  </si>
  <si>
    <t>GARANHUNS</t>
  </si>
  <si>
    <t xml:space="preserve"> VISITA TÉCNICA NO AEROPORTO DE GARANHUNS</t>
  </si>
  <si>
    <t>03 INTEGRAIS COM DESTINO A SALGUEIRO/BUÍQUE PARA ACOMPANHAR A SECRETARIA NA INAUGURAÇÃO DA P-460 E SEMINÁRIO DA CRIAÇÃO DO ESTATUTO SISAR</t>
  </si>
  <si>
    <t>PATRICIA FIGUEREDO</t>
  </si>
  <si>
    <t>069.380.844-67</t>
  </si>
  <si>
    <t>ACOMPANHAR A SECRETARIA NA INAUGURAÇÃO DA PE-460,EM SALGUEIRO E NO LANÇAMENTO DO SISAR EM BUÍQUE</t>
  </si>
  <si>
    <t>ACOMPANHAR A SECRETARIA NA INAUGURAÇÃO DA PE-460,NA CIDADE DE SALGUEIRO E NO LANÇAMENTO DO SISAR EM BUÍQUE</t>
  </si>
  <si>
    <t>INAUGURAÇÃO DA PE-460, NA CIDADE DE SALGUEIRO E NO LANÇAMENTO DE SISAR EM BUÍQUE</t>
  </si>
  <si>
    <t>ACOMPANHAR AGENDA DO GOVERNADOR,NA CIDADE DE GARANHUNS.NA PAUTA,VISTORIA E OBRAS DE INFRAESTRUTURAS HÍDRICA E VIÁRIA NA REGIÃO</t>
  </si>
  <si>
    <t>ACOMPANHAR A SECRETARIA DE INFRAESTRUTURA EM AGENDA COM O GOVERNADOR</t>
  </si>
  <si>
    <t>ACOMPANHAR A SECRETARIA,EM AGENDA COM O GOVERNADOR .NA PAUTA DE VISTORIA DE OBRAS DE INFRAESTRUTURA HÍDRICA E VIÁRIA NA REGIÃO</t>
  </si>
  <si>
    <t>ACOMPANHAR A SECRETARIA,EM AGENDA COM O GOVERNADOR .VISTORIA DE OBRAS DE INFRAESTRUTURA HÍDRICA E VIÁRIA NA REGIÃO</t>
  </si>
  <si>
    <t>007.454.044-05</t>
  </si>
  <si>
    <t>SE DESLOCOU PARA A SEDE DA SEINFRA PARA RECEBER TREINAMENTO</t>
  </si>
  <si>
    <t>GESTOR DE AERODRÓMO</t>
  </si>
  <si>
    <t>CARUARU/RECIFE/CARUARU</t>
  </si>
  <si>
    <t>ACOMPANHAR O GOVERNADOR EM VISITA A OBRAS.</t>
  </si>
  <si>
    <t xml:space="preserve">PETROLINA/AFRÂNIO E DORMENTES </t>
  </si>
  <si>
    <t>2020OB000698</t>
  </si>
  <si>
    <t>AFRÂNIO/DORMENTES E ARCOVERDE</t>
  </si>
  <si>
    <t>  2020OB000699</t>
  </si>
  <si>
    <t>ACOMPANHAR A SECRETARIA EM AGENDA DO GOVERNADOR,ALEM DE COBERTURA FOTOGRÁFICA.</t>
  </si>
  <si>
    <t>PETROLINA/AFRÂNIO/DORMENTES</t>
  </si>
  <si>
    <t>2020OB000700</t>
  </si>
  <si>
    <t>ACOMPANHAR A SECRETARIA EM VISITA A OBRAS.</t>
  </si>
  <si>
    <t>ACOMPANHAR A SECRETARIA EM VISITA A OBRAS AO SSA E PE-635.</t>
  </si>
  <si>
    <t>PETROLINA/ AFRÂNIO/DORMENTES</t>
  </si>
  <si>
    <t>2020OB000701</t>
  </si>
  <si>
    <t>ACOMPANHAR A SECRETARIA DE INFRAESTRUTURA EM AGENDA COM O GOVERNADOR.</t>
  </si>
  <si>
    <t>2020OB000702</t>
  </si>
  <si>
    <t>ACOMPANHAR A SECRETARIA EM VISITA A OBRAS,AO SISTEMA DE ABASTECIMENTO DE ÁGUAS E OBRAS PE-635.</t>
  </si>
  <si>
    <t>2020OB000703</t>
  </si>
  <si>
    <t>2020OB000704</t>
  </si>
  <si>
    <t xml:space="preserve">ACOMPANHAR O GOVERNADOR EM VISITA A OBRAS E INAUGURAÇÕES </t>
  </si>
  <si>
    <t>CARUARU/SÃO CAETANO/BEZERROS</t>
  </si>
  <si>
    <t>2020OB000705</t>
  </si>
  <si>
    <t>BEZERROS/SÃO CAETANO/BELO JARDIM/BREJO DA MADRE DE DEUS</t>
  </si>
  <si>
    <t>2020OB000706</t>
  </si>
  <si>
    <t>ACOMPANHAR A SECRETARIA EM INAUGURAÇÃO DA RODOVIA VPE-119.</t>
  </si>
  <si>
    <t>2020OB000707</t>
  </si>
  <si>
    <t>ACOMPANHAR A SECRETARIA EM AGENDA.</t>
  </si>
  <si>
    <t>2020OB000708</t>
  </si>
  <si>
    <t>2020OB000709</t>
  </si>
  <si>
    <t>2020OB000710</t>
  </si>
  <si>
    <t>2020OB000711</t>
  </si>
  <si>
    <t>2020OB000712</t>
  </si>
  <si>
    <t xml:space="preserve">VISITAR OBRAS E INAUGURAÇÃO DA ESTRADA SERRA DOS VENTOS-PE166. </t>
  </si>
  <si>
    <t>BELO JARDIM/BREJO DA MADRE DE DEUS</t>
  </si>
  <si>
    <t>2020OB000713</t>
  </si>
  <si>
    <t>CESAR DE SOUSA DA SILVA</t>
  </si>
  <si>
    <t>ACOMPANHAR A SECRETARIA EM AGENDA NO MUNICÍPIO.</t>
  </si>
  <si>
    <t>SÃO CAETANO</t>
  </si>
  <si>
    <t>2020OB000714</t>
  </si>
  <si>
    <t>HELIO LUIZ MARINHO</t>
  </si>
  <si>
    <t>GERÊNCIA DE AERODRÓMO</t>
  </si>
  <si>
    <t>LEVANTAMENTO TÉCNICA DA CONDIÇÕES ESTRUTURAL E FUNCIONAL DO AERODROMO DE GARANHUNS</t>
  </si>
  <si>
    <t>LEVANTAMENTO TÉCNICA DA CONDIÇÕES ESTRUTURAL E FUNCIONAL DO AERODROMO DE GARANHUNS.</t>
  </si>
  <si>
    <t>2020OB000715</t>
  </si>
  <si>
    <t>2020OB000716</t>
  </si>
  <si>
    <t>VISITA A OBRA DO PARQUE AMBIENTAL JANELAS PARA O RIO.</t>
  </si>
  <si>
    <t>SEVERINO GONCALVES DE OLIVEIRA</t>
  </si>
  <si>
    <t>ACOMPANHAR O TRANSPORTE DO QUADRICICLO PARA O AERODROMO DE SERRA TALHADA</t>
  </si>
  <si>
    <t>APOIO ADMINISTRATIVO</t>
  </si>
  <si>
    <t>SERRA TALHADA</t>
  </si>
  <si>
    <t>2020OB000717</t>
  </si>
  <si>
    <t>FERNANDO JOSE DE OLIVEIRA</t>
  </si>
  <si>
    <t>2020OB000718</t>
  </si>
  <si>
    <t>CUMPRIR EXPEDIENTE EM VIRTUDE DOS TRAMITES NECESSÁRIOS PARA ABERTURA DOS VOOS PARA CARUARU.</t>
  </si>
  <si>
    <t>AUXILIAR OPERACIONAL</t>
  </si>
  <si>
    <t xml:space="preserve">CARUARU/RECIFE/CARUARU </t>
  </si>
  <si>
    <t>2020OB000719</t>
  </si>
  <si>
    <t>ACOMPANHAR A AGENDA DA SEC. FERNANDHA BATISTA E DO GOVERNADOR.</t>
  </si>
  <si>
    <t xml:space="preserve">RECIFE/MACHADOS/CARUARU/SERRA TALHADA/AFOG.DA INGAZEIRA/CUSTÓDIA E INGAZ </t>
  </si>
  <si>
    <t>2020OB000734</t>
  </si>
  <si>
    <t>2020OB000738</t>
  </si>
  <si>
    <t>ACOMPANHAR O GOVERNADOR EM VISTORIA A OBRAS.</t>
  </si>
  <si>
    <t>MACHADOS/CARUARU/SERRA TALHADA/AFOGADOS DA INGAZEIRA/CUSTODIA/INGAZEIRA</t>
  </si>
  <si>
    <t>2020OB000739</t>
  </si>
  <si>
    <t>ACOMPANHAR A AGENDA DA SECRETARIA.</t>
  </si>
  <si>
    <t>MACHADOS/CARUARU/SERRA TALHADA/SERTANIA/AFOGADOS DA INGAZEIRA/CUSTODIA</t>
  </si>
  <si>
    <t>2020OB000741</t>
  </si>
  <si>
    <t>KLEBER ROOSEVELT DE ARAUJO ANDRADE</t>
  </si>
  <si>
    <t>CUMPRIR EXPEDIENTE EM VIRTUDE DOS TRAMITES PARA ABERTURA DOS VOOS.</t>
  </si>
  <si>
    <t>SERRA TALHADA/RECIFE/SERRA TALHADA</t>
  </si>
  <si>
    <t>2020OB000742</t>
  </si>
  <si>
    <t>TRATAR DE ASSUNTOS DE INTERESSE DO ESTADO DE PERNAMBUCO NO DEPARTAMENTO NACIONAL DE INFRAESTRUTURA.</t>
  </si>
  <si>
    <t>BRASILIA</t>
  </si>
  <si>
    <t>2020OB000743</t>
  </si>
  <si>
    <t>VISTORIA TÉCNICA PARA INAUGURAÇÃO DO AERÓDROMO DE CARUARU.</t>
  </si>
  <si>
    <t>404.799-0</t>
  </si>
  <si>
    <t>GESTOR DE AERODROMO</t>
  </si>
  <si>
    <t>2020OB000744</t>
  </si>
  <si>
    <t>ACOMPANHAR A AGENDA DA SEC. FERNANDHA BATISTA E DO GOVERNADOR</t>
  </si>
  <si>
    <t>2020OB000745</t>
  </si>
  <si>
    <t>2020OB000746</t>
  </si>
  <si>
    <t>ACOMPANHAR AGENDA DA SECRETARIA.</t>
  </si>
  <si>
    <t>MACHADO/CARUARU/SERRA TALHADA/SERTANIA/AFOGADOS DA INGAZEIRA/CUSTODIA/INGAZEIRA</t>
  </si>
  <si>
    <t>2020OB000751</t>
  </si>
  <si>
    <t>ACOMPANHAR AGENDA DA SECRETARIA</t>
  </si>
  <si>
    <t>2020OB000752</t>
  </si>
  <si>
    <t>ACOMPANHAR REFORMA DO TERMINAL DO AEROPORTO DE CARUARU,VISTORIAR O AEROPORTO DE SERRA.</t>
  </si>
  <si>
    <t xml:space="preserve">CARUARU/SERRA TALHADA/SERTÂNIA </t>
  </si>
  <si>
    <t>2020OB000761</t>
  </si>
  <si>
    <t>CUMPRIR EXPEDIENTE DEMANDAS DOS AERODROMOS SERRA TALHADA E CARUARU</t>
  </si>
  <si>
    <t>2020OB000766</t>
  </si>
  <si>
    <t>VISITA TÉCNICA NO AERÓDROMO DE ARARIPINA,ACOMPANHANDO O PESSOAL DA AZUL LINHAS AÉREAS.</t>
  </si>
  <si>
    <t>ARARIPINA</t>
  </si>
  <si>
    <t>2020OB000777</t>
  </si>
  <si>
    <t>2020OB000778</t>
  </si>
  <si>
    <t>COMPLEMENTO DA DIÁRIA 22/2020-DEVIDO AOS IMPREVISTOS OCORRIDOS DURANTE O PERCUSSO COMO A NECESSIDADE DE REALIZAR VISTORIA.</t>
  </si>
  <si>
    <t>2020OB000779</t>
  </si>
  <si>
    <t>2020OB000780</t>
  </si>
  <si>
    <t>MARIA DA CONCEICAO LIMA LAFAIETE</t>
  </si>
  <si>
    <t>SECRETÁRIA EXECUTIVA DE TRANSPORTES</t>
  </si>
  <si>
    <t>PARTICIPAR DE REUNIÃO REFERENTE AO AERÓDROMOS PÚBLICOS DE PERNAMBUCO NASAC E REUNIÃO NO DNIT.</t>
  </si>
  <si>
    <t>2020OB000791</t>
  </si>
  <si>
    <t>407.505-6</t>
  </si>
  <si>
    <t>VISTORIA TÉCNICA DAS OBRAS NO AERÓDROMO DE CARUARU/PE.</t>
  </si>
  <si>
    <t>2020OB000797</t>
  </si>
  <si>
    <t>ACOMPANHAR A SECRETÁRIA FERNANDHA NO EVENTO DA AMUPE.</t>
  </si>
  <si>
    <t>GRAVATÁ</t>
  </si>
  <si>
    <t>2020OB000798</t>
  </si>
  <si>
    <t>2020OB000799</t>
  </si>
  <si>
    <t>ACOMPANHAR A ASSEMBLÉIA DO SISAR.</t>
  </si>
  <si>
    <t>2020OB000800</t>
  </si>
  <si>
    <t>LAVIO EDUARDO L FONSECA</t>
  </si>
  <si>
    <t>2020OB000801</t>
  </si>
  <si>
    <t xml:space="preserve">ACOMPANHAR A AGENDA DA SECRETARIA NA REUNIÃO DA AMUPE. </t>
  </si>
  <si>
    <t>2020OB000812</t>
  </si>
  <si>
    <t>PARTICIPAR DA REUNIÃO JUNTO A AMUPE.</t>
  </si>
  <si>
    <t>2020OB000813</t>
  </si>
  <si>
    <t>COMPANHAR A SECRETÁRIA EM AGENDA DO GOVERNADOR PARA INAUGURAÇÃO DA RESTAURAÇÃO DA APE-48.</t>
  </si>
  <si>
    <t>2020OB000825</t>
  </si>
  <si>
    <t>PARA ACOMPANHAR A SECRETÁRIA, FERNANDHA BATISTA, JUNTO AO GOVERNADOR, NA INAUGURAÇÃO DO ACESSO AO MUNICÍPIO DE SÃO BENEDITO DO SUL.</t>
  </si>
  <si>
    <t xml:space="preserve">SÃO BENEDITO DO SUL </t>
  </si>
  <si>
    <t>2020OB000826</t>
  </si>
  <si>
    <t>ACOMPANHAR AGENDA DO GOVERNADOR PARA INAUGURAÇÃO DA RESTAURAÇÃO DA APE-48,E ASSINATURA DA AUTORIZAÇÃO PARA CONTRATAÇÃO DA OBRA.</t>
  </si>
  <si>
    <t>2020OB000827</t>
  </si>
  <si>
    <t xml:space="preserve">ACOMPANHAR A SECRETÁRIA EM AGENDA DO GOVERNADOR PARA INAUGURAÇÃO DA RESTAURAÇÃO DA APE-48. </t>
  </si>
  <si>
    <t>2020OB000828</t>
  </si>
</sst>
</file>

<file path=xl/styles.xml><?xml version="1.0" encoding="utf-8"?>
<styleSheet xmlns="http://schemas.openxmlformats.org/spreadsheetml/2006/main">
  <numFmts count="2">
    <numFmt numFmtId="164" formatCode="&quot;R$&quot;#,##0.00"/>
    <numFmt numFmtId="165" formatCode="&quot;R$&quot;\ #,##0.00"/>
  </numFmts>
  <fonts count="31">
    <font>
      <sz val="10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b/>
      <sz val="8"/>
      <name val="Tahoma"/>
      <family val="2"/>
      <charset val="1"/>
    </font>
    <font>
      <sz val="8"/>
      <name val="Tahoma"/>
      <family val="2"/>
      <charset val="1"/>
    </font>
    <font>
      <sz val="8"/>
      <name val="Tahoma"/>
      <family val="2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9"/>
      <name val="Helvetica"/>
      <family val="2"/>
    </font>
    <font>
      <sz val="9"/>
      <color rgb="FF222222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Helvetica"/>
      <family val="2"/>
    </font>
    <font>
      <sz val="9"/>
      <color rgb="FF222222"/>
      <name val="Helvetica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indexed="8"/>
        <bgColor indexed="59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theme="4" tint="-0.249977111117893"/>
        <bgColor indexed="22"/>
      </patternFill>
    </fill>
    <fill>
      <patternFill patternType="solid">
        <fgColor rgb="FFEBF1DE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EBF1DE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theme="1" tint="0.24994659260841701"/>
      </top>
      <bottom style="thin">
        <color theme="1" tint="0.2499465926084170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theme="1" tint="0.2499465926084170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1" fillId="0" borderId="0" applyNumberFormat="0" applyFill="0" applyBorder="0" applyProtection="0"/>
    <xf numFmtId="0" fontId="2" fillId="0" borderId="0" applyNumberFormat="0" applyFill="0" applyBorder="0" applyProtection="0"/>
    <xf numFmtId="0" fontId="14" fillId="0" borderId="0" applyNumberFormat="0" applyFill="0" applyBorder="0" applyProtection="0"/>
    <xf numFmtId="0" fontId="3" fillId="2" borderId="1" applyNumberFormat="0" applyProtection="0"/>
    <xf numFmtId="0" fontId="4" fillId="0" borderId="0" applyNumberFormat="0" applyFill="0" applyBorder="0" applyProtection="0"/>
    <xf numFmtId="0" fontId="14" fillId="0" borderId="0" applyNumberFormat="0" applyFill="0" applyBorder="0" applyProtection="0"/>
    <xf numFmtId="0" fontId="5" fillId="3" borderId="0" applyNumberFormat="0" applyBorder="0" applyProtection="0"/>
    <xf numFmtId="0" fontId="6" fillId="2" borderId="0" applyNumberFormat="0" applyBorder="0" applyProtection="0"/>
    <xf numFmtId="0" fontId="7" fillId="4" borderId="0" applyNumberFormat="0" applyBorder="0" applyProtection="0"/>
    <xf numFmtId="0" fontId="7" fillId="0" borderId="0" applyNumberFormat="0" applyFill="0" applyBorder="0" applyProtection="0"/>
    <xf numFmtId="0" fontId="8" fillId="5" borderId="0" applyNumberFormat="0" applyBorder="0" applyProtection="0"/>
    <xf numFmtId="0" fontId="9" fillId="0" borderId="0" applyNumberFormat="0" applyFill="0" applyBorder="0" applyProtection="0"/>
    <xf numFmtId="0" fontId="10" fillId="6" borderId="0" applyNumberFormat="0" applyBorder="0" applyProtection="0"/>
    <xf numFmtId="0" fontId="10" fillId="7" borderId="0" applyNumberFormat="0" applyBorder="0" applyProtection="0"/>
    <xf numFmtId="0" fontId="9" fillId="8" borderId="0" applyNumberFormat="0" applyBorder="0" applyProtection="0"/>
  </cellStyleXfs>
  <cellXfs count="186">
    <xf numFmtId="0" fontId="0" fillId="0" borderId="0" xfId="0"/>
    <xf numFmtId="0" fontId="11" fillId="9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9" borderId="2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7" fillId="11" borderId="4" xfId="0" applyFont="1" applyFill="1" applyBorder="1" applyAlignment="1">
      <alignment horizontal="center"/>
    </xf>
    <xf numFmtId="0" fontId="18" fillId="12" borderId="4" xfId="0" applyFont="1" applyFill="1" applyBorder="1" applyAlignment="1">
      <alignment horizontal="left"/>
    </xf>
    <xf numFmtId="0" fontId="19" fillId="13" borderId="4" xfId="0" applyFont="1" applyFill="1" applyBorder="1" applyAlignment="1">
      <alignment horizontal="left"/>
    </xf>
    <xf numFmtId="0" fontId="18" fillId="14" borderId="4" xfId="0" applyFont="1" applyFill="1" applyBorder="1" applyAlignment="1">
      <alignment horizontal="left"/>
    </xf>
    <xf numFmtId="4" fontId="18" fillId="12" borderId="4" xfId="0" applyNumberFormat="1" applyFont="1" applyFill="1" applyBorder="1" applyAlignment="1">
      <alignment horizontal="left"/>
    </xf>
    <xf numFmtId="3" fontId="20" fillId="12" borderId="4" xfId="0" applyNumberFormat="1" applyFont="1" applyFill="1" applyBorder="1" applyAlignment="1">
      <alignment horizontal="left" wrapText="1"/>
    </xf>
    <xf numFmtId="0" fontId="19" fillId="12" borderId="4" xfId="0" applyFont="1" applyFill="1" applyBorder="1" applyAlignment="1">
      <alignment horizontal="left" wrapText="1"/>
    </xf>
    <xf numFmtId="0" fontId="19" fillId="12" borderId="4" xfId="0" applyFont="1" applyFill="1" applyBorder="1" applyAlignment="1">
      <alignment horizontal="left"/>
    </xf>
    <xf numFmtId="49" fontId="18" fillId="12" borderId="4" xfId="0" applyNumberFormat="1" applyFont="1" applyFill="1" applyBorder="1" applyAlignment="1">
      <alignment horizontal="left"/>
    </xf>
    <xf numFmtId="0" fontId="18" fillId="12" borderId="5" xfId="0" applyFont="1" applyFill="1" applyBorder="1" applyAlignment="1">
      <alignment horizontal="left"/>
    </xf>
    <xf numFmtId="0" fontId="21" fillId="12" borderId="6" xfId="0" applyNumberFormat="1" applyFont="1" applyFill="1" applyBorder="1" applyAlignment="1">
      <alignment horizontal="left"/>
    </xf>
    <xf numFmtId="0" fontId="22" fillId="0" borderId="3" xfId="0" applyFont="1" applyFill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14" fontId="13" fillId="0" borderId="3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12" fillId="12" borderId="3" xfId="0" applyFont="1" applyFill="1" applyBorder="1" applyAlignment="1">
      <alignment horizontal="center" vertical="center" wrapText="1"/>
    </xf>
    <xf numFmtId="0" fontId="13" fillId="12" borderId="3" xfId="0" applyFont="1" applyFill="1" applyBorder="1" applyAlignment="1">
      <alignment horizontal="center" vertical="center" wrapText="1"/>
    </xf>
    <xf numFmtId="164" fontId="13" fillId="12" borderId="3" xfId="0" applyNumberFormat="1" applyFont="1" applyFill="1" applyBorder="1" applyAlignment="1">
      <alignment horizontal="center" vertical="center" wrapText="1"/>
    </xf>
    <xf numFmtId="14" fontId="13" fillId="12" borderId="3" xfId="0" applyNumberFormat="1" applyFont="1" applyFill="1" applyBorder="1" applyAlignment="1">
      <alignment horizontal="center" vertical="center" wrapText="1"/>
    </xf>
    <xf numFmtId="0" fontId="11" fillId="12" borderId="0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 wrapText="1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5" fillId="0" borderId="3" xfId="0" applyNumberFormat="1" applyFont="1" applyFill="1" applyBorder="1" applyAlignment="1">
      <alignment horizontal="center" vertical="center" wrapText="1"/>
    </xf>
    <xf numFmtId="0" fontId="25" fillId="0" borderId="3" xfId="0" applyNumberFormat="1" applyFont="1" applyFill="1" applyBorder="1" applyAlignment="1">
      <alignment horizontal="center" vertical="center" wrapText="1"/>
    </xf>
    <xf numFmtId="0" fontId="24" fillId="12" borderId="3" xfId="0" applyFont="1" applyFill="1" applyBorder="1" applyAlignment="1">
      <alignment horizontal="center" vertical="center" wrapText="1"/>
    </xf>
    <xf numFmtId="165" fontId="25" fillId="0" borderId="11" xfId="0" applyNumberFormat="1" applyFont="1" applyBorder="1" applyAlignment="1">
      <alignment horizontal="center" vertical="center"/>
    </xf>
    <xf numFmtId="165" fontId="25" fillId="0" borderId="12" xfId="0" applyNumberFormat="1" applyFont="1" applyBorder="1" applyAlignment="1">
      <alignment horizontal="center" vertical="center"/>
    </xf>
    <xf numFmtId="4" fontId="13" fillId="12" borderId="4" xfId="0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13" fillId="14" borderId="4" xfId="0" applyFont="1" applyFill="1" applyBorder="1" applyAlignment="1">
      <alignment horizontal="center" vertical="center"/>
    </xf>
    <xf numFmtId="49" fontId="13" fillId="12" borderId="4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12" borderId="15" xfId="0" applyNumberFormat="1" applyFont="1" applyFill="1" applyBorder="1" applyAlignment="1">
      <alignment horizontal="center" vertical="center" wrapText="1"/>
    </xf>
    <xf numFmtId="164" fontId="13" fillId="0" borderId="15" xfId="0" applyNumberFormat="1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165" fontId="25" fillId="0" borderId="16" xfId="0" applyNumberFormat="1" applyFont="1" applyBorder="1" applyAlignment="1">
      <alignment horizontal="center" vertical="center"/>
    </xf>
    <xf numFmtId="165" fontId="25" fillId="0" borderId="17" xfId="0" applyNumberFormat="1" applyFont="1" applyBorder="1" applyAlignment="1">
      <alignment horizontal="center" vertical="center"/>
    </xf>
    <xf numFmtId="164" fontId="25" fillId="0" borderId="15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/>
    </xf>
    <xf numFmtId="0" fontId="25" fillId="0" borderId="19" xfId="0" applyNumberFormat="1" applyFont="1" applyFill="1" applyBorder="1" applyAlignment="1">
      <alignment horizontal="center" vertical="center" wrapText="1"/>
    </xf>
    <xf numFmtId="165" fontId="25" fillId="0" borderId="4" xfId="0" applyNumberFormat="1" applyFont="1" applyBorder="1" applyAlignment="1">
      <alignment horizontal="center" vertical="center"/>
    </xf>
    <xf numFmtId="0" fontId="25" fillId="0" borderId="4" xfId="0" applyNumberFormat="1" applyFont="1" applyFill="1" applyBorder="1" applyAlignment="1">
      <alignment horizontal="center" vertical="center" wrapText="1"/>
    </xf>
    <xf numFmtId="164" fontId="25" fillId="0" borderId="4" xfId="0" applyNumberFormat="1" applyFont="1" applyFill="1" applyBorder="1" applyAlignment="1">
      <alignment horizontal="center" vertical="center" wrapText="1"/>
    </xf>
    <xf numFmtId="14" fontId="13" fillId="0" borderId="4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164" fontId="13" fillId="0" borderId="4" xfId="0" applyNumberFormat="1" applyFont="1" applyBorder="1" applyAlignment="1">
      <alignment horizontal="center" vertical="center" wrapText="1"/>
    </xf>
    <xf numFmtId="14" fontId="13" fillId="0" borderId="4" xfId="0" applyNumberFormat="1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164" fontId="25" fillId="0" borderId="4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8" fillId="12" borderId="4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 wrapText="1"/>
    </xf>
    <xf numFmtId="164" fontId="13" fillId="12" borderId="4" xfId="0" applyNumberFormat="1" applyFont="1" applyFill="1" applyBorder="1" applyAlignment="1">
      <alignment horizontal="center" vertical="center" wrapText="1"/>
    </xf>
    <xf numFmtId="164" fontId="25" fillId="12" borderId="4" xfId="0" applyNumberFormat="1" applyFont="1" applyFill="1" applyBorder="1" applyAlignment="1">
      <alignment horizontal="center" vertical="center" wrapText="1"/>
    </xf>
    <xf numFmtId="0" fontId="25" fillId="12" borderId="4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4" fontId="13" fillId="12" borderId="4" xfId="0" applyNumberFormat="1" applyFont="1" applyFill="1" applyBorder="1" applyAlignment="1">
      <alignment horizontal="center" vertical="center" wrapText="1"/>
    </xf>
    <xf numFmtId="0" fontId="11" fillId="12" borderId="0" xfId="0" applyFont="1" applyFill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14" fontId="13" fillId="12" borderId="8" xfId="0" applyNumberFormat="1" applyFont="1" applyFill="1" applyBorder="1" applyAlignment="1">
      <alignment horizontal="center" vertical="center" wrapText="1"/>
    </xf>
    <xf numFmtId="164" fontId="13" fillId="0" borderId="8" xfId="0" applyNumberFormat="1" applyFont="1" applyBorder="1" applyAlignment="1">
      <alignment horizontal="center" vertical="center" wrapText="1"/>
    </xf>
    <xf numFmtId="164" fontId="25" fillId="0" borderId="8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65" fontId="11" fillId="0" borderId="4" xfId="0" applyNumberFormat="1" applyFont="1" applyBorder="1" applyAlignment="1">
      <alignment horizontal="center" vertical="center"/>
    </xf>
    <xf numFmtId="165" fontId="13" fillId="0" borderId="4" xfId="0" applyNumberFormat="1" applyFont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1" fillId="9" borderId="0" xfId="0" applyFont="1" applyFill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12" borderId="0" xfId="0" applyFont="1" applyFill="1" applyAlignment="1">
      <alignment horizontal="center" vertical="center"/>
    </xf>
    <xf numFmtId="14" fontId="13" fillId="0" borderId="8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10" borderId="4" xfId="0" applyFont="1" applyFill="1" applyBorder="1" applyAlignment="1">
      <alignment horizontal="center" vertical="center"/>
    </xf>
    <xf numFmtId="164" fontId="29" fillId="10" borderId="4" xfId="0" applyNumberFormat="1" applyFont="1" applyFill="1" applyBorder="1" applyAlignment="1">
      <alignment horizontal="center" vertical="center" wrapText="1"/>
    </xf>
    <xf numFmtId="164" fontId="29" fillId="10" borderId="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64" fontId="29" fillId="10" borderId="4" xfId="0" applyNumberFormat="1" applyFont="1" applyFill="1" applyBorder="1" applyAlignment="1">
      <alignment horizontal="center" vertical="center"/>
    </xf>
    <xf numFmtId="0" fontId="29" fillId="1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64" fontId="29" fillId="10" borderId="4" xfId="0" applyNumberFormat="1" applyFont="1" applyFill="1" applyBorder="1" applyAlignment="1">
      <alignment horizontal="center" vertical="center"/>
    </xf>
    <xf numFmtId="0" fontId="29" fillId="1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5" fillId="10" borderId="0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15" fillId="10" borderId="8" xfId="0" applyFont="1" applyFill="1" applyBorder="1" applyAlignment="1">
      <alignment horizontal="center" vertical="center"/>
    </xf>
    <xf numFmtId="0" fontId="15" fillId="10" borderId="9" xfId="0" applyFont="1" applyFill="1" applyBorder="1" applyAlignment="1">
      <alignment horizontal="center" vertical="center"/>
    </xf>
    <xf numFmtId="0" fontId="15" fillId="10" borderId="10" xfId="0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164" fontId="15" fillId="10" borderId="3" xfId="0" applyNumberFormat="1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64" fontId="15" fillId="10" borderId="4" xfId="0" applyNumberFormat="1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29" fillId="10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30" fillId="10" borderId="7" xfId="0" applyFont="1" applyFill="1" applyBorder="1" applyAlignment="1">
      <alignment horizontal="center" vertical="center"/>
    </xf>
    <xf numFmtId="0" fontId="29" fillId="10" borderId="8" xfId="0" applyFont="1" applyFill="1" applyBorder="1" applyAlignment="1">
      <alignment horizontal="center" vertical="center"/>
    </xf>
    <xf numFmtId="0" fontId="29" fillId="10" borderId="9" xfId="0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9" fillId="10" borderId="4" xfId="0" applyFont="1" applyFill="1" applyBorder="1" applyAlignment="1">
      <alignment horizontal="center" vertical="center"/>
    </xf>
    <xf numFmtId="164" fontId="29" fillId="10" borderId="4" xfId="0" applyNumberFormat="1" applyFont="1" applyFill="1" applyBorder="1" applyAlignment="1">
      <alignment horizontal="center" vertical="center"/>
    </xf>
    <xf numFmtId="0" fontId="29" fillId="10" borderId="8" xfId="0" applyFont="1" applyFill="1" applyBorder="1" applyAlignment="1">
      <alignment horizontal="center" vertical="center" wrapText="1"/>
    </xf>
    <xf numFmtId="0" fontId="29" fillId="10" borderId="1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12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164" fontId="13" fillId="0" borderId="0" xfId="0" applyNumberFormat="1" applyFont="1" applyBorder="1" applyAlignment="1">
      <alignment horizontal="center" vertical="center" wrapText="1"/>
    </xf>
    <xf numFmtId="14" fontId="13" fillId="0" borderId="0" xfId="0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165" fontId="25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164" fontId="25" fillId="0" borderId="0" xfId="0" applyNumberFormat="1" applyFont="1" applyBorder="1" applyAlignment="1">
      <alignment horizontal="center" vertical="center" wrapText="1"/>
    </xf>
    <xf numFmtId="0" fontId="13" fillId="12" borderId="0" xfId="0" applyFont="1" applyFill="1" applyBorder="1" applyAlignment="1">
      <alignment horizontal="center" vertical="center" wrapText="1"/>
    </xf>
    <xf numFmtId="164" fontId="13" fillId="12" borderId="0" xfId="0" applyNumberFormat="1" applyFont="1" applyFill="1" applyBorder="1" applyAlignment="1">
      <alignment horizontal="center" vertical="center" wrapText="1"/>
    </xf>
    <xf numFmtId="49" fontId="13" fillId="12" borderId="0" xfId="0" applyNumberFormat="1" applyFont="1" applyFill="1" applyBorder="1" applyAlignment="1">
      <alignment horizontal="center" vertical="center"/>
    </xf>
    <xf numFmtId="165" fontId="13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4" fontId="13" fillId="12" borderId="0" xfId="0" applyNumberFormat="1" applyFont="1" applyFill="1" applyBorder="1" applyAlignment="1">
      <alignment horizontal="center" vertical="center"/>
    </xf>
    <xf numFmtId="0" fontId="13" fillId="14" borderId="0" xfId="0" applyFont="1" applyFill="1" applyBorder="1" applyAlignment="1">
      <alignment horizontal="center" vertical="center"/>
    </xf>
    <xf numFmtId="164" fontId="25" fillId="12" borderId="0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14" fontId="13" fillId="0" borderId="0" xfId="0" applyNumberFormat="1" applyFont="1" applyBorder="1" applyAlignment="1">
      <alignment horizontal="center" vertical="center" wrapText="1"/>
    </xf>
    <xf numFmtId="0" fontId="25" fillId="0" borderId="0" xfId="0" applyNumberFormat="1" applyFont="1" applyFill="1" applyBorder="1" applyAlignment="1">
      <alignment horizontal="center" vertical="center" wrapText="1"/>
    </xf>
    <xf numFmtId="164" fontId="25" fillId="0" borderId="0" xfId="0" applyNumberFormat="1" applyFont="1" applyFill="1" applyBorder="1" applyAlignment="1">
      <alignment horizontal="center" vertical="center" wrapText="1"/>
    </xf>
  </cellXfs>
  <cellStyles count="16">
    <cellStyle name="Accent" xfId="12"/>
    <cellStyle name="Accent 1" xfId="13"/>
    <cellStyle name="Accent 2" xfId="14"/>
    <cellStyle name="Accent 3" xfId="15"/>
    <cellStyle name="Bad" xfId="9"/>
    <cellStyle name="Error" xfId="11"/>
    <cellStyle name="Footnote" xfId="5"/>
    <cellStyle name="Good" xfId="7"/>
    <cellStyle name="Heading 1" xfId="1"/>
    <cellStyle name="Heading 2" xfId="2"/>
    <cellStyle name="Neutral" xfId="8"/>
    <cellStyle name="Normal" xfId="0" builtinId="0"/>
    <cellStyle name="Note" xfId="4"/>
    <cellStyle name="Status" xfId="6"/>
    <cellStyle name="Text" xfId="3"/>
    <cellStyle name="Warning" xf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EE"/>
      <rgbColor rgb="00FFFF00"/>
      <rgbColor rgb="00FF00FF"/>
      <rgbColor rgb="0000FFFF"/>
      <rgbColor rgb="00800000"/>
      <rgbColor rgb="00006600"/>
      <rgbColor rgb="00000080"/>
      <rgbColor rgb="009966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6D9F0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222222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3</xdr:col>
      <xdr:colOff>1354667</xdr:colOff>
      <xdr:row>3</xdr:row>
      <xdr:rowOff>95251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342900" y="38101"/>
          <a:ext cx="2869142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3</xdr:col>
      <xdr:colOff>1375834</xdr:colOff>
      <xdr:row>3</xdr:row>
      <xdr:rowOff>931333</xdr:rowOff>
    </xdr:to>
    <xdr:pic>
      <xdr:nvPicPr>
        <xdr:cNvPr id="3" name="Imagem 2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A9941C5A-902F-41FB-930A-9FD6E6FC542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476250"/>
          <a:ext cx="3227917" cy="9313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3</xdr:col>
      <xdr:colOff>657225</xdr:colOff>
      <xdr:row>5</xdr:row>
      <xdr:rowOff>152399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5A98AEBB-FE75-4D15-9495-35A9C9CEBE1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" y="0"/>
          <a:ext cx="2552698" cy="9620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3</xdr:col>
      <xdr:colOff>657225</xdr:colOff>
      <xdr:row>5</xdr:row>
      <xdr:rowOff>152399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5A98AEBB-FE75-4D15-9495-35A9C9CEBE1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" y="0"/>
          <a:ext cx="2552698" cy="9620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3</xdr:col>
      <xdr:colOff>657225</xdr:colOff>
      <xdr:row>5</xdr:row>
      <xdr:rowOff>152399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5A98AEBB-FE75-4D15-9495-35A9C9CEBE1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" y="0"/>
          <a:ext cx="2552698" cy="9620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66676</xdr:rowOff>
    </xdr:from>
    <xdr:to>
      <xdr:col>3</xdr:col>
      <xdr:colOff>742950</xdr:colOff>
      <xdr:row>3</xdr:row>
      <xdr:rowOff>123826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C13EEE59-7001-41C5-8063-70509B69286D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66676"/>
          <a:ext cx="2600325" cy="542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3</xdr:col>
      <xdr:colOff>609600</xdr:colOff>
      <xdr:row>3</xdr:row>
      <xdr:rowOff>85726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680C525E-871C-42FC-8C5B-0D292F573C2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28576"/>
          <a:ext cx="2466975" cy="542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76201</xdr:rowOff>
    </xdr:from>
    <xdr:to>
      <xdr:col>3</xdr:col>
      <xdr:colOff>1038226</xdr:colOff>
      <xdr:row>3</xdr:row>
      <xdr:rowOff>133351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D940D429-E3AD-4C0F-80FF-C4B4C373438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76201"/>
          <a:ext cx="2895600" cy="542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66676</xdr:rowOff>
    </xdr:from>
    <xdr:to>
      <xdr:col>3</xdr:col>
      <xdr:colOff>1257300</xdr:colOff>
      <xdr:row>3</xdr:row>
      <xdr:rowOff>123826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3BA844BE-DB47-4FA0-8BB2-8E6332E2420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66676"/>
          <a:ext cx="3114675" cy="542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66676</xdr:rowOff>
    </xdr:from>
    <xdr:to>
      <xdr:col>3</xdr:col>
      <xdr:colOff>1943100</xdr:colOff>
      <xdr:row>3</xdr:row>
      <xdr:rowOff>123826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9B1125DC-9406-41CF-A095-F5CE1FE260B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66676"/>
          <a:ext cx="3800475" cy="542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66676</xdr:rowOff>
    </xdr:from>
    <xdr:to>
      <xdr:col>3</xdr:col>
      <xdr:colOff>1771650</xdr:colOff>
      <xdr:row>3</xdr:row>
      <xdr:rowOff>123826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34EAB308-D9E0-4428-B3B1-972E30BF559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66676"/>
          <a:ext cx="3629024" cy="542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66676</xdr:rowOff>
    </xdr:from>
    <xdr:to>
      <xdr:col>5</xdr:col>
      <xdr:colOff>66675</xdr:colOff>
      <xdr:row>3</xdr:row>
      <xdr:rowOff>123826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8974F4F8-308E-4C93-9B02-6FB4FEEF90AF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1" y="66676"/>
          <a:ext cx="3629024" cy="542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3</xdr:col>
      <xdr:colOff>657225</xdr:colOff>
      <xdr:row>5</xdr:row>
      <xdr:rowOff>152399</xdr:rowOff>
    </xdr:to>
    <xdr:pic>
      <xdr:nvPicPr>
        <xdr:cNvPr id="2" name="Imagem 1" descr="C:\Users\patricia.figueredo\Downloads\gov_pe_secretaria_infraestrutura_recursos_hidricos_2019_sem_box.jpg">
          <a:extLst>
            <a:ext uri="{FF2B5EF4-FFF2-40B4-BE49-F238E27FC236}">
              <a16:creationId xmlns:a16="http://schemas.microsoft.com/office/drawing/2014/main" xmlns="" id="{CC76F5BC-78A5-4747-855D-5151525432D7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2" y="0"/>
          <a:ext cx="2552698" cy="9620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I61"/>
  <sheetViews>
    <sheetView showGridLines="0" topLeftCell="A4" zoomScale="90" zoomScaleNormal="90" workbookViewId="0">
      <pane xSplit="4" ySplit="3" topLeftCell="E25" activePane="bottomRight" state="frozen"/>
      <selection activeCell="A4" sqref="A4"/>
      <selection pane="topRight" activeCell="E4" sqref="E4"/>
      <selection pane="bottomLeft" activeCell="A7" sqref="A7"/>
      <selection pane="bottomRight" activeCell="V25" sqref="V25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48" style="3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5"/>
      <c r="AA2" s="5"/>
    </row>
    <row r="3" spans="1:113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4"/>
      <c r="X3" s="4"/>
      <c r="Y3" s="4"/>
      <c r="Z3" s="5"/>
      <c r="AA3" s="5"/>
    </row>
    <row r="4" spans="1:113" ht="75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  <c r="AA4" s="5"/>
    </row>
    <row r="5" spans="1:113">
      <c r="A5" s="139" t="s">
        <v>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  <c r="Z5" s="5"/>
      <c r="AA5" s="5"/>
    </row>
    <row r="6" spans="1:113" ht="26.25" customHeight="1">
      <c r="A6" s="141" t="s">
        <v>397</v>
      </c>
      <c r="B6" s="144" t="s">
        <v>1</v>
      </c>
      <c r="C6" s="144"/>
      <c r="D6" s="144" t="s">
        <v>2</v>
      </c>
      <c r="E6" s="144"/>
      <c r="F6" s="144"/>
      <c r="G6" s="144" t="s">
        <v>3</v>
      </c>
      <c r="H6" s="144"/>
      <c r="I6" s="144"/>
      <c r="J6" s="144"/>
      <c r="K6" s="144"/>
      <c r="L6" s="144"/>
      <c r="M6" s="144"/>
      <c r="N6" s="144"/>
      <c r="O6" s="144" t="s">
        <v>4</v>
      </c>
      <c r="P6" s="144"/>
      <c r="Q6" s="144"/>
      <c r="R6" s="144" t="s">
        <v>5</v>
      </c>
      <c r="S6" s="144"/>
      <c r="T6" s="144"/>
      <c r="U6" s="144"/>
      <c r="V6" s="144"/>
      <c r="W6" s="144"/>
      <c r="X6" s="144" t="s">
        <v>6</v>
      </c>
      <c r="Y6" s="144" t="s">
        <v>7</v>
      </c>
      <c r="Z6" s="5"/>
      <c r="AA6" s="5"/>
    </row>
    <row r="7" spans="1:113" ht="18.75" customHeight="1">
      <c r="A7" s="142"/>
      <c r="B7" s="144" t="s">
        <v>8</v>
      </c>
      <c r="C7" s="144" t="s">
        <v>9</v>
      </c>
      <c r="D7" s="146" t="s">
        <v>10</v>
      </c>
      <c r="E7" s="144" t="s">
        <v>11</v>
      </c>
      <c r="F7" s="144" t="s">
        <v>12</v>
      </c>
      <c r="G7" s="144" t="s">
        <v>13</v>
      </c>
      <c r="H7" s="144" t="s">
        <v>14</v>
      </c>
      <c r="I7" s="144" t="s">
        <v>15</v>
      </c>
      <c r="J7" s="144"/>
      <c r="K7" s="145" t="s">
        <v>16</v>
      </c>
      <c r="L7" s="145"/>
      <c r="M7" s="144" t="s">
        <v>17</v>
      </c>
      <c r="N7" s="144" t="s">
        <v>18</v>
      </c>
      <c r="O7" s="145" t="s">
        <v>19</v>
      </c>
      <c r="P7" s="145" t="s">
        <v>20</v>
      </c>
      <c r="Q7" s="145" t="s">
        <v>21</v>
      </c>
      <c r="R7" s="144" t="s">
        <v>22</v>
      </c>
      <c r="S7" s="144"/>
      <c r="T7" s="144" t="s">
        <v>23</v>
      </c>
      <c r="U7" s="144"/>
      <c r="V7" s="144" t="s">
        <v>24</v>
      </c>
      <c r="W7" s="145" t="s">
        <v>21</v>
      </c>
      <c r="X7" s="144"/>
      <c r="Y7" s="144"/>
      <c r="Z7" s="5"/>
      <c r="AA7" s="5"/>
    </row>
    <row r="8" spans="1:113" ht="18.75" customHeight="1">
      <c r="A8" s="143"/>
      <c r="B8" s="144"/>
      <c r="C8" s="144"/>
      <c r="D8" s="144"/>
      <c r="E8" s="144"/>
      <c r="F8" s="144"/>
      <c r="G8" s="144"/>
      <c r="H8" s="144"/>
      <c r="I8" s="40" t="s">
        <v>25</v>
      </c>
      <c r="J8" s="40" t="s">
        <v>26</v>
      </c>
      <c r="K8" s="40" t="s">
        <v>25</v>
      </c>
      <c r="L8" s="39" t="s">
        <v>27</v>
      </c>
      <c r="M8" s="144"/>
      <c r="N8" s="144"/>
      <c r="O8" s="144"/>
      <c r="P8" s="144"/>
      <c r="Q8" s="144"/>
      <c r="R8" s="40" t="s">
        <v>28</v>
      </c>
      <c r="S8" s="39" t="s">
        <v>29</v>
      </c>
      <c r="T8" s="40" t="s">
        <v>28</v>
      </c>
      <c r="U8" s="39" t="s">
        <v>29</v>
      </c>
      <c r="V8" s="144"/>
      <c r="W8" s="144"/>
      <c r="X8" s="144"/>
      <c r="Y8" s="144"/>
      <c r="Z8" s="5"/>
      <c r="AA8" s="5"/>
    </row>
    <row r="9" spans="1:113" s="25" customFormat="1" ht="42.75" customHeight="1" thickBot="1">
      <c r="A9" s="41">
        <v>1</v>
      </c>
      <c r="B9" s="42">
        <v>520100</v>
      </c>
      <c r="C9" s="42">
        <v>180101</v>
      </c>
      <c r="D9" s="36" t="s">
        <v>61</v>
      </c>
      <c r="E9" s="36" t="s">
        <v>205</v>
      </c>
      <c r="F9" s="36" t="s">
        <v>349</v>
      </c>
      <c r="G9" s="37" t="s">
        <v>406</v>
      </c>
      <c r="H9" s="43" t="s">
        <v>402</v>
      </c>
      <c r="I9" s="42" t="s">
        <v>403</v>
      </c>
      <c r="J9" s="42" t="s">
        <v>404</v>
      </c>
      <c r="K9" s="44" t="s">
        <v>403</v>
      </c>
      <c r="L9" s="37" t="s">
        <v>407</v>
      </c>
      <c r="M9" s="45">
        <v>43839</v>
      </c>
      <c r="N9" s="45">
        <v>43840</v>
      </c>
      <c r="O9" s="44"/>
      <c r="P9" s="44"/>
      <c r="Q9" s="44"/>
      <c r="R9" s="42">
        <v>1</v>
      </c>
      <c r="S9" s="48">
        <v>54.01</v>
      </c>
      <c r="T9" s="42">
        <v>1</v>
      </c>
      <c r="U9" s="49">
        <v>17.52</v>
      </c>
      <c r="V9" s="46">
        <f>R9+T9</f>
        <v>2</v>
      </c>
      <c r="W9" s="44">
        <f>R9*S9+T9*U9</f>
        <v>71.53</v>
      </c>
      <c r="X9" s="44">
        <f>Q9+W9</f>
        <v>71.53</v>
      </c>
      <c r="Y9" s="42" t="s">
        <v>416</v>
      </c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</row>
    <row r="10" spans="1:113" s="28" customFormat="1" ht="42.75" customHeight="1" thickTop="1" thickBot="1">
      <c r="A10" s="20">
        <v>2</v>
      </c>
      <c r="B10" s="21">
        <v>520100</v>
      </c>
      <c r="C10" s="21">
        <v>180101</v>
      </c>
      <c r="D10" s="36" t="s">
        <v>85</v>
      </c>
      <c r="E10" s="36" t="s">
        <v>226</v>
      </c>
      <c r="F10" s="36" t="s">
        <v>349</v>
      </c>
      <c r="G10" s="37" t="s">
        <v>408</v>
      </c>
      <c r="H10" s="18" t="s">
        <v>402</v>
      </c>
      <c r="I10" s="22" t="s">
        <v>403</v>
      </c>
      <c r="J10" s="22" t="s">
        <v>404</v>
      </c>
      <c r="K10" s="19" t="s">
        <v>403</v>
      </c>
      <c r="L10" s="37" t="s">
        <v>407</v>
      </c>
      <c r="M10" s="23">
        <v>43839</v>
      </c>
      <c r="N10" s="23">
        <v>43840</v>
      </c>
      <c r="O10" s="19"/>
      <c r="P10" s="19"/>
      <c r="Q10" s="19"/>
      <c r="R10" s="22">
        <v>1</v>
      </c>
      <c r="S10" s="48">
        <v>54.01</v>
      </c>
      <c r="T10" s="22">
        <v>1</v>
      </c>
      <c r="U10" s="49">
        <v>17.52</v>
      </c>
      <c r="V10" s="46">
        <f t="shared" ref="V10:V28" si="0">R10+T10</f>
        <v>2</v>
      </c>
      <c r="W10" s="44">
        <f t="shared" ref="W10:W27" si="1">R10*S10+T10*U10</f>
        <v>71.53</v>
      </c>
      <c r="X10" s="44">
        <f t="shared" ref="X10:X27" si="2">Q10+W10</f>
        <v>71.53</v>
      </c>
      <c r="Y10" s="22" t="s">
        <v>417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28" customFormat="1" ht="42.75" customHeight="1" thickTop="1" thickBot="1">
      <c r="A11" s="20">
        <v>3</v>
      </c>
      <c r="B11" s="21">
        <v>520100</v>
      </c>
      <c r="C11" s="21">
        <v>180101</v>
      </c>
      <c r="D11" s="36" t="s">
        <v>30</v>
      </c>
      <c r="E11" s="36" t="s">
        <v>305</v>
      </c>
      <c r="F11" s="36" t="s">
        <v>390</v>
      </c>
      <c r="G11" s="38" t="s">
        <v>409</v>
      </c>
      <c r="H11" s="18" t="s">
        <v>402</v>
      </c>
      <c r="I11" s="22" t="s">
        <v>403</v>
      </c>
      <c r="J11" s="22" t="s">
        <v>404</v>
      </c>
      <c r="K11" s="19" t="s">
        <v>403</v>
      </c>
      <c r="L11" s="38" t="s">
        <v>410</v>
      </c>
      <c r="M11" s="23">
        <v>43839</v>
      </c>
      <c r="N11" s="23">
        <v>43840</v>
      </c>
      <c r="O11" s="19"/>
      <c r="P11" s="19"/>
      <c r="Q11" s="19"/>
      <c r="R11" s="22">
        <v>1</v>
      </c>
      <c r="S11" s="48">
        <v>95.97</v>
      </c>
      <c r="T11" s="22">
        <v>1</v>
      </c>
      <c r="U11" s="49">
        <v>28.78</v>
      </c>
      <c r="V11" s="46">
        <f t="shared" si="0"/>
        <v>2</v>
      </c>
      <c r="W11" s="44">
        <f t="shared" si="1"/>
        <v>124.75</v>
      </c>
      <c r="X11" s="44">
        <f t="shared" si="2"/>
        <v>124.75</v>
      </c>
      <c r="Y11" s="22" t="s">
        <v>418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28" customFormat="1" ht="42.75" customHeight="1" thickTop="1" thickBot="1">
      <c r="A12" s="20">
        <v>4</v>
      </c>
      <c r="B12" s="21">
        <v>520100</v>
      </c>
      <c r="C12" s="21">
        <v>180101</v>
      </c>
      <c r="D12" s="36" t="s">
        <v>396</v>
      </c>
      <c r="E12" s="36" t="s">
        <v>265</v>
      </c>
      <c r="F12" s="36" t="s">
        <v>359</v>
      </c>
      <c r="G12" s="38" t="s">
        <v>411</v>
      </c>
      <c r="H12" s="22" t="s">
        <v>402</v>
      </c>
      <c r="I12" s="22" t="s">
        <v>403</v>
      </c>
      <c r="J12" s="22" t="s">
        <v>404</v>
      </c>
      <c r="K12" s="19" t="s">
        <v>403</v>
      </c>
      <c r="L12" s="38" t="s">
        <v>412</v>
      </c>
      <c r="M12" s="23">
        <v>43839</v>
      </c>
      <c r="N12" s="23">
        <v>43840</v>
      </c>
      <c r="O12" s="19"/>
      <c r="P12" s="19"/>
      <c r="Q12" s="19"/>
      <c r="R12" s="22">
        <v>1</v>
      </c>
      <c r="S12" s="48">
        <v>54.01</v>
      </c>
      <c r="T12" s="22">
        <v>0</v>
      </c>
      <c r="U12" s="49">
        <v>17.52</v>
      </c>
      <c r="V12" s="46">
        <f t="shared" si="0"/>
        <v>1</v>
      </c>
      <c r="W12" s="44">
        <f t="shared" si="1"/>
        <v>54.01</v>
      </c>
      <c r="X12" s="44">
        <f t="shared" si="2"/>
        <v>54.01</v>
      </c>
      <c r="Y12" s="22" t="s">
        <v>419</v>
      </c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28" customFormat="1" ht="42.75" customHeight="1" thickTop="1" thickBot="1">
      <c r="A13" s="20">
        <v>5</v>
      </c>
      <c r="B13" s="21">
        <v>520100</v>
      </c>
      <c r="C13" s="21">
        <v>180101</v>
      </c>
      <c r="D13" s="36" t="s">
        <v>145</v>
      </c>
      <c r="E13" s="50" t="s">
        <v>282</v>
      </c>
      <c r="F13" s="36" t="s">
        <v>380</v>
      </c>
      <c r="G13" s="38" t="s">
        <v>413</v>
      </c>
      <c r="H13" s="22" t="s">
        <v>402</v>
      </c>
      <c r="I13" s="22" t="s">
        <v>403</v>
      </c>
      <c r="J13" s="22" t="s">
        <v>404</v>
      </c>
      <c r="K13" s="19" t="s">
        <v>403</v>
      </c>
      <c r="L13" s="38" t="s">
        <v>410</v>
      </c>
      <c r="M13" s="23">
        <v>43839</v>
      </c>
      <c r="N13" s="23">
        <v>43840</v>
      </c>
      <c r="O13" s="19"/>
      <c r="P13" s="19"/>
      <c r="Q13" s="19"/>
      <c r="R13" s="22">
        <v>1</v>
      </c>
      <c r="S13" s="48">
        <v>54.01</v>
      </c>
      <c r="T13" s="22">
        <v>0</v>
      </c>
      <c r="U13" s="49">
        <v>17.52</v>
      </c>
      <c r="V13" s="46">
        <f t="shared" si="0"/>
        <v>1</v>
      </c>
      <c r="W13" s="44">
        <f t="shared" si="1"/>
        <v>54.01</v>
      </c>
      <c r="X13" s="44">
        <f t="shared" si="2"/>
        <v>54.01</v>
      </c>
      <c r="Y13" s="22" t="s">
        <v>420</v>
      </c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28" customFormat="1" ht="42.75" customHeight="1" thickTop="1" thickBot="1">
      <c r="A14" s="20">
        <v>6</v>
      </c>
      <c r="B14" s="21">
        <v>520100</v>
      </c>
      <c r="C14" s="21">
        <v>180101</v>
      </c>
      <c r="D14" s="36" t="s">
        <v>145</v>
      </c>
      <c r="E14" s="50" t="s">
        <v>282</v>
      </c>
      <c r="F14" s="36" t="s">
        <v>380</v>
      </c>
      <c r="G14" s="37" t="s">
        <v>414</v>
      </c>
      <c r="H14" s="22" t="s">
        <v>402</v>
      </c>
      <c r="I14" s="22" t="s">
        <v>403</v>
      </c>
      <c r="J14" s="22" t="s">
        <v>404</v>
      </c>
      <c r="K14" s="19" t="s">
        <v>403</v>
      </c>
      <c r="L14" s="38" t="s">
        <v>415</v>
      </c>
      <c r="M14" s="23">
        <v>43845</v>
      </c>
      <c r="N14" s="23">
        <v>43847</v>
      </c>
      <c r="O14" s="19"/>
      <c r="P14" s="19"/>
      <c r="Q14" s="19"/>
      <c r="R14" s="22">
        <v>2</v>
      </c>
      <c r="S14" s="48">
        <v>54.01</v>
      </c>
      <c r="T14" s="22">
        <v>1</v>
      </c>
      <c r="U14" s="49">
        <v>17.52</v>
      </c>
      <c r="V14" s="46">
        <f t="shared" si="0"/>
        <v>3</v>
      </c>
      <c r="W14" s="44">
        <f t="shared" si="1"/>
        <v>125.53999999999999</v>
      </c>
      <c r="X14" s="44">
        <f t="shared" si="2"/>
        <v>125.53999999999999</v>
      </c>
      <c r="Y14" s="22" t="s">
        <v>421</v>
      </c>
      <c r="Z14" s="26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</row>
    <row r="15" spans="1:113" s="28" customFormat="1" ht="25.5" thickTop="1" thickBot="1">
      <c r="A15" s="20">
        <v>7</v>
      </c>
      <c r="B15" s="21">
        <v>520100</v>
      </c>
      <c r="C15" s="21">
        <v>180101</v>
      </c>
      <c r="D15" s="36" t="s">
        <v>396</v>
      </c>
      <c r="E15" s="36" t="s">
        <v>265</v>
      </c>
      <c r="F15" s="36" t="s">
        <v>359</v>
      </c>
      <c r="G15" s="37" t="s">
        <v>401</v>
      </c>
      <c r="H15" s="22" t="s">
        <v>402</v>
      </c>
      <c r="I15" s="22" t="s">
        <v>403</v>
      </c>
      <c r="J15" s="22" t="s">
        <v>404</v>
      </c>
      <c r="K15" s="19" t="s">
        <v>403</v>
      </c>
      <c r="L15" s="38" t="s">
        <v>422</v>
      </c>
      <c r="M15" s="23">
        <v>43845</v>
      </c>
      <c r="N15" s="23">
        <v>43847</v>
      </c>
      <c r="O15" s="19"/>
      <c r="P15" s="19"/>
      <c r="Q15" s="19"/>
      <c r="R15" s="22">
        <v>2</v>
      </c>
      <c r="S15" s="48">
        <v>54.01</v>
      </c>
      <c r="T15" s="22">
        <v>1</v>
      </c>
      <c r="U15" s="49">
        <v>17.52</v>
      </c>
      <c r="V15" s="46">
        <f t="shared" si="0"/>
        <v>3</v>
      </c>
      <c r="W15" s="44">
        <f t="shared" si="1"/>
        <v>125.53999999999999</v>
      </c>
      <c r="X15" s="44">
        <f t="shared" si="2"/>
        <v>125.53999999999999</v>
      </c>
      <c r="Y15" s="22" t="s">
        <v>423</v>
      </c>
      <c r="Z15" s="26"/>
      <c r="AA15" s="2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</row>
    <row r="16" spans="1:113" s="28" customFormat="1" ht="42.75" customHeight="1" thickTop="1" thickBot="1">
      <c r="A16" s="20">
        <v>8</v>
      </c>
      <c r="B16" s="21">
        <v>520100</v>
      </c>
      <c r="C16" s="21">
        <v>180101</v>
      </c>
      <c r="D16" s="36" t="s">
        <v>30</v>
      </c>
      <c r="E16" s="36" t="s">
        <v>305</v>
      </c>
      <c r="F16" s="36" t="s">
        <v>390</v>
      </c>
      <c r="G16" s="37" t="s">
        <v>424</v>
      </c>
      <c r="H16" s="22" t="s">
        <v>402</v>
      </c>
      <c r="I16" s="22" t="s">
        <v>403</v>
      </c>
      <c r="J16" s="22" t="s">
        <v>404</v>
      </c>
      <c r="K16" s="19" t="s">
        <v>403</v>
      </c>
      <c r="L16" s="38" t="s">
        <v>415</v>
      </c>
      <c r="M16" s="23">
        <v>43845</v>
      </c>
      <c r="N16" s="23">
        <v>43847</v>
      </c>
      <c r="O16" s="19"/>
      <c r="P16" s="19"/>
      <c r="Q16" s="19"/>
      <c r="R16" s="22">
        <v>2</v>
      </c>
      <c r="S16" s="48">
        <v>95.97</v>
      </c>
      <c r="T16" s="22">
        <v>1</v>
      </c>
      <c r="U16" s="49">
        <v>28.78</v>
      </c>
      <c r="V16" s="46">
        <f t="shared" si="0"/>
        <v>3</v>
      </c>
      <c r="W16" s="44">
        <f t="shared" si="1"/>
        <v>220.72</v>
      </c>
      <c r="X16" s="44">
        <f t="shared" si="2"/>
        <v>220.72</v>
      </c>
      <c r="Y16" s="22" t="s">
        <v>425</v>
      </c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1:113" s="25" customFormat="1" ht="25.5" thickTop="1" thickBot="1">
      <c r="A17" s="47">
        <v>9</v>
      </c>
      <c r="B17" s="21">
        <v>520100</v>
      </c>
      <c r="C17" s="21">
        <v>180101</v>
      </c>
      <c r="D17" s="36" t="s">
        <v>94</v>
      </c>
      <c r="E17" s="36" t="s">
        <v>234</v>
      </c>
      <c r="F17" s="36" t="s">
        <v>359</v>
      </c>
      <c r="G17" s="37" t="s">
        <v>401</v>
      </c>
      <c r="H17" s="22" t="s">
        <v>402</v>
      </c>
      <c r="I17" s="22" t="s">
        <v>403</v>
      </c>
      <c r="J17" s="22" t="s">
        <v>404</v>
      </c>
      <c r="K17" s="19" t="s">
        <v>403</v>
      </c>
      <c r="L17" s="44" t="s">
        <v>405</v>
      </c>
      <c r="M17" s="45">
        <v>43845</v>
      </c>
      <c r="N17" s="45">
        <v>43847</v>
      </c>
      <c r="O17" s="19"/>
      <c r="P17" s="19"/>
      <c r="Q17" s="19"/>
      <c r="R17" s="22">
        <v>2</v>
      </c>
      <c r="S17" s="48">
        <v>54.01</v>
      </c>
      <c r="T17" s="22">
        <v>1</v>
      </c>
      <c r="U17" s="49">
        <v>17.52</v>
      </c>
      <c r="V17" s="46">
        <f t="shared" si="0"/>
        <v>3</v>
      </c>
      <c r="W17" s="44">
        <f t="shared" si="1"/>
        <v>125.53999999999999</v>
      </c>
      <c r="X17" s="44">
        <f t="shared" si="2"/>
        <v>125.53999999999999</v>
      </c>
      <c r="Y17" s="42" t="s">
        <v>426</v>
      </c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</row>
    <row r="18" spans="1:113" s="25" customFormat="1" ht="42.75" customHeight="1" thickTop="1" thickBot="1">
      <c r="A18" s="20">
        <v>10</v>
      </c>
      <c r="B18" s="21">
        <v>520100</v>
      </c>
      <c r="C18" s="21">
        <v>180101</v>
      </c>
      <c r="D18" s="36" t="s">
        <v>396</v>
      </c>
      <c r="E18" s="36" t="s">
        <v>265</v>
      </c>
      <c r="F18" s="36" t="s">
        <v>359</v>
      </c>
      <c r="G18" s="37" t="s">
        <v>428</v>
      </c>
      <c r="H18" s="22" t="s">
        <v>402</v>
      </c>
      <c r="I18" s="22" t="s">
        <v>403</v>
      </c>
      <c r="J18" s="22" t="s">
        <v>404</v>
      </c>
      <c r="K18" s="19" t="s">
        <v>403</v>
      </c>
      <c r="L18" s="38" t="s">
        <v>429</v>
      </c>
      <c r="M18" s="23">
        <v>43851</v>
      </c>
      <c r="N18" s="23">
        <v>43852</v>
      </c>
      <c r="O18" s="19"/>
      <c r="P18" s="19"/>
      <c r="Q18" s="19"/>
      <c r="R18" s="22">
        <v>1</v>
      </c>
      <c r="S18" s="48">
        <v>54.01</v>
      </c>
      <c r="T18" s="22">
        <v>1</v>
      </c>
      <c r="U18" s="49">
        <v>17.52</v>
      </c>
      <c r="V18" s="46">
        <f t="shared" si="0"/>
        <v>2</v>
      </c>
      <c r="W18" s="44">
        <f t="shared" si="1"/>
        <v>71.53</v>
      </c>
      <c r="X18" s="44">
        <f t="shared" si="2"/>
        <v>71.53</v>
      </c>
      <c r="Y18" s="22" t="s">
        <v>430</v>
      </c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</row>
    <row r="19" spans="1:113" s="28" customFormat="1" ht="42.75" customHeight="1" thickTop="1" thickBot="1">
      <c r="A19" s="20">
        <v>11</v>
      </c>
      <c r="B19" s="29">
        <v>520100</v>
      </c>
      <c r="C19" s="29">
        <v>180101</v>
      </c>
      <c r="D19" s="36" t="s">
        <v>85</v>
      </c>
      <c r="E19" s="36" t="s">
        <v>226</v>
      </c>
      <c r="F19" s="36" t="s">
        <v>349</v>
      </c>
      <c r="G19" s="38" t="s">
        <v>431</v>
      </c>
      <c r="H19" s="30" t="s">
        <v>402</v>
      </c>
      <c r="I19" s="22" t="s">
        <v>403</v>
      </c>
      <c r="J19" s="22" t="s">
        <v>404</v>
      </c>
      <c r="K19" s="19" t="s">
        <v>403</v>
      </c>
      <c r="L19" s="38" t="s">
        <v>429</v>
      </c>
      <c r="M19" s="32">
        <v>43851</v>
      </c>
      <c r="N19" s="32">
        <v>43852</v>
      </c>
      <c r="O19" s="31"/>
      <c r="P19" s="31"/>
      <c r="Q19" s="19"/>
      <c r="R19" s="22">
        <v>1</v>
      </c>
      <c r="S19" s="48">
        <v>54.01</v>
      </c>
      <c r="T19" s="30">
        <v>1</v>
      </c>
      <c r="U19" s="49">
        <v>17.52</v>
      </c>
      <c r="V19" s="46">
        <f t="shared" si="0"/>
        <v>2</v>
      </c>
      <c r="W19" s="44">
        <f t="shared" si="1"/>
        <v>71.53</v>
      </c>
      <c r="X19" s="44">
        <f t="shared" si="2"/>
        <v>71.53</v>
      </c>
      <c r="Y19" s="30" t="s">
        <v>432</v>
      </c>
      <c r="Z19" s="26"/>
      <c r="AA19" s="26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</row>
    <row r="20" spans="1:113" s="35" customFormat="1" ht="42.75" customHeight="1" thickTop="1">
      <c r="A20" s="20">
        <v>12</v>
      </c>
      <c r="B20" s="21">
        <v>520100</v>
      </c>
      <c r="C20" s="21">
        <v>180101</v>
      </c>
      <c r="D20" s="36" t="s">
        <v>85</v>
      </c>
      <c r="E20" s="36" t="s">
        <v>226</v>
      </c>
      <c r="F20" s="36" t="s">
        <v>349</v>
      </c>
      <c r="G20" s="37" t="s">
        <v>433</v>
      </c>
      <c r="H20" s="22" t="s">
        <v>402</v>
      </c>
      <c r="I20" s="22" t="s">
        <v>403</v>
      </c>
      <c r="J20" s="22" t="s">
        <v>404</v>
      </c>
      <c r="K20" s="19" t="s">
        <v>403</v>
      </c>
      <c r="L20" s="38" t="s">
        <v>427</v>
      </c>
      <c r="M20" s="32">
        <v>43848</v>
      </c>
      <c r="N20" s="32">
        <v>43850</v>
      </c>
      <c r="O20" s="19"/>
      <c r="P20" s="19"/>
      <c r="Q20" s="19"/>
      <c r="R20" s="22">
        <v>2</v>
      </c>
      <c r="S20" s="48">
        <v>54.01</v>
      </c>
      <c r="T20" s="22">
        <v>1</v>
      </c>
      <c r="U20" s="63">
        <v>17.52</v>
      </c>
      <c r="V20" s="46">
        <f t="shared" si="0"/>
        <v>3</v>
      </c>
      <c r="W20" s="44">
        <f t="shared" si="1"/>
        <v>125.53999999999999</v>
      </c>
      <c r="X20" s="44">
        <f t="shared" si="2"/>
        <v>125.53999999999999</v>
      </c>
      <c r="Y20" s="22" t="s">
        <v>434</v>
      </c>
      <c r="Z20" s="33"/>
      <c r="AA20" s="33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</row>
    <row r="21" spans="1:113" s="28" customFormat="1" ht="42.75" customHeight="1">
      <c r="A21" s="20">
        <v>13</v>
      </c>
      <c r="B21" s="21">
        <v>520100</v>
      </c>
      <c r="C21" s="21">
        <v>180101</v>
      </c>
      <c r="D21" s="36" t="s">
        <v>152</v>
      </c>
      <c r="E21" s="36" t="s">
        <v>289</v>
      </c>
      <c r="F21" s="36" t="s">
        <v>383</v>
      </c>
      <c r="G21" s="51" t="s">
        <v>435</v>
      </c>
      <c r="H21" s="22" t="s">
        <v>402</v>
      </c>
      <c r="I21" s="22" t="s">
        <v>403</v>
      </c>
      <c r="J21" s="22" t="s">
        <v>404</v>
      </c>
      <c r="K21" s="19" t="s">
        <v>403</v>
      </c>
      <c r="L21" s="51" t="s">
        <v>436</v>
      </c>
      <c r="M21" s="32">
        <v>43846</v>
      </c>
      <c r="N21" s="59">
        <v>43847</v>
      </c>
      <c r="O21" s="60"/>
      <c r="P21" s="60"/>
      <c r="Q21" s="60"/>
      <c r="R21" s="61">
        <v>1</v>
      </c>
      <c r="S21" s="62">
        <v>54.01</v>
      </c>
      <c r="T21" s="67">
        <v>0</v>
      </c>
      <c r="U21" s="70">
        <v>17.52</v>
      </c>
      <c r="V21" s="69">
        <f t="shared" si="0"/>
        <v>1</v>
      </c>
      <c r="W21" s="64">
        <f t="shared" si="1"/>
        <v>54.01</v>
      </c>
      <c r="X21" s="64">
        <f t="shared" si="2"/>
        <v>54.01</v>
      </c>
      <c r="Y21" s="61" t="s">
        <v>437</v>
      </c>
      <c r="Z21" s="26"/>
      <c r="AA21" s="26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</row>
    <row r="22" spans="1:113" s="28" customFormat="1" ht="42.75" customHeight="1">
      <c r="A22" s="20">
        <v>14</v>
      </c>
      <c r="B22" s="21">
        <v>520100</v>
      </c>
      <c r="C22" s="21">
        <v>180101</v>
      </c>
      <c r="D22" s="52" t="s">
        <v>120</v>
      </c>
      <c r="E22" s="53" t="s">
        <v>259</v>
      </c>
      <c r="F22" s="36" t="s">
        <v>370</v>
      </c>
      <c r="G22" s="54" t="s">
        <v>438</v>
      </c>
      <c r="H22" s="58" t="s">
        <v>402</v>
      </c>
      <c r="I22" s="55" t="s">
        <v>403</v>
      </c>
      <c r="J22" s="58" t="s">
        <v>404</v>
      </c>
      <c r="K22" s="58" t="s">
        <v>403</v>
      </c>
      <c r="L22" s="38" t="s">
        <v>439</v>
      </c>
      <c r="M22" s="73">
        <v>43852</v>
      </c>
      <c r="N22" s="73">
        <v>43853</v>
      </c>
      <c r="O22" s="57"/>
      <c r="P22" s="57"/>
      <c r="Q22" s="57"/>
      <c r="R22" s="58">
        <v>1</v>
      </c>
      <c r="S22" s="62">
        <v>54.01</v>
      </c>
      <c r="T22" s="75">
        <v>1</v>
      </c>
      <c r="U22" s="70">
        <v>17.52</v>
      </c>
      <c r="V22" s="69">
        <f t="shared" si="0"/>
        <v>2</v>
      </c>
      <c r="W22" s="64">
        <f t="shared" si="1"/>
        <v>71.53</v>
      </c>
      <c r="X22" s="64">
        <f t="shared" si="2"/>
        <v>71.53</v>
      </c>
      <c r="Y22" s="58" t="s">
        <v>440</v>
      </c>
      <c r="Z22" s="26"/>
      <c r="AA22" s="26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</row>
    <row r="23" spans="1:113" ht="42.75" customHeight="1">
      <c r="A23" s="20">
        <v>15</v>
      </c>
      <c r="B23" s="21">
        <v>520100</v>
      </c>
      <c r="C23" s="21">
        <v>180101</v>
      </c>
      <c r="D23" s="36" t="s">
        <v>396</v>
      </c>
      <c r="E23" s="36" t="s">
        <v>265</v>
      </c>
      <c r="F23" s="36" t="s">
        <v>359</v>
      </c>
      <c r="G23" s="74" t="s">
        <v>442</v>
      </c>
      <c r="H23" s="58" t="s">
        <v>402</v>
      </c>
      <c r="I23" s="58" t="s">
        <v>403</v>
      </c>
      <c r="J23" s="58" t="s">
        <v>404</v>
      </c>
      <c r="K23" s="58" t="s">
        <v>403</v>
      </c>
      <c r="L23" s="58" t="s">
        <v>443</v>
      </c>
      <c r="M23" s="73">
        <v>43859</v>
      </c>
      <c r="N23" s="73">
        <v>43860</v>
      </c>
      <c r="O23" s="57"/>
      <c r="P23" s="57"/>
      <c r="Q23" s="57"/>
      <c r="R23" s="58">
        <v>1</v>
      </c>
      <c r="S23" s="62">
        <v>54.01</v>
      </c>
      <c r="T23" s="75">
        <v>1</v>
      </c>
      <c r="U23" s="70">
        <v>17.52</v>
      </c>
      <c r="V23" s="69">
        <f t="shared" si="0"/>
        <v>2</v>
      </c>
      <c r="W23" s="64">
        <f t="shared" si="1"/>
        <v>71.53</v>
      </c>
      <c r="X23" s="64">
        <f t="shared" si="2"/>
        <v>71.53</v>
      </c>
      <c r="Y23" s="58" t="s">
        <v>441</v>
      </c>
      <c r="Z23" s="5"/>
      <c r="AA23" s="5"/>
    </row>
    <row r="24" spans="1:113" ht="42.75" customHeight="1">
      <c r="A24" s="20">
        <v>16</v>
      </c>
      <c r="B24" s="66">
        <v>520100</v>
      </c>
      <c r="C24" s="66">
        <v>180101</v>
      </c>
      <c r="D24" s="36" t="s">
        <v>94</v>
      </c>
      <c r="E24" s="36" t="s">
        <v>234</v>
      </c>
      <c r="F24" s="36" t="s">
        <v>359</v>
      </c>
      <c r="G24" s="74" t="s">
        <v>444</v>
      </c>
      <c r="H24" s="58" t="s">
        <v>402</v>
      </c>
      <c r="I24" s="58" t="s">
        <v>403</v>
      </c>
      <c r="J24" s="58" t="s">
        <v>404</v>
      </c>
      <c r="K24" s="58" t="s">
        <v>403</v>
      </c>
      <c r="L24" s="58" t="s">
        <v>443</v>
      </c>
      <c r="M24" s="73">
        <v>43859</v>
      </c>
      <c r="N24" s="73">
        <v>43860</v>
      </c>
      <c r="O24" s="57"/>
      <c r="P24" s="57"/>
      <c r="Q24" s="57"/>
      <c r="R24" s="58">
        <v>1</v>
      </c>
      <c r="S24" s="62">
        <v>54.01</v>
      </c>
      <c r="T24" s="75">
        <v>1</v>
      </c>
      <c r="U24" s="70">
        <v>17.52</v>
      </c>
      <c r="V24" s="69">
        <f t="shared" si="0"/>
        <v>2</v>
      </c>
      <c r="W24" s="64">
        <f t="shared" si="1"/>
        <v>71.53</v>
      </c>
      <c r="X24" s="64">
        <f t="shared" si="2"/>
        <v>71.53</v>
      </c>
      <c r="Y24" s="58" t="s">
        <v>445</v>
      </c>
      <c r="Z24" s="5"/>
      <c r="AA24" s="5"/>
    </row>
    <row r="25" spans="1:113" ht="42.75" customHeight="1">
      <c r="A25" s="65">
        <v>17</v>
      </c>
      <c r="B25" s="66">
        <v>520100</v>
      </c>
      <c r="C25" s="66">
        <v>180101</v>
      </c>
      <c r="D25" s="36" t="s">
        <v>81</v>
      </c>
      <c r="E25" s="36" t="s">
        <v>222</v>
      </c>
      <c r="F25" s="36" t="s">
        <v>328</v>
      </c>
      <c r="G25" s="38" t="s">
        <v>446</v>
      </c>
      <c r="H25" s="58" t="s">
        <v>402</v>
      </c>
      <c r="I25" s="58" t="s">
        <v>403</v>
      </c>
      <c r="J25" s="58" t="s">
        <v>404</v>
      </c>
      <c r="K25" s="58" t="s">
        <v>403</v>
      </c>
      <c r="L25" s="58" t="s">
        <v>447</v>
      </c>
      <c r="M25" s="73">
        <v>43852</v>
      </c>
      <c r="N25" s="73">
        <v>43852</v>
      </c>
      <c r="O25" s="57"/>
      <c r="P25" s="57"/>
      <c r="Q25" s="57"/>
      <c r="R25" s="57">
        <v>0</v>
      </c>
      <c r="S25" s="62">
        <v>95.97</v>
      </c>
      <c r="T25" s="75">
        <v>1</v>
      </c>
      <c r="U25" s="70">
        <v>28.78</v>
      </c>
      <c r="V25" s="69">
        <f t="shared" si="0"/>
        <v>1</v>
      </c>
      <c r="W25" s="64">
        <f t="shared" si="1"/>
        <v>28.78</v>
      </c>
      <c r="X25" s="64">
        <f t="shared" si="2"/>
        <v>28.78</v>
      </c>
      <c r="Y25" s="58" t="s">
        <v>448</v>
      </c>
      <c r="Z25" s="5"/>
      <c r="AA25" s="5"/>
    </row>
    <row r="26" spans="1:113" ht="42.75" customHeight="1">
      <c r="A26" s="20">
        <v>18</v>
      </c>
      <c r="B26" s="66">
        <v>520100</v>
      </c>
      <c r="C26" s="66">
        <v>180101</v>
      </c>
      <c r="D26" s="36" t="s">
        <v>99</v>
      </c>
      <c r="E26" s="36" t="s">
        <v>239</v>
      </c>
      <c r="F26" s="36" t="s">
        <v>359</v>
      </c>
      <c r="G26" s="38" t="s">
        <v>449</v>
      </c>
      <c r="H26" s="58" t="s">
        <v>402</v>
      </c>
      <c r="I26" s="58" t="s">
        <v>403</v>
      </c>
      <c r="J26" s="58" t="s">
        <v>404</v>
      </c>
      <c r="K26" s="58" t="s">
        <v>403</v>
      </c>
      <c r="L26" s="58" t="s">
        <v>447</v>
      </c>
      <c r="M26" s="73">
        <v>43852</v>
      </c>
      <c r="N26" s="73">
        <v>43852</v>
      </c>
      <c r="O26" s="57"/>
      <c r="P26" s="57"/>
      <c r="Q26" s="57"/>
      <c r="R26" s="68">
        <v>0</v>
      </c>
      <c r="S26" s="70">
        <v>54.01</v>
      </c>
      <c r="T26" s="56">
        <v>1</v>
      </c>
      <c r="U26" s="70">
        <v>17.52</v>
      </c>
      <c r="V26" s="71">
        <f t="shared" si="0"/>
        <v>1</v>
      </c>
      <c r="W26" s="72">
        <f t="shared" si="1"/>
        <v>17.52</v>
      </c>
      <c r="X26" s="72">
        <f t="shared" si="2"/>
        <v>17.52</v>
      </c>
      <c r="Y26" s="58" t="s">
        <v>450</v>
      </c>
      <c r="Z26" s="5"/>
      <c r="AA26" s="5"/>
    </row>
    <row r="27" spans="1:113" ht="42.75" customHeight="1">
      <c r="A27" s="20">
        <v>19</v>
      </c>
      <c r="B27" s="66">
        <v>520100</v>
      </c>
      <c r="C27" s="66">
        <v>180101</v>
      </c>
      <c r="D27" s="36" t="s">
        <v>145</v>
      </c>
      <c r="E27" s="50" t="s">
        <v>282</v>
      </c>
      <c r="F27" s="36" t="s">
        <v>380</v>
      </c>
      <c r="G27" s="38" t="s">
        <v>451</v>
      </c>
      <c r="H27" s="58" t="s">
        <v>402</v>
      </c>
      <c r="I27" s="58" t="s">
        <v>403</v>
      </c>
      <c r="J27" s="58" t="s">
        <v>404</v>
      </c>
      <c r="K27" s="58" t="s">
        <v>403</v>
      </c>
      <c r="L27" s="38" t="s">
        <v>429</v>
      </c>
      <c r="M27" s="73">
        <v>43851</v>
      </c>
      <c r="N27" s="73">
        <v>43852</v>
      </c>
      <c r="O27" s="57"/>
      <c r="P27" s="57"/>
      <c r="Q27" s="57"/>
      <c r="R27" s="68">
        <v>1</v>
      </c>
      <c r="S27" s="70">
        <v>54.01</v>
      </c>
      <c r="T27" s="56">
        <v>1</v>
      </c>
      <c r="U27" s="70">
        <v>17.52</v>
      </c>
      <c r="V27" s="71">
        <f t="shared" si="0"/>
        <v>2</v>
      </c>
      <c r="W27" s="72">
        <f t="shared" si="1"/>
        <v>71.53</v>
      </c>
      <c r="X27" s="72">
        <f t="shared" si="2"/>
        <v>71.53</v>
      </c>
      <c r="Y27" s="58" t="s">
        <v>452</v>
      </c>
      <c r="Z27" s="5"/>
      <c r="AA27" s="5"/>
    </row>
    <row r="28" spans="1:113" ht="42.75" customHeight="1">
      <c r="A28" s="65">
        <v>20</v>
      </c>
      <c r="B28" s="66">
        <v>520100</v>
      </c>
      <c r="C28" s="66">
        <v>180101</v>
      </c>
      <c r="D28" s="36" t="s">
        <v>454</v>
      </c>
      <c r="E28" s="57" t="s">
        <v>456</v>
      </c>
      <c r="F28" s="36" t="s">
        <v>457</v>
      </c>
      <c r="G28" s="38" t="s">
        <v>455</v>
      </c>
      <c r="H28" s="58" t="s">
        <v>402</v>
      </c>
      <c r="I28" s="58" t="s">
        <v>403</v>
      </c>
      <c r="J28" s="58" t="s">
        <v>404</v>
      </c>
      <c r="K28" s="58" t="s">
        <v>403</v>
      </c>
      <c r="L28" s="37" t="s">
        <v>436</v>
      </c>
      <c r="M28" s="73">
        <v>43846</v>
      </c>
      <c r="N28" s="73">
        <v>43847</v>
      </c>
      <c r="O28" s="57"/>
      <c r="P28" s="57"/>
      <c r="Q28" s="57"/>
      <c r="R28" s="68">
        <v>1</v>
      </c>
      <c r="S28" s="70">
        <v>54.01</v>
      </c>
      <c r="T28" s="56">
        <v>0</v>
      </c>
      <c r="U28" s="70">
        <v>17.52</v>
      </c>
      <c r="V28" s="71">
        <f t="shared" si="0"/>
        <v>1</v>
      </c>
      <c r="W28" s="72">
        <f t="shared" ref="W28" si="3">R28*S28+T28*U28</f>
        <v>54.01</v>
      </c>
      <c r="X28" s="72">
        <f t="shared" ref="X28" si="4">Q28+W28</f>
        <v>54.01</v>
      </c>
      <c r="Y28" s="58" t="s">
        <v>453</v>
      </c>
      <c r="Z28" s="5"/>
      <c r="AA28" s="5"/>
    </row>
    <row r="29" spans="1:113" ht="42.75" customHeight="1">
      <c r="A29" s="20">
        <v>21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78">
        <f>SUM(X9:X28)</f>
        <v>1682.2099999999998</v>
      </c>
      <c r="Y29" s="2"/>
      <c r="Z29" s="5"/>
      <c r="AA29" s="5"/>
    </row>
    <row r="30" spans="1:113" ht="42.75" customHeight="1">
      <c r="A30" s="20">
        <v>22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</row>
    <row r="31" spans="1:113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/>
      <c r="AA31" s="5"/>
    </row>
    <row r="32" spans="1:113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5"/>
    </row>
    <row r="33" spans="2:27" s="3" customFormat="1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5"/>
      <c r="AA33" s="5"/>
    </row>
    <row r="34" spans="2:27" s="3" customForma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/>
      <c r="AA34" s="5"/>
    </row>
    <row r="35" spans="2:27" s="3" customForma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/>
      <c r="AA35" s="5"/>
    </row>
    <row r="36" spans="2:27" s="3" customForma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/>
      <c r="AA36" s="5"/>
    </row>
    <row r="37" spans="2:27" s="3" customForma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/>
      <c r="AA37" s="5"/>
    </row>
    <row r="38" spans="2:27" s="3" customForma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/>
      <c r="AA38" s="5"/>
    </row>
    <row r="39" spans="2:27" s="3" customForma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5"/>
      <c r="AA39" s="5"/>
    </row>
    <row r="40" spans="2:27" s="3" customForma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/>
      <c r="AA40" s="5"/>
    </row>
    <row r="41" spans="2:27" s="3" customForma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5"/>
      <c r="AA41" s="5"/>
    </row>
    <row r="42" spans="2:27" s="3" customForma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/>
      <c r="AA42" s="5"/>
    </row>
    <row r="43" spans="2:27" s="3" customForma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/>
      <c r="AA43" s="5"/>
    </row>
    <row r="44" spans="2:27" s="3" customForma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5"/>
      <c r="AA44" s="5"/>
    </row>
    <row r="45" spans="2:27" s="3" customForma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5"/>
      <c r="AA45" s="5"/>
    </row>
    <row r="46" spans="2:27" s="3" customForma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/>
      <c r="AA46" s="5"/>
    </row>
    <row r="47" spans="2:27" s="3" customForma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5"/>
      <c r="AA47" s="5"/>
    </row>
    <row r="48" spans="2:27" s="3" customForma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5"/>
      <c r="AA48" s="5"/>
    </row>
    <row r="49" spans="2:27" s="3" customForma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"/>
    </row>
    <row r="50" spans="2:27" s="3" customForma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/>
      <c r="AA50" s="5"/>
    </row>
    <row r="51" spans="2:27" s="3" customForma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5"/>
      <c r="AA51" s="5"/>
    </row>
    <row r="52" spans="2:27" s="3" customForma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5"/>
      <c r="AA52" s="5"/>
    </row>
    <row r="53" spans="2:27" s="3" customForma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5"/>
      <c r="AA53" s="5"/>
    </row>
    <row r="54" spans="2:27" s="3" customForma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5"/>
      <c r="AA54" s="5"/>
    </row>
    <row r="55" spans="2:27" s="3" customForma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5"/>
      <c r="AA55" s="5"/>
    </row>
    <row r="56" spans="2:27" s="3" customForma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5"/>
      <c r="AA56" s="5"/>
    </row>
    <row r="57" spans="2:27" s="3" customForma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5"/>
      <c r="AA57" s="5"/>
    </row>
    <row r="58" spans="2:27" s="3" customForma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5"/>
      <c r="AA58" s="5"/>
    </row>
    <row r="59" spans="2:27" s="3" customForma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5"/>
      <c r="AA59" s="5"/>
    </row>
    <row r="60" spans="2:27" s="3" customFormat="1">
      <c r="Z60" s="5"/>
      <c r="AA60" s="5"/>
    </row>
    <row r="61" spans="2:27" s="3" customFormat="1">
      <c r="Z61" s="5"/>
      <c r="AA61" s="5"/>
    </row>
  </sheetData>
  <sheetProtection selectLockedCells="1" selectUnlockedCells="1"/>
  <mergeCells count="27">
    <mergeCell ref="W7:W8"/>
    <mergeCell ref="O7:O8"/>
    <mergeCell ref="Q7:Q8"/>
    <mergeCell ref="R7:S7"/>
    <mergeCell ref="T7:U7"/>
    <mergeCell ref="V7:V8"/>
    <mergeCell ref="H7:H8"/>
    <mergeCell ref="I7:J7"/>
    <mergeCell ref="K7:L7"/>
    <mergeCell ref="M7:M8"/>
    <mergeCell ref="N7:N8"/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</mergeCells>
  <pageMargins left="0.51180555555555551" right="0.51180555555555551" top="0.78749999999999998" bottom="0.78749999999999998" header="0.51180555555555551" footer="0.51180555555555551"/>
  <pageSetup firstPageNumber="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I62"/>
  <sheetViews>
    <sheetView topLeftCell="A10" workbookViewId="0">
      <selection activeCell="E15" sqref="E15:F15"/>
    </sheetView>
  </sheetViews>
  <sheetFormatPr defaultColWidth="14.42578125" defaultRowHeight="12.75"/>
  <cols>
    <col min="1" max="1" width="5.710937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90" bestFit="1" customWidth="1"/>
    <col min="7" max="7" width="51.85546875" style="90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39.7109375" style="90" customWidth="1"/>
    <col min="13" max="14" width="15.2851562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1" width="14.42578125" style="3"/>
    <col min="22" max="22" width="13" style="3" customWidth="1"/>
    <col min="23" max="24" width="14.42578125" style="3"/>
    <col min="25" max="25" width="20.42578125" style="3" customWidth="1"/>
    <col min="26" max="16384" width="14.42578125" style="3"/>
  </cols>
  <sheetData>
    <row r="1" spans="1:113">
      <c r="B1" s="79"/>
      <c r="C1" s="79"/>
      <c r="D1" s="79"/>
      <c r="E1" s="79"/>
      <c r="F1" s="121"/>
      <c r="G1" s="121"/>
      <c r="H1" s="79"/>
      <c r="I1" s="79"/>
      <c r="J1" s="79"/>
      <c r="K1" s="79"/>
      <c r="L1" s="121"/>
      <c r="M1" s="79"/>
      <c r="N1" s="79"/>
      <c r="O1" s="79"/>
      <c r="P1" s="79"/>
      <c r="Q1" s="79"/>
      <c r="R1" s="79"/>
      <c r="S1" s="79"/>
      <c r="T1" s="79"/>
      <c r="U1" s="79"/>
      <c r="V1" s="79"/>
      <c r="W1" s="1"/>
      <c r="X1" s="1"/>
      <c r="Y1" s="1"/>
      <c r="Z1" s="2"/>
      <c r="AA1" s="2"/>
    </row>
    <row r="2" spans="1:113">
      <c r="B2" s="79"/>
      <c r="C2" s="79"/>
      <c r="D2" s="79"/>
      <c r="E2" s="79"/>
      <c r="F2" s="121"/>
      <c r="G2" s="121"/>
      <c r="H2" s="79"/>
      <c r="I2" s="79"/>
      <c r="J2" s="79"/>
      <c r="K2" s="79"/>
      <c r="L2" s="121"/>
      <c r="M2" s="79"/>
      <c r="N2" s="79"/>
      <c r="O2" s="79"/>
      <c r="P2" s="79"/>
      <c r="Q2" s="79"/>
      <c r="R2" s="79"/>
      <c r="S2" s="79"/>
      <c r="T2" s="79"/>
      <c r="U2" s="79"/>
      <c r="V2" s="79"/>
      <c r="W2" s="1"/>
      <c r="X2" s="1"/>
      <c r="Y2" s="1"/>
      <c r="Z2" s="2"/>
      <c r="AA2" s="2"/>
    </row>
    <row r="3" spans="1:113">
      <c r="B3" s="79"/>
      <c r="C3" s="79"/>
      <c r="D3" s="79"/>
      <c r="E3" s="79"/>
      <c r="F3" s="121"/>
      <c r="G3" s="121"/>
      <c r="H3" s="79"/>
      <c r="I3" s="79"/>
      <c r="J3" s="79"/>
      <c r="K3" s="79"/>
      <c r="L3" s="121"/>
      <c r="M3" s="79"/>
      <c r="N3" s="79"/>
      <c r="O3" s="79"/>
      <c r="P3" s="79"/>
      <c r="Q3" s="79"/>
      <c r="R3" s="79"/>
      <c r="S3" s="79"/>
      <c r="T3" s="79"/>
      <c r="U3" s="79"/>
      <c r="V3" s="79"/>
      <c r="W3" s="1"/>
      <c r="X3" s="1"/>
      <c r="Y3" s="1"/>
      <c r="Z3" s="2"/>
      <c r="AA3" s="2"/>
    </row>
    <row r="4" spans="1:113">
      <c r="B4" s="79"/>
      <c r="C4" s="79"/>
      <c r="D4" s="79"/>
      <c r="E4" s="79"/>
      <c r="F4" s="121"/>
      <c r="G4" s="121"/>
      <c r="H4" s="79"/>
      <c r="I4" s="79"/>
      <c r="J4" s="79"/>
      <c r="K4" s="79"/>
      <c r="L4" s="121"/>
      <c r="M4" s="79"/>
      <c r="N4" s="79"/>
      <c r="O4" s="79"/>
      <c r="P4" s="79"/>
      <c r="Q4" s="79"/>
      <c r="R4" s="79"/>
      <c r="S4" s="79"/>
      <c r="T4" s="79"/>
      <c r="U4" s="79"/>
      <c r="V4" s="79"/>
      <c r="W4" s="1"/>
      <c r="X4" s="1"/>
      <c r="Y4" s="1"/>
      <c r="Z4" s="2"/>
      <c r="AA4" s="2"/>
    </row>
    <row r="5" spans="1:113">
      <c r="A5" s="153"/>
      <c r="B5" s="153"/>
      <c r="C5" s="153"/>
      <c r="D5" s="153"/>
      <c r="E5" s="79"/>
      <c r="F5" s="121"/>
      <c r="G5" s="121"/>
      <c r="H5" s="79"/>
      <c r="I5" s="79"/>
      <c r="J5" s="79"/>
      <c r="K5" s="79"/>
      <c r="L5" s="121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2"/>
      <c r="AA5" s="2"/>
    </row>
    <row r="6" spans="1:113">
      <c r="A6" s="132"/>
      <c r="B6" s="132"/>
      <c r="C6" s="132"/>
      <c r="D6" s="132"/>
      <c r="E6" s="79"/>
      <c r="F6" s="121"/>
      <c r="G6" s="121"/>
      <c r="H6" s="79"/>
      <c r="I6" s="79"/>
      <c r="J6" s="79"/>
      <c r="K6" s="79"/>
      <c r="L6" s="121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2"/>
      <c r="AA6" s="2"/>
    </row>
    <row r="7" spans="1:113" s="128" customFormat="1" ht="23.25" customHeight="1">
      <c r="A7" s="154" t="s">
        <v>0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5"/>
      <c r="Z7" s="2"/>
      <c r="AA7" s="2"/>
    </row>
    <row r="8" spans="1:113" s="128" customFormat="1" ht="26.25" customHeight="1">
      <c r="A8" s="156" t="s">
        <v>397</v>
      </c>
      <c r="B8" s="159" t="s">
        <v>1</v>
      </c>
      <c r="C8" s="159"/>
      <c r="D8" s="159" t="s">
        <v>2</v>
      </c>
      <c r="E8" s="159"/>
      <c r="F8" s="159"/>
      <c r="G8" s="159" t="s">
        <v>3</v>
      </c>
      <c r="H8" s="159"/>
      <c r="I8" s="159"/>
      <c r="J8" s="159"/>
      <c r="K8" s="159"/>
      <c r="L8" s="159"/>
      <c r="M8" s="159"/>
      <c r="N8" s="159"/>
      <c r="O8" s="159" t="s">
        <v>4</v>
      </c>
      <c r="P8" s="159"/>
      <c r="Q8" s="159"/>
      <c r="R8" s="159" t="s">
        <v>5</v>
      </c>
      <c r="S8" s="159"/>
      <c r="T8" s="159"/>
      <c r="U8" s="159"/>
      <c r="V8" s="159"/>
      <c r="W8" s="159"/>
      <c r="X8" s="159" t="s">
        <v>6</v>
      </c>
      <c r="Y8" s="159" t="s">
        <v>7</v>
      </c>
      <c r="Z8" s="2"/>
      <c r="AA8" s="2"/>
    </row>
    <row r="9" spans="1:113" s="128" customFormat="1" ht="18.75" customHeight="1">
      <c r="A9" s="157"/>
      <c r="B9" s="159" t="s">
        <v>8</v>
      </c>
      <c r="C9" s="159" t="s">
        <v>9</v>
      </c>
      <c r="D9" s="152" t="s">
        <v>10</v>
      </c>
      <c r="E9" s="159" t="s">
        <v>11</v>
      </c>
      <c r="F9" s="152" t="s">
        <v>12</v>
      </c>
      <c r="G9" s="152" t="s">
        <v>13</v>
      </c>
      <c r="H9" s="159" t="s">
        <v>14</v>
      </c>
      <c r="I9" s="159" t="s">
        <v>15</v>
      </c>
      <c r="J9" s="159"/>
      <c r="K9" s="160" t="s">
        <v>16</v>
      </c>
      <c r="L9" s="160"/>
      <c r="M9" s="159" t="s">
        <v>17</v>
      </c>
      <c r="N9" s="159" t="s">
        <v>18</v>
      </c>
      <c r="O9" s="160" t="s">
        <v>19</v>
      </c>
      <c r="P9" s="160" t="s">
        <v>20</v>
      </c>
      <c r="Q9" s="160" t="s">
        <v>21</v>
      </c>
      <c r="R9" s="159" t="s">
        <v>22</v>
      </c>
      <c r="S9" s="159"/>
      <c r="T9" s="159" t="s">
        <v>23</v>
      </c>
      <c r="U9" s="159"/>
      <c r="V9" s="161" t="s">
        <v>24</v>
      </c>
      <c r="W9" s="160" t="s">
        <v>21</v>
      </c>
      <c r="X9" s="159"/>
      <c r="Y9" s="159"/>
      <c r="Z9" s="2"/>
      <c r="AA9" s="2"/>
    </row>
    <row r="10" spans="1:113" s="128" customFormat="1" ht="26.25" customHeight="1">
      <c r="A10" s="158"/>
      <c r="B10" s="159"/>
      <c r="C10" s="159"/>
      <c r="D10" s="159"/>
      <c r="E10" s="159"/>
      <c r="F10" s="152"/>
      <c r="G10" s="152"/>
      <c r="H10" s="159"/>
      <c r="I10" s="129" t="s">
        <v>25</v>
      </c>
      <c r="J10" s="129" t="s">
        <v>26</v>
      </c>
      <c r="K10" s="129" t="s">
        <v>25</v>
      </c>
      <c r="L10" s="130" t="s">
        <v>27</v>
      </c>
      <c r="M10" s="159"/>
      <c r="N10" s="159"/>
      <c r="O10" s="159"/>
      <c r="P10" s="159"/>
      <c r="Q10" s="159"/>
      <c r="R10" s="129" t="s">
        <v>28</v>
      </c>
      <c r="S10" s="131" t="s">
        <v>29</v>
      </c>
      <c r="T10" s="129" t="s">
        <v>28</v>
      </c>
      <c r="U10" s="131" t="s">
        <v>29</v>
      </c>
      <c r="V10" s="162"/>
      <c r="W10" s="159"/>
      <c r="X10" s="159"/>
      <c r="Y10" s="159"/>
      <c r="Z10" s="2"/>
      <c r="AA10" s="2"/>
    </row>
    <row r="11" spans="1:113" s="91" customFormat="1" ht="42.75" customHeight="1">
      <c r="A11" s="82">
        <v>1</v>
      </c>
      <c r="B11" s="83">
        <v>520100</v>
      </c>
      <c r="C11" s="83">
        <v>180101</v>
      </c>
      <c r="D11" s="58" t="s">
        <v>490</v>
      </c>
      <c r="E11" s="36" t="s">
        <v>234</v>
      </c>
      <c r="F11" s="36" t="s">
        <v>359</v>
      </c>
      <c r="G11" s="83" t="s">
        <v>551</v>
      </c>
      <c r="H11" s="84" t="s">
        <v>402</v>
      </c>
      <c r="I11" s="83" t="s">
        <v>403</v>
      </c>
      <c r="J11" s="83" t="s">
        <v>404</v>
      </c>
      <c r="K11" s="85" t="s">
        <v>403</v>
      </c>
      <c r="L11" s="83" t="s">
        <v>550</v>
      </c>
      <c r="M11" s="86">
        <v>44096</v>
      </c>
      <c r="N11" s="86">
        <v>44099</v>
      </c>
      <c r="O11" s="85"/>
      <c r="P11" s="85"/>
      <c r="Q11" s="85"/>
      <c r="R11" s="83">
        <v>3</v>
      </c>
      <c r="S11" s="70">
        <v>54.01</v>
      </c>
      <c r="T11" s="83">
        <v>1</v>
      </c>
      <c r="U11" s="70">
        <v>17.52</v>
      </c>
      <c r="V11" s="87">
        <f t="shared" ref="V11:V36" si="0">R11+T11</f>
        <v>4</v>
      </c>
      <c r="W11" s="88">
        <f t="shared" ref="W11:W36" si="1">(R11*S11)+(T11*U11)</f>
        <v>179.55</v>
      </c>
      <c r="X11" s="88">
        <f t="shared" ref="X11:X36" si="2">W11</f>
        <v>179.55</v>
      </c>
      <c r="Y11" s="83" t="s">
        <v>524</v>
      </c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</row>
    <row r="12" spans="1:113" s="91" customFormat="1" ht="42.75" customHeight="1">
      <c r="A12" s="82">
        <v>2</v>
      </c>
      <c r="B12" s="83">
        <v>520100</v>
      </c>
      <c r="C12" s="83">
        <v>180101</v>
      </c>
      <c r="D12" s="36" t="s">
        <v>74</v>
      </c>
      <c r="E12" s="58" t="s">
        <v>216</v>
      </c>
      <c r="F12" s="58" t="s">
        <v>349</v>
      </c>
      <c r="G12" s="38" t="s">
        <v>552</v>
      </c>
      <c r="H12" s="84" t="s">
        <v>402</v>
      </c>
      <c r="I12" s="83" t="s">
        <v>403</v>
      </c>
      <c r="J12" s="83" t="s">
        <v>404</v>
      </c>
      <c r="K12" s="85" t="s">
        <v>403</v>
      </c>
      <c r="L12" s="38" t="s">
        <v>553</v>
      </c>
      <c r="M12" s="103">
        <v>44098</v>
      </c>
      <c r="N12" s="103">
        <v>44099</v>
      </c>
      <c r="O12" s="85"/>
      <c r="P12" s="85"/>
      <c r="Q12" s="85"/>
      <c r="R12" s="122">
        <v>1</v>
      </c>
      <c r="S12" s="70">
        <v>54.01</v>
      </c>
      <c r="T12" s="122">
        <v>1</v>
      </c>
      <c r="U12" s="70">
        <v>17.52</v>
      </c>
      <c r="V12" s="87">
        <f t="shared" si="0"/>
        <v>2</v>
      </c>
      <c r="W12" s="88">
        <f t="shared" si="1"/>
        <v>71.53</v>
      </c>
      <c r="X12" s="88">
        <f t="shared" si="2"/>
        <v>71.53</v>
      </c>
      <c r="Y12" s="83" t="s">
        <v>525</v>
      </c>
      <c r="Z12" s="89"/>
      <c r="AA12" s="8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</row>
    <row r="13" spans="1:113" s="91" customFormat="1" ht="42.75" customHeight="1">
      <c r="A13" s="82">
        <v>3</v>
      </c>
      <c r="B13" s="83">
        <v>520100</v>
      </c>
      <c r="C13" s="83">
        <v>180101</v>
      </c>
      <c r="D13" s="36" t="s">
        <v>554</v>
      </c>
      <c r="E13" s="36" t="s">
        <v>222</v>
      </c>
      <c r="F13" s="95" t="s">
        <v>328</v>
      </c>
      <c r="G13" s="38" t="s">
        <v>494</v>
      </c>
      <c r="H13" s="84" t="s">
        <v>402</v>
      </c>
      <c r="I13" s="83" t="s">
        <v>403</v>
      </c>
      <c r="J13" s="83" t="s">
        <v>404</v>
      </c>
      <c r="K13" s="85" t="s">
        <v>495</v>
      </c>
      <c r="L13" s="38" t="s">
        <v>553</v>
      </c>
      <c r="M13" s="103">
        <v>44099</v>
      </c>
      <c r="N13" s="103">
        <v>44099</v>
      </c>
      <c r="O13" s="57"/>
      <c r="P13" s="57"/>
      <c r="Q13" s="85"/>
      <c r="R13" s="83">
        <v>0</v>
      </c>
      <c r="S13" s="70">
        <v>95.97</v>
      </c>
      <c r="T13" s="83">
        <v>1</v>
      </c>
      <c r="U13" s="70">
        <v>28.78</v>
      </c>
      <c r="V13" s="87">
        <f t="shared" si="0"/>
        <v>1</v>
      </c>
      <c r="W13" s="88">
        <f t="shared" si="1"/>
        <v>28.78</v>
      </c>
      <c r="X13" s="88">
        <f t="shared" si="2"/>
        <v>28.78</v>
      </c>
      <c r="Y13" s="83" t="s">
        <v>526</v>
      </c>
      <c r="Z13" s="89"/>
      <c r="AA13" s="8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</row>
    <row r="14" spans="1:113" s="91" customFormat="1" ht="42.75" customHeight="1">
      <c r="A14" s="82">
        <v>4</v>
      </c>
      <c r="B14" s="83">
        <v>520100</v>
      </c>
      <c r="C14" s="83">
        <v>180101</v>
      </c>
      <c r="D14" s="125" t="s">
        <v>99</v>
      </c>
      <c r="E14" s="36" t="s">
        <v>239</v>
      </c>
      <c r="F14" s="36" t="s">
        <v>359</v>
      </c>
      <c r="G14" s="38" t="s">
        <v>471</v>
      </c>
      <c r="H14" s="84" t="s">
        <v>402</v>
      </c>
      <c r="I14" s="83" t="s">
        <v>403</v>
      </c>
      <c r="J14" s="83" t="s">
        <v>404</v>
      </c>
      <c r="K14" s="85" t="s">
        <v>403</v>
      </c>
      <c r="L14" s="38" t="s">
        <v>553</v>
      </c>
      <c r="M14" s="103">
        <v>44099</v>
      </c>
      <c r="N14" s="103">
        <v>44099</v>
      </c>
      <c r="O14" s="57"/>
      <c r="P14" s="57"/>
      <c r="Q14" s="85"/>
      <c r="R14" s="122">
        <v>0</v>
      </c>
      <c r="S14" s="70">
        <v>54.01</v>
      </c>
      <c r="T14" s="122">
        <v>1</v>
      </c>
      <c r="U14" s="70">
        <v>17.52</v>
      </c>
      <c r="V14" s="87">
        <f t="shared" si="0"/>
        <v>1</v>
      </c>
      <c r="W14" s="88">
        <f t="shared" si="1"/>
        <v>17.52</v>
      </c>
      <c r="X14" s="88">
        <f t="shared" si="2"/>
        <v>17.52</v>
      </c>
      <c r="Y14" s="83" t="s">
        <v>527</v>
      </c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</row>
    <row r="15" spans="1:113" s="91" customFormat="1" ht="47.25" customHeight="1">
      <c r="A15" s="82">
        <v>5</v>
      </c>
      <c r="B15" s="83">
        <v>520100</v>
      </c>
      <c r="C15" s="83">
        <v>180101</v>
      </c>
      <c r="D15" s="58" t="s">
        <v>483</v>
      </c>
      <c r="E15" s="36" t="s">
        <v>305</v>
      </c>
      <c r="F15" s="36" t="s">
        <v>390</v>
      </c>
      <c r="G15" s="38" t="s">
        <v>552</v>
      </c>
      <c r="H15" s="84" t="s">
        <v>402</v>
      </c>
      <c r="I15" s="83" t="s">
        <v>403</v>
      </c>
      <c r="J15" s="83" t="s">
        <v>404</v>
      </c>
      <c r="K15" s="85" t="s">
        <v>403</v>
      </c>
      <c r="L15" s="38" t="s">
        <v>553</v>
      </c>
      <c r="M15" s="103">
        <v>44098</v>
      </c>
      <c r="N15" s="103">
        <v>44099</v>
      </c>
      <c r="O15" s="85"/>
      <c r="P15" s="85"/>
      <c r="Q15" s="85"/>
      <c r="R15" s="83">
        <v>1</v>
      </c>
      <c r="S15" s="70">
        <v>95.97</v>
      </c>
      <c r="T15" s="83">
        <v>1</v>
      </c>
      <c r="U15" s="70">
        <v>28.78</v>
      </c>
      <c r="V15" s="87">
        <f t="shared" si="0"/>
        <v>2</v>
      </c>
      <c r="W15" s="88">
        <f t="shared" si="1"/>
        <v>124.75</v>
      </c>
      <c r="X15" s="88">
        <f t="shared" si="2"/>
        <v>124.75</v>
      </c>
      <c r="Y15" s="83" t="s">
        <v>528</v>
      </c>
      <c r="Z15" s="89"/>
      <c r="AA15" s="89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</row>
    <row r="16" spans="1:113" s="91" customFormat="1" ht="42.75" customHeight="1">
      <c r="A16" s="82">
        <v>6</v>
      </c>
      <c r="B16" s="83">
        <v>520100</v>
      </c>
      <c r="C16" s="83">
        <v>180101</v>
      </c>
      <c r="D16" s="36" t="s">
        <v>470</v>
      </c>
      <c r="E16" s="36" t="s">
        <v>226</v>
      </c>
      <c r="F16" s="36" t="s">
        <v>349</v>
      </c>
      <c r="G16" s="38" t="s">
        <v>552</v>
      </c>
      <c r="H16" s="84" t="s">
        <v>402</v>
      </c>
      <c r="I16" s="83" t="s">
        <v>403</v>
      </c>
      <c r="J16" s="83" t="s">
        <v>404</v>
      </c>
      <c r="K16" s="85" t="s">
        <v>403</v>
      </c>
      <c r="L16" s="38" t="s">
        <v>553</v>
      </c>
      <c r="M16" s="103">
        <v>44098</v>
      </c>
      <c r="N16" s="103">
        <v>44099</v>
      </c>
      <c r="O16" s="85"/>
      <c r="P16" s="85"/>
      <c r="Q16" s="85"/>
      <c r="R16" s="122">
        <v>1</v>
      </c>
      <c r="S16" s="70">
        <v>54.01</v>
      </c>
      <c r="T16" s="122">
        <v>1</v>
      </c>
      <c r="U16" s="70">
        <v>17.52</v>
      </c>
      <c r="V16" s="87">
        <f t="shared" si="0"/>
        <v>2</v>
      </c>
      <c r="W16" s="88">
        <f t="shared" si="1"/>
        <v>71.53</v>
      </c>
      <c r="X16" s="88">
        <f t="shared" si="2"/>
        <v>71.53</v>
      </c>
      <c r="Y16" s="83" t="s">
        <v>529</v>
      </c>
      <c r="Z16" s="89"/>
      <c r="AA16" s="89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</row>
    <row r="17" spans="1:113" s="100" customFormat="1" ht="49.5" customHeight="1">
      <c r="A17" s="82">
        <v>7</v>
      </c>
      <c r="B17" s="83">
        <v>520100</v>
      </c>
      <c r="C17" s="83">
        <v>180101</v>
      </c>
      <c r="D17" s="36" t="s">
        <v>554</v>
      </c>
      <c r="E17" s="36" t="s">
        <v>222</v>
      </c>
      <c r="F17" s="95" t="s">
        <v>328</v>
      </c>
      <c r="G17" s="83" t="s">
        <v>555</v>
      </c>
      <c r="H17" s="84" t="s">
        <v>402</v>
      </c>
      <c r="I17" s="83" t="s">
        <v>403</v>
      </c>
      <c r="J17" s="83" t="s">
        <v>404</v>
      </c>
      <c r="K17" s="85" t="s">
        <v>403</v>
      </c>
      <c r="L17" s="83" t="s">
        <v>496</v>
      </c>
      <c r="M17" s="73">
        <v>44103</v>
      </c>
      <c r="N17" s="73">
        <v>44104</v>
      </c>
      <c r="O17" s="113"/>
      <c r="P17" s="113"/>
      <c r="Q17" s="85"/>
      <c r="R17" s="83">
        <v>1</v>
      </c>
      <c r="S17" s="70">
        <v>237.56</v>
      </c>
      <c r="T17" s="83">
        <v>1</v>
      </c>
      <c r="U17" s="70">
        <v>71.27</v>
      </c>
      <c r="V17" s="87">
        <f t="shared" si="0"/>
        <v>2</v>
      </c>
      <c r="W17" s="88">
        <f t="shared" si="1"/>
        <v>308.83</v>
      </c>
      <c r="X17" s="88">
        <f t="shared" si="2"/>
        <v>308.83</v>
      </c>
      <c r="Y17" s="83" t="s">
        <v>530</v>
      </c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</row>
    <row r="18" spans="1:113" s="100" customFormat="1" ht="42.75" customHeight="1">
      <c r="A18" s="82">
        <v>8</v>
      </c>
      <c r="B18" s="83">
        <v>520100</v>
      </c>
      <c r="C18" s="83">
        <v>180101</v>
      </c>
      <c r="D18" s="36" t="s">
        <v>554</v>
      </c>
      <c r="E18" s="36" t="s">
        <v>222</v>
      </c>
      <c r="F18" s="95" t="s">
        <v>328</v>
      </c>
      <c r="G18" s="38" t="s">
        <v>556</v>
      </c>
      <c r="H18" s="84" t="s">
        <v>402</v>
      </c>
      <c r="I18" s="83" t="s">
        <v>403</v>
      </c>
      <c r="J18" s="83" t="s">
        <v>404</v>
      </c>
      <c r="K18" s="85" t="s">
        <v>403</v>
      </c>
      <c r="L18" s="83" t="s">
        <v>557</v>
      </c>
      <c r="M18" s="73">
        <v>44105</v>
      </c>
      <c r="N18" s="73">
        <v>44106</v>
      </c>
      <c r="O18" s="57"/>
      <c r="P18" s="57"/>
      <c r="Q18" s="85"/>
      <c r="R18" s="83">
        <v>1</v>
      </c>
      <c r="S18" s="70">
        <v>95.97</v>
      </c>
      <c r="T18" s="83">
        <v>1</v>
      </c>
      <c r="U18" s="70">
        <v>28.78</v>
      </c>
      <c r="V18" s="87">
        <f t="shared" si="0"/>
        <v>2</v>
      </c>
      <c r="W18" s="88">
        <f t="shared" si="1"/>
        <v>124.75</v>
      </c>
      <c r="X18" s="88">
        <f t="shared" si="2"/>
        <v>124.75</v>
      </c>
      <c r="Y18" s="83" t="s">
        <v>531</v>
      </c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</row>
    <row r="19" spans="1:113" s="91" customFormat="1" ht="42.75" customHeight="1">
      <c r="A19" s="82">
        <v>9</v>
      </c>
      <c r="B19" s="83">
        <v>520100</v>
      </c>
      <c r="C19" s="83">
        <v>180101</v>
      </c>
      <c r="D19" s="36" t="s">
        <v>482</v>
      </c>
      <c r="E19" s="50" t="s">
        <v>282</v>
      </c>
      <c r="F19" s="36" t="s">
        <v>380</v>
      </c>
      <c r="G19" s="38" t="s">
        <v>558</v>
      </c>
      <c r="H19" s="84" t="s">
        <v>402</v>
      </c>
      <c r="I19" s="83" t="s">
        <v>403</v>
      </c>
      <c r="J19" s="83" t="s">
        <v>404</v>
      </c>
      <c r="K19" s="85" t="s">
        <v>403</v>
      </c>
      <c r="L19" s="83" t="s">
        <v>559</v>
      </c>
      <c r="M19" s="73">
        <v>44104</v>
      </c>
      <c r="N19" s="73">
        <v>44106</v>
      </c>
      <c r="O19" s="57"/>
      <c r="P19" s="57"/>
      <c r="Q19" s="85"/>
      <c r="R19" s="122">
        <v>2</v>
      </c>
      <c r="S19" s="70">
        <v>54.01</v>
      </c>
      <c r="T19" s="122">
        <v>1</v>
      </c>
      <c r="U19" s="70">
        <v>17.52</v>
      </c>
      <c r="V19" s="87">
        <f t="shared" si="0"/>
        <v>3</v>
      </c>
      <c r="W19" s="88">
        <f t="shared" si="1"/>
        <v>125.53999999999999</v>
      </c>
      <c r="X19" s="88">
        <f t="shared" si="2"/>
        <v>125.53999999999999</v>
      </c>
      <c r="Y19" s="83" t="s">
        <v>532</v>
      </c>
      <c r="Z19" s="89"/>
      <c r="AA19" s="89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</row>
    <row r="20" spans="1:113" s="106" customFormat="1" ht="42.75" customHeight="1">
      <c r="A20" s="82">
        <v>10</v>
      </c>
      <c r="B20" s="83">
        <v>520100</v>
      </c>
      <c r="C20" s="83">
        <v>180101</v>
      </c>
      <c r="D20" s="37" t="s">
        <v>470</v>
      </c>
      <c r="E20" s="36" t="s">
        <v>226</v>
      </c>
      <c r="F20" s="36" t="s">
        <v>349</v>
      </c>
      <c r="G20" s="38" t="s">
        <v>558</v>
      </c>
      <c r="H20" s="84" t="s">
        <v>402</v>
      </c>
      <c r="I20" s="83" t="s">
        <v>403</v>
      </c>
      <c r="J20" s="83" t="s">
        <v>404</v>
      </c>
      <c r="K20" s="85" t="s">
        <v>403</v>
      </c>
      <c r="L20" s="38" t="s">
        <v>560</v>
      </c>
      <c r="M20" s="73">
        <v>44104</v>
      </c>
      <c r="N20" s="73">
        <v>44106</v>
      </c>
      <c r="O20" s="85"/>
      <c r="P20" s="85"/>
      <c r="Q20" s="85"/>
      <c r="R20" s="122">
        <v>2</v>
      </c>
      <c r="S20" s="70">
        <v>54.01</v>
      </c>
      <c r="T20" s="122">
        <v>1</v>
      </c>
      <c r="U20" s="70">
        <v>17.52</v>
      </c>
      <c r="V20" s="87">
        <f t="shared" si="0"/>
        <v>3</v>
      </c>
      <c r="W20" s="88">
        <f t="shared" si="1"/>
        <v>125.53999999999999</v>
      </c>
      <c r="X20" s="88">
        <f t="shared" si="2"/>
        <v>125.53999999999999</v>
      </c>
      <c r="Y20" s="83" t="s">
        <v>533</v>
      </c>
      <c r="Z20" s="104"/>
      <c r="AA20" s="104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</row>
    <row r="21" spans="1:113" s="91" customFormat="1" ht="42.75" customHeight="1">
      <c r="A21" s="82">
        <v>11</v>
      </c>
      <c r="B21" s="83">
        <v>520100</v>
      </c>
      <c r="C21" s="83">
        <v>180101</v>
      </c>
      <c r="D21" s="52" t="s">
        <v>483</v>
      </c>
      <c r="E21" s="36" t="s">
        <v>305</v>
      </c>
      <c r="F21" s="36" t="s">
        <v>390</v>
      </c>
      <c r="G21" s="94" t="s">
        <v>561</v>
      </c>
      <c r="H21" s="84" t="s">
        <v>402</v>
      </c>
      <c r="I21" s="83" t="s">
        <v>403</v>
      </c>
      <c r="J21" s="83" t="s">
        <v>404</v>
      </c>
      <c r="K21" s="85" t="s">
        <v>403</v>
      </c>
      <c r="L21" s="38" t="s">
        <v>562</v>
      </c>
      <c r="M21" s="73">
        <v>44104</v>
      </c>
      <c r="N21" s="73">
        <v>44106</v>
      </c>
      <c r="O21" s="57"/>
      <c r="P21" s="57"/>
      <c r="Q21" s="85"/>
      <c r="R21" s="83">
        <v>2</v>
      </c>
      <c r="S21" s="70">
        <v>95.97</v>
      </c>
      <c r="T21" s="83">
        <v>1</v>
      </c>
      <c r="U21" s="70">
        <v>28.78</v>
      </c>
      <c r="V21" s="87">
        <f t="shared" si="0"/>
        <v>3</v>
      </c>
      <c r="W21" s="88">
        <f t="shared" si="1"/>
        <v>220.72</v>
      </c>
      <c r="X21" s="88">
        <f t="shared" si="2"/>
        <v>220.72</v>
      </c>
      <c r="Y21" s="83" t="s">
        <v>534</v>
      </c>
      <c r="Z21" s="89"/>
      <c r="AA21" s="89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</row>
    <row r="22" spans="1:113" s="91" customFormat="1" ht="42.75" customHeight="1">
      <c r="A22" s="82">
        <v>12</v>
      </c>
      <c r="B22" s="83">
        <v>520100</v>
      </c>
      <c r="C22" s="83">
        <v>180101</v>
      </c>
      <c r="D22" s="52" t="s">
        <v>99</v>
      </c>
      <c r="E22" s="36" t="s">
        <v>239</v>
      </c>
      <c r="F22" s="36" t="s">
        <v>359</v>
      </c>
      <c r="G22" s="38" t="s">
        <v>563</v>
      </c>
      <c r="H22" s="84" t="s">
        <v>402</v>
      </c>
      <c r="I22" s="83" t="s">
        <v>403</v>
      </c>
      <c r="J22" s="83" t="s">
        <v>404</v>
      </c>
      <c r="K22" s="85" t="s">
        <v>403</v>
      </c>
      <c r="L22" s="38" t="s">
        <v>564</v>
      </c>
      <c r="M22" s="73">
        <v>44105</v>
      </c>
      <c r="N22" s="126">
        <v>44106</v>
      </c>
      <c r="O22" s="127"/>
      <c r="P22" s="127"/>
      <c r="Q22" s="85"/>
      <c r="R22" s="122">
        <v>1</v>
      </c>
      <c r="S22" s="70">
        <v>54.01</v>
      </c>
      <c r="T22" s="122">
        <v>1</v>
      </c>
      <c r="U22" s="70">
        <v>17.52</v>
      </c>
      <c r="V22" s="87">
        <f t="shared" si="0"/>
        <v>2</v>
      </c>
      <c r="W22" s="88">
        <f t="shared" si="1"/>
        <v>71.53</v>
      </c>
      <c r="X22" s="88">
        <f t="shared" si="2"/>
        <v>71.53</v>
      </c>
      <c r="Y22" s="83" t="s">
        <v>535</v>
      </c>
      <c r="Z22" s="89"/>
      <c r="AA22" s="89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</row>
    <row r="23" spans="1:113" ht="42.75" customHeight="1">
      <c r="A23" s="82">
        <v>13</v>
      </c>
      <c r="B23" s="83">
        <v>520100</v>
      </c>
      <c r="C23" s="83">
        <v>180101</v>
      </c>
      <c r="D23" s="36" t="s">
        <v>470</v>
      </c>
      <c r="E23" s="36" t="s">
        <v>226</v>
      </c>
      <c r="F23" s="36" t="s">
        <v>349</v>
      </c>
      <c r="G23" s="38" t="s">
        <v>565</v>
      </c>
      <c r="H23" s="84" t="s">
        <v>402</v>
      </c>
      <c r="I23" s="83" t="s">
        <v>403</v>
      </c>
      <c r="J23" s="83" t="s">
        <v>404</v>
      </c>
      <c r="K23" s="85" t="s">
        <v>403</v>
      </c>
      <c r="L23" s="38" t="s">
        <v>566</v>
      </c>
      <c r="M23" s="73">
        <v>44117</v>
      </c>
      <c r="N23" s="126">
        <v>44120</v>
      </c>
      <c r="O23" s="57"/>
      <c r="P23" s="57"/>
      <c r="Q23" s="85"/>
      <c r="R23" s="122">
        <v>3</v>
      </c>
      <c r="S23" s="70">
        <v>54.01</v>
      </c>
      <c r="T23" s="122">
        <v>1</v>
      </c>
      <c r="U23" s="70">
        <v>17.52</v>
      </c>
      <c r="V23" s="87">
        <f t="shared" si="0"/>
        <v>4</v>
      </c>
      <c r="W23" s="88">
        <f t="shared" si="1"/>
        <v>179.55</v>
      </c>
      <c r="X23" s="88">
        <f t="shared" si="2"/>
        <v>179.55</v>
      </c>
      <c r="Y23" s="83" t="s">
        <v>536</v>
      </c>
      <c r="Z23" s="2"/>
      <c r="AA23" s="2"/>
    </row>
    <row r="24" spans="1:113" ht="42.75" customHeight="1">
      <c r="A24" s="82">
        <v>14</v>
      </c>
      <c r="B24" s="83">
        <v>520100</v>
      </c>
      <c r="C24" s="83">
        <v>180101</v>
      </c>
      <c r="D24" s="36" t="s">
        <v>152</v>
      </c>
      <c r="E24" s="36" t="s">
        <v>520</v>
      </c>
      <c r="F24" s="95" t="s">
        <v>519</v>
      </c>
      <c r="G24" s="38" t="s">
        <v>567</v>
      </c>
      <c r="H24" s="84" t="s">
        <v>402</v>
      </c>
      <c r="I24" s="83" t="s">
        <v>403</v>
      </c>
      <c r="J24" s="83" t="s">
        <v>404</v>
      </c>
      <c r="K24" s="85" t="s">
        <v>403</v>
      </c>
      <c r="L24" s="38" t="s">
        <v>436</v>
      </c>
      <c r="M24" s="73">
        <v>44096</v>
      </c>
      <c r="N24" s="126">
        <v>44099</v>
      </c>
      <c r="O24" s="57"/>
      <c r="P24" s="57"/>
      <c r="Q24" s="85"/>
      <c r="R24" s="122">
        <v>3</v>
      </c>
      <c r="S24" s="70">
        <v>54.01</v>
      </c>
      <c r="T24" s="122">
        <v>1</v>
      </c>
      <c r="U24" s="70">
        <v>17.52</v>
      </c>
      <c r="V24" s="87">
        <f t="shared" si="0"/>
        <v>4</v>
      </c>
      <c r="W24" s="88">
        <f t="shared" si="1"/>
        <v>179.55</v>
      </c>
      <c r="X24" s="88">
        <f t="shared" si="2"/>
        <v>179.55</v>
      </c>
      <c r="Y24" s="83" t="s">
        <v>537</v>
      </c>
      <c r="Z24" s="2"/>
      <c r="AA24" s="2"/>
    </row>
    <row r="25" spans="1:113" ht="42.75" customHeight="1">
      <c r="A25" s="82">
        <v>15</v>
      </c>
      <c r="B25" s="83">
        <v>520100</v>
      </c>
      <c r="C25" s="83">
        <v>180101</v>
      </c>
      <c r="D25" s="95" t="s">
        <v>454</v>
      </c>
      <c r="E25" s="57" t="s">
        <v>456</v>
      </c>
      <c r="F25" s="36" t="s">
        <v>457</v>
      </c>
      <c r="G25" s="38" t="s">
        <v>568</v>
      </c>
      <c r="H25" s="84" t="s">
        <v>402</v>
      </c>
      <c r="I25" s="83" t="s">
        <v>403</v>
      </c>
      <c r="J25" s="83" t="s">
        <v>404</v>
      </c>
      <c r="K25" s="85" t="s">
        <v>403</v>
      </c>
      <c r="L25" s="38" t="s">
        <v>569</v>
      </c>
      <c r="M25" s="73">
        <v>44123</v>
      </c>
      <c r="N25" s="126">
        <v>44123</v>
      </c>
      <c r="O25" s="57"/>
      <c r="P25" s="57"/>
      <c r="Q25" s="85"/>
      <c r="R25" s="122">
        <v>0</v>
      </c>
      <c r="S25" s="70">
        <v>54.01</v>
      </c>
      <c r="T25" s="122">
        <v>1</v>
      </c>
      <c r="U25" s="70">
        <v>17.52</v>
      </c>
      <c r="V25" s="87">
        <f t="shared" si="0"/>
        <v>1</v>
      </c>
      <c r="W25" s="88">
        <f t="shared" si="1"/>
        <v>17.52</v>
      </c>
      <c r="X25" s="88">
        <f t="shared" si="2"/>
        <v>17.52</v>
      </c>
      <c r="Y25" s="83" t="s">
        <v>538</v>
      </c>
      <c r="Z25" s="2"/>
      <c r="AA25" s="2"/>
    </row>
    <row r="26" spans="1:113" ht="42.75" customHeight="1">
      <c r="A26" s="82">
        <v>16</v>
      </c>
      <c r="B26" s="83">
        <v>520100</v>
      </c>
      <c r="C26" s="83">
        <v>180101</v>
      </c>
      <c r="D26" s="36" t="s">
        <v>152</v>
      </c>
      <c r="E26" s="36" t="s">
        <v>520</v>
      </c>
      <c r="F26" s="95" t="s">
        <v>519</v>
      </c>
      <c r="G26" s="38" t="s">
        <v>570</v>
      </c>
      <c r="H26" s="84" t="s">
        <v>402</v>
      </c>
      <c r="I26" s="83" t="s">
        <v>403</v>
      </c>
      <c r="J26" s="83" t="s">
        <v>404</v>
      </c>
      <c r="K26" s="85" t="s">
        <v>403</v>
      </c>
      <c r="L26" s="38" t="s">
        <v>569</v>
      </c>
      <c r="M26" s="73">
        <v>44123</v>
      </c>
      <c r="N26" s="126">
        <v>44123</v>
      </c>
      <c r="O26" s="57"/>
      <c r="P26" s="57"/>
      <c r="Q26" s="85"/>
      <c r="R26" s="122">
        <v>0</v>
      </c>
      <c r="S26" s="70">
        <v>54.01</v>
      </c>
      <c r="T26" s="122">
        <v>1</v>
      </c>
      <c r="U26" s="70">
        <v>17.52</v>
      </c>
      <c r="V26" s="87">
        <f t="shared" si="0"/>
        <v>1</v>
      </c>
      <c r="W26" s="88">
        <f t="shared" si="1"/>
        <v>17.52</v>
      </c>
      <c r="X26" s="88">
        <f t="shared" si="2"/>
        <v>17.52</v>
      </c>
      <c r="Y26" s="83" t="s">
        <v>539</v>
      </c>
      <c r="Z26" s="2"/>
      <c r="AA26" s="2"/>
    </row>
    <row r="27" spans="1:113" ht="42.75" customHeight="1">
      <c r="A27" s="82">
        <v>17</v>
      </c>
      <c r="B27" s="83">
        <v>520100</v>
      </c>
      <c r="C27" s="83">
        <v>180101</v>
      </c>
      <c r="D27" s="36" t="s">
        <v>482</v>
      </c>
      <c r="E27" s="50" t="s">
        <v>282</v>
      </c>
      <c r="F27" s="36" t="s">
        <v>380</v>
      </c>
      <c r="G27" s="38" t="s">
        <v>571</v>
      </c>
      <c r="H27" s="84" t="s">
        <v>402</v>
      </c>
      <c r="I27" s="83" t="s">
        <v>403</v>
      </c>
      <c r="J27" s="83" t="s">
        <v>404</v>
      </c>
      <c r="K27" s="85" t="s">
        <v>403</v>
      </c>
      <c r="L27" s="38" t="s">
        <v>566</v>
      </c>
      <c r="M27" s="73">
        <v>44117</v>
      </c>
      <c r="N27" s="73">
        <v>44120</v>
      </c>
      <c r="O27" s="57"/>
      <c r="P27" s="57"/>
      <c r="Q27" s="85"/>
      <c r="R27" s="122">
        <v>3</v>
      </c>
      <c r="S27" s="70">
        <v>54.01</v>
      </c>
      <c r="T27" s="122">
        <v>1</v>
      </c>
      <c r="U27" s="70">
        <v>17.52</v>
      </c>
      <c r="V27" s="87">
        <f t="shared" si="0"/>
        <v>4</v>
      </c>
      <c r="W27" s="88">
        <f t="shared" si="1"/>
        <v>179.55</v>
      </c>
      <c r="X27" s="88">
        <f t="shared" si="2"/>
        <v>179.55</v>
      </c>
      <c r="Y27" s="83" t="s">
        <v>540</v>
      </c>
      <c r="Z27" s="2"/>
      <c r="AA27" s="2"/>
    </row>
    <row r="28" spans="1:113" ht="42.75" customHeight="1">
      <c r="A28" s="82">
        <v>18</v>
      </c>
      <c r="B28" s="83">
        <v>520100</v>
      </c>
      <c r="C28" s="83">
        <v>180101</v>
      </c>
      <c r="D28" s="36" t="s">
        <v>572</v>
      </c>
      <c r="E28" s="36" t="s">
        <v>573</v>
      </c>
      <c r="F28" s="36" t="s">
        <v>359</v>
      </c>
      <c r="G28" s="94" t="s">
        <v>574</v>
      </c>
      <c r="H28" s="84" t="s">
        <v>402</v>
      </c>
      <c r="I28" s="83" t="s">
        <v>403</v>
      </c>
      <c r="J28" s="83" t="s">
        <v>404</v>
      </c>
      <c r="K28" s="85" t="s">
        <v>403</v>
      </c>
      <c r="L28" s="38" t="s">
        <v>566</v>
      </c>
      <c r="M28" s="73">
        <v>44117</v>
      </c>
      <c r="N28" s="73">
        <v>44120</v>
      </c>
      <c r="O28" s="57"/>
      <c r="P28" s="57"/>
      <c r="Q28" s="85"/>
      <c r="R28" s="122">
        <v>3</v>
      </c>
      <c r="S28" s="70">
        <v>54.01</v>
      </c>
      <c r="T28" s="122">
        <v>1</v>
      </c>
      <c r="U28" s="70">
        <v>17.52</v>
      </c>
      <c r="V28" s="87">
        <f t="shared" si="0"/>
        <v>4</v>
      </c>
      <c r="W28" s="88">
        <f t="shared" si="1"/>
        <v>179.55</v>
      </c>
      <c r="X28" s="88">
        <f t="shared" si="2"/>
        <v>179.55</v>
      </c>
      <c r="Y28" s="83" t="s">
        <v>541</v>
      </c>
      <c r="Z28" s="2"/>
      <c r="AA28" s="2"/>
    </row>
    <row r="29" spans="1:113" ht="42.75" customHeight="1">
      <c r="A29" s="82">
        <v>19</v>
      </c>
      <c r="B29" s="83">
        <v>520100</v>
      </c>
      <c r="C29" s="83">
        <v>180101</v>
      </c>
      <c r="D29" s="36" t="s">
        <v>99</v>
      </c>
      <c r="E29" s="36" t="s">
        <v>239</v>
      </c>
      <c r="F29" s="36" t="s">
        <v>359</v>
      </c>
      <c r="G29" s="94" t="s">
        <v>575</v>
      </c>
      <c r="H29" s="84" t="s">
        <v>402</v>
      </c>
      <c r="I29" s="83" t="s">
        <v>403</v>
      </c>
      <c r="J29" s="83" t="s">
        <v>404</v>
      </c>
      <c r="K29" s="85" t="s">
        <v>403</v>
      </c>
      <c r="L29" s="83" t="s">
        <v>566</v>
      </c>
      <c r="M29" s="73">
        <v>44117</v>
      </c>
      <c r="N29" s="73">
        <v>44120</v>
      </c>
      <c r="O29" s="57"/>
      <c r="P29" s="57"/>
      <c r="Q29" s="85"/>
      <c r="R29" s="122">
        <v>3</v>
      </c>
      <c r="S29" s="70">
        <v>54.01</v>
      </c>
      <c r="T29" s="122">
        <v>1</v>
      </c>
      <c r="U29" s="70">
        <v>17.52</v>
      </c>
      <c r="V29" s="87">
        <f t="shared" si="0"/>
        <v>4</v>
      </c>
      <c r="W29" s="88">
        <f t="shared" si="1"/>
        <v>179.55</v>
      </c>
      <c r="X29" s="88">
        <f t="shared" si="2"/>
        <v>179.55</v>
      </c>
      <c r="Y29" s="83" t="s">
        <v>542</v>
      </c>
      <c r="Z29" s="2"/>
      <c r="AA29" s="2"/>
    </row>
    <row r="30" spans="1:113" ht="42.75" customHeight="1">
      <c r="A30" s="82">
        <v>20</v>
      </c>
      <c r="B30" s="83">
        <v>520100</v>
      </c>
      <c r="C30" s="83">
        <v>180101</v>
      </c>
      <c r="D30" s="36" t="s">
        <v>120</v>
      </c>
      <c r="E30" s="53" t="s">
        <v>259</v>
      </c>
      <c r="F30" s="36" t="s">
        <v>370</v>
      </c>
      <c r="G30" s="83" t="s">
        <v>574</v>
      </c>
      <c r="H30" s="84" t="s">
        <v>402</v>
      </c>
      <c r="I30" s="83" t="s">
        <v>403</v>
      </c>
      <c r="J30" s="83" t="s">
        <v>404</v>
      </c>
      <c r="K30" s="85" t="s">
        <v>403</v>
      </c>
      <c r="L30" s="83" t="s">
        <v>566</v>
      </c>
      <c r="M30" s="73">
        <v>44117</v>
      </c>
      <c r="N30" s="73">
        <v>44120</v>
      </c>
      <c r="O30" s="85"/>
      <c r="P30" s="85"/>
      <c r="Q30" s="85"/>
      <c r="R30" s="122">
        <v>3</v>
      </c>
      <c r="S30" s="70">
        <v>54.01</v>
      </c>
      <c r="T30" s="122">
        <v>1</v>
      </c>
      <c r="U30" s="70">
        <v>17.52</v>
      </c>
      <c r="V30" s="87">
        <f t="shared" si="0"/>
        <v>4</v>
      </c>
      <c r="W30" s="88">
        <f t="shared" si="1"/>
        <v>179.55</v>
      </c>
      <c r="X30" s="88">
        <f t="shared" si="2"/>
        <v>179.55</v>
      </c>
      <c r="Y30" s="83" t="s">
        <v>543</v>
      </c>
      <c r="Z30" s="2"/>
      <c r="AA30" s="2"/>
    </row>
    <row r="31" spans="1:113" ht="42.75" customHeight="1">
      <c r="A31" s="82">
        <v>21</v>
      </c>
      <c r="B31" s="83">
        <v>520100</v>
      </c>
      <c r="C31" s="83">
        <v>180101</v>
      </c>
      <c r="D31" s="36" t="s">
        <v>554</v>
      </c>
      <c r="E31" s="36" t="s">
        <v>222</v>
      </c>
      <c r="F31" s="95" t="s">
        <v>328</v>
      </c>
      <c r="G31" s="83" t="s">
        <v>576</v>
      </c>
      <c r="H31" s="84" t="s">
        <v>402</v>
      </c>
      <c r="I31" s="83" t="s">
        <v>403</v>
      </c>
      <c r="J31" s="83" t="s">
        <v>404</v>
      </c>
      <c r="K31" s="85" t="s">
        <v>488</v>
      </c>
      <c r="L31" s="38" t="s">
        <v>566</v>
      </c>
      <c r="M31" s="73">
        <v>44117</v>
      </c>
      <c r="N31" s="73">
        <v>44120</v>
      </c>
      <c r="O31" s="96"/>
      <c r="P31" s="96"/>
      <c r="Q31" s="85"/>
      <c r="R31" s="83">
        <v>3</v>
      </c>
      <c r="S31" s="70">
        <v>95.97</v>
      </c>
      <c r="T31" s="83">
        <v>1</v>
      </c>
      <c r="U31" s="70">
        <v>28.78</v>
      </c>
      <c r="V31" s="87">
        <f t="shared" si="0"/>
        <v>4</v>
      </c>
      <c r="W31" s="88">
        <f t="shared" si="1"/>
        <v>316.68999999999994</v>
      </c>
      <c r="X31" s="88">
        <f t="shared" si="2"/>
        <v>316.68999999999994</v>
      </c>
      <c r="Y31" s="83" t="s">
        <v>544</v>
      </c>
      <c r="Z31" s="2"/>
      <c r="AA31" s="2"/>
    </row>
    <row r="32" spans="1:113" ht="42.75" customHeight="1">
      <c r="A32" s="82">
        <v>22</v>
      </c>
      <c r="B32" s="83">
        <v>520100</v>
      </c>
      <c r="C32" s="83">
        <v>180101</v>
      </c>
      <c r="D32" s="36" t="s">
        <v>554</v>
      </c>
      <c r="E32" s="36" t="s">
        <v>222</v>
      </c>
      <c r="F32" s="95" t="s">
        <v>328</v>
      </c>
      <c r="G32" s="38" t="s">
        <v>577</v>
      </c>
      <c r="H32" s="84" t="s">
        <v>402</v>
      </c>
      <c r="I32" s="83" t="s">
        <v>403</v>
      </c>
      <c r="J32" s="83" t="s">
        <v>404</v>
      </c>
      <c r="K32" s="85" t="s">
        <v>488</v>
      </c>
      <c r="L32" s="38" t="s">
        <v>569</v>
      </c>
      <c r="M32" s="73">
        <v>44127</v>
      </c>
      <c r="N32" s="73">
        <v>44127</v>
      </c>
      <c r="O32" s="57"/>
      <c r="P32" s="57"/>
      <c r="Q32" s="85"/>
      <c r="R32" s="83">
        <v>0</v>
      </c>
      <c r="S32" s="70">
        <v>95.97</v>
      </c>
      <c r="T32" s="83">
        <v>1</v>
      </c>
      <c r="U32" s="70">
        <v>28.78</v>
      </c>
      <c r="V32" s="87">
        <f t="shared" si="0"/>
        <v>1</v>
      </c>
      <c r="W32" s="88">
        <f t="shared" si="1"/>
        <v>28.78</v>
      </c>
      <c r="X32" s="88">
        <f t="shared" si="2"/>
        <v>28.78</v>
      </c>
      <c r="Y32" s="83" t="s">
        <v>545</v>
      </c>
      <c r="Z32" s="2"/>
      <c r="AA32" s="2"/>
    </row>
    <row r="33" spans="1:27" ht="42.75" customHeight="1">
      <c r="A33" s="82">
        <v>23</v>
      </c>
      <c r="B33" s="83">
        <v>520100</v>
      </c>
      <c r="C33" s="83">
        <v>180101</v>
      </c>
      <c r="D33" s="36" t="s">
        <v>470</v>
      </c>
      <c r="E33" s="36" t="s">
        <v>226</v>
      </c>
      <c r="F33" s="36" t="s">
        <v>349</v>
      </c>
      <c r="G33" s="38" t="s">
        <v>578</v>
      </c>
      <c r="H33" s="84" t="s">
        <v>402</v>
      </c>
      <c r="I33" s="83" t="s">
        <v>403</v>
      </c>
      <c r="J33" s="83" t="s">
        <v>404</v>
      </c>
      <c r="K33" s="85" t="s">
        <v>488</v>
      </c>
      <c r="L33" s="38" t="s">
        <v>569</v>
      </c>
      <c r="M33" s="73">
        <v>44126</v>
      </c>
      <c r="N33" s="73">
        <v>44127</v>
      </c>
      <c r="O33" s="57"/>
      <c r="P33" s="57"/>
      <c r="Q33" s="85"/>
      <c r="R33" s="122">
        <v>1</v>
      </c>
      <c r="S33" s="70">
        <v>54.01</v>
      </c>
      <c r="T33" s="122">
        <v>1</v>
      </c>
      <c r="U33" s="70">
        <v>17.52</v>
      </c>
      <c r="V33" s="87">
        <f t="shared" si="0"/>
        <v>2</v>
      </c>
      <c r="W33" s="88">
        <f t="shared" si="1"/>
        <v>71.53</v>
      </c>
      <c r="X33" s="88">
        <f t="shared" si="2"/>
        <v>71.53</v>
      </c>
      <c r="Y33" s="83" t="s">
        <v>546</v>
      </c>
      <c r="Z33" s="2"/>
      <c r="AA33" s="2"/>
    </row>
    <row r="34" spans="1:27" ht="42.75" customHeight="1">
      <c r="A34" s="82">
        <v>24</v>
      </c>
      <c r="B34" s="83">
        <v>520100</v>
      </c>
      <c r="C34" s="83">
        <v>180101</v>
      </c>
      <c r="D34" s="36" t="s">
        <v>99</v>
      </c>
      <c r="E34" s="36" t="s">
        <v>239</v>
      </c>
      <c r="F34" s="36" t="s">
        <v>359</v>
      </c>
      <c r="G34" s="38" t="s">
        <v>579</v>
      </c>
      <c r="H34" s="84" t="s">
        <v>402</v>
      </c>
      <c r="I34" s="83" t="s">
        <v>403</v>
      </c>
      <c r="J34" s="83" t="s">
        <v>404</v>
      </c>
      <c r="K34" s="85" t="s">
        <v>403</v>
      </c>
      <c r="L34" s="38" t="s">
        <v>569</v>
      </c>
      <c r="M34" s="73">
        <v>44127</v>
      </c>
      <c r="N34" s="73">
        <v>44127</v>
      </c>
      <c r="O34" s="57"/>
      <c r="P34" s="57"/>
      <c r="Q34" s="85"/>
      <c r="R34" s="122">
        <v>0</v>
      </c>
      <c r="S34" s="70">
        <v>54.01</v>
      </c>
      <c r="T34" s="122">
        <v>1</v>
      </c>
      <c r="U34" s="70">
        <v>17.52</v>
      </c>
      <c r="V34" s="87">
        <f t="shared" si="0"/>
        <v>1</v>
      </c>
      <c r="W34" s="88">
        <f t="shared" si="1"/>
        <v>17.52</v>
      </c>
      <c r="X34" s="88">
        <f t="shared" si="2"/>
        <v>17.52</v>
      </c>
      <c r="Y34" s="83" t="s">
        <v>547</v>
      </c>
      <c r="Z34" s="2"/>
      <c r="AA34" s="2"/>
    </row>
    <row r="35" spans="1:27" ht="42.75" customHeight="1">
      <c r="A35" s="82">
        <v>25</v>
      </c>
      <c r="B35" s="83">
        <v>520100</v>
      </c>
      <c r="C35" s="83">
        <v>180101</v>
      </c>
      <c r="D35" s="36" t="s">
        <v>120</v>
      </c>
      <c r="E35" s="53" t="s">
        <v>259</v>
      </c>
      <c r="F35" s="36" t="s">
        <v>370</v>
      </c>
      <c r="G35" s="38" t="s">
        <v>580</v>
      </c>
      <c r="H35" s="84" t="s">
        <v>402</v>
      </c>
      <c r="I35" s="83" t="s">
        <v>403</v>
      </c>
      <c r="J35" s="83" t="s">
        <v>404</v>
      </c>
      <c r="K35" s="85" t="s">
        <v>403</v>
      </c>
      <c r="L35" s="38" t="s">
        <v>569</v>
      </c>
      <c r="M35" s="73">
        <v>44126</v>
      </c>
      <c r="N35" s="73">
        <v>44127</v>
      </c>
      <c r="O35" s="114"/>
      <c r="P35" s="114"/>
      <c r="Q35" s="85"/>
      <c r="R35" s="122">
        <v>1</v>
      </c>
      <c r="S35" s="70">
        <v>54.01</v>
      </c>
      <c r="T35" s="122">
        <v>1</v>
      </c>
      <c r="U35" s="70">
        <v>17.52</v>
      </c>
      <c r="V35" s="87">
        <f t="shared" si="0"/>
        <v>2</v>
      </c>
      <c r="W35" s="88">
        <f t="shared" si="1"/>
        <v>71.53</v>
      </c>
      <c r="X35" s="88">
        <f t="shared" si="2"/>
        <v>71.53</v>
      </c>
      <c r="Y35" s="83" t="s">
        <v>548</v>
      </c>
      <c r="Z35" s="2"/>
      <c r="AA35" s="2"/>
    </row>
    <row r="36" spans="1:27" ht="42.75" customHeight="1">
      <c r="A36" s="82">
        <v>26</v>
      </c>
      <c r="B36" s="83">
        <v>520100</v>
      </c>
      <c r="C36" s="83">
        <v>180101</v>
      </c>
      <c r="D36" s="36" t="s">
        <v>173</v>
      </c>
      <c r="E36" s="36" t="s">
        <v>581</v>
      </c>
      <c r="F36" s="36" t="s">
        <v>583</v>
      </c>
      <c r="G36" s="38" t="s">
        <v>582</v>
      </c>
      <c r="H36" s="84" t="s">
        <v>402</v>
      </c>
      <c r="I36" s="83" t="s">
        <v>403</v>
      </c>
      <c r="J36" s="83" t="s">
        <v>404</v>
      </c>
      <c r="K36" s="85" t="s">
        <v>403</v>
      </c>
      <c r="L36" s="112" t="s">
        <v>584</v>
      </c>
      <c r="M36" s="73">
        <v>44123</v>
      </c>
      <c r="N36" s="73">
        <v>44127</v>
      </c>
      <c r="O36" s="57"/>
      <c r="P36" s="57"/>
      <c r="Q36" s="85"/>
      <c r="R36" s="122">
        <v>4</v>
      </c>
      <c r="S36" s="70">
        <v>54.01</v>
      </c>
      <c r="T36" s="122">
        <v>1</v>
      </c>
      <c r="U36" s="70">
        <v>17.52</v>
      </c>
      <c r="V36" s="87">
        <f t="shared" si="0"/>
        <v>5</v>
      </c>
      <c r="W36" s="88">
        <f t="shared" si="1"/>
        <v>233.56</v>
      </c>
      <c r="X36" s="88">
        <f t="shared" si="2"/>
        <v>233.56</v>
      </c>
      <c r="Y36" s="83" t="s">
        <v>549</v>
      </c>
      <c r="Z36" s="2"/>
      <c r="AA36" s="2"/>
    </row>
    <row r="37" spans="1:27" ht="42.75" customHeight="1">
      <c r="A37" s="82"/>
      <c r="B37" s="83"/>
      <c r="C37" s="83"/>
      <c r="D37" s="36"/>
      <c r="E37" s="36"/>
      <c r="F37" s="95"/>
      <c r="G37" s="38"/>
      <c r="H37" s="84"/>
      <c r="I37" s="83"/>
      <c r="J37" s="83"/>
      <c r="K37" s="85"/>
      <c r="L37" s="123"/>
      <c r="M37" s="86"/>
      <c r="N37" s="86"/>
      <c r="O37" s="85"/>
      <c r="P37" s="85"/>
      <c r="Q37" s="85"/>
      <c r="R37" s="83"/>
      <c r="S37" s="70"/>
      <c r="T37" s="83"/>
      <c r="U37" s="70"/>
      <c r="V37" s="87"/>
      <c r="W37" s="88"/>
      <c r="X37" s="88"/>
      <c r="Y37" s="83"/>
      <c r="Z37" s="2"/>
      <c r="AA37" s="2"/>
    </row>
    <row r="38" spans="1:27" ht="42.75" customHeight="1">
      <c r="A38" s="82"/>
      <c r="B38" s="83"/>
      <c r="C38" s="83"/>
      <c r="D38" s="36"/>
      <c r="E38" s="50"/>
      <c r="F38" s="36"/>
      <c r="G38" s="38"/>
      <c r="H38" s="84"/>
      <c r="I38" s="83"/>
      <c r="J38" s="83"/>
      <c r="K38" s="85"/>
      <c r="L38" s="101"/>
      <c r="M38" s="73"/>
      <c r="N38" s="73"/>
      <c r="O38" s="57"/>
      <c r="P38" s="57"/>
      <c r="Q38" s="85"/>
      <c r="R38" s="122"/>
      <c r="S38" s="70"/>
      <c r="T38" s="122"/>
      <c r="U38" s="70"/>
      <c r="V38" s="71"/>
      <c r="W38" s="72"/>
      <c r="X38" s="72"/>
      <c r="Y38" s="83"/>
      <c r="Z38" s="2"/>
      <c r="AA38" s="2"/>
    </row>
    <row r="39" spans="1:27" ht="42.75" customHeight="1">
      <c r="A39" s="82"/>
      <c r="B39" s="83"/>
      <c r="C39" s="83"/>
      <c r="D39" s="36"/>
      <c r="E39" s="36"/>
      <c r="F39" s="95"/>
      <c r="G39" s="95"/>
      <c r="H39" s="84"/>
      <c r="I39" s="83"/>
      <c r="J39" s="83"/>
      <c r="K39" s="85"/>
      <c r="L39" s="38"/>
      <c r="M39" s="73"/>
      <c r="N39" s="73"/>
      <c r="O39" s="57"/>
      <c r="P39" s="57"/>
      <c r="Q39" s="85"/>
      <c r="R39" s="122"/>
      <c r="S39" s="70"/>
      <c r="T39" s="122"/>
      <c r="U39" s="70"/>
      <c r="V39" s="71"/>
      <c r="W39" s="72"/>
      <c r="X39" s="72"/>
      <c r="Y39" s="83"/>
      <c r="Z39" s="2"/>
      <c r="AA39" s="2"/>
    </row>
    <row r="40" spans="1:27" ht="42.75" customHeight="1">
      <c r="A40" s="82"/>
      <c r="B40" s="83"/>
      <c r="C40" s="83"/>
      <c r="D40" s="52"/>
      <c r="E40" s="36"/>
      <c r="F40" s="36"/>
      <c r="G40" s="38"/>
      <c r="H40" s="84"/>
      <c r="I40" s="83"/>
      <c r="J40" s="83"/>
      <c r="K40" s="85"/>
      <c r="L40" s="38"/>
      <c r="M40" s="73"/>
      <c r="N40" s="73"/>
      <c r="O40" s="57"/>
      <c r="P40" s="57"/>
      <c r="Q40" s="85"/>
      <c r="R40" s="122"/>
      <c r="S40" s="70"/>
      <c r="T40" s="122"/>
      <c r="U40" s="70"/>
      <c r="V40" s="87"/>
      <c r="W40" s="88"/>
      <c r="X40" s="88"/>
      <c r="Y40" s="83"/>
      <c r="Z40" s="2"/>
      <c r="AA40" s="2"/>
    </row>
    <row r="41" spans="1:27" ht="42.75" customHeight="1">
      <c r="A41" s="82"/>
      <c r="B41" s="83"/>
      <c r="C41" s="83"/>
      <c r="D41" s="36"/>
      <c r="E41" s="36"/>
      <c r="F41" s="36"/>
      <c r="G41" s="83"/>
      <c r="H41" s="84"/>
      <c r="I41" s="83"/>
      <c r="J41" s="83"/>
      <c r="K41" s="85"/>
      <c r="L41" s="83"/>
      <c r="M41" s="86"/>
      <c r="N41" s="86"/>
      <c r="O41" s="97"/>
      <c r="P41" s="97"/>
      <c r="Q41" s="85"/>
      <c r="R41" s="122"/>
      <c r="S41" s="70"/>
      <c r="T41" s="122"/>
      <c r="U41" s="70"/>
      <c r="V41" s="71"/>
      <c r="W41" s="72"/>
      <c r="X41" s="72"/>
      <c r="Y41" s="83"/>
      <c r="Z41" s="2"/>
      <c r="AA41" s="2"/>
    </row>
    <row r="42" spans="1:27" ht="42.75" customHeight="1">
      <c r="A42" s="82"/>
      <c r="B42" s="83"/>
      <c r="C42" s="83"/>
      <c r="D42" s="36"/>
      <c r="E42" s="36"/>
      <c r="F42" s="36"/>
      <c r="G42" s="38"/>
      <c r="H42" s="84"/>
      <c r="I42" s="83"/>
      <c r="J42" s="83"/>
      <c r="K42" s="85"/>
      <c r="L42" s="38"/>
      <c r="M42" s="73"/>
      <c r="N42" s="73"/>
      <c r="O42" s="57"/>
      <c r="P42" s="57"/>
      <c r="Q42" s="85"/>
      <c r="R42" s="122"/>
      <c r="S42" s="70"/>
      <c r="T42" s="122"/>
      <c r="U42" s="70"/>
      <c r="V42" s="87"/>
      <c r="W42" s="88"/>
      <c r="X42" s="88"/>
      <c r="Y42" s="83"/>
      <c r="Z42" s="2"/>
      <c r="AA42" s="2"/>
    </row>
    <row r="43" spans="1:27" ht="42.75" customHeight="1">
      <c r="A43" s="82"/>
      <c r="B43" s="83"/>
      <c r="C43" s="83"/>
      <c r="D43" s="36"/>
      <c r="E43" s="50"/>
      <c r="F43" s="36"/>
      <c r="G43" s="38"/>
      <c r="H43" s="84"/>
      <c r="I43" s="83"/>
      <c r="J43" s="83"/>
      <c r="K43" s="85"/>
      <c r="L43" s="38"/>
      <c r="M43" s="73"/>
      <c r="N43" s="73"/>
      <c r="O43" s="57"/>
      <c r="P43" s="57"/>
      <c r="Q43" s="85"/>
      <c r="R43" s="122"/>
      <c r="S43" s="70"/>
      <c r="T43" s="122"/>
      <c r="U43" s="70"/>
      <c r="V43" s="87"/>
      <c r="W43" s="88"/>
      <c r="X43" s="88"/>
      <c r="Y43" s="83"/>
      <c r="Z43" s="2"/>
      <c r="AA43" s="2"/>
    </row>
    <row r="44" spans="1:27" ht="42.75" customHeight="1">
      <c r="A44" s="82"/>
      <c r="B44" s="83"/>
      <c r="C44" s="83"/>
      <c r="D44" s="36"/>
      <c r="E44" s="53"/>
      <c r="F44" s="36"/>
      <c r="G44" s="38"/>
      <c r="H44" s="84"/>
      <c r="I44" s="83"/>
      <c r="J44" s="83"/>
      <c r="K44" s="85"/>
      <c r="L44" s="38"/>
      <c r="M44" s="73"/>
      <c r="N44" s="73"/>
      <c r="O44" s="57"/>
      <c r="P44" s="57"/>
      <c r="Q44" s="85"/>
      <c r="R44" s="122"/>
      <c r="S44" s="70"/>
      <c r="T44" s="122"/>
      <c r="U44" s="70"/>
      <c r="V44" s="71"/>
      <c r="W44" s="72"/>
      <c r="X44" s="72"/>
      <c r="Y44" s="83"/>
      <c r="Z44" s="2"/>
      <c r="AA44" s="2"/>
    </row>
    <row r="45" spans="1:27" ht="42.75" customHeight="1">
      <c r="A45" s="82"/>
      <c r="B45" s="83"/>
      <c r="C45" s="83"/>
      <c r="D45" s="36"/>
      <c r="E45" s="36"/>
      <c r="F45" s="95"/>
      <c r="G45" s="38"/>
      <c r="H45" s="84"/>
      <c r="I45" s="83"/>
      <c r="J45" s="83"/>
      <c r="K45" s="85"/>
      <c r="L45" s="38"/>
      <c r="M45" s="73"/>
      <c r="N45" s="73"/>
      <c r="O45" s="57"/>
      <c r="P45" s="57"/>
      <c r="Q45" s="85"/>
      <c r="R45" s="83"/>
      <c r="S45" s="70"/>
      <c r="T45" s="83"/>
      <c r="U45" s="70"/>
      <c r="V45" s="87"/>
      <c r="W45" s="88"/>
      <c r="X45" s="88"/>
      <c r="Y45" s="83"/>
      <c r="Z45" s="2"/>
      <c r="AA45" s="2"/>
    </row>
    <row r="46" spans="1:27" ht="42.75" customHeight="1">
      <c r="A46" s="82"/>
      <c r="B46" s="83"/>
      <c r="C46" s="83"/>
      <c r="D46" s="36"/>
      <c r="E46" s="36"/>
      <c r="F46" s="36"/>
      <c r="G46" s="38"/>
      <c r="H46" s="84"/>
      <c r="I46" s="83"/>
      <c r="J46" s="83"/>
      <c r="K46" s="85"/>
      <c r="L46" s="38"/>
      <c r="M46" s="73"/>
      <c r="N46" s="73"/>
      <c r="O46" s="57"/>
      <c r="P46" s="57"/>
      <c r="Q46" s="85"/>
      <c r="R46" s="83"/>
      <c r="S46" s="70"/>
      <c r="T46" s="83"/>
      <c r="U46" s="70"/>
      <c r="V46" s="87"/>
      <c r="W46" s="88"/>
      <c r="X46" s="88"/>
      <c r="Y46" s="83"/>
      <c r="Z46" s="2"/>
      <c r="AA46" s="2"/>
    </row>
    <row r="47" spans="1:27" ht="42.75" customHeight="1">
      <c r="A47" s="82"/>
      <c r="B47" s="83"/>
      <c r="C47" s="83"/>
      <c r="D47" s="58"/>
      <c r="E47" s="36"/>
      <c r="F47" s="36"/>
      <c r="G47" s="83"/>
      <c r="H47" s="84"/>
      <c r="I47" s="83"/>
      <c r="J47" s="83"/>
      <c r="K47" s="85"/>
      <c r="L47" s="83"/>
      <c r="M47" s="86"/>
      <c r="N47" s="86"/>
      <c r="O47" s="85"/>
      <c r="P47" s="85"/>
      <c r="Q47" s="85"/>
      <c r="R47" s="122"/>
      <c r="S47" s="70"/>
      <c r="T47" s="122"/>
      <c r="U47" s="70"/>
      <c r="V47" s="71"/>
      <c r="W47" s="72"/>
      <c r="X47" s="72"/>
      <c r="Y47" s="83"/>
      <c r="Z47" s="2"/>
      <c r="AA47" s="2"/>
    </row>
    <row r="48" spans="1:27" ht="42.75" customHeight="1">
      <c r="A48" s="82"/>
      <c r="B48" s="83"/>
      <c r="C48" s="83"/>
      <c r="D48" s="36"/>
      <c r="E48" s="36"/>
      <c r="F48" s="95"/>
      <c r="G48" s="38"/>
      <c r="H48" s="84"/>
      <c r="I48" s="83"/>
      <c r="J48" s="83"/>
      <c r="K48" s="85"/>
      <c r="L48" s="83"/>
      <c r="M48" s="86"/>
      <c r="N48" s="86"/>
      <c r="O48" s="85"/>
      <c r="P48" s="85"/>
      <c r="Q48" s="85"/>
      <c r="R48" s="83"/>
      <c r="S48" s="70"/>
      <c r="T48" s="83"/>
      <c r="U48" s="70"/>
      <c r="V48" s="87"/>
      <c r="W48" s="88"/>
      <c r="X48" s="88"/>
      <c r="Y48" s="83"/>
      <c r="Z48" s="2"/>
      <c r="AA48" s="2"/>
    </row>
    <row r="49" spans="1:27" ht="42.75" customHeight="1">
      <c r="A49" s="82"/>
      <c r="B49" s="83"/>
      <c r="C49" s="83"/>
      <c r="D49" s="36"/>
      <c r="E49" s="50"/>
      <c r="F49" s="36"/>
      <c r="G49" s="38"/>
      <c r="H49" s="84"/>
      <c r="I49" s="83"/>
      <c r="J49" s="83"/>
      <c r="K49" s="85"/>
      <c r="L49" s="83"/>
      <c r="M49" s="86"/>
      <c r="N49" s="86"/>
      <c r="O49" s="85"/>
      <c r="P49" s="85"/>
      <c r="Q49" s="85"/>
      <c r="R49" s="122"/>
      <c r="S49" s="70"/>
      <c r="T49" s="122"/>
      <c r="U49" s="70"/>
      <c r="V49" s="71"/>
      <c r="W49" s="72"/>
      <c r="X49" s="72"/>
      <c r="Y49" s="83"/>
      <c r="Z49" s="2"/>
      <c r="AA49" s="2"/>
    </row>
    <row r="50" spans="1:27" ht="42.75" customHeight="1">
      <c r="A50" s="82"/>
      <c r="B50" s="83"/>
      <c r="C50" s="83"/>
      <c r="D50" s="36"/>
      <c r="E50" s="36"/>
      <c r="F50" s="95"/>
      <c r="G50" s="38"/>
      <c r="H50" s="84"/>
      <c r="I50" s="83"/>
      <c r="J50" s="83"/>
      <c r="K50" s="85"/>
      <c r="L50" s="83"/>
      <c r="M50" s="73"/>
      <c r="N50" s="73"/>
      <c r="O50" s="57"/>
      <c r="P50" s="57"/>
      <c r="Q50" s="85"/>
      <c r="R50" s="122"/>
      <c r="S50" s="70"/>
      <c r="T50" s="122"/>
      <c r="U50" s="70"/>
      <c r="V50" s="71"/>
      <c r="W50" s="72"/>
      <c r="X50" s="72"/>
      <c r="Y50" s="83"/>
      <c r="Z50" s="2"/>
      <c r="AA50" s="2"/>
    </row>
    <row r="51" spans="1:27" ht="42.75" customHeight="1">
      <c r="A51" s="82"/>
      <c r="B51" s="83"/>
      <c r="C51" s="83"/>
      <c r="D51" s="36"/>
      <c r="E51" s="57"/>
      <c r="F51" s="36"/>
      <c r="G51" s="38"/>
      <c r="H51" s="84"/>
      <c r="I51" s="83"/>
      <c r="J51" s="83"/>
      <c r="K51" s="85"/>
      <c r="L51" s="83"/>
      <c r="M51" s="73"/>
      <c r="N51" s="73"/>
      <c r="O51" s="57"/>
      <c r="P51" s="57"/>
      <c r="Q51" s="85"/>
      <c r="R51" s="122"/>
      <c r="S51" s="70"/>
      <c r="T51" s="122"/>
      <c r="U51" s="70"/>
      <c r="V51" s="71"/>
      <c r="W51" s="72"/>
      <c r="X51" s="72"/>
      <c r="Y51" s="83"/>
      <c r="Z51" s="2"/>
      <c r="AA51" s="2"/>
    </row>
    <row r="52" spans="1:27" ht="18.75" customHeight="1">
      <c r="B52" s="2"/>
      <c r="C52" s="2"/>
      <c r="D52" s="2"/>
      <c r="E52" s="2"/>
      <c r="F52" s="89"/>
      <c r="G52" s="89"/>
      <c r="H52" s="2"/>
      <c r="I52" s="2"/>
      <c r="J52" s="2"/>
      <c r="K52" s="2"/>
      <c r="L52" s="89"/>
      <c r="M52" s="2"/>
      <c r="N52" s="2"/>
      <c r="O52" s="2"/>
      <c r="P52" s="2"/>
      <c r="Q52" s="2"/>
      <c r="R52" s="2"/>
      <c r="S52" s="2"/>
      <c r="T52" s="2"/>
      <c r="U52" s="2"/>
      <c r="V52" s="2"/>
      <c r="W52" s="78"/>
      <c r="X52" s="2"/>
      <c r="Y52" s="2"/>
      <c r="Z52" s="2"/>
      <c r="AA52" s="2"/>
    </row>
    <row r="53" spans="1:27">
      <c r="B53" s="2"/>
      <c r="C53" s="2"/>
      <c r="D53" s="2"/>
      <c r="E53" s="2"/>
      <c r="F53" s="89"/>
      <c r="G53" s="89"/>
      <c r="H53" s="2"/>
      <c r="I53" s="2"/>
      <c r="J53" s="2"/>
      <c r="K53" s="2"/>
      <c r="L53" s="89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B54" s="2"/>
      <c r="C54" s="2"/>
      <c r="D54" s="2"/>
      <c r="E54" s="2"/>
      <c r="F54" s="89"/>
      <c r="G54" s="89"/>
      <c r="H54" s="2"/>
      <c r="I54" s="2"/>
      <c r="J54" s="2"/>
      <c r="K54" s="2"/>
      <c r="L54" s="89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B55" s="2"/>
      <c r="C55" s="2"/>
      <c r="D55" s="2"/>
      <c r="E55" s="2"/>
      <c r="F55" s="89"/>
      <c r="G55" s="89"/>
      <c r="H55" s="2"/>
      <c r="I55" s="2"/>
      <c r="J55" s="2"/>
      <c r="K55" s="2"/>
      <c r="L55" s="89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B56" s="2"/>
      <c r="C56" s="2"/>
      <c r="D56" s="2"/>
      <c r="E56" s="2"/>
      <c r="F56" s="89"/>
      <c r="G56" s="89"/>
      <c r="H56" s="2"/>
      <c r="I56" s="2"/>
      <c r="J56" s="2"/>
      <c r="K56" s="2"/>
      <c r="L56" s="89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B57" s="2"/>
      <c r="C57" s="2"/>
      <c r="D57" s="2"/>
      <c r="E57" s="2"/>
      <c r="F57" s="89"/>
      <c r="G57" s="89"/>
      <c r="H57" s="2"/>
      <c r="I57" s="2"/>
      <c r="J57" s="2"/>
      <c r="K57" s="2"/>
      <c r="L57" s="89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B58" s="2"/>
      <c r="C58" s="2"/>
      <c r="D58" s="2"/>
      <c r="E58" s="2"/>
      <c r="F58" s="89"/>
      <c r="G58" s="89"/>
      <c r="H58" s="2"/>
      <c r="I58" s="2"/>
      <c r="J58" s="2"/>
      <c r="K58" s="2"/>
      <c r="L58" s="89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B59" s="2"/>
      <c r="C59" s="2"/>
      <c r="D59" s="2"/>
      <c r="E59" s="2"/>
      <c r="F59" s="89"/>
      <c r="G59" s="89"/>
      <c r="H59" s="2"/>
      <c r="I59" s="2"/>
      <c r="J59" s="2"/>
      <c r="K59" s="2"/>
      <c r="L59" s="89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B60" s="2"/>
      <c r="C60" s="2"/>
      <c r="D60" s="2"/>
      <c r="E60" s="2"/>
      <c r="F60" s="89"/>
      <c r="G60" s="89"/>
      <c r="H60" s="2"/>
      <c r="I60" s="2"/>
      <c r="J60" s="2"/>
      <c r="K60" s="2"/>
      <c r="L60" s="89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B61" s="2"/>
      <c r="C61" s="2"/>
      <c r="D61" s="2"/>
      <c r="E61" s="2"/>
      <c r="F61" s="89"/>
      <c r="G61" s="89"/>
      <c r="H61" s="2"/>
      <c r="I61" s="2"/>
      <c r="J61" s="2"/>
      <c r="K61" s="2"/>
      <c r="L61" s="89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B62" s="2"/>
      <c r="C62" s="2"/>
      <c r="D62" s="2"/>
      <c r="E62" s="2"/>
      <c r="F62" s="89"/>
      <c r="G62" s="89"/>
      <c r="H62" s="2"/>
      <c r="I62" s="2"/>
      <c r="J62" s="2"/>
      <c r="K62" s="2"/>
      <c r="L62" s="8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</sheetData>
  <mergeCells count="28">
    <mergeCell ref="G9:G10"/>
    <mergeCell ref="A5:D5"/>
    <mergeCell ref="A7:Y7"/>
    <mergeCell ref="A8:A10"/>
    <mergeCell ref="B8:C8"/>
    <mergeCell ref="D8:F8"/>
    <mergeCell ref="G8:N8"/>
    <mergeCell ref="O8:Q8"/>
    <mergeCell ref="R8:W8"/>
    <mergeCell ref="X8:X10"/>
    <mergeCell ref="Y8:Y10"/>
    <mergeCell ref="B9:B10"/>
    <mergeCell ref="C9:C10"/>
    <mergeCell ref="D9:D10"/>
    <mergeCell ref="E9:E10"/>
    <mergeCell ref="F9:F10"/>
    <mergeCell ref="W9:W10"/>
    <mergeCell ref="H9:H10"/>
    <mergeCell ref="I9:J9"/>
    <mergeCell ref="K9:L9"/>
    <mergeCell ref="M9:M10"/>
    <mergeCell ref="N9:N10"/>
    <mergeCell ref="O9:O10"/>
    <mergeCell ref="P9:P10"/>
    <mergeCell ref="Q9:Q10"/>
    <mergeCell ref="R9:S9"/>
    <mergeCell ref="T9:U9"/>
    <mergeCell ref="V9:V10"/>
  </mergeCells>
  <pageMargins left="0.15748031496062992" right="0.15748031496062992" top="0.15748031496062992" bottom="0.31496062992125984" header="0.19685039370078741" footer="0.31496062992125984"/>
  <pageSetup paperSize="9" scale="5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I61"/>
  <sheetViews>
    <sheetView topLeftCell="P11" workbookViewId="0">
      <selection activeCell="X23" sqref="X23"/>
    </sheetView>
  </sheetViews>
  <sheetFormatPr defaultColWidth="14.42578125" defaultRowHeight="12.75"/>
  <cols>
    <col min="1" max="1" width="5.710937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90" bestFit="1" customWidth="1"/>
    <col min="7" max="7" width="51.85546875" style="90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39.7109375" style="90" customWidth="1"/>
    <col min="13" max="14" width="15.2851562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1" width="14.42578125" style="3"/>
    <col min="22" max="22" width="13" style="3" customWidth="1"/>
    <col min="23" max="24" width="14.42578125" style="3"/>
    <col min="25" max="25" width="20.42578125" style="3" customWidth="1"/>
    <col min="26" max="16384" width="14.42578125" style="3"/>
  </cols>
  <sheetData>
    <row r="1" spans="1:113">
      <c r="B1" s="79"/>
      <c r="C1" s="79"/>
      <c r="D1" s="79"/>
      <c r="E1" s="79"/>
      <c r="F1" s="121"/>
      <c r="G1" s="121"/>
      <c r="H1" s="79"/>
      <c r="I1" s="79"/>
      <c r="J1" s="79"/>
      <c r="K1" s="79"/>
      <c r="L1" s="121"/>
      <c r="M1" s="79"/>
      <c r="N1" s="79"/>
      <c r="O1" s="79"/>
      <c r="P1" s="79"/>
      <c r="Q1" s="79"/>
      <c r="R1" s="79"/>
      <c r="S1" s="79"/>
      <c r="T1" s="79"/>
      <c r="U1" s="79"/>
      <c r="V1" s="79"/>
      <c r="W1" s="1"/>
      <c r="X1" s="1"/>
      <c r="Y1" s="1"/>
      <c r="Z1" s="2"/>
      <c r="AA1" s="2"/>
    </row>
    <row r="2" spans="1:113">
      <c r="B2" s="79"/>
      <c r="C2" s="79"/>
      <c r="D2" s="79"/>
      <c r="E2" s="79"/>
      <c r="F2" s="121"/>
      <c r="G2" s="121"/>
      <c r="H2" s="79"/>
      <c r="I2" s="79"/>
      <c r="J2" s="79"/>
      <c r="K2" s="79"/>
      <c r="L2" s="121"/>
      <c r="M2" s="79"/>
      <c r="N2" s="79"/>
      <c r="O2" s="79"/>
      <c r="P2" s="79"/>
      <c r="Q2" s="79"/>
      <c r="R2" s="79"/>
      <c r="S2" s="79"/>
      <c r="T2" s="79"/>
      <c r="U2" s="79"/>
      <c r="V2" s="79"/>
      <c r="W2" s="1"/>
      <c r="X2" s="1"/>
      <c r="Y2" s="1"/>
      <c r="Z2" s="2"/>
      <c r="AA2" s="2"/>
    </row>
    <row r="3" spans="1:113">
      <c r="B3" s="79"/>
      <c r="C3" s="79"/>
      <c r="D3" s="79"/>
      <c r="E3" s="79"/>
      <c r="F3" s="121"/>
      <c r="G3" s="121"/>
      <c r="H3" s="79"/>
      <c r="I3" s="79"/>
      <c r="J3" s="79"/>
      <c r="K3" s="79"/>
      <c r="L3" s="121"/>
      <c r="M3" s="79"/>
      <c r="N3" s="79"/>
      <c r="O3" s="79"/>
      <c r="P3" s="79"/>
      <c r="Q3" s="79"/>
      <c r="R3" s="79"/>
      <c r="S3" s="79"/>
      <c r="T3" s="79"/>
      <c r="U3" s="79"/>
      <c r="V3" s="79"/>
      <c r="W3" s="1"/>
      <c r="X3" s="1"/>
      <c r="Y3" s="1"/>
      <c r="Z3" s="2"/>
      <c r="AA3" s="2"/>
    </row>
    <row r="4" spans="1:113">
      <c r="B4" s="79"/>
      <c r="C4" s="79"/>
      <c r="D4" s="79"/>
      <c r="E4" s="79"/>
      <c r="F4" s="121"/>
      <c r="G4" s="121"/>
      <c r="H4" s="79"/>
      <c r="I4" s="79"/>
      <c r="J4" s="79"/>
      <c r="K4" s="79"/>
      <c r="L4" s="121"/>
      <c r="M4" s="79"/>
      <c r="N4" s="79"/>
      <c r="O4" s="79"/>
      <c r="P4" s="79"/>
      <c r="Q4" s="79"/>
      <c r="R4" s="79"/>
      <c r="S4" s="79"/>
      <c r="T4" s="79"/>
      <c r="U4" s="79"/>
      <c r="V4" s="79"/>
      <c r="W4" s="1"/>
      <c r="X4" s="1"/>
      <c r="Y4" s="1"/>
      <c r="Z4" s="2"/>
      <c r="AA4" s="2"/>
    </row>
    <row r="5" spans="1:113">
      <c r="A5" s="153"/>
      <c r="B5" s="153"/>
      <c r="C5" s="153"/>
      <c r="D5" s="153"/>
      <c r="E5" s="79"/>
      <c r="F5" s="121"/>
      <c r="G5" s="121"/>
      <c r="H5" s="79"/>
      <c r="I5" s="79"/>
      <c r="J5" s="79"/>
      <c r="K5" s="79"/>
      <c r="L5" s="121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2"/>
      <c r="AA5" s="2"/>
    </row>
    <row r="6" spans="1:113">
      <c r="A6" s="135"/>
      <c r="B6" s="135"/>
      <c r="C6" s="135"/>
      <c r="D6" s="135"/>
      <c r="E6" s="79"/>
      <c r="F6" s="121"/>
      <c r="G6" s="121"/>
      <c r="H6" s="79"/>
      <c r="I6" s="79"/>
      <c r="J6" s="79"/>
      <c r="K6" s="79"/>
      <c r="L6" s="121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2"/>
      <c r="AA6" s="2"/>
    </row>
    <row r="7" spans="1:113" s="128" customFormat="1" ht="23.25" customHeight="1">
      <c r="A7" s="154" t="s">
        <v>0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5"/>
      <c r="Z7" s="2"/>
      <c r="AA7" s="2"/>
    </row>
    <row r="8" spans="1:113" s="128" customFormat="1" ht="26.25" customHeight="1">
      <c r="A8" s="156" t="s">
        <v>397</v>
      </c>
      <c r="B8" s="159" t="s">
        <v>1</v>
      </c>
      <c r="C8" s="159"/>
      <c r="D8" s="159" t="s">
        <v>2</v>
      </c>
      <c r="E8" s="159"/>
      <c r="F8" s="159"/>
      <c r="G8" s="159" t="s">
        <v>3</v>
      </c>
      <c r="H8" s="159"/>
      <c r="I8" s="159"/>
      <c r="J8" s="159"/>
      <c r="K8" s="159"/>
      <c r="L8" s="159"/>
      <c r="M8" s="159"/>
      <c r="N8" s="159"/>
      <c r="O8" s="159" t="s">
        <v>4</v>
      </c>
      <c r="P8" s="159"/>
      <c r="Q8" s="159"/>
      <c r="R8" s="159" t="s">
        <v>5</v>
      </c>
      <c r="S8" s="159"/>
      <c r="T8" s="159"/>
      <c r="U8" s="159"/>
      <c r="V8" s="159"/>
      <c r="W8" s="159"/>
      <c r="X8" s="159" t="s">
        <v>6</v>
      </c>
      <c r="Y8" s="159" t="s">
        <v>7</v>
      </c>
      <c r="Z8" s="2"/>
      <c r="AA8" s="2"/>
    </row>
    <row r="9" spans="1:113" s="128" customFormat="1" ht="18.75" customHeight="1">
      <c r="A9" s="157"/>
      <c r="B9" s="159" t="s">
        <v>8</v>
      </c>
      <c r="C9" s="159" t="s">
        <v>9</v>
      </c>
      <c r="D9" s="152" t="s">
        <v>10</v>
      </c>
      <c r="E9" s="159" t="s">
        <v>11</v>
      </c>
      <c r="F9" s="152" t="s">
        <v>12</v>
      </c>
      <c r="G9" s="152" t="s">
        <v>13</v>
      </c>
      <c r="H9" s="159" t="s">
        <v>14</v>
      </c>
      <c r="I9" s="159" t="s">
        <v>15</v>
      </c>
      <c r="J9" s="159"/>
      <c r="K9" s="160" t="s">
        <v>16</v>
      </c>
      <c r="L9" s="160"/>
      <c r="M9" s="159" t="s">
        <v>17</v>
      </c>
      <c r="N9" s="159" t="s">
        <v>18</v>
      </c>
      <c r="O9" s="160" t="s">
        <v>19</v>
      </c>
      <c r="P9" s="160" t="s">
        <v>20</v>
      </c>
      <c r="Q9" s="160" t="s">
        <v>21</v>
      </c>
      <c r="R9" s="159" t="s">
        <v>22</v>
      </c>
      <c r="S9" s="159"/>
      <c r="T9" s="159" t="s">
        <v>23</v>
      </c>
      <c r="U9" s="159"/>
      <c r="V9" s="161" t="s">
        <v>24</v>
      </c>
      <c r="W9" s="160" t="s">
        <v>21</v>
      </c>
      <c r="X9" s="159"/>
      <c r="Y9" s="159"/>
      <c r="Z9" s="2"/>
      <c r="AA9" s="2"/>
    </row>
    <row r="10" spans="1:113" s="128" customFormat="1" ht="26.25" customHeight="1">
      <c r="A10" s="158"/>
      <c r="B10" s="159"/>
      <c r="C10" s="159"/>
      <c r="D10" s="159"/>
      <c r="E10" s="159"/>
      <c r="F10" s="152"/>
      <c r="G10" s="152"/>
      <c r="H10" s="159"/>
      <c r="I10" s="134" t="s">
        <v>25</v>
      </c>
      <c r="J10" s="134" t="s">
        <v>26</v>
      </c>
      <c r="K10" s="134" t="s">
        <v>25</v>
      </c>
      <c r="L10" s="130" t="s">
        <v>27</v>
      </c>
      <c r="M10" s="159"/>
      <c r="N10" s="159"/>
      <c r="O10" s="159"/>
      <c r="P10" s="159"/>
      <c r="Q10" s="159"/>
      <c r="R10" s="134" t="s">
        <v>28</v>
      </c>
      <c r="S10" s="133" t="s">
        <v>29</v>
      </c>
      <c r="T10" s="134" t="s">
        <v>28</v>
      </c>
      <c r="U10" s="133" t="s">
        <v>29</v>
      </c>
      <c r="V10" s="162"/>
      <c r="W10" s="159"/>
      <c r="X10" s="159"/>
      <c r="Y10" s="159"/>
      <c r="Z10" s="2"/>
      <c r="AA10" s="2"/>
    </row>
    <row r="11" spans="1:113" s="91" customFormat="1" ht="42.75" customHeight="1">
      <c r="A11" s="82">
        <v>1</v>
      </c>
      <c r="B11" s="83">
        <v>520100</v>
      </c>
      <c r="C11" s="83">
        <v>180101</v>
      </c>
      <c r="D11" s="58" t="s">
        <v>554</v>
      </c>
      <c r="E11" s="36" t="s">
        <v>222</v>
      </c>
      <c r="F11" s="95" t="s">
        <v>328</v>
      </c>
      <c r="G11" s="83" t="s">
        <v>585</v>
      </c>
      <c r="H11" s="84" t="s">
        <v>402</v>
      </c>
      <c r="I11" s="83" t="s">
        <v>403</v>
      </c>
      <c r="J11" s="83" t="s">
        <v>404</v>
      </c>
      <c r="K11" s="85" t="s">
        <v>403</v>
      </c>
      <c r="L11" s="83" t="s">
        <v>586</v>
      </c>
      <c r="M11" s="86">
        <v>44129</v>
      </c>
      <c r="N11" s="86">
        <v>44130</v>
      </c>
      <c r="O11" s="85"/>
      <c r="P11" s="85"/>
      <c r="Q11" s="85"/>
      <c r="R11" s="83">
        <v>1</v>
      </c>
      <c r="S11" s="70">
        <v>95.97</v>
      </c>
      <c r="T11" s="83">
        <v>1</v>
      </c>
      <c r="U11" s="70">
        <v>28.78</v>
      </c>
      <c r="V11" s="87">
        <f t="shared" ref="V11:V35" si="0">R11+T11</f>
        <v>2</v>
      </c>
      <c r="W11" s="88">
        <f t="shared" ref="W11:W35" si="1">(R11*S11)+(T11*U11)</f>
        <v>124.75</v>
      </c>
      <c r="X11" s="88">
        <f t="shared" ref="X11:X41" si="2">W11</f>
        <v>124.75</v>
      </c>
      <c r="Y11" s="83" t="s">
        <v>587</v>
      </c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</row>
    <row r="12" spans="1:113" s="91" customFormat="1" ht="42.75" customHeight="1">
      <c r="A12" s="82">
        <v>2</v>
      </c>
      <c r="B12" s="83">
        <v>520100</v>
      </c>
      <c r="C12" s="83">
        <v>180101</v>
      </c>
      <c r="D12" s="36" t="s">
        <v>470</v>
      </c>
      <c r="E12" s="36" t="s">
        <v>226</v>
      </c>
      <c r="F12" s="36" t="s">
        <v>349</v>
      </c>
      <c r="G12" s="38" t="s">
        <v>590</v>
      </c>
      <c r="H12" s="84" t="s">
        <v>402</v>
      </c>
      <c r="I12" s="83" t="s">
        <v>403</v>
      </c>
      <c r="J12" s="83" t="s">
        <v>404</v>
      </c>
      <c r="K12" s="85" t="s">
        <v>403</v>
      </c>
      <c r="L12" s="38" t="s">
        <v>588</v>
      </c>
      <c r="M12" s="86">
        <v>44129</v>
      </c>
      <c r="N12" s="86">
        <v>44132</v>
      </c>
      <c r="O12" s="85"/>
      <c r="P12" s="85"/>
      <c r="Q12" s="85"/>
      <c r="R12" s="122">
        <v>3</v>
      </c>
      <c r="S12" s="70">
        <v>54.01</v>
      </c>
      <c r="T12" s="122">
        <v>1</v>
      </c>
      <c r="U12" s="70">
        <v>17.52</v>
      </c>
      <c r="V12" s="87">
        <f t="shared" si="0"/>
        <v>4</v>
      </c>
      <c r="W12" s="88">
        <f t="shared" si="1"/>
        <v>179.55</v>
      </c>
      <c r="X12" s="88">
        <f t="shared" si="2"/>
        <v>179.55</v>
      </c>
      <c r="Y12" s="83" t="s">
        <v>589</v>
      </c>
      <c r="Z12" s="89"/>
      <c r="AA12" s="8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</row>
    <row r="13" spans="1:113" s="91" customFormat="1" ht="42.75" customHeight="1">
      <c r="A13" s="82">
        <v>3</v>
      </c>
      <c r="B13" s="83">
        <v>520100</v>
      </c>
      <c r="C13" s="83">
        <v>180101</v>
      </c>
      <c r="D13" s="36" t="s">
        <v>120</v>
      </c>
      <c r="E13" s="53" t="s">
        <v>259</v>
      </c>
      <c r="F13" s="36" t="s">
        <v>370</v>
      </c>
      <c r="G13" s="38" t="s">
        <v>593</v>
      </c>
      <c r="H13" s="84" t="s">
        <v>402</v>
      </c>
      <c r="I13" s="83" t="s">
        <v>403</v>
      </c>
      <c r="J13" s="83" t="s">
        <v>404</v>
      </c>
      <c r="K13" s="85" t="s">
        <v>495</v>
      </c>
      <c r="L13" s="38" t="s">
        <v>591</v>
      </c>
      <c r="M13" s="86">
        <v>44129</v>
      </c>
      <c r="N13" s="86">
        <v>44132</v>
      </c>
      <c r="O13" s="57"/>
      <c r="P13" s="57"/>
      <c r="Q13" s="85"/>
      <c r="R13" s="122">
        <v>3</v>
      </c>
      <c r="S13" s="70">
        <v>54.01</v>
      </c>
      <c r="T13" s="122">
        <v>1</v>
      </c>
      <c r="U13" s="70">
        <v>17.52</v>
      </c>
      <c r="V13" s="87">
        <f t="shared" si="0"/>
        <v>4</v>
      </c>
      <c r="W13" s="88">
        <f t="shared" si="1"/>
        <v>179.55</v>
      </c>
      <c r="X13" s="88">
        <f t="shared" si="2"/>
        <v>179.55</v>
      </c>
      <c r="Y13" s="83" t="s">
        <v>592</v>
      </c>
      <c r="Z13" s="89"/>
      <c r="AA13" s="8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</row>
    <row r="14" spans="1:113" s="91" customFormat="1" ht="42.75" customHeight="1">
      <c r="A14" s="82">
        <v>4</v>
      </c>
      <c r="B14" s="83">
        <v>520100</v>
      </c>
      <c r="C14" s="83">
        <v>180101</v>
      </c>
      <c r="D14" s="36" t="s">
        <v>482</v>
      </c>
      <c r="E14" s="50" t="s">
        <v>282</v>
      </c>
      <c r="F14" s="36" t="s">
        <v>380</v>
      </c>
      <c r="G14" s="38" t="s">
        <v>594</v>
      </c>
      <c r="H14" s="84" t="s">
        <v>402</v>
      </c>
      <c r="I14" s="83" t="s">
        <v>403</v>
      </c>
      <c r="J14" s="83" t="s">
        <v>404</v>
      </c>
      <c r="K14" s="85" t="s">
        <v>403</v>
      </c>
      <c r="L14" s="38" t="s">
        <v>595</v>
      </c>
      <c r="M14" s="86">
        <v>44129</v>
      </c>
      <c r="N14" s="86">
        <v>44132</v>
      </c>
      <c r="O14" s="57"/>
      <c r="P14" s="57"/>
      <c r="Q14" s="85"/>
      <c r="R14" s="122">
        <v>3</v>
      </c>
      <c r="S14" s="70">
        <v>54.01</v>
      </c>
      <c r="T14" s="122">
        <v>1</v>
      </c>
      <c r="U14" s="70">
        <v>17.52</v>
      </c>
      <c r="V14" s="87">
        <f t="shared" si="0"/>
        <v>4</v>
      </c>
      <c r="W14" s="88">
        <f t="shared" si="1"/>
        <v>179.55</v>
      </c>
      <c r="X14" s="88">
        <f t="shared" si="2"/>
        <v>179.55</v>
      </c>
      <c r="Y14" s="83" t="s">
        <v>596</v>
      </c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</row>
    <row r="15" spans="1:113" s="91" customFormat="1" ht="47.25" customHeight="1">
      <c r="A15" s="82">
        <v>5</v>
      </c>
      <c r="B15" s="83">
        <v>520100</v>
      </c>
      <c r="C15" s="83">
        <v>180101</v>
      </c>
      <c r="D15" s="125" t="s">
        <v>482</v>
      </c>
      <c r="E15" s="50" t="s">
        <v>282</v>
      </c>
      <c r="F15" s="36" t="s">
        <v>380</v>
      </c>
      <c r="G15" s="38" t="s">
        <v>597</v>
      </c>
      <c r="H15" s="84" t="s">
        <v>402</v>
      </c>
      <c r="I15" s="83" t="s">
        <v>403</v>
      </c>
      <c r="J15" s="83" t="s">
        <v>404</v>
      </c>
      <c r="K15" s="85" t="s">
        <v>403</v>
      </c>
      <c r="L15" s="38" t="s">
        <v>569</v>
      </c>
      <c r="M15" s="86">
        <v>44126</v>
      </c>
      <c r="N15" s="86">
        <v>44127</v>
      </c>
      <c r="O15" s="85"/>
      <c r="P15" s="85"/>
      <c r="Q15" s="85"/>
      <c r="R15" s="122">
        <v>1</v>
      </c>
      <c r="S15" s="70">
        <v>54.01</v>
      </c>
      <c r="T15" s="122">
        <v>1</v>
      </c>
      <c r="U15" s="70">
        <v>17.52</v>
      </c>
      <c r="V15" s="87">
        <f t="shared" si="0"/>
        <v>2</v>
      </c>
      <c r="W15" s="88">
        <f t="shared" si="1"/>
        <v>71.53</v>
      </c>
      <c r="X15" s="88">
        <f t="shared" si="2"/>
        <v>71.53</v>
      </c>
      <c r="Y15" s="83" t="s">
        <v>598</v>
      </c>
      <c r="Z15" s="89"/>
      <c r="AA15" s="89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</row>
    <row r="16" spans="1:113" s="91" customFormat="1" ht="42.75" customHeight="1">
      <c r="A16" s="82">
        <v>6</v>
      </c>
      <c r="B16" s="83">
        <v>520100</v>
      </c>
      <c r="C16" s="83">
        <v>180101</v>
      </c>
      <c r="D16" s="36" t="s">
        <v>99</v>
      </c>
      <c r="E16" s="36" t="s">
        <v>239</v>
      </c>
      <c r="F16" s="36" t="s">
        <v>359</v>
      </c>
      <c r="G16" s="38" t="s">
        <v>599</v>
      </c>
      <c r="H16" s="84" t="s">
        <v>402</v>
      </c>
      <c r="I16" s="83" t="s">
        <v>403</v>
      </c>
      <c r="J16" s="83" t="s">
        <v>404</v>
      </c>
      <c r="K16" s="85" t="s">
        <v>403</v>
      </c>
      <c r="L16" s="38" t="s">
        <v>591</v>
      </c>
      <c r="M16" s="86">
        <v>44129</v>
      </c>
      <c r="N16" s="86">
        <v>44132</v>
      </c>
      <c r="O16" s="85"/>
      <c r="P16" s="85"/>
      <c r="Q16" s="85"/>
      <c r="R16" s="122">
        <v>3</v>
      </c>
      <c r="S16" s="70">
        <v>54.01</v>
      </c>
      <c r="T16" s="122">
        <v>1</v>
      </c>
      <c r="U16" s="70">
        <v>17.52</v>
      </c>
      <c r="V16" s="87">
        <f t="shared" si="0"/>
        <v>4</v>
      </c>
      <c r="W16" s="88">
        <f t="shared" si="1"/>
        <v>179.55</v>
      </c>
      <c r="X16" s="88">
        <f t="shared" si="2"/>
        <v>179.55</v>
      </c>
      <c r="Y16" s="83" t="s">
        <v>600</v>
      </c>
      <c r="Z16" s="89"/>
      <c r="AA16" s="89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</row>
    <row r="17" spans="1:113" s="100" customFormat="1" ht="49.5" customHeight="1">
      <c r="A17" s="82">
        <v>7</v>
      </c>
      <c r="B17" s="83">
        <v>520100</v>
      </c>
      <c r="C17" s="83">
        <v>180101</v>
      </c>
      <c r="D17" s="36" t="s">
        <v>572</v>
      </c>
      <c r="E17" s="36" t="s">
        <v>573</v>
      </c>
      <c r="F17" s="36" t="s">
        <v>359</v>
      </c>
      <c r="G17" s="83" t="s">
        <v>599</v>
      </c>
      <c r="H17" s="84" t="s">
        <v>402</v>
      </c>
      <c r="I17" s="83" t="s">
        <v>403</v>
      </c>
      <c r="J17" s="83" t="s">
        <v>404</v>
      </c>
      <c r="K17" s="85" t="s">
        <v>403</v>
      </c>
      <c r="L17" s="83" t="s">
        <v>591</v>
      </c>
      <c r="M17" s="86">
        <v>44129</v>
      </c>
      <c r="N17" s="86">
        <v>44132</v>
      </c>
      <c r="O17" s="113"/>
      <c r="P17" s="113"/>
      <c r="Q17" s="85"/>
      <c r="R17" s="122">
        <v>3</v>
      </c>
      <c r="S17" s="70">
        <v>54.01</v>
      </c>
      <c r="T17" s="122">
        <v>1</v>
      </c>
      <c r="U17" s="70">
        <v>17.52</v>
      </c>
      <c r="V17" s="87">
        <f t="shared" si="0"/>
        <v>4</v>
      </c>
      <c r="W17" s="88">
        <f t="shared" si="1"/>
        <v>179.55</v>
      </c>
      <c r="X17" s="88">
        <f t="shared" si="2"/>
        <v>179.55</v>
      </c>
      <c r="Y17" s="83" t="s">
        <v>601</v>
      </c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</row>
    <row r="18" spans="1:113" s="100" customFormat="1" ht="42.75" customHeight="1">
      <c r="A18" s="82">
        <v>8</v>
      </c>
      <c r="B18" s="83">
        <v>520100</v>
      </c>
      <c r="C18" s="83">
        <v>180101</v>
      </c>
      <c r="D18" s="36" t="s">
        <v>554</v>
      </c>
      <c r="E18" s="36" t="s">
        <v>222</v>
      </c>
      <c r="F18" s="95" t="s">
        <v>328</v>
      </c>
      <c r="G18" s="38" t="s">
        <v>602</v>
      </c>
      <c r="H18" s="84" t="s">
        <v>402</v>
      </c>
      <c r="I18" s="83" t="s">
        <v>403</v>
      </c>
      <c r="J18" s="83" t="s">
        <v>404</v>
      </c>
      <c r="K18" s="85" t="s">
        <v>403</v>
      </c>
      <c r="L18" s="83" t="s">
        <v>603</v>
      </c>
      <c r="M18" s="73">
        <v>44139</v>
      </c>
      <c r="N18" s="73">
        <v>44139</v>
      </c>
      <c r="O18" s="57"/>
      <c r="P18" s="57"/>
      <c r="Q18" s="85"/>
      <c r="R18" s="83">
        <v>0</v>
      </c>
      <c r="S18" s="70">
        <v>95.97</v>
      </c>
      <c r="T18" s="83">
        <v>1</v>
      </c>
      <c r="U18" s="70">
        <v>28.78</v>
      </c>
      <c r="V18" s="87">
        <f t="shared" si="0"/>
        <v>1</v>
      </c>
      <c r="W18" s="88">
        <f t="shared" si="1"/>
        <v>28.78</v>
      </c>
      <c r="X18" s="88">
        <f t="shared" si="2"/>
        <v>28.78</v>
      </c>
      <c r="Y18" s="83" t="s">
        <v>604</v>
      </c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</row>
    <row r="19" spans="1:113" s="91" customFormat="1" ht="42.75" customHeight="1">
      <c r="A19" s="82">
        <v>9</v>
      </c>
      <c r="B19" s="83">
        <v>520100</v>
      </c>
      <c r="C19" s="83">
        <v>180101</v>
      </c>
      <c r="D19" s="36" t="s">
        <v>475</v>
      </c>
      <c r="E19" s="36" t="s">
        <v>265</v>
      </c>
      <c r="F19" s="36" t="s">
        <v>359</v>
      </c>
      <c r="G19" s="38" t="s">
        <v>607</v>
      </c>
      <c r="H19" s="84" t="s">
        <v>402</v>
      </c>
      <c r="I19" s="83" t="s">
        <v>403</v>
      </c>
      <c r="J19" s="83" t="s">
        <v>404</v>
      </c>
      <c r="K19" s="85" t="s">
        <v>403</v>
      </c>
      <c r="L19" s="38" t="s">
        <v>605</v>
      </c>
      <c r="M19" s="73">
        <v>44138</v>
      </c>
      <c r="N19" s="73">
        <v>44141</v>
      </c>
      <c r="O19" s="57"/>
      <c r="P19" s="57"/>
      <c r="Q19" s="85"/>
      <c r="R19" s="122">
        <v>3</v>
      </c>
      <c r="S19" s="70">
        <v>54.01</v>
      </c>
      <c r="T19" s="122">
        <v>1</v>
      </c>
      <c r="U19" s="70">
        <v>17.52</v>
      </c>
      <c r="V19" s="87">
        <f t="shared" si="0"/>
        <v>4</v>
      </c>
      <c r="W19" s="88">
        <f t="shared" si="1"/>
        <v>179.55</v>
      </c>
      <c r="X19" s="88">
        <f t="shared" si="2"/>
        <v>179.55</v>
      </c>
      <c r="Y19" s="83" t="s">
        <v>606</v>
      </c>
      <c r="Z19" s="89"/>
      <c r="AA19" s="89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</row>
    <row r="20" spans="1:113" s="106" customFormat="1" ht="42.75" customHeight="1">
      <c r="A20" s="82">
        <v>10</v>
      </c>
      <c r="B20" s="83">
        <v>520100</v>
      </c>
      <c r="C20" s="83">
        <v>180101</v>
      </c>
      <c r="D20" s="37" t="s">
        <v>490</v>
      </c>
      <c r="E20" s="36" t="s">
        <v>234</v>
      </c>
      <c r="F20" s="36" t="s">
        <v>359</v>
      </c>
      <c r="G20" s="38" t="s">
        <v>607</v>
      </c>
      <c r="H20" s="84" t="s">
        <v>402</v>
      </c>
      <c r="I20" s="83" t="s">
        <v>403</v>
      </c>
      <c r="J20" s="83" t="s">
        <v>404</v>
      </c>
      <c r="K20" s="85" t="s">
        <v>403</v>
      </c>
      <c r="L20" s="38" t="s">
        <v>605</v>
      </c>
      <c r="M20" s="73">
        <v>44138</v>
      </c>
      <c r="N20" s="73">
        <v>44141</v>
      </c>
      <c r="O20" s="85"/>
      <c r="P20" s="85"/>
      <c r="Q20" s="85"/>
      <c r="R20" s="122">
        <v>3</v>
      </c>
      <c r="S20" s="70">
        <v>54.01</v>
      </c>
      <c r="T20" s="122">
        <v>1</v>
      </c>
      <c r="U20" s="70">
        <v>17.52</v>
      </c>
      <c r="V20" s="87">
        <f t="shared" si="0"/>
        <v>4</v>
      </c>
      <c r="W20" s="88">
        <f t="shared" si="1"/>
        <v>179.55</v>
      </c>
      <c r="X20" s="88">
        <f t="shared" si="2"/>
        <v>179.55</v>
      </c>
      <c r="Y20" s="83" t="s">
        <v>608</v>
      </c>
      <c r="Z20" s="104"/>
      <c r="AA20" s="104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</row>
    <row r="21" spans="1:113" s="91" customFormat="1" ht="42.75" customHeight="1">
      <c r="A21" s="82">
        <v>11</v>
      </c>
      <c r="B21" s="83">
        <v>520100</v>
      </c>
      <c r="C21" s="83">
        <v>180101</v>
      </c>
      <c r="D21" s="52" t="s">
        <v>470</v>
      </c>
      <c r="E21" s="36" t="s">
        <v>226</v>
      </c>
      <c r="F21" s="36" t="s">
        <v>349</v>
      </c>
      <c r="G21" s="94" t="s">
        <v>609</v>
      </c>
      <c r="H21" s="84" t="s">
        <v>402</v>
      </c>
      <c r="I21" s="83" t="s">
        <v>403</v>
      </c>
      <c r="J21" s="83" t="s">
        <v>404</v>
      </c>
      <c r="K21" s="85" t="s">
        <v>403</v>
      </c>
      <c r="L21" s="38" t="s">
        <v>605</v>
      </c>
      <c r="M21" s="73">
        <v>44138</v>
      </c>
      <c r="N21" s="73">
        <v>44141</v>
      </c>
      <c r="O21" s="57"/>
      <c r="P21" s="57"/>
      <c r="Q21" s="85"/>
      <c r="R21" s="122">
        <v>3</v>
      </c>
      <c r="S21" s="70">
        <v>54.01</v>
      </c>
      <c r="T21" s="122">
        <v>1</v>
      </c>
      <c r="U21" s="70">
        <v>17.52</v>
      </c>
      <c r="V21" s="87">
        <f t="shared" si="0"/>
        <v>4</v>
      </c>
      <c r="W21" s="88">
        <f t="shared" si="1"/>
        <v>179.55</v>
      </c>
      <c r="X21" s="88">
        <f t="shared" si="2"/>
        <v>179.55</v>
      </c>
      <c r="Y21" s="83" t="s">
        <v>610</v>
      </c>
      <c r="Z21" s="89"/>
      <c r="AA21" s="89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</row>
    <row r="22" spans="1:113" s="91" customFormat="1" ht="42.75" customHeight="1">
      <c r="A22" s="82">
        <v>12</v>
      </c>
      <c r="B22" s="83">
        <v>520100</v>
      </c>
      <c r="C22" s="83">
        <v>180101</v>
      </c>
      <c r="D22" s="52" t="s">
        <v>482</v>
      </c>
      <c r="E22" s="50" t="s">
        <v>282</v>
      </c>
      <c r="F22" s="36" t="s">
        <v>380</v>
      </c>
      <c r="G22" s="94" t="s">
        <v>609</v>
      </c>
      <c r="H22" s="84" t="s">
        <v>402</v>
      </c>
      <c r="I22" s="83" t="s">
        <v>403</v>
      </c>
      <c r="J22" s="83" t="s">
        <v>404</v>
      </c>
      <c r="K22" s="85" t="s">
        <v>403</v>
      </c>
      <c r="L22" s="38" t="s">
        <v>605</v>
      </c>
      <c r="M22" s="73">
        <v>44138</v>
      </c>
      <c r="N22" s="73">
        <v>44141</v>
      </c>
      <c r="O22" s="127"/>
      <c r="P22" s="127"/>
      <c r="Q22" s="85"/>
      <c r="R22" s="122">
        <v>3</v>
      </c>
      <c r="S22" s="70">
        <v>54.01</v>
      </c>
      <c r="T22" s="122">
        <v>1</v>
      </c>
      <c r="U22" s="70">
        <v>17.52</v>
      </c>
      <c r="V22" s="87">
        <f t="shared" si="0"/>
        <v>4</v>
      </c>
      <c r="W22" s="88">
        <f t="shared" si="1"/>
        <v>179.55</v>
      </c>
      <c r="X22" s="88">
        <f t="shared" si="2"/>
        <v>179.55</v>
      </c>
      <c r="Y22" s="83" t="s">
        <v>611</v>
      </c>
      <c r="Z22" s="89"/>
      <c r="AA22" s="89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</row>
    <row r="23" spans="1:113" ht="42.75" customHeight="1">
      <c r="A23" s="82">
        <v>13</v>
      </c>
      <c r="B23" s="83">
        <v>520100</v>
      </c>
      <c r="C23" s="83">
        <v>180101</v>
      </c>
      <c r="D23" s="36" t="s">
        <v>572</v>
      </c>
      <c r="E23" s="36" t="s">
        <v>573</v>
      </c>
      <c r="F23" s="36" t="s">
        <v>359</v>
      </c>
      <c r="G23" s="94" t="s">
        <v>609</v>
      </c>
      <c r="H23" s="84" t="s">
        <v>402</v>
      </c>
      <c r="I23" s="83" t="s">
        <v>403</v>
      </c>
      <c r="J23" s="83" t="s">
        <v>404</v>
      </c>
      <c r="K23" s="85" t="s">
        <v>403</v>
      </c>
      <c r="L23" s="38" t="s">
        <v>605</v>
      </c>
      <c r="M23" s="73">
        <v>44138</v>
      </c>
      <c r="N23" s="73">
        <v>44141</v>
      </c>
      <c r="O23" s="57"/>
      <c r="P23" s="57"/>
      <c r="Q23" s="85"/>
      <c r="R23" s="122">
        <v>3</v>
      </c>
      <c r="S23" s="70">
        <v>54.01</v>
      </c>
      <c r="T23" s="122">
        <v>1</v>
      </c>
      <c r="U23" s="70">
        <v>17.52</v>
      </c>
      <c r="V23" s="87">
        <f t="shared" si="0"/>
        <v>4</v>
      </c>
      <c r="W23" s="88">
        <f t="shared" si="1"/>
        <v>179.55</v>
      </c>
      <c r="X23" s="88">
        <f t="shared" si="2"/>
        <v>179.55</v>
      </c>
      <c r="Y23" s="83" t="s">
        <v>612</v>
      </c>
      <c r="Z23" s="2"/>
      <c r="AA23" s="2"/>
    </row>
    <row r="24" spans="1:113" ht="42.75" customHeight="1">
      <c r="A24" s="82">
        <v>14</v>
      </c>
      <c r="B24" s="83">
        <v>520100</v>
      </c>
      <c r="C24" s="83">
        <v>180101</v>
      </c>
      <c r="D24" s="36" t="s">
        <v>120</v>
      </c>
      <c r="E24" s="53" t="s">
        <v>259</v>
      </c>
      <c r="F24" s="36" t="s">
        <v>370</v>
      </c>
      <c r="G24" s="94" t="s">
        <v>609</v>
      </c>
      <c r="H24" s="84" t="s">
        <v>402</v>
      </c>
      <c r="I24" s="83" t="s">
        <v>403</v>
      </c>
      <c r="J24" s="83" t="s">
        <v>404</v>
      </c>
      <c r="K24" s="85" t="s">
        <v>403</v>
      </c>
      <c r="L24" s="38" t="s">
        <v>605</v>
      </c>
      <c r="M24" s="73">
        <v>44138</v>
      </c>
      <c r="N24" s="73">
        <v>44141</v>
      </c>
      <c r="O24" s="57"/>
      <c r="P24" s="57"/>
      <c r="Q24" s="85"/>
      <c r="R24" s="122">
        <v>3</v>
      </c>
      <c r="S24" s="70">
        <v>54.01</v>
      </c>
      <c r="T24" s="122">
        <v>1</v>
      </c>
      <c r="U24" s="70">
        <v>17.52</v>
      </c>
      <c r="V24" s="87">
        <f t="shared" si="0"/>
        <v>4</v>
      </c>
      <c r="W24" s="88">
        <f t="shared" si="1"/>
        <v>179.55</v>
      </c>
      <c r="X24" s="88">
        <f t="shared" si="2"/>
        <v>179.55</v>
      </c>
      <c r="Y24" s="83" t="s">
        <v>613</v>
      </c>
      <c r="Z24" s="2"/>
      <c r="AA24" s="2"/>
    </row>
    <row r="25" spans="1:113" ht="42.75" customHeight="1">
      <c r="A25" s="82">
        <v>15</v>
      </c>
      <c r="B25" s="83">
        <v>520100</v>
      </c>
      <c r="C25" s="83">
        <v>180101</v>
      </c>
      <c r="D25" s="95" t="s">
        <v>99</v>
      </c>
      <c r="E25" s="36" t="s">
        <v>239</v>
      </c>
      <c r="F25" s="36" t="s">
        <v>359</v>
      </c>
      <c r="G25" s="94" t="s">
        <v>609</v>
      </c>
      <c r="H25" s="84" t="s">
        <v>402</v>
      </c>
      <c r="I25" s="83" t="s">
        <v>403</v>
      </c>
      <c r="J25" s="83" t="s">
        <v>404</v>
      </c>
      <c r="K25" s="85" t="s">
        <v>403</v>
      </c>
      <c r="L25" s="38" t="s">
        <v>605</v>
      </c>
      <c r="M25" s="73">
        <v>44138</v>
      </c>
      <c r="N25" s="73">
        <v>44141</v>
      </c>
      <c r="O25" s="57"/>
      <c r="P25" s="57"/>
      <c r="Q25" s="85"/>
      <c r="R25" s="122">
        <v>3</v>
      </c>
      <c r="S25" s="70">
        <v>54.01</v>
      </c>
      <c r="T25" s="122">
        <v>1</v>
      </c>
      <c r="U25" s="70">
        <v>17.52</v>
      </c>
      <c r="V25" s="87">
        <f t="shared" si="0"/>
        <v>4</v>
      </c>
      <c r="W25" s="88">
        <f t="shared" si="1"/>
        <v>179.55</v>
      </c>
      <c r="X25" s="88">
        <f t="shared" si="2"/>
        <v>179.55</v>
      </c>
      <c r="Y25" s="83" t="s">
        <v>614</v>
      </c>
      <c r="Z25" s="2"/>
      <c r="AA25" s="2"/>
    </row>
    <row r="26" spans="1:113" ht="42.75" customHeight="1">
      <c r="A26" s="82">
        <v>16</v>
      </c>
      <c r="B26" s="83">
        <v>520100</v>
      </c>
      <c r="C26" s="83">
        <v>180101</v>
      </c>
      <c r="D26" s="36" t="s">
        <v>554</v>
      </c>
      <c r="E26" s="36" t="s">
        <v>222</v>
      </c>
      <c r="F26" s="95" t="s">
        <v>328</v>
      </c>
      <c r="G26" s="38" t="s">
        <v>615</v>
      </c>
      <c r="H26" s="84" t="s">
        <v>402</v>
      </c>
      <c r="I26" s="83" t="s">
        <v>403</v>
      </c>
      <c r="J26" s="83" t="s">
        <v>404</v>
      </c>
      <c r="K26" s="85" t="s">
        <v>403</v>
      </c>
      <c r="L26" s="38" t="s">
        <v>616</v>
      </c>
      <c r="M26" s="73">
        <v>44140</v>
      </c>
      <c r="N26" s="73">
        <v>44140</v>
      </c>
      <c r="O26" s="57"/>
      <c r="P26" s="57"/>
      <c r="Q26" s="85"/>
      <c r="R26" s="83">
        <v>0</v>
      </c>
      <c r="S26" s="70">
        <v>95.97</v>
      </c>
      <c r="T26" s="83">
        <v>1</v>
      </c>
      <c r="U26" s="70">
        <v>28.78</v>
      </c>
      <c r="V26" s="87">
        <f t="shared" si="0"/>
        <v>1</v>
      </c>
      <c r="W26" s="88">
        <f t="shared" si="1"/>
        <v>28.78</v>
      </c>
      <c r="X26" s="88">
        <f t="shared" si="2"/>
        <v>28.78</v>
      </c>
      <c r="Y26" s="83" t="s">
        <v>617</v>
      </c>
      <c r="Z26" s="2"/>
      <c r="AA26" s="2"/>
    </row>
    <row r="27" spans="1:113" ht="42.75" customHeight="1">
      <c r="A27" s="82">
        <v>17</v>
      </c>
      <c r="B27" s="83">
        <v>520100</v>
      </c>
      <c r="C27" s="83">
        <v>180101</v>
      </c>
      <c r="D27" s="36" t="s">
        <v>618</v>
      </c>
      <c r="E27" s="36" t="s">
        <v>205</v>
      </c>
      <c r="F27" s="36" t="s">
        <v>349</v>
      </c>
      <c r="G27" s="38" t="s">
        <v>619</v>
      </c>
      <c r="H27" s="84" t="s">
        <v>402</v>
      </c>
      <c r="I27" s="83" t="s">
        <v>403</v>
      </c>
      <c r="J27" s="83" t="s">
        <v>404</v>
      </c>
      <c r="K27" s="85" t="s">
        <v>403</v>
      </c>
      <c r="L27" s="38" t="s">
        <v>620</v>
      </c>
      <c r="M27" s="73">
        <v>44141</v>
      </c>
      <c r="N27" s="73">
        <v>44141</v>
      </c>
      <c r="O27" s="57"/>
      <c r="P27" s="57"/>
      <c r="Q27" s="85"/>
      <c r="R27" s="122">
        <v>0</v>
      </c>
      <c r="S27" s="70">
        <v>54.01</v>
      </c>
      <c r="T27" s="122">
        <v>1</v>
      </c>
      <c r="U27" s="70">
        <v>17.52</v>
      </c>
      <c r="V27" s="87">
        <f t="shared" si="0"/>
        <v>1</v>
      </c>
      <c r="W27" s="88">
        <f t="shared" si="1"/>
        <v>17.52</v>
      </c>
      <c r="X27" s="88">
        <f t="shared" si="2"/>
        <v>17.52</v>
      </c>
      <c r="Y27" s="83" t="s">
        <v>621</v>
      </c>
      <c r="Z27" s="2"/>
      <c r="AA27" s="2"/>
    </row>
    <row r="28" spans="1:113" ht="42.75" customHeight="1">
      <c r="A28" s="82">
        <v>18</v>
      </c>
      <c r="B28" s="83">
        <v>520100</v>
      </c>
      <c r="C28" s="83">
        <v>180101</v>
      </c>
      <c r="D28" s="36" t="s">
        <v>554</v>
      </c>
      <c r="E28" s="36" t="s">
        <v>222</v>
      </c>
      <c r="F28" s="95" t="s">
        <v>328</v>
      </c>
      <c r="G28" s="94" t="s">
        <v>628</v>
      </c>
      <c r="H28" s="84" t="s">
        <v>402</v>
      </c>
      <c r="I28" s="83" t="s">
        <v>403</v>
      </c>
      <c r="J28" s="83" t="s">
        <v>404</v>
      </c>
      <c r="K28" s="85" t="s">
        <v>403</v>
      </c>
      <c r="L28" s="38" t="s">
        <v>620</v>
      </c>
      <c r="M28" s="73">
        <v>44141</v>
      </c>
      <c r="N28" s="73">
        <v>44141</v>
      </c>
      <c r="O28" s="57"/>
      <c r="P28" s="57"/>
      <c r="Q28" s="85"/>
      <c r="R28" s="83">
        <v>0</v>
      </c>
      <c r="S28" s="70">
        <v>95.97</v>
      </c>
      <c r="T28" s="83">
        <v>1</v>
      </c>
      <c r="U28" s="70">
        <v>28.78</v>
      </c>
      <c r="V28" s="87">
        <f t="shared" si="0"/>
        <v>1</v>
      </c>
      <c r="W28" s="88">
        <f t="shared" si="1"/>
        <v>28.78</v>
      </c>
      <c r="X28" s="88">
        <f t="shared" si="2"/>
        <v>28.78</v>
      </c>
      <c r="Y28" s="83" t="s">
        <v>626</v>
      </c>
      <c r="Z28" s="2"/>
      <c r="AA28" s="2"/>
    </row>
    <row r="29" spans="1:113" ht="42.75" customHeight="1">
      <c r="A29" s="82">
        <v>19</v>
      </c>
      <c r="B29" s="83">
        <v>520100</v>
      </c>
      <c r="C29" s="83">
        <v>180101</v>
      </c>
      <c r="D29" s="36" t="s">
        <v>622</v>
      </c>
      <c r="E29" s="36" t="s">
        <v>233</v>
      </c>
      <c r="F29" s="36" t="s">
        <v>623</v>
      </c>
      <c r="G29" s="94" t="s">
        <v>625</v>
      </c>
      <c r="H29" s="84" t="s">
        <v>402</v>
      </c>
      <c r="I29" s="83" t="s">
        <v>403</v>
      </c>
      <c r="J29" s="83" t="s">
        <v>404</v>
      </c>
      <c r="K29" s="85" t="s">
        <v>403</v>
      </c>
      <c r="L29" s="38" t="s">
        <v>569</v>
      </c>
      <c r="M29" s="73">
        <v>44138</v>
      </c>
      <c r="N29" s="73">
        <v>44141</v>
      </c>
      <c r="O29" s="57"/>
      <c r="P29" s="57"/>
      <c r="Q29" s="85"/>
      <c r="R29" s="122">
        <v>3</v>
      </c>
      <c r="S29" s="70">
        <v>54.01</v>
      </c>
      <c r="T29" s="122">
        <v>1</v>
      </c>
      <c r="U29" s="70">
        <v>17.52</v>
      </c>
      <c r="V29" s="87">
        <f t="shared" ref="V29" si="3">R29+T29</f>
        <v>4</v>
      </c>
      <c r="W29" s="88">
        <f t="shared" ref="W29" si="4">(R29*S29)+(T29*U29)</f>
        <v>179.55</v>
      </c>
      <c r="X29" s="88">
        <f t="shared" si="2"/>
        <v>179.55</v>
      </c>
      <c r="Y29" s="83" t="s">
        <v>627</v>
      </c>
      <c r="Z29" s="2"/>
      <c r="AA29" s="2"/>
    </row>
    <row r="30" spans="1:113" ht="42.75" customHeight="1">
      <c r="A30" s="82">
        <v>20</v>
      </c>
      <c r="B30" s="83">
        <v>520100</v>
      </c>
      <c r="C30" s="83">
        <v>180101</v>
      </c>
      <c r="D30" s="36" t="s">
        <v>629</v>
      </c>
      <c r="E30" s="36" t="s">
        <v>303</v>
      </c>
      <c r="F30" s="95" t="s">
        <v>631</v>
      </c>
      <c r="G30" s="83" t="s">
        <v>630</v>
      </c>
      <c r="H30" s="84" t="s">
        <v>402</v>
      </c>
      <c r="I30" s="83" t="s">
        <v>403</v>
      </c>
      <c r="J30" s="83" t="s">
        <v>404</v>
      </c>
      <c r="K30" s="85" t="s">
        <v>488</v>
      </c>
      <c r="L30" s="38" t="s">
        <v>632</v>
      </c>
      <c r="M30" s="73">
        <v>44140</v>
      </c>
      <c r="N30" s="73">
        <v>44141</v>
      </c>
      <c r="O30" s="96"/>
      <c r="P30" s="96"/>
      <c r="Q30" s="85"/>
      <c r="R30" s="122">
        <v>1</v>
      </c>
      <c r="S30" s="70">
        <v>54.01</v>
      </c>
      <c r="T30" s="122">
        <v>1</v>
      </c>
      <c r="U30" s="70">
        <v>17.52</v>
      </c>
      <c r="V30" s="87">
        <f t="shared" si="0"/>
        <v>2</v>
      </c>
      <c r="W30" s="88">
        <f t="shared" si="1"/>
        <v>71.53</v>
      </c>
      <c r="X30" s="88">
        <f t="shared" si="2"/>
        <v>71.53</v>
      </c>
      <c r="Y30" s="83" t="s">
        <v>633</v>
      </c>
      <c r="Z30" s="2"/>
      <c r="AA30" s="2"/>
    </row>
    <row r="31" spans="1:113" ht="42.75" customHeight="1">
      <c r="A31" s="82">
        <v>21</v>
      </c>
      <c r="B31" s="83">
        <v>520100</v>
      </c>
      <c r="C31" s="83">
        <v>180101</v>
      </c>
      <c r="D31" s="36" t="s">
        <v>634</v>
      </c>
      <c r="E31" s="36" t="s">
        <v>224</v>
      </c>
      <c r="F31" s="95" t="s">
        <v>395</v>
      </c>
      <c r="G31" s="38" t="s">
        <v>624</v>
      </c>
      <c r="H31" s="84" t="s">
        <v>402</v>
      </c>
      <c r="I31" s="83" t="s">
        <v>403</v>
      </c>
      <c r="J31" s="83" t="s">
        <v>404</v>
      </c>
      <c r="K31" s="85" t="s">
        <v>488</v>
      </c>
      <c r="L31" s="38" t="s">
        <v>569</v>
      </c>
      <c r="M31" s="73">
        <v>44138</v>
      </c>
      <c r="N31" s="73">
        <v>44141</v>
      </c>
      <c r="O31" s="57"/>
      <c r="P31" s="57"/>
      <c r="Q31" s="85"/>
      <c r="R31" s="122">
        <v>3</v>
      </c>
      <c r="S31" s="70">
        <v>54.01</v>
      </c>
      <c r="T31" s="122">
        <v>1</v>
      </c>
      <c r="U31" s="70">
        <v>17.52</v>
      </c>
      <c r="V31" s="87">
        <f t="shared" si="0"/>
        <v>4</v>
      </c>
      <c r="W31" s="88">
        <f t="shared" si="1"/>
        <v>179.55</v>
      </c>
      <c r="X31" s="88">
        <f t="shared" si="2"/>
        <v>179.55</v>
      </c>
      <c r="Y31" s="83" t="s">
        <v>635</v>
      </c>
      <c r="Z31" s="2"/>
      <c r="AA31" s="2"/>
    </row>
    <row r="32" spans="1:113" ht="42.75" customHeight="1">
      <c r="A32" s="82">
        <v>22</v>
      </c>
      <c r="B32" s="83">
        <v>520100</v>
      </c>
      <c r="C32" s="83">
        <v>180101</v>
      </c>
      <c r="D32" s="36" t="s">
        <v>173</v>
      </c>
      <c r="E32" s="36" t="s">
        <v>307</v>
      </c>
      <c r="F32" s="36" t="s">
        <v>637</v>
      </c>
      <c r="G32" s="38" t="s">
        <v>636</v>
      </c>
      <c r="H32" s="84" t="s">
        <v>402</v>
      </c>
      <c r="I32" s="83" t="s">
        <v>403</v>
      </c>
      <c r="J32" s="83" t="s">
        <v>404</v>
      </c>
      <c r="K32" s="85" t="s">
        <v>488</v>
      </c>
      <c r="L32" s="38" t="s">
        <v>638</v>
      </c>
      <c r="M32" s="73">
        <v>44144</v>
      </c>
      <c r="N32" s="73">
        <v>44148</v>
      </c>
      <c r="O32" s="57"/>
      <c r="P32" s="57"/>
      <c r="Q32" s="85"/>
      <c r="R32" s="122">
        <v>4</v>
      </c>
      <c r="S32" s="70">
        <v>54.01</v>
      </c>
      <c r="T32" s="122">
        <v>1</v>
      </c>
      <c r="U32" s="70">
        <v>17.52</v>
      </c>
      <c r="V32" s="87">
        <f t="shared" si="0"/>
        <v>5</v>
      </c>
      <c r="W32" s="88">
        <f t="shared" si="1"/>
        <v>233.56</v>
      </c>
      <c r="X32" s="88">
        <f t="shared" si="2"/>
        <v>233.56</v>
      </c>
      <c r="Y32" s="83" t="s">
        <v>639</v>
      </c>
      <c r="Z32" s="2"/>
      <c r="AA32" s="2"/>
    </row>
    <row r="33" spans="1:27" ht="42.75" customHeight="1">
      <c r="A33" s="82">
        <v>23</v>
      </c>
      <c r="B33" s="83">
        <v>520100</v>
      </c>
      <c r="C33" s="83">
        <v>180101</v>
      </c>
      <c r="D33" s="36" t="s">
        <v>572</v>
      </c>
      <c r="E33" s="36" t="s">
        <v>573</v>
      </c>
      <c r="F33" s="36" t="s">
        <v>359</v>
      </c>
      <c r="G33" s="38" t="s">
        <v>640</v>
      </c>
      <c r="H33" s="84" t="s">
        <v>402</v>
      </c>
      <c r="I33" s="83" t="s">
        <v>403</v>
      </c>
      <c r="J33" s="83" t="s">
        <v>404</v>
      </c>
      <c r="K33" s="85" t="s">
        <v>403</v>
      </c>
      <c r="L33" s="38" t="s">
        <v>641</v>
      </c>
      <c r="M33" s="73">
        <v>44144</v>
      </c>
      <c r="N33" s="73">
        <v>44148</v>
      </c>
      <c r="O33" s="57"/>
      <c r="P33" s="57"/>
      <c r="Q33" s="85"/>
      <c r="R33" s="122">
        <v>4</v>
      </c>
      <c r="S33" s="70">
        <v>54.01</v>
      </c>
      <c r="T33" s="122">
        <v>1</v>
      </c>
      <c r="U33" s="70">
        <v>17.52</v>
      </c>
      <c r="V33" s="87">
        <f t="shared" si="0"/>
        <v>5</v>
      </c>
      <c r="W33" s="88">
        <f t="shared" si="1"/>
        <v>233.56</v>
      </c>
      <c r="X33" s="88">
        <f t="shared" si="2"/>
        <v>233.56</v>
      </c>
      <c r="Y33" s="83" t="s">
        <v>642</v>
      </c>
      <c r="Z33" s="2"/>
      <c r="AA33" s="2"/>
    </row>
    <row r="34" spans="1:27" ht="42.75" customHeight="1">
      <c r="A34" s="82">
        <v>24</v>
      </c>
      <c r="B34" s="83">
        <v>520100</v>
      </c>
      <c r="C34" s="83">
        <v>180101</v>
      </c>
      <c r="D34" s="36" t="s">
        <v>120</v>
      </c>
      <c r="E34" s="53" t="s">
        <v>259</v>
      </c>
      <c r="F34" s="36" t="s">
        <v>370</v>
      </c>
      <c r="G34" s="38" t="s">
        <v>640</v>
      </c>
      <c r="H34" s="84" t="s">
        <v>402</v>
      </c>
      <c r="I34" s="83" t="s">
        <v>403</v>
      </c>
      <c r="J34" s="83" t="s">
        <v>404</v>
      </c>
      <c r="K34" s="85" t="s">
        <v>403</v>
      </c>
      <c r="L34" s="38" t="s">
        <v>641</v>
      </c>
      <c r="M34" s="73">
        <v>44144</v>
      </c>
      <c r="N34" s="73">
        <v>44148</v>
      </c>
      <c r="O34" s="114"/>
      <c r="P34" s="114"/>
      <c r="Q34" s="85"/>
      <c r="R34" s="122">
        <v>4</v>
      </c>
      <c r="S34" s="70">
        <v>54.01</v>
      </c>
      <c r="T34" s="122">
        <v>1</v>
      </c>
      <c r="U34" s="70">
        <v>17.52</v>
      </c>
      <c r="V34" s="87">
        <f t="shared" si="0"/>
        <v>5</v>
      </c>
      <c r="W34" s="88">
        <f t="shared" si="1"/>
        <v>233.56</v>
      </c>
      <c r="X34" s="88">
        <f t="shared" si="2"/>
        <v>233.56</v>
      </c>
      <c r="Y34" s="83" t="s">
        <v>643</v>
      </c>
      <c r="Z34" s="2"/>
      <c r="AA34" s="2"/>
    </row>
    <row r="35" spans="1:27" ht="42.75" customHeight="1">
      <c r="A35" s="82">
        <v>25</v>
      </c>
      <c r="B35" s="83">
        <v>520100</v>
      </c>
      <c r="C35" s="83">
        <v>180101</v>
      </c>
      <c r="D35" s="36" t="s">
        <v>554</v>
      </c>
      <c r="E35" s="36" t="s">
        <v>222</v>
      </c>
      <c r="F35" s="95" t="s">
        <v>328</v>
      </c>
      <c r="G35" s="38" t="s">
        <v>644</v>
      </c>
      <c r="H35" s="84" t="s">
        <v>402</v>
      </c>
      <c r="I35" s="83" t="s">
        <v>403</v>
      </c>
      <c r="J35" s="83" t="s">
        <v>404</v>
      </c>
      <c r="K35" s="85" t="s">
        <v>403</v>
      </c>
      <c r="L35" s="112" t="s">
        <v>645</v>
      </c>
      <c r="M35" s="73">
        <v>44145</v>
      </c>
      <c r="N35" s="73">
        <v>44147</v>
      </c>
      <c r="O35" s="57"/>
      <c r="P35" s="57"/>
      <c r="Q35" s="85"/>
      <c r="R35" s="83">
        <v>2</v>
      </c>
      <c r="S35" s="70">
        <v>95.97</v>
      </c>
      <c r="T35" s="83">
        <v>1</v>
      </c>
      <c r="U35" s="70">
        <v>28.78</v>
      </c>
      <c r="V35" s="87">
        <f t="shared" si="0"/>
        <v>3</v>
      </c>
      <c r="W35" s="88">
        <f t="shared" si="1"/>
        <v>220.72</v>
      </c>
      <c r="X35" s="88">
        <f t="shared" si="2"/>
        <v>220.72</v>
      </c>
      <c r="Y35" s="83" t="s">
        <v>646</v>
      </c>
      <c r="Z35" s="2"/>
      <c r="AA35" s="2"/>
    </row>
    <row r="36" spans="1:27" ht="42.75" customHeight="1">
      <c r="A36" s="82">
        <v>26</v>
      </c>
      <c r="B36" s="83">
        <v>520100</v>
      </c>
      <c r="C36" s="83">
        <v>180101</v>
      </c>
      <c r="D36" s="36" t="s">
        <v>475</v>
      </c>
      <c r="E36" s="36" t="s">
        <v>265</v>
      </c>
      <c r="F36" s="36" t="s">
        <v>359</v>
      </c>
      <c r="G36" s="38" t="s">
        <v>647</v>
      </c>
      <c r="H36" s="84" t="s">
        <v>402</v>
      </c>
      <c r="I36" s="83" t="s">
        <v>403</v>
      </c>
      <c r="J36" s="83" t="s">
        <v>404</v>
      </c>
      <c r="K36" s="85" t="s">
        <v>403</v>
      </c>
      <c r="L36" s="123" t="s">
        <v>648</v>
      </c>
      <c r="M36" s="73">
        <v>44144</v>
      </c>
      <c r="N36" s="73">
        <v>44148</v>
      </c>
      <c r="O36" s="85"/>
      <c r="P36" s="85"/>
      <c r="Q36" s="85"/>
      <c r="R36" s="122">
        <v>4</v>
      </c>
      <c r="S36" s="70">
        <v>54.01</v>
      </c>
      <c r="T36" s="122">
        <v>1</v>
      </c>
      <c r="U36" s="70">
        <v>17.52</v>
      </c>
      <c r="V36" s="87">
        <f t="shared" ref="V36" si="5">R36+T36</f>
        <v>5</v>
      </c>
      <c r="W36" s="88">
        <f t="shared" ref="W36" si="6">(R36*S36)+(T36*U36)</f>
        <v>233.56</v>
      </c>
      <c r="X36" s="88">
        <f t="shared" si="2"/>
        <v>233.56</v>
      </c>
      <c r="Y36" s="83" t="s">
        <v>649</v>
      </c>
      <c r="Z36" s="2"/>
      <c r="AA36" s="2"/>
    </row>
    <row r="37" spans="1:27" ht="42.75" customHeight="1">
      <c r="A37" s="82">
        <v>27</v>
      </c>
      <c r="B37" s="83">
        <v>520100</v>
      </c>
      <c r="C37" s="83">
        <v>180101</v>
      </c>
      <c r="D37" s="36" t="s">
        <v>650</v>
      </c>
      <c r="E37" s="50" t="s">
        <v>658</v>
      </c>
      <c r="F37" s="36" t="s">
        <v>659</v>
      </c>
      <c r="G37" s="38" t="s">
        <v>651</v>
      </c>
      <c r="H37" s="84" t="s">
        <v>402</v>
      </c>
      <c r="I37" s="83" t="s">
        <v>403</v>
      </c>
      <c r="J37" s="83" t="s">
        <v>404</v>
      </c>
      <c r="K37" s="85" t="s">
        <v>403</v>
      </c>
      <c r="L37" s="101" t="s">
        <v>652</v>
      </c>
      <c r="M37" s="73">
        <v>44154</v>
      </c>
      <c r="N37" s="73">
        <v>44158</v>
      </c>
      <c r="O37" s="57"/>
      <c r="P37" s="57"/>
      <c r="Q37" s="85"/>
      <c r="R37" s="122">
        <v>4</v>
      </c>
      <c r="S37" s="70">
        <v>54.01</v>
      </c>
      <c r="T37" s="122">
        <v>1</v>
      </c>
      <c r="U37" s="70">
        <v>17.52</v>
      </c>
      <c r="V37" s="87">
        <f t="shared" ref="V37" si="7">R37+T37</f>
        <v>5</v>
      </c>
      <c r="W37" s="88">
        <f t="shared" ref="W37" si="8">(R37*S37)+(T37*U37)</f>
        <v>233.56</v>
      </c>
      <c r="X37" s="88">
        <f t="shared" si="2"/>
        <v>233.56</v>
      </c>
      <c r="Y37" s="83" t="s">
        <v>653</v>
      </c>
      <c r="Z37" s="2"/>
      <c r="AA37" s="2"/>
    </row>
    <row r="38" spans="1:27" ht="42.75" customHeight="1">
      <c r="A38" s="82">
        <v>28</v>
      </c>
      <c r="B38" s="83">
        <v>520100</v>
      </c>
      <c r="C38" s="83">
        <v>180101</v>
      </c>
      <c r="D38" s="36" t="s">
        <v>554</v>
      </c>
      <c r="E38" s="36" t="s">
        <v>222</v>
      </c>
      <c r="F38" s="95" t="s">
        <v>328</v>
      </c>
      <c r="G38" s="95" t="s">
        <v>654</v>
      </c>
      <c r="H38" s="84" t="s">
        <v>402</v>
      </c>
      <c r="I38" s="83" t="s">
        <v>403</v>
      </c>
      <c r="J38" s="83" t="s">
        <v>404</v>
      </c>
      <c r="K38" s="85" t="s">
        <v>403</v>
      </c>
      <c r="L38" s="38" t="s">
        <v>655</v>
      </c>
      <c r="M38" s="73"/>
      <c r="N38" s="73"/>
      <c r="O38" s="73">
        <v>44152</v>
      </c>
      <c r="P38" s="73">
        <v>44153</v>
      </c>
      <c r="Q38" s="85"/>
      <c r="R38" s="83">
        <v>1</v>
      </c>
      <c r="S38" s="70">
        <v>237.56</v>
      </c>
      <c r="T38" s="83">
        <v>1</v>
      </c>
      <c r="U38" s="70">
        <v>71.27</v>
      </c>
      <c r="V38" s="87">
        <f t="shared" ref="V38" si="9">R38+T38</f>
        <v>2</v>
      </c>
      <c r="W38" s="88">
        <f t="shared" ref="W38" si="10">(R38*S38)+(T38*U38)</f>
        <v>308.83</v>
      </c>
      <c r="X38" s="88">
        <f t="shared" si="2"/>
        <v>308.83</v>
      </c>
      <c r="Y38" s="83" t="s">
        <v>656</v>
      </c>
      <c r="Z38" s="2"/>
      <c r="AA38" s="2"/>
    </row>
    <row r="39" spans="1:27" ht="42.75" customHeight="1">
      <c r="A39" s="82">
        <v>29</v>
      </c>
      <c r="B39" s="83">
        <v>520100</v>
      </c>
      <c r="C39" s="83">
        <v>180101</v>
      </c>
      <c r="D39" s="52" t="s">
        <v>454</v>
      </c>
      <c r="E39" s="36" t="s">
        <v>456</v>
      </c>
      <c r="F39" s="36" t="s">
        <v>457</v>
      </c>
      <c r="G39" s="38" t="s">
        <v>657</v>
      </c>
      <c r="H39" s="84" t="s">
        <v>402</v>
      </c>
      <c r="I39" s="83" t="s">
        <v>403</v>
      </c>
      <c r="J39" s="83" t="s">
        <v>404</v>
      </c>
      <c r="K39" s="85" t="s">
        <v>403</v>
      </c>
      <c r="L39" s="38" t="s">
        <v>462</v>
      </c>
      <c r="M39" s="73">
        <v>44145</v>
      </c>
      <c r="N39" s="73">
        <v>44148</v>
      </c>
      <c r="O39" s="57"/>
      <c r="P39" s="57"/>
      <c r="Q39" s="85"/>
      <c r="R39" s="122">
        <v>3</v>
      </c>
      <c r="S39" s="70">
        <v>54.01</v>
      </c>
      <c r="T39" s="122">
        <v>1</v>
      </c>
      <c r="U39" s="70">
        <v>17.52</v>
      </c>
      <c r="V39" s="87">
        <f t="shared" ref="V39" si="11">R39+T39</f>
        <v>4</v>
      </c>
      <c r="W39" s="88">
        <f t="shared" ref="W39" si="12">(R39*S39)+(T39*U39)</f>
        <v>179.55</v>
      </c>
      <c r="X39" s="88">
        <f t="shared" si="2"/>
        <v>179.55</v>
      </c>
      <c r="Y39" s="83" t="s">
        <v>660</v>
      </c>
      <c r="Z39" s="2"/>
      <c r="AA39" s="2"/>
    </row>
    <row r="40" spans="1:27" ht="42.75" customHeight="1">
      <c r="A40" s="82">
        <v>30</v>
      </c>
      <c r="B40" s="83">
        <v>520100</v>
      </c>
      <c r="C40" s="83">
        <v>180101</v>
      </c>
      <c r="D40" s="36" t="s">
        <v>99</v>
      </c>
      <c r="E40" s="36" t="s">
        <v>239</v>
      </c>
      <c r="F40" s="36" t="s">
        <v>359</v>
      </c>
      <c r="G40" s="83" t="s">
        <v>661</v>
      </c>
      <c r="H40" s="84" t="s">
        <v>402</v>
      </c>
      <c r="I40" s="83" t="s">
        <v>403</v>
      </c>
      <c r="J40" s="83" t="s">
        <v>404</v>
      </c>
      <c r="K40" s="85" t="s">
        <v>403</v>
      </c>
      <c r="L40" s="83" t="s">
        <v>641</v>
      </c>
      <c r="M40" s="73">
        <v>44144</v>
      </c>
      <c r="N40" s="73">
        <v>44148</v>
      </c>
      <c r="O40" s="97"/>
      <c r="P40" s="97"/>
      <c r="Q40" s="85"/>
      <c r="R40" s="122">
        <v>4</v>
      </c>
      <c r="S40" s="70">
        <v>54.01</v>
      </c>
      <c r="T40" s="122">
        <v>1</v>
      </c>
      <c r="U40" s="70">
        <v>17.52</v>
      </c>
      <c r="V40" s="87">
        <f t="shared" ref="V40" si="13">R40+T40</f>
        <v>5</v>
      </c>
      <c r="W40" s="88">
        <f t="shared" ref="W40" si="14">(R40*S40)+(T40*U40)</f>
        <v>233.56</v>
      </c>
      <c r="X40" s="88">
        <f t="shared" si="2"/>
        <v>233.56</v>
      </c>
      <c r="Y40" s="83" t="s">
        <v>662</v>
      </c>
      <c r="Z40" s="2"/>
      <c r="AA40" s="2"/>
    </row>
    <row r="41" spans="1:27" ht="42.75" customHeight="1">
      <c r="A41" s="82">
        <v>31</v>
      </c>
      <c r="B41" s="83">
        <v>520100</v>
      </c>
      <c r="C41" s="83">
        <v>180101</v>
      </c>
      <c r="D41" s="36" t="s">
        <v>634</v>
      </c>
      <c r="E41" s="36" t="s">
        <v>224</v>
      </c>
      <c r="F41" s="95" t="s">
        <v>395</v>
      </c>
      <c r="G41" s="38" t="s">
        <v>657</v>
      </c>
      <c r="H41" s="84" t="s">
        <v>402</v>
      </c>
      <c r="I41" s="83" t="s">
        <v>403</v>
      </c>
      <c r="J41" s="83" t="s">
        <v>404</v>
      </c>
      <c r="K41" s="85" t="s">
        <v>403</v>
      </c>
      <c r="L41" s="38" t="s">
        <v>462</v>
      </c>
      <c r="M41" s="73">
        <v>44145</v>
      </c>
      <c r="N41" s="73">
        <v>44148</v>
      </c>
      <c r="O41" s="57"/>
      <c r="P41" s="57"/>
      <c r="Q41" s="85"/>
      <c r="R41" s="122">
        <v>3</v>
      </c>
      <c r="S41" s="70">
        <v>54.01</v>
      </c>
      <c r="T41" s="122">
        <v>1</v>
      </c>
      <c r="U41" s="70">
        <v>17.52</v>
      </c>
      <c r="V41" s="87">
        <f t="shared" ref="V41" si="15">R41+T41</f>
        <v>4</v>
      </c>
      <c r="W41" s="88">
        <f t="shared" ref="W41" si="16">(R41*S41)+(T41*U41)</f>
        <v>179.55</v>
      </c>
      <c r="X41" s="88">
        <f t="shared" si="2"/>
        <v>179.55</v>
      </c>
      <c r="Y41" s="83" t="s">
        <v>663</v>
      </c>
      <c r="Z41" s="2"/>
      <c r="AA41" s="2"/>
    </row>
    <row r="42" spans="1:27" ht="42.75" customHeight="1">
      <c r="A42" s="82">
        <v>32</v>
      </c>
      <c r="B42" s="83">
        <v>520100</v>
      </c>
      <c r="C42" s="83">
        <v>180101</v>
      </c>
      <c r="D42" s="36" t="s">
        <v>482</v>
      </c>
      <c r="E42" s="50" t="s">
        <v>282</v>
      </c>
      <c r="F42" s="36" t="s">
        <v>380</v>
      </c>
      <c r="G42" s="38" t="s">
        <v>664</v>
      </c>
      <c r="H42" s="84" t="s">
        <v>402</v>
      </c>
      <c r="I42" s="83" t="s">
        <v>403</v>
      </c>
      <c r="J42" s="83" t="s">
        <v>404</v>
      </c>
      <c r="K42" s="85" t="s">
        <v>403</v>
      </c>
      <c r="L42" s="38" t="s">
        <v>665</v>
      </c>
      <c r="M42" s="73">
        <v>44144</v>
      </c>
      <c r="N42" s="73">
        <v>44148</v>
      </c>
      <c r="O42" s="57"/>
      <c r="P42" s="57"/>
      <c r="Q42" s="85"/>
      <c r="R42" s="122">
        <v>4</v>
      </c>
      <c r="S42" s="70">
        <v>54.01</v>
      </c>
      <c r="T42" s="122">
        <v>1</v>
      </c>
      <c r="U42" s="70">
        <v>17.52</v>
      </c>
      <c r="V42" s="87">
        <f t="shared" ref="V42" si="17">R42+T42</f>
        <v>5</v>
      </c>
      <c r="W42" s="88">
        <f t="shared" ref="W42" si="18">(R42*S42)+(T42*U42)</f>
        <v>233.56</v>
      </c>
      <c r="X42" s="88">
        <f t="shared" ref="X42" si="19">W42</f>
        <v>233.56</v>
      </c>
      <c r="Y42" s="83" t="s">
        <v>666</v>
      </c>
      <c r="Z42" s="2"/>
      <c r="AA42" s="2"/>
    </row>
    <row r="43" spans="1:27" ht="42.75" customHeight="1">
      <c r="A43" s="82">
        <v>33</v>
      </c>
      <c r="B43" s="83">
        <v>520100</v>
      </c>
      <c r="C43" s="83">
        <v>180101</v>
      </c>
      <c r="D43" s="36" t="s">
        <v>470</v>
      </c>
      <c r="E43" s="36" t="s">
        <v>226</v>
      </c>
      <c r="F43" s="36" t="s">
        <v>349</v>
      </c>
      <c r="G43" s="38" t="s">
        <v>667</v>
      </c>
      <c r="H43" s="84" t="s">
        <v>402</v>
      </c>
      <c r="I43" s="83" t="s">
        <v>403</v>
      </c>
      <c r="J43" s="83" t="s">
        <v>404</v>
      </c>
      <c r="K43" s="85" t="s">
        <v>403</v>
      </c>
      <c r="L43" s="38" t="s">
        <v>665</v>
      </c>
      <c r="M43" s="73">
        <v>44144</v>
      </c>
      <c r="N43" s="73">
        <v>44148</v>
      </c>
      <c r="O43" s="57"/>
      <c r="P43" s="57"/>
      <c r="Q43" s="85"/>
      <c r="R43" s="122">
        <v>4</v>
      </c>
      <c r="S43" s="70">
        <v>54.01</v>
      </c>
      <c r="T43" s="122">
        <v>1</v>
      </c>
      <c r="U43" s="70">
        <v>17.52</v>
      </c>
      <c r="V43" s="87">
        <f t="shared" ref="V43" si="20">R43+T43</f>
        <v>5</v>
      </c>
      <c r="W43" s="88">
        <f t="shared" ref="W43" si="21">(R43*S43)+(T43*U43)</f>
        <v>233.56</v>
      </c>
      <c r="X43" s="88">
        <f t="shared" ref="X43" si="22">W43</f>
        <v>233.56</v>
      </c>
      <c r="Y43" s="83" t="s">
        <v>668</v>
      </c>
      <c r="Z43" s="2"/>
      <c r="AA43" s="2"/>
    </row>
    <row r="44" spans="1:27" ht="42.75" customHeight="1">
      <c r="A44" s="82">
        <v>34</v>
      </c>
      <c r="B44" s="83">
        <v>520100</v>
      </c>
      <c r="C44" s="83">
        <v>180101</v>
      </c>
      <c r="D44" s="36" t="s">
        <v>490</v>
      </c>
      <c r="E44" s="36" t="s">
        <v>234</v>
      </c>
      <c r="F44" s="36" t="s">
        <v>359</v>
      </c>
      <c r="G44" s="38" t="s">
        <v>669</v>
      </c>
      <c r="H44" s="84" t="s">
        <v>402</v>
      </c>
      <c r="I44" s="83" t="s">
        <v>403</v>
      </c>
      <c r="J44" s="83" t="s">
        <v>404</v>
      </c>
      <c r="K44" s="85" t="s">
        <v>403</v>
      </c>
      <c r="L44" s="38" t="s">
        <v>670</v>
      </c>
      <c r="M44" s="73">
        <v>44144</v>
      </c>
      <c r="N44" s="73">
        <v>44148</v>
      </c>
      <c r="O44" s="57"/>
      <c r="P44" s="57"/>
      <c r="Q44" s="85"/>
      <c r="R44" s="122">
        <v>4</v>
      </c>
      <c r="S44" s="70">
        <v>54.01</v>
      </c>
      <c r="T44" s="122">
        <v>1</v>
      </c>
      <c r="U44" s="70">
        <v>17.52</v>
      </c>
      <c r="V44" s="87">
        <f t="shared" ref="V44" si="23">R44+T44</f>
        <v>5</v>
      </c>
      <c r="W44" s="88">
        <f t="shared" ref="W44" si="24">(R44*S44)+(T44*U44)</f>
        <v>233.56</v>
      </c>
      <c r="X44" s="88">
        <f t="shared" ref="X44" si="25">W44</f>
        <v>233.56</v>
      </c>
      <c r="Y44" s="83" t="s">
        <v>671</v>
      </c>
      <c r="Z44" s="2"/>
      <c r="AA44" s="2"/>
    </row>
    <row r="45" spans="1:27" ht="42.75" customHeight="1">
      <c r="A45" s="82">
        <v>35</v>
      </c>
      <c r="B45" s="83">
        <v>520100</v>
      </c>
      <c r="C45" s="83">
        <v>180101</v>
      </c>
      <c r="D45" s="36" t="s">
        <v>650</v>
      </c>
      <c r="E45" s="50" t="s">
        <v>658</v>
      </c>
      <c r="F45" s="36" t="s">
        <v>659</v>
      </c>
      <c r="G45" s="38" t="s">
        <v>672</v>
      </c>
      <c r="H45" s="84" t="s">
        <v>402</v>
      </c>
      <c r="I45" s="83" t="s">
        <v>403</v>
      </c>
      <c r="J45" s="83" t="s">
        <v>404</v>
      </c>
      <c r="K45" s="85" t="s">
        <v>403</v>
      </c>
      <c r="L45" s="38" t="s">
        <v>632</v>
      </c>
      <c r="M45" s="73">
        <v>44158</v>
      </c>
      <c r="N45" s="73">
        <v>44162</v>
      </c>
      <c r="O45" s="57"/>
      <c r="P45" s="57"/>
      <c r="Q45" s="85"/>
      <c r="R45" s="122">
        <v>4</v>
      </c>
      <c r="S45" s="70">
        <v>54.01</v>
      </c>
      <c r="T45" s="122">
        <v>1</v>
      </c>
      <c r="U45" s="70">
        <v>17.52</v>
      </c>
      <c r="V45" s="87">
        <f t="shared" ref="V45" si="26">R45+T45</f>
        <v>5</v>
      </c>
      <c r="W45" s="88">
        <f t="shared" ref="W45" si="27">(R45*S45)+(T45*U45)</f>
        <v>233.56</v>
      </c>
      <c r="X45" s="88">
        <f t="shared" ref="X45" si="28">W45</f>
        <v>233.56</v>
      </c>
      <c r="Y45" s="83" t="s">
        <v>673</v>
      </c>
      <c r="Z45" s="2"/>
      <c r="AA45" s="2"/>
    </row>
    <row r="46" spans="1:27" ht="42.75" customHeight="1">
      <c r="A46" s="82"/>
      <c r="B46" s="83"/>
      <c r="C46" s="83"/>
      <c r="D46" s="58"/>
      <c r="E46" s="36"/>
      <c r="F46" s="36"/>
      <c r="G46" s="83"/>
      <c r="H46" s="84"/>
      <c r="I46" s="83"/>
      <c r="J46" s="83"/>
      <c r="K46" s="85"/>
      <c r="L46" s="83"/>
      <c r="M46" s="86"/>
      <c r="N46" s="86"/>
      <c r="O46" s="85"/>
      <c r="P46" s="85"/>
      <c r="Q46" s="85"/>
      <c r="R46" s="122"/>
      <c r="S46" s="70"/>
      <c r="T46" s="122"/>
      <c r="U46" s="70"/>
      <c r="V46" s="71"/>
      <c r="W46" s="72"/>
      <c r="X46" s="72"/>
      <c r="Y46" s="83"/>
      <c r="Z46" s="2"/>
      <c r="AA46" s="2"/>
    </row>
    <row r="47" spans="1:27" ht="42.75" customHeight="1">
      <c r="A47" s="82"/>
      <c r="B47" s="83"/>
      <c r="C47" s="83"/>
      <c r="D47" s="36"/>
      <c r="E47" s="36"/>
      <c r="F47" s="95"/>
      <c r="G47" s="38"/>
      <c r="H47" s="84"/>
      <c r="I47" s="83"/>
      <c r="J47" s="83"/>
      <c r="K47" s="85"/>
      <c r="L47" s="83"/>
      <c r="M47" s="86"/>
      <c r="N47" s="86"/>
      <c r="O47" s="85"/>
      <c r="P47" s="85"/>
      <c r="Q47" s="85"/>
      <c r="R47" s="83"/>
      <c r="S47" s="70"/>
      <c r="T47" s="83"/>
      <c r="U47" s="70"/>
      <c r="V47" s="87"/>
      <c r="W47" s="88"/>
      <c r="X47" s="88"/>
      <c r="Y47" s="83"/>
      <c r="Z47" s="2"/>
      <c r="AA47" s="2"/>
    </row>
    <row r="48" spans="1:27" ht="42.75" customHeight="1">
      <c r="A48" s="82"/>
      <c r="B48" s="83"/>
      <c r="C48" s="83"/>
      <c r="D48" s="36"/>
      <c r="E48" s="50"/>
      <c r="F48" s="36"/>
      <c r="G48" s="38"/>
      <c r="H48" s="84"/>
      <c r="I48" s="83"/>
      <c r="J48" s="83"/>
      <c r="K48" s="85"/>
      <c r="L48" s="83"/>
      <c r="M48" s="86"/>
      <c r="N48" s="86"/>
      <c r="O48" s="85"/>
      <c r="P48" s="85"/>
      <c r="Q48" s="85"/>
      <c r="R48" s="122"/>
      <c r="S48" s="70"/>
      <c r="T48" s="122"/>
      <c r="U48" s="70"/>
      <c r="V48" s="71"/>
      <c r="W48" s="72"/>
      <c r="X48" s="72"/>
      <c r="Y48" s="83"/>
      <c r="Z48" s="2"/>
      <c r="AA48" s="2"/>
    </row>
    <row r="49" spans="1:27" ht="42.75" customHeight="1">
      <c r="A49" s="82"/>
      <c r="B49" s="83"/>
      <c r="C49" s="83"/>
      <c r="D49" s="36"/>
      <c r="E49" s="36"/>
      <c r="F49" s="95"/>
      <c r="G49" s="38"/>
      <c r="H49" s="84"/>
      <c r="I49" s="83"/>
      <c r="J49" s="83"/>
      <c r="K49" s="85"/>
      <c r="L49" s="83"/>
      <c r="M49" s="73"/>
      <c r="N49" s="73"/>
      <c r="O49" s="57"/>
      <c r="P49" s="57"/>
      <c r="Q49" s="85"/>
      <c r="R49" s="122"/>
      <c r="S49" s="70"/>
      <c r="T49" s="122"/>
      <c r="U49" s="70"/>
      <c r="V49" s="71"/>
      <c r="W49" s="72"/>
      <c r="X49" s="72"/>
      <c r="Y49" s="83"/>
      <c r="Z49" s="2"/>
      <c r="AA49" s="2"/>
    </row>
    <row r="50" spans="1:27" ht="42.75" customHeight="1">
      <c r="A50" s="82"/>
      <c r="B50" s="83"/>
      <c r="C50" s="83"/>
      <c r="D50" s="36"/>
      <c r="E50" s="57"/>
      <c r="F50" s="36"/>
      <c r="G50" s="38"/>
      <c r="H50" s="84"/>
      <c r="I50" s="83"/>
      <c r="J50" s="83"/>
      <c r="K50" s="85"/>
      <c r="L50" s="83"/>
      <c r="M50" s="73"/>
      <c r="N50" s="73"/>
      <c r="O50" s="57"/>
      <c r="P50" s="57"/>
      <c r="Q50" s="85"/>
      <c r="R50" s="122"/>
      <c r="S50" s="70"/>
      <c r="T50" s="122"/>
      <c r="U50" s="70"/>
      <c r="V50" s="71"/>
      <c r="W50" s="72"/>
      <c r="X50" s="72"/>
      <c r="Y50" s="83"/>
      <c r="Z50" s="2"/>
      <c r="AA50" s="2"/>
    </row>
    <row r="51" spans="1:27" ht="18.75" customHeight="1">
      <c r="B51" s="2"/>
      <c r="C51" s="2"/>
      <c r="D51" s="2"/>
      <c r="E51" s="2"/>
      <c r="F51" s="89"/>
      <c r="G51" s="89"/>
      <c r="H51" s="2"/>
      <c r="I51" s="2"/>
      <c r="J51" s="2"/>
      <c r="K51" s="2"/>
      <c r="L51" s="89"/>
      <c r="M51" s="2"/>
      <c r="N51" s="2"/>
      <c r="O51" s="2"/>
      <c r="P51" s="2"/>
      <c r="Q51" s="2"/>
      <c r="R51" s="2"/>
      <c r="S51" s="2"/>
      <c r="T51" s="2"/>
      <c r="U51" s="2"/>
      <c r="V51" s="2"/>
      <c r="W51" s="78"/>
      <c r="X51" s="2"/>
      <c r="Y51" s="2"/>
      <c r="Z51" s="2"/>
      <c r="AA51" s="2"/>
    </row>
    <row r="52" spans="1:27">
      <c r="B52" s="2"/>
      <c r="C52" s="2"/>
      <c r="D52" s="2"/>
      <c r="E52" s="2"/>
      <c r="F52" s="89"/>
      <c r="G52" s="89"/>
      <c r="H52" s="2"/>
      <c r="I52" s="2"/>
      <c r="J52" s="2"/>
      <c r="K52" s="2"/>
      <c r="L52" s="89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B53" s="2"/>
      <c r="C53" s="2"/>
      <c r="D53" s="2"/>
      <c r="E53" s="2"/>
      <c r="F53" s="89"/>
      <c r="G53" s="89"/>
      <c r="H53" s="2"/>
      <c r="I53" s="2"/>
      <c r="J53" s="2"/>
      <c r="K53" s="2"/>
      <c r="L53" s="89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B54" s="2"/>
      <c r="C54" s="2"/>
      <c r="D54" s="2"/>
      <c r="E54" s="2"/>
      <c r="F54" s="89"/>
      <c r="G54" s="89"/>
      <c r="H54" s="2"/>
      <c r="I54" s="2"/>
      <c r="J54" s="2"/>
      <c r="K54" s="2"/>
      <c r="L54" s="89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B55" s="2"/>
      <c r="C55" s="2"/>
      <c r="D55" s="2"/>
      <c r="E55" s="2"/>
      <c r="F55" s="89"/>
      <c r="G55" s="89"/>
      <c r="H55" s="2"/>
      <c r="I55" s="2"/>
      <c r="J55" s="2"/>
      <c r="K55" s="2"/>
      <c r="L55" s="89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B56" s="2"/>
      <c r="C56" s="2"/>
      <c r="D56" s="2"/>
      <c r="E56" s="2"/>
      <c r="F56" s="89"/>
      <c r="G56" s="89"/>
      <c r="H56" s="2"/>
      <c r="I56" s="2"/>
      <c r="J56" s="2"/>
      <c r="K56" s="2"/>
      <c r="L56" s="89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B57" s="2"/>
      <c r="C57" s="2"/>
      <c r="D57" s="2"/>
      <c r="E57" s="2"/>
      <c r="F57" s="89"/>
      <c r="G57" s="89"/>
      <c r="H57" s="2"/>
      <c r="I57" s="2"/>
      <c r="J57" s="2"/>
      <c r="K57" s="2"/>
      <c r="L57" s="89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B58" s="2"/>
      <c r="C58" s="2"/>
      <c r="D58" s="2"/>
      <c r="E58" s="2"/>
      <c r="F58" s="89"/>
      <c r="G58" s="89"/>
      <c r="H58" s="2"/>
      <c r="I58" s="2"/>
      <c r="J58" s="2"/>
      <c r="K58" s="2"/>
      <c r="L58" s="89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B59" s="2"/>
      <c r="C59" s="2"/>
      <c r="D59" s="2"/>
      <c r="E59" s="2"/>
      <c r="F59" s="89"/>
      <c r="G59" s="89"/>
      <c r="H59" s="2"/>
      <c r="I59" s="2"/>
      <c r="J59" s="2"/>
      <c r="K59" s="2"/>
      <c r="L59" s="89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B60" s="2"/>
      <c r="C60" s="2"/>
      <c r="D60" s="2"/>
      <c r="E60" s="2"/>
      <c r="F60" s="89"/>
      <c r="G60" s="89"/>
      <c r="H60" s="2"/>
      <c r="I60" s="2"/>
      <c r="J60" s="2"/>
      <c r="K60" s="2"/>
      <c r="L60" s="89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B61" s="2"/>
      <c r="C61" s="2"/>
      <c r="D61" s="2"/>
      <c r="E61" s="2"/>
      <c r="F61" s="89"/>
      <c r="G61" s="89"/>
      <c r="H61" s="2"/>
      <c r="I61" s="2"/>
      <c r="J61" s="2"/>
      <c r="K61" s="2"/>
      <c r="L61" s="89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</sheetData>
  <mergeCells count="28">
    <mergeCell ref="W9:W10"/>
    <mergeCell ref="H9:H10"/>
    <mergeCell ref="I9:J9"/>
    <mergeCell ref="K9:L9"/>
    <mergeCell ref="M9:M10"/>
    <mergeCell ref="N9:N10"/>
    <mergeCell ref="O9:O10"/>
    <mergeCell ref="P9:P10"/>
    <mergeCell ref="Q9:Q10"/>
    <mergeCell ref="R9:S9"/>
    <mergeCell ref="T9:U9"/>
    <mergeCell ref="V9:V10"/>
    <mergeCell ref="G9:G10"/>
    <mergeCell ref="A5:D5"/>
    <mergeCell ref="A7:Y7"/>
    <mergeCell ref="A8:A10"/>
    <mergeCell ref="B8:C8"/>
    <mergeCell ref="D8:F8"/>
    <mergeCell ref="G8:N8"/>
    <mergeCell ref="O8:Q8"/>
    <mergeCell ref="R8:W8"/>
    <mergeCell ref="X8:X10"/>
    <mergeCell ref="Y8:Y10"/>
    <mergeCell ref="B9:B10"/>
    <mergeCell ref="C9:C10"/>
    <mergeCell ref="D9:D10"/>
    <mergeCell ref="E9:E10"/>
    <mergeCell ref="F9:F10"/>
  </mergeCells>
  <pageMargins left="0.15748031496062992" right="0.15748031496062992" top="0.15748031496062992" bottom="0.31496062992125984" header="0.19685039370078741" footer="0.31496062992125984"/>
  <pageSetup paperSize="9" scale="5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I61"/>
  <sheetViews>
    <sheetView tabSelected="1" workbookViewId="0">
      <selection activeCell="D29" sqref="D29"/>
    </sheetView>
  </sheetViews>
  <sheetFormatPr defaultColWidth="14.42578125" defaultRowHeight="12.75"/>
  <cols>
    <col min="1" max="1" width="5.710937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90" bestFit="1" customWidth="1"/>
    <col min="7" max="7" width="51.85546875" style="90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39.7109375" style="90" customWidth="1"/>
    <col min="13" max="14" width="15.2851562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1" width="14.42578125" style="3"/>
    <col min="22" max="22" width="13" style="3" customWidth="1"/>
    <col min="23" max="24" width="14.42578125" style="3"/>
    <col min="25" max="25" width="20.42578125" style="3" customWidth="1"/>
    <col min="26" max="16384" width="14.42578125" style="3"/>
  </cols>
  <sheetData>
    <row r="1" spans="1:113">
      <c r="B1" s="79"/>
      <c r="C1" s="79"/>
      <c r="D1" s="79"/>
      <c r="E1" s="79"/>
      <c r="F1" s="121"/>
      <c r="G1" s="121"/>
      <c r="H1" s="79"/>
      <c r="I1" s="79"/>
      <c r="J1" s="79"/>
      <c r="K1" s="79"/>
      <c r="L1" s="121"/>
      <c r="M1" s="79"/>
      <c r="N1" s="79"/>
      <c r="O1" s="79"/>
      <c r="P1" s="79"/>
      <c r="Q1" s="79"/>
      <c r="R1" s="79"/>
      <c r="S1" s="79"/>
      <c r="T1" s="79"/>
      <c r="U1" s="79"/>
      <c r="V1" s="79"/>
      <c r="W1" s="1"/>
      <c r="X1" s="1"/>
      <c r="Y1" s="1"/>
      <c r="Z1" s="2"/>
      <c r="AA1" s="2"/>
    </row>
    <row r="2" spans="1:113">
      <c r="B2" s="79"/>
      <c r="C2" s="79"/>
      <c r="D2" s="79"/>
      <c r="E2" s="79"/>
      <c r="F2" s="121"/>
      <c r="G2" s="121"/>
      <c r="H2" s="79"/>
      <c r="I2" s="79"/>
      <c r="J2" s="79"/>
      <c r="K2" s="79"/>
      <c r="L2" s="121"/>
      <c r="M2" s="79"/>
      <c r="N2" s="79"/>
      <c r="O2" s="79"/>
      <c r="P2" s="79"/>
      <c r="Q2" s="79"/>
      <c r="R2" s="79"/>
      <c r="S2" s="79"/>
      <c r="T2" s="79"/>
      <c r="U2" s="79"/>
      <c r="V2" s="79"/>
      <c r="W2" s="1"/>
      <c r="X2" s="1"/>
      <c r="Y2" s="1"/>
      <c r="Z2" s="2"/>
      <c r="AA2" s="2"/>
    </row>
    <row r="3" spans="1:113">
      <c r="B3" s="79"/>
      <c r="C3" s="79"/>
      <c r="D3" s="79"/>
      <c r="E3" s="79"/>
      <c r="F3" s="121"/>
      <c r="G3" s="121"/>
      <c r="H3" s="79"/>
      <c r="I3" s="79"/>
      <c r="J3" s="79"/>
      <c r="K3" s="79"/>
      <c r="L3" s="121"/>
      <c r="M3" s="79"/>
      <c r="N3" s="79"/>
      <c r="O3" s="79"/>
      <c r="P3" s="79"/>
      <c r="Q3" s="79"/>
      <c r="R3" s="79"/>
      <c r="S3" s="79"/>
      <c r="T3" s="79"/>
      <c r="U3" s="79"/>
      <c r="V3" s="79"/>
      <c r="W3" s="1"/>
      <c r="X3" s="1"/>
      <c r="Y3" s="1"/>
      <c r="Z3" s="2"/>
      <c r="AA3" s="2"/>
    </row>
    <row r="4" spans="1:113">
      <c r="B4" s="79"/>
      <c r="C4" s="79"/>
      <c r="D4" s="79"/>
      <c r="E4" s="79"/>
      <c r="F4" s="121"/>
      <c r="G4" s="121"/>
      <c r="H4" s="79"/>
      <c r="I4" s="79"/>
      <c r="J4" s="79"/>
      <c r="K4" s="79"/>
      <c r="L4" s="121"/>
      <c r="M4" s="79"/>
      <c r="N4" s="79"/>
      <c r="O4" s="79"/>
      <c r="P4" s="79"/>
      <c r="Q4" s="79"/>
      <c r="R4" s="79"/>
      <c r="S4" s="79"/>
      <c r="T4" s="79"/>
      <c r="U4" s="79"/>
      <c r="V4" s="79"/>
      <c r="W4" s="1"/>
      <c r="X4" s="1"/>
      <c r="Y4" s="1"/>
      <c r="Z4" s="2"/>
      <c r="AA4" s="2"/>
    </row>
    <row r="5" spans="1:113">
      <c r="A5" s="153"/>
      <c r="B5" s="153"/>
      <c r="C5" s="153"/>
      <c r="D5" s="153"/>
      <c r="E5" s="79"/>
      <c r="F5" s="121"/>
      <c r="G5" s="121"/>
      <c r="H5" s="79"/>
      <c r="I5" s="79"/>
      <c r="J5" s="79"/>
      <c r="K5" s="79"/>
      <c r="L5" s="121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2"/>
      <c r="AA5" s="2"/>
    </row>
    <row r="6" spans="1:113">
      <c r="A6" s="138"/>
      <c r="B6" s="138"/>
      <c r="C6" s="138"/>
      <c r="D6" s="138"/>
      <c r="E6" s="79"/>
      <c r="F6" s="121"/>
      <c r="G6" s="121"/>
      <c r="H6" s="79"/>
      <c r="I6" s="79"/>
      <c r="J6" s="79"/>
      <c r="K6" s="79"/>
      <c r="L6" s="121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2"/>
      <c r="AA6" s="2"/>
    </row>
    <row r="7" spans="1:113" s="128" customFormat="1" ht="23.25" customHeight="1">
      <c r="A7" s="154" t="s">
        <v>0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5"/>
      <c r="Z7" s="2"/>
      <c r="AA7" s="2"/>
    </row>
    <row r="8" spans="1:113" s="128" customFormat="1" ht="26.25" customHeight="1">
      <c r="A8" s="156" t="s">
        <v>397</v>
      </c>
      <c r="B8" s="159" t="s">
        <v>1</v>
      </c>
      <c r="C8" s="159"/>
      <c r="D8" s="159" t="s">
        <v>2</v>
      </c>
      <c r="E8" s="159"/>
      <c r="F8" s="159"/>
      <c r="G8" s="159" t="s">
        <v>3</v>
      </c>
      <c r="H8" s="159"/>
      <c r="I8" s="159"/>
      <c r="J8" s="159"/>
      <c r="K8" s="159"/>
      <c r="L8" s="159"/>
      <c r="M8" s="159"/>
      <c r="N8" s="159"/>
      <c r="O8" s="159" t="s">
        <v>4</v>
      </c>
      <c r="P8" s="159"/>
      <c r="Q8" s="159"/>
      <c r="R8" s="159" t="s">
        <v>5</v>
      </c>
      <c r="S8" s="159"/>
      <c r="T8" s="159"/>
      <c r="U8" s="159"/>
      <c r="V8" s="159"/>
      <c r="W8" s="159"/>
      <c r="X8" s="159" t="s">
        <v>6</v>
      </c>
      <c r="Y8" s="159" t="s">
        <v>7</v>
      </c>
      <c r="Z8" s="2"/>
      <c r="AA8" s="2"/>
    </row>
    <row r="9" spans="1:113" s="128" customFormat="1" ht="18.75" customHeight="1">
      <c r="A9" s="157"/>
      <c r="B9" s="159" t="s">
        <v>8</v>
      </c>
      <c r="C9" s="159" t="s">
        <v>9</v>
      </c>
      <c r="D9" s="152" t="s">
        <v>10</v>
      </c>
      <c r="E9" s="159" t="s">
        <v>11</v>
      </c>
      <c r="F9" s="152" t="s">
        <v>12</v>
      </c>
      <c r="G9" s="152" t="s">
        <v>13</v>
      </c>
      <c r="H9" s="159" t="s">
        <v>14</v>
      </c>
      <c r="I9" s="159" t="s">
        <v>15</v>
      </c>
      <c r="J9" s="159"/>
      <c r="K9" s="160" t="s">
        <v>16</v>
      </c>
      <c r="L9" s="160"/>
      <c r="M9" s="159" t="s">
        <v>17</v>
      </c>
      <c r="N9" s="159" t="s">
        <v>18</v>
      </c>
      <c r="O9" s="160" t="s">
        <v>19</v>
      </c>
      <c r="P9" s="160" t="s">
        <v>20</v>
      </c>
      <c r="Q9" s="160" t="s">
        <v>21</v>
      </c>
      <c r="R9" s="159" t="s">
        <v>22</v>
      </c>
      <c r="S9" s="159"/>
      <c r="T9" s="159" t="s">
        <v>23</v>
      </c>
      <c r="U9" s="159"/>
      <c r="V9" s="161" t="s">
        <v>24</v>
      </c>
      <c r="W9" s="160" t="s">
        <v>21</v>
      </c>
      <c r="X9" s="159"/>
      <c r="Y9" s="159"/>
      <c r="Z9" s="2"/>
      <c r="AA9" s="2"/>
    </row>
    <row r="10" spans="1:113" s="128" customFormat="1" ht="26.25" customHeight="1">
      <c r="A10" s="158"/>
      <c r="B10" s="159"/>
      <c r="C10" s="159"/>
      <c r="D10" s="159"/>
      <c r="E10" s="159"/>
      <c r="F10" s="152"/>
      <c r="G10" s="152"/>
      <c r="H10" s="159"/>
      <c r="I10" s="137" t="s">
        <v>25</v>
      </c>
      <c r="J10" s="137" t="s">
        <v>26</v>
      </c>
      <c r="K10" s="137" t="s">
        <v>25</v>
      </c>
      <c r="L10" s="130" t="s">
        <v>27</v>
      </c>
      <c r="M10" s="159"/>
      <c r="N10" s="159"/>
      <c r="O10" s="159"/>
      <c r="P10" s="159"/>
      <c r="Q10" s="159"/>
      <c r="R10" s="137" t="s">
        <v>28</v>
      </c>
      <c r="S10" s="136" t="s">
        <v>29</v>
      </c>
      <c r="T10" s="137" t="s">
        <v>28</v>
      </c>
      <c r="U10" s="136" t="s">
        <v>29</v>
      </c>
      <c r="V10" s="162"/>
      <c r="W10" s="159"/>
      <c r="X10" s="159"/>
      <c r="Y10" s="159"/>
      <c r="Z10" s="2"/>
      <c r="AA10" s="2"/>
    </row>
    <row r="11" spans="1:113" s="91" customFormat="1" ht="42.75" customHeight="1">
      <c r="A11" s="82">
        <v>1</v>
      </c>
      <c r="B11" s="83">
        <v>520100</v>
      </c>
      <c r="C11" s="83">
        <v>180101</v>
      </c>
      <c r="D11" s="58" t="s">
        <v>454</v>
      </c>
      <c r="E11" s="36" t="s">
        <v>456</v>
      </c>
      <c r="F11" s="36" t="s">
        <v>457</v>
      </c>
      <c r="G11" s="83" t="s">
        <v>674</v>
      </c>
      <c r="H11" s="84" t="s">
        <v>402</v>
      </c>
      <c r="I11" s="83" t="s">
        <v>403</v>
      </c>
      <c r="J11" s="83" t="s">
        <v>404</v>
      </c>
      <c r="K11" s="85" t="s">
        <v>403</v>
      </c>
      <c r="L11" s="83" t="s">
        <v>675</v>
      </c>
      <c r="M11" s="86">
        <v>44158</v>
      </c>
      <c r="N11" s="86">
        <v>44160</v>
      </c>
      <c r="O11" s="85"/>
      <c r="P11" s="85"/>
      <c r="Q11" s="85"/>
      <c r="R11" s="122">
        <v>2</v>
      </c>
      <c r="S11" s="70">
        <v>54.01</v>
      </c>
      <c r="T11" s="122">
        <v>1</v>
      </c>
      <c r="U11" s="70">
        <v>17.52</v>
      </c>
      <c r="V11" s="87">
        <f t="shared" ref="V11:V45" si="0">R11+T11</f>
        <v>3</v>
      </c>
      <c r="W11" s="88">
        <f t="shared" ref="W11:W45" si="1">(R11*S11)+(T11*U11)</f>
        <v>125.53999999999999</v>
      </c>
      <c r="X11" s="88">
        <f t="shared" ref="X11:X45" si="2">W11</f>
        <v>125.53999999999999</v>
      </c>
      <c r="Y11" s="83" t="s">
        <v>676</v>
      </c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</row>
    <row r="12" spans="1:113" s="91" customFormat="1" ht="42.75" customHeight="1">
      <c r="A12" s="82">
        <v>2</v>
      </c>
      <c r="B12" s="83">
        <v>520100</v>
      </c>
      <c r="C12" s="83">
        <v>180101</v>
      </c>
      <c r="D12" s="36" t="s">
        <v>152</v>
      </c>
      <c r="E12" s="36" t="s">
        <v>520</v>
      </c>
      <c r="F12" s="95" t="s">
        <v>519</v>
      </c>
      <c r="G12" s="83" t="s">
        <v>674</v>
      </c>
      <c r="H12" s="84" t="s">
        <v>402</v>
      </c>
      <c r="I12" s="83" t="s">
        <v>403</v>
      </c>
      <c r="J12" s="83" t="s">
        <v>404</v>
      </c>
      <c r="K12" s="85" t="s">
        <v>403</v>
      </c>
      <c r="L12" s="83" t="s">
        <v>675</v>
      </c>
      <c r="M12" s="86">
        <v>44158</v>
      </c>
      <c r="N12" s="86">
        <v>44160</v>
      </c>
      <c r="O12" s="85"/>
      <c r="P12" s="85"/>
      <c r="Q12" s="85"/>
      <c r="R12" s="122">
        <v>2</v>
      </c>
      <c r="S12" s="70">
        <v>54.01</v>
      </c>
      <c r="T12" s="122">
        <v>1</v>
      </c>
      <c r="U12" s="70">
        <v>17.52</v>
      </c>
      <c r="V12" s="87">
        <f t="shared" si="0"/>
        <v>3</v>
      </c>
      <c r="W12" s="88">
        <f t="shared" si="1"/>
        <v>125.53999999999999</v>
      </c>
      <c r="X12" s="88">
        <f t="shared" si="2"/>
        <v>125.53999999999999</v>
      </c>
      <c r="Y12" s="83" t="s">
        <v>677</v>
      </c>
      <c r="Z12" s="89"/>
      <c r="AA12" s="8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</row>
    <row r="13" spans="1:113" s="91" customFormat="1" ht="42.75" customHeight="1">
      <c r="A13" s="82">
        <v>3</v>
      </c>
      <c r="B13" s="83">
        <v>520100</v>
      </c>
      <c r="C13" s="83">
        <v>180101</v>
      </c>
      <c r="D13" s="36" t="s">
        <v>152</v>
      </c>
      <c r="E13" s="36" t="s">
        <v>520</v>
      </c>
      <c r="F13" s="95" t="s">
        <v>519</v>
      </c>
      <c r="G13" s="38" t="s">
        <v>678</v>
      </c>
      <c r="H13" s="84" t="s">
        <v>402</v>
      </c>
      <c r="I13" s="83" t="s">
        <v>403</v>
      </c>
      <c r="J13" s="83" t="s">
        <v>404</v>
      </c>
      <c r="K13" s="85" t="s">
        <v>495</v>
      </c>
      <c r="L13" s="83" t="s">
        <v>675</v>
      </c>
      <c r="M13" s="86">
        <v>44160</v>
      </c>
      <c r="N13" s="86">
        <v>44163</v>
      </c>
      <c r="O13" s="57"/>
      <c r="P13" s="57"/>
      <c r="Q13" s="85"/>
      <c r="R13" s="122">
        <v>3</v>
      </c>
      <c r="S13" s="70">
        <v>54.01</v>
      </c>
      <c r="T13" s="122">
        <v>0</v>
      </c>
      <c r="U13" s="70">
        <v>17.52</v>
      </c>
      <c r="V13" s="87">
        <f t="shared" si="0"/>
        <v>3</v>
      </c>
      <c r="W13" s="88">
        <f t="shared" si="1"/>
        <v>162.03</v>
      </c>
      <c r="X13" s="88">
        <f t="shared" si="2"/>
        <v>162.03</v>
      </c>
      <c r="Y13" s="83" t="s">
        <v>679</v>
      </c>
      <c r="Z13" s="89"/>
      <c r="AA13" s="8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</row>
    <row r="14" spans="1:113" s="91" customFormat="1" ht="42.75" customHeight="1">
      <c r="A14" s="82">
        <v>4</v>
      </c>
      <c r="B14" s="83">
        <v>520100</v>
      </c>
      <c r="C14" s="83">
        <v>180101</v>
      </c>
      <c r="D14" s="58" t="s">
        <v>454</v>
      </c>
      <c r="E14" s="36" t="s">
        <v>456</v>
      </c>
      <c r="F14" s="36" t="s">
        <v>457</v>
      </c>
      <c r="G14" s="38" t="s">
        <v>678</v>
      </c>
      <c r="H14" s="84" t="s">
        <v>402</v>
      </c>
      <c r="I14" s="83" t="s">
        <v>403</v>
      </c>
      <c r="J14" s="83" t="s">
        <v>404</v>
      </c>
      <c r="K14" s="85" t="s">
        <v>495</v>
      </c>
      <c r="L14" s="83" t="s">
        <v>675</v>
      </c>
      <c r="M14" s="86">
        <v>44160</v>
      </c>
      <c r="N14" s="86">
        <v>44163</v>
      </c>
      <c r="O14" s="57"/>
      <c r="P14" s="57"/>
      <c r="Q14" s="85"/>
      <c r="R14" s="122">
        <v>3</v>
      </c>
      <c r="S14" s="70">
        <v>54.01</v>
      </c>
      <c r="T14" s="122">
        <v>0</v>
      </c>
      <c r="U14" s="70">
        <v>17.52</v>
      </c>
      <c r="V14" s="87">
        <f t="shared" si="0"/>
        <v>3</v>
      </c>
      <c r="W14" s="88">
        <f t="shared" si="1"/>
        <v>162.03</v>
      </c>
      <c r="X14" s="88">
        <f t="shared" si="2"/>
        <v>162.03</v>
      </c>
      <c r="Y14" s="83" t="s">
        <v>680</v>
      </c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</row>
    <row r="15" spans="1:113" s="91" customFormat="1" ht="47.25" customHeight="1">
      <c r="A15" s="82">
        <v>5</v>
      </c>
      <c r="B15" s="83">
        <v>520100</v>
      </c>
      <c r="C15" s="83">
        <v>180101</v>
      </c>
      <c r="D15" s="125" t="s">
        <v>681</v>
      </c>
      <c r="E15" s="50" t="s">
        <v>685</v>
      </c>
      <c r="F15" s="36" t="s">
        <v>682</v>
      </c>
      <c r="G15" s="38" t="s">
        <v>683</v>
      </c>
      <c r="H15" s="84" t="s">
        <v>402</v>
      </c>
      <c r="I15" s="83" t="s">
        <v>403</v>
      </c>
      <c r="J15" s="83" t="s">
        <v>404</v>
      </c>
      <c r="K15" s="85" t="s">
        <v>403</v>
      </c>
      <c r="L15" s="38" t="s">
        <v>496</v>
      </c>
      <c r="M15" s="86"/>
      <c r="N15" s="86"/>
      <c r="O15" s="86">
        <v>44152</v>
      </c>
      <c r="P15" s="86">
        <v>44153</v>
      </c>
      <c r="Q15" s="85"/>
      <c r="R15" s="83">
        <v>1</v>
      </c>
      <c r="S15" s="70">
        <v>237.56</v>
      </c>
      <c r="T15" s="83">
        <v>1</v>
      </c>
      <c r="U15" s="70">
        <v>71.27</v>
      </c>
      <c r="V15" s="87">
        <f t="shared" si="0"/>
        <v>2</v>
      </c>
      <c r="W15" s="88">
        <f t="shared" si="1"/>
        <v>308.83</v>
      </c>
      <c r="X15" s="88">
        <f t="shared" si="2"/>
        <v>308.83</v>
      </c>
      <c r="Y15" s="83" t="s">
        <v>684</v>
      </c>
      <c r="Z15" s="89"/>
      <c r="AA15" s="89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</row>
    <row r="16" spans="1:113" s="91" customFormat="1" ht="42.75" customHeight="1">
      <c r="A16" s="82">
        <v>6</v>
      </c>
      <c r="B16" s="83">
        <v>520100</v>
      </c>
      <c r="C16" s="83">
        <v>180101</v>
      </c>
      <c r="D16" s="36" t="s">
        <v>634</v>
      </c>
      <c r="E16" s="36" t="s">
        <v>224</v>
      </c>
      <c r="F16" s="36" t="s">
        <v>357</v>
      </c>
      <c r="G16" s="38" t="s">
        <v>686</v>
      </c>
      <c r="H16" s="84" t="s">
        <v>402</v>
      </c>
      <c r="I16" s="83" t="s">
        <v>403</v>
      </c>
      <c r="J16" s="83" t="s">
        <v>404</v>
      </c>
      <c r="K16" s="85" t="s">
        <v>403</v>
      </c>
      <c r="L16" s="38" t="s">
        <v>462</v>
      </c>
      <c r="M16" s="86">
        <v>44169</v>
      </c>
      <c r="N16" s="86">
        <v>44170</v>
      </c>
      <c r="O16" s="85"/>
      <c r="P16" s="85"/>
      <c r="Q16" s="85"/>
      <c r="R16" s="122">
        <v>1</v>
      </c>
      <c r="S16" s="70">
        <v>54.01</v>
      </c>
      <c r="T16" s="122">
        <v>1</v>
      </c>
      <c r="U16" s="70">
        <v>17.52</v>
      </c>
      <c r="V16" s="87">
        <f t="shared" si="0"/>
        <v>2</v>
      </c>
      <c r="W16" s="88">
        <f t="shared" si="1"/>
        <v>71.53</v>
      </c>
      <c r="X16" s="88">
        <f t="shared" si="2"/>
        <v>71.53</v>
      </c>
      <c r="Y16" s="83" t="s">
        <v>687</v>
      </c>
      <c r="Z16" s="89"/>
      <c r="AA16" s="89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</row>
    <row r="17" spans="1:113" s="100" customFormat="1" ht="49.5" customHeight="1">
      <c r="A17" s="82">
        <v>7</v>
      </c>
      <c r="B17" s="83">
        <v>520100</v>
      </c>
      <c r="C17" s="83">
        <v>180101</v>
      </c>
      <c r="D17" s="36" t="s">
        <v>470</v>
      </c>
      <c r="E17" s="36" t="s">
        <v>226</v>
      </c>
      <c r="F17" s="36" t="s">
        <v>349</v>
      </c>
      <c r="G17" s="83" t="s">
        <v>688</v>
      </c>
      <c r="H17" s="84" t="s">
        <v>402</v>
      </c>
      <c r="I17" s="83" t="s">
        <v>403</v>
      </c>
      <c r="J17" s="83" t="s">
        <v>404</v>
      </c>
      <c r="K17" s="85" t="s">
        <v>403</v>
      </c>
      <c r="L17" s="83" t="s">
        <v>689</v>
      </c>
      <c r="M17" s="86">
        <v>44180</v>
      </c>
      <c r="N17" s="86">
        <v>44180</v>
      </c>
      <c r="O17" s="113"/>
      <c r="P17" s="113"/>
      <c r="Q17" s="85"/>
      <c r="R17" s="122">
        <v>0</v>
      </c>
      <c r="S17" s="70">
        <v>54.01</v>
      </c>
      <c r="T17" s="122">
        <v>1</v>
      </c>
      <c r="U17" s="70">
        <v>17.52</v>
      </c>
      <c r="V17" s="87">
        <f t="shared" si="0"/>
        <v>1</v>
      </c>
      <c r="W17" s="88">
        <f t="shared" si="1"/>
        <v>17.52</v>
      </c>
      <c r="X17" s="88">
        <f t="shared" si="2"/>
        <v>17.52</v>
      </c>
      <c r="Y17" s="83" t="s">
        <v>690</v>
      </c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</row>
    <row r="18" spans="1:113" s="100" customFormat="1" ht="42.75" customHeight="1">
      <c r="A18" s="82">
        <v>8</v>
      </c>
      <c r="B18" s="83">
        <v>520100</v>
      </c>
      <c r="C18" s="83">
        <v>180101</v>
      </c>
      <c r="D18" s="36" t="s">
        <v>74</v>
      </c>
      <c r="E18" s="58" t="s">
        <v>216</v>
      </c>
      <c r="F18" s="58" t="s">
        <v>349</v>
      </c>
      <c r="G18" s="38" t="s">
        <v>688</v>
      </c>
      <c r="H18" s="84" t="s">
        <v>402</v>
      </c>
      <c r="I18" s="83" t="s">
        <v>403</v>
      </c>
      <c r="J18" s="83" t="s">
        <v>404</v>
      </c>
      <c r="K18" s="85" t="s">
        <v>403</v>
      </c>
      <c r="L18" s="83" t="s">
        <v>689</v>
      </c>
      <c r="M18" s="86">
        <v>44179</v>
      </c>
      <c r="N18" s="86">
        <v>44180</v>
      </c>
      <c r="O18" s="57"/>
      <c r="P18" s="57"/>
      <c r="Q18" s="85"/>
      <c r="R18" s="122">
        <v>0</v>
      </c>
      <c r="S18" s="70">
        <v>54.01</v>
      </c>
      <c r="T18" s="122">
        <v>2</v>
      </c>
      <c r="U18" s="70">
        <v>17.52</v>
      </c>
      <c r="V18" s="87">
        <f t="shared" si="0"/>
        <v>2</v>
      </c>
      <c r="W18" s="88">
        <f t="shared" si="1"/>
        <v>35.04</v>
      </c>
      <c r="X18" s="88">
        <f t="shared" si="2"/>
        <v>35.04</v>
      </c>
      <c r="Y18" s="83" t="s">
        <v>691</v>
      </c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</row>
    <row r="19" spans="1:113" s="91" customFormat="1" ht="42.75" customHeight="1">
      <c r="A19" s="82">
        <v>9</v>
      </c>
      <c r="B19" s="83">
        <v>520100</v>
      </c>
      <c r="C19" s="83">
        <v>180101</v>
      </c>
      <c r="D19" s="36" t="s">
        <v>618</v>
      </c>
      <c r="E19" s="36" t="s">
        <v>205</v>
      </c>
      <c r="F19" s="36" t="s">
        <v>349</v>
      </c>
      <c r="G19" s="38" t="s">
        <v>692</v>
      </c>
      <c r="H19" s="84" t="s">
        <v>402</v>
      </c>
      <c r="I19" s="83" t="s">
        <v>403</v>
      </c>
      <c r="J19" s="83" t="s">
        <v>404</v>
      </c>
      <c r="K19" s="85" t="s">
        <v>403</v>
      </c>
      <c r="L19" s="38" t="s">
        <v>443</v>
      </c>
      <c r="M19" s="86">
        <v>44179</v>
      </c>
      <c r="N19" s="86">
        <v>44179</v>
      </c>
      <c r="O19" s="57"/>
      <c r="P19" s="57"/>
      <c r="Q19" s="85"/>
      <c r="R19" s="122">
        <v>0</v>
      </c>
      <c r="S19" s="70">
        <v>54.01</v>
      </c>
      <c r="T19" s="122">
        <v>1</v>
      </c>
      <c r="U19" s="70">
        <v>17.52</v>
      </c>
      <c r="V19" s="87">
        <f t="shared" si="0"/>
        <v>1</v>
      </c>
      <c r="W19" s="88">
        <f t="shared" si="1"/>
        <v>17.52</v>
      </c>
      <c r="X19" s="88">
        <f t="shared" si="2"/>
        <v>17.52</v>
      </c>
      <c r="Y19" s="83" t="s">
        <v>693</v>
      </c>
      <c r="Z19" s="89"/>
      <c r="AA19" s="89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</row>
    <row r="20" spans="1:113" s="106" customFormat="1" ht="42.75" customHeight="1">
      <c r="A20" s="82">
        <v>10</v>
      </c>
      <c r="B20" s="83">
        <v>520100</v>
      </c>
      <c r="C20" s="83">
        <v>180101</v>
      </c>
      <c r="D20" s="37" t="s">
        <v>694</v>
      </c>
      <c r="E20" s="36" t="s">
        <v>226</v>
      </c>
      <c r="F20" s="36" t="s">
        <v>349</v>
      </c>
      <c r="G20" s="38" t="s">
        <v>692</v>
      </c>
      <c r="H20" s="84" t="s">
        <v>402</v>
      </c>
      <c r="I20" s="83" t="s">
        <v>403</v>
      </c>
      <c r="J20" s="83" t="s">
        <v>404</v>
      </c>
      <c r="K20" s="85" t="s">
        <v>403</v>
      </c>
      <c r="L20" s="38" t="s">
        <v>443</v>
      </c>
      <c r="M20" s="86">
        <v>44179</v>
      </c>
      <c r="N20" s="86">
        <v>44179</v>
      </c>
      <c r="O20" s="85"/>
      <c r="P20" s="85"/>
      <c r="Q20" s="85"/>
      <c r="R20" s="122">
        <v>0</v>
      </c>
      <c r="S20" s="70">
        <v>54.01</v>
      </c>
      <c r="T20" s="122">
        <v>1</v>
      </c>
      <c r="U20" s="70">
        <v>17.52</v>
      </c>
      <c r="V20" s="87">
        <f t="shared" si="0"/>
        <v>1</v>
      </c>
      <c r="W20" s="88">
        <f t="shared" si="1"/>
        <v>17.52</v>
      </c>
      <c r="X20" s="88">
        <f t="shared" si="2"/>
        <v>17.52</v>
      </c>
      <c r="Y20" s="83" t="s">
        <v>695</v>
      </c>
      <c r="Z20" s="104"/>
      <c r="AA20" s="104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</row>
    <row r="21" spans="1:113" s="91" customFormat="1" ht="42.75" customHeight="1">
      <c r="A21" s="82">
        <v>11</v>
      </c>
      <c r="B21" s="83">
        <v>520100</v>
      </c>
      <c r="C21" s="83">
        <v>180101</v>
      </c>
      <c r="D21" s="52" t="s">
        <v>99</v>
      </c>
      <c r="E21" s="36" t="s">
        <v>239</v>
      </c>
      <c r="F21" s="36" t="s">
        <v>359</v>
      </c>
      <c r="G21" s="94" t="s">
        <v>696</v>
      </c>
      <c r="H21" s="84" t="s">
        <v>402</v>
      </c>
      <c r="I21" s="83" t="s">
        <v>403</v>
      </c>
      <c r="J21" s="83" t="s">
        <v>404</v>
      </c>
      <c r="K21" s="85" t="s">
        <v>403</v>
      </c>
      <c r="L21" s="83" t="s">
        <v>689</v>
      </c>
      <c r="M21" s="86">
        <v>44180</v>
      </c>
      <c r="N21" s="86">
        <v>44180</v>
      </c>
      <c r="O21" s="57"/>
      <c r="P21" s="57"/>
      <c r="Q21" s="85"/>
      <c r="R21" s="122">
        <v>0</v>
      </c>
      <c r="S21" s="70">
        <v>54.01</v>
      </c>
      <c r="T21" s="122">
        <v>1</v>
      </c>
      <c r="U21" s="70">
        <v>17.52</v>
      </c>
      <c r="V21" s="87">
        <f t="shared" si="0"/>
        <v>1</v>
      </c>
      <c r="W21" s="88">
        <f t="shared" si="1"/>
        <v>17.52</v>
      </c>
      <c r="X21" s="88">
        <f t="shared" si="2"/>
        <v>17.52</v>
      </c>
      <c r="Y21" s="83" t="s">
        <v>697</v>
      </c>
      <c r="Z21" s="89"/>
      <c r="AA21" s="89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</row>
    <row r="22" spans="1:113" s="91" customFormat="1" ht="42.75" customHeight="1">
      <c r="A22" s="82">
        <v>12</v>
      </c>
      <c r="B22" s="83">
        <v>520100</v>
      </c>
      <c r="C22" s="83">
        <v>180101</v>
      </c>
      <c r="D22" s="52" t="s">
        <v>554</v>
      </c>
      <c r="E22" s="36" t="s">
        <v>222</v>
      </c>
      <c r="F22" s="95" t="s">
        <v>328</v>
      </c>
      <c r="G22" s="94" t="s">
        <v>698</v>
      </c>
      <c r="H22" s="84" t="s">
        <v>402</v>
      </c>
      <c r="I22" s="83" t="s">
        <v>403</v>
      </c>
      <c r="J22" s="83" t="s">
        <v>404</v>
      </c>
      <c r="K22" s="85" t="s">
        <v>403</v>
      </c>
      <c r="L22" s="83" t="s">
        <v>689</v>
      </c>
      <c r="M22" s="86">
        <v>44180</v>
      </c>
      <c r="N22" s="86">
        <v>44180</v>
      </c>
      <c r="O22" s="127"/>
      <c r="P22" s="127"/>
      <c r="Q22" s="85"/>
      <c r="R22" s="83">
        <v>0</v>
      </c>
      <c r="S22" s="70">
        <v>95.97</v>
      </c>
      <c r="T22" s="83">
        <v>1</v>
      </c>
      <c r="U22" s="70">
        <v>28.78</v>
      </c>
      <c r="V22" s="87">
        <f t="shared" si="0"/>
        <v>1</v>
      </c>
      <c r="W22" s="88">
        <f t="shared" si="1"/>
        <v>28.78</v>
      </c>
      <c r="X22" s="88">
        <f t="shared" si="2"/>
        <v>28.78</v>
      </c>
      <c r="Y22" s="83" t="s">
        <v>699</v>
      </c>
      <c r="Z22" s="89"/>
      <c r="AA22" s="89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</row>
    <row r="23" spans="1:113" ht="42.75" customHeight="1">
      <c r="A23" s="82">
        <v>13</v>
      </c>
      <c r="B23" s="83">
        <v>520100</v>
      </c>
      <c r="C23" s="83">
        <v>180101</v>
      </c>
      <c r="D23" s="36" t="s">
        <v>120</v>
      </c>
      <c r="E23" s="53" t="s">
        <v>259</v>
      </c>
      <c r="F23" s="36" t="s">
        <v>370</v>
      </c>
      <c r="G23" s="94" t="s">
        <v>700</v>
      </c>
      <c r="H23" s="84" t="s">
        <v>402</v>
      </c>
      <c r="I23" s="83" t="s">
        <v>403</v>
      </c>
      <c r="J23" s="83" t="s">
        <v>404</v>
      </c>
      <c r="K23" s="85" t="s">
        <v>403</v>
      </c>
      <c r="L23" s="38" t="s">
        <v>703</v>
      </c>
      <c r="M23" s="86">
        <v>44182</v>
      </c>
      <c r="N23" s="86">
        <v>44182</v>
      </c>
      <c r="O23" s="57"/>
      <c r="P23" s="57"/>
      <c r="Q23" s="85"/>
      <c r="R23" s="122">
        <v>0</v>
      </c>
      <c r="S23" s="70">
        <v>54.01</v>
      </c>
      <c r="T23" s="122">
        <v>1</v>
      </c>
      <c r="U23" s="70">
        <v>17.52</v>
      </c>
      <c r="V23" s="87">
        <f t="shared" si="0"/>
        <v>1</v>
      </c>
      <c r="W23" s="88">
        <f t="shared" si="1"/>
        <v>17.52</v>
      </c>
      <c r="X23" s="88">
        <f t="shared" si="2"/>
        <v>17.52</v>
      </c>
      <c r="Y23" s="83" t="s">
        <v>701</v>
      </c>
      <c r="Z23" s="2"/>
      <c r="AA23" s="2"/>
    </row>
    <row r="24" spans="1:113" ht="42.75" customHeight="1">
      <c r="A24" s="82">
        <v>14</v>
      </c>
      <c r="B24" s="83">
        <v>520100</v>
      </c>
      <c r="C24" s="83">
        <v>180101</v>
      </c>
      <c r="D24" s="36" t="s">
        <v>483</v>
      </c>
      <c r="E24" s="36" t="s">
        <v>305</v>
      </c>
      <c r="F24" s="36" t="s">
        <v>390</v>
      </c>
      <c r="G24" s="94" t="s">
        <v>702</v>
      </c>
      <c r="H24" s="84" t="s">
        <v>402</v>
      </c>
      <c r="I24" s="83" t="s">
        <v>403</v>
      </c>
      <c r="J24" s="83" t="s">
        <v>404</v>
      </c>
      <c r="K24" s="85" t="s">
        <v>403</v>
      </c>
      <c r="L24" s="38" t="s">
        <v>703</v>
      </c>
      <c r="M24" s="86">
        <v>44182</v>
      </c>
      <c r="N24" s="86">
        <v>44182</v>
      </c>
      <c r="O24" s="57"/>
      <c r="P24" s="57"/>
      <c r="Q24" s="85"/>
      <c r="R24" s="83">
        <v>0</v>
      </c>
      <c r="S24" s="70">
        <v>95.97</v>
      </c>
      <c r="T24" s="83">
        <v>1</v>
      </c>
      <c r="U24" s="70">
        <v>28.78</v>
      </c>
      <c r="V24" s="87">
        <f t="shared" si="0"/>
        <v>1</v>
      </c>
      <c r="W24" s="88">
        <f t="shared" si="1"/>
        <v>28.78</v>
      </c>
      <c r="X24" s="88">
        <f t="shared" si="2"/>
        <v>28.78</v>
      </c>
      <c r="Y24" s="83" t="s">
        <v>704</v>
      </c>
      <c r="Z24" s="2"/>
      <c r="AA24" s="2"/>
    </row>
    <row r="25" spans="1:113" ht="42.75" customHeight="1">
      <c r="A25" s="82">
        <v>15</v>
      </c>
      <c r="B25" s="83">
        <v>520100</v>
      </c>
      <c r="C25" s="83">
        <v>180101</v>
      </c>
      <c r="D25" s="95" t="s">
        <v>554</v>
      </c>
      <c r="E25" s="36" t="s">
        <v>222</v>
      </c>
      <c r="F25" s="95" t="s">
        <v>328</v>
      </c>
      <c r="G25" s="94" t="s">
        <v>705</v>
      </c>
      <c r="H25" s="84" t="s">
        <v>402</v>
      </c>
      <c r="I25" s="83" t="s">
        <v>403</v>
      </c>
      <c r="J25" s="83" t="s">
        <v>404</v>
      </c>
      <c r="K25" s="85" t="s">
        <v>403</v>
      </c>
      <c r="L25" s="38" t="s">
        <v>703</v>
      </c>
      <c r="M25" s="86">
        <v>44182</v>
      </c>
      <c r="N25" s="86">
        <v>44182</v>
      </c>
      <c r="O25" s="57"/>
      <c r="P25" s="57"/>
      <c r="Q25" s="85"/>
      <c r="R25" s="83">
        <v>0</v>
      </c>
      <c r="S25" s="70">
        <v>95.97</v>
      </c>
      <c r="T25" s="83">
        <v>1</v>
      </c>
      <c r="U25" s="70">
        <v>28.78</v>
      </c>
      <c r="V25" s="87">
        <f t="shared" si="0"/>
        <v>1</v>
      </c>
      <c r="W25" s="88">
        <f t="shared" si="1"/>
        <v>28.78</v>
      </c>
      <c r="X25" s="88">
        <f t="shared" si="2"/>
        <v>28.78</v>
      </c>
      <c r="Y25" s="83" t="s">
        <v>706</v>
      </c>
      <c r="Z25" s="2"/>
      <c r="AA25" s="2"/>
    </row>
    <row r="26" spans="1:113" ht="42.75" customHeight="1">
      <c r="A26" s="82">
        <v>16</v>
      </c>
      <c r="B26" s="83">
        <v>520100</v>
      </c>
      <c r="C26" s="83">
        <v>180101</v>
      </c>
      <c r="D26" s="36" t="s">
        <v>99</v>
      </c>
      <c r="E26" s="36" t="s">
        <v>239</v>
      </c>
      <c r="F26" s="36" t="s">
        <v>359</v>
      </c>
      <c r="G26" s="38" t="s">
        <v>707</v>
      </c>
      <c r="H26" s="84" t="s">
        <v>402</v>
      </c>
      <c r="I26" s="83" t="s">
        <v>403</v>
      </c>
      <c r="J26" s="83" t="s">
        <v>404</v>
      </c>
      <c r="K26" s="85" t="s">
        <v>403</v>
      </c>
      <c r="L26" s="38" t="s">
        <v>703</v>
      </c>
      <c r="M26" s="86">
        <v>44182</v>
      </c>
      <c r="N26" s="86">
        <v>44182</v>
      </c>
      <c r="O26" s="57"/>
      <c r="P26" s="57"/>
      <c r="Q26" s="85"/>
      <c r="R26" s="122">
        <v>0</v>
      </c>
      <c r="S26" s="70">
        <v>54.01</v>
      </c>
      <c r="T26" s="122">
        <v>1</v>
      </c>
      <c r="U26" s="70">
        <v>17.52</v>
      </c>
      <c r="V26" s="87">
        <f t="shared" si="0"/>
        <v>1</v>
      </c>
      <c r="W26" s="88">
        <f t="shared" si="1"/>
        <v>17.52</v>
      </c>
      <c r="X26" s="88">
        <f t="shared" si="2"/>
        <v>17.52</v>
      </c>
      <c r="Y26" s="83" t="s">
        <v>708</v>
      </c>
      <c r="Z26" s="2"/>
      <c r="AA26" s="2"/>
    </row>
    <row r="27" spans="1:113" s="6" customFormat="1" ht="42.75" customHeight="1">
      <c r="A27" s="163"/>
      <c r="B27" s="164"/>
      <c r="C27" s="164"/>
      <c r="D27" s="165"/>
      <c r="E27" s="165"/>
      <c r="F27" s="165"/>
      <c r="G27" s="166"/>
      <c r="H27" s="167"/>
      <c r="I27" s="164"/>
      <c r="J27" s="164"/>
      <c r="K27" s="168"/>
      <c r="L27" s="166"/>
      <c r="M27" s="169"/>
      <c r="N27" s="169"/>
      <c r="O27" s="5"/>
      <c r="P27" s="5"/>
      <c r="Q27" s="168"/>
      <c r="R27" s="170"/>
      <c r="S27" s="171"/>
      <c r="T27" s="170"/>
      <c r="U27" s="171"/>
      <c r="V27" s="172"/>
      <c r="W27" s="173"/>
      <c r="X27" s="173"/>
      <c r="Y27" s="164"/>
      <c r="Z27" s="5"/>
      <c r="AA27" s="5"/>
    </row>
    <row r="28" spans="1:113" s="6" customFormat="1" ht="42.75" customHeight="1">
      <c r="A28" s="163"/>
      <c r="B28" s="164"/>
      <c r="C28" s="164"/>
      <c r="D28" s="165"/>
      <c r="E28" s="165"/>
      <c r="F28" s="174"/>
      <c r="G28" s="166"/>
      <c r="H28" s="167"/>
      <c r="I28" s="164"/>
      <c r="J28" s="164"/>
      <c r="K28" s="168"/>
      <c r="L28" s="166"/>
      <c r="M28" s="169"/>
      <c r="N28" s="169"/>
      <c r="O28" s="5"/>
      <c r="P28" s="5"/>
      <c r="Q28" s="168"/>
      <c r="R28" s="164"/>
      <c r="S28" s="171"/>
      <c r="T28" s="164"/>
      <c r="U28" s="171"/>
      <c r="V28" s="172"/>
      <c r="W28" s="173"/>
      <c r="X28" s="173"/>
      <c r="Y28" s="164"/>
      <c r="Z28" s="5"/>
      <c r="AA28" s="5"/>
    </row>
    <row r="29" spans="1:113" s="6" customFormat="1" ht="42.75" customHeight="1">
      <c r="A29" s="163"/>
      <c r="B29" s="164"/>
      <c r="C29" s="164"/>
      <c r="D29" s="165"/>
      <c r="E29" s="165"/>
      <c r="F29" s="165"/>
      <c r="G29" s="166"/>
      <c r="H29" s="167"/>
      <c r="I29" s="164"/>
      <c r="J29" s="164"/>
      <c r="K29" s="168"/>
      <c r="L29" s="166"/>
      <c r="M29" s="169"/>
      <c r="N29" s="169"/>
      <c r="O29" s="5"/>
      <c r="P29" s="5"/>
      <c r="Q29" s="168"/>
      <c r="R29" s="170"/>
      <c r="S29" s="171"/>
      <c r="T29" s="170"/>
      <c r="U29" s="171"/>
      <c r="V29" s="172"/>
      <c r="W29" s="173"/>
      <c r="X29" s="173"/>
      <c r="Y29" s="164"/>
      <c r="Z29" s="5"/>
      <c r="AA29" s="5"/>
    </row>
    <row r="30" spans="1:113" s="6" customFormat="1" ht="42.75" customHeight="1">
      <c r="A30" s="163"/>
      <c r="B30" s="164"/>
      <c r="C30" s="164"/>
      <c r="D30" s="165"/>
      <c r="E30" s="165"/>
      <c r="F30" s="174"/>
      <c r="G30" s="164"/>
      <c r="H30" s="167"/>
      <c r="I30" s="164"/>
      <c r="J30" s="164"/>
      <c r="K30" s="168"/>
      <c r="L30" s="166"/>
      <c r="M30" s="169"/>
      <c r="N30" s="169"/>
      <c r="O30" s="175"/>
      <c r="P30" s="175"/>
      <c r="Q30" s="168"/>
      <c r="R30" s="170"/>
      <c r="S30" s="171"/>
      <c r="T30" s="170"/>
      <c r="U30" s="171"/>
      <c r="V30" s="172"/>
      <c r="W30" s="173"/>
      <c r="X30" s="173"/>
      <c r="Y30" s="164"/>
      <c r="Z30" s="5"/>
      <c r="AA30" s="5"/>
    </row>
    <row r="31" spans="1:113" s="6" customFormat="1" ht="42.75" customHeight="1">
      <c r="A31" s="163"/>
      <c r="B31" s="164"/>
      <c r="C31" s="164"/>
      <c r="D31" s="165"/>
      <c r="E31" s="165"/>
      <c r="F31" s="174"/>
      <c r="G31" s="166"/>
      <c r="H31" s="167"/>
      <c r="I31" s="164"/>
      <c r="J31" s="164"/>
      <c r="K31" s="168"/>
      <c r="L31" s="166"/>
      <c r="M31" s="169"/>
      <c r="N31" s="169"/>
      <c r="O31" s="5"/>
      <c r="P31" s="5"/>
      <c r="Q31" s="168"/>
      <c r="R31" s="170"/>
      <c r="S31" s="171"/>
      <c r="T31" s="170"/>
      <c r="U31" s="171"/>
      <c r="V31" s="172"/>
      <c r="W31" s="173"/>
      <c r="X31" s="173"/>
      <c r="Y31" s="164"/>
      <c r="Z31" s="5"/>
      <c r="AA31" s="5"/>
    </row>
    <row r="32" spans="1:113" s="6" customFormat="1" ht="42.75" customHeight="1">
      <c r="A32" s="163"/>
      <c r="B32" s="164"/>
      <c r="C32" s="164"/>
      <c r="D32" s="165"/>
      <c r="E32" s="165"/>
      <c r="F32" s="165"/>
      <c r="G32" s="166"/>
      <c r="H32" s="167"/>
      <c r="I32" s="164"/>
      <c r="J32" s="164"/>
      <c r="K32" s="168"/>
      <c r="L32" s="166"/>
      <c r="M32" s="169"/>
      <c r="N32" s="169"/>
      <c r="O32" s="5"/>
      <c r="P32" s="5"/>
      <c r="Q32" s="168"/>
      <c r="R32" s="170"/>
      <c r="S32" s="171"/>
      <c r="T32" s="170"/>
      <c r="U32" s="171"/>
      <c r="V32" s="172"/>
      <c r="W32" s="173"/>
      <c r="X32" s="173"/>
      <c r="Y32" s="164"/>
      <c r="Z32" s="5"/>
      <c r="AA32" s="5"/>
    </row>
    <row r="33" spans="1:27" s="6" customFormat="1" ht="42.75" customHeight="1">
      <c r="A33" s="163"/>
      <c r="B33" s="164"/>
      <c r="C33" s="164"/>
      <c r="D33" s="165"/>
      <c r="E33" s="165"/>
      <c r="F33" s="165"/>
      <c r="G33" s="166"/>
      <c r="H33" s="167"/>
      <c r="I33" s="164"/>
      <c r="J33" s="164"/>
      <c r="K33" s="168"/>
      <c r="L33" s="166"/>
      <c r="M33" s="169"/>
      <c r="N33" s="169"/>
      <c r="O33" s="5"/>
      <c r="P33" s="5"/>
      <c r="Q33" s="168"/>
      <c r="R33" s="170"/>
      <c r="S33" s="171"/>
      <c r="T33" s="170"/>
      <c r="U33" s="171"/>
      <c r="V33" s="172"/>
      <c r="W33" s="173"/>
      <c r="X33" s="173"/>
      <c r="Y33" s="164"/>
      <c r="Z33" s="5"/>
      <c r="AA33" s="5"/>
    </row>
    <row r="34" spans="1:27" s="6" customFormat="1" ht="42.75" customHeight="1">
      <c r="A34" s="163"/>
      <c r="B34" s="164"/>
      <c r="C34" s="164"/>
      <c r="D34" s="165"/>
      <c r="E34" s="176"/>
      <c r="F34" s="165"/>
      <c r="G34" s="166"/>
      <c r="H34" s="167"/>
      <c r="I34" s="164"/>
      <c r="J34" s="164"/>
      <c r="K34" s="168"/>
      <c r="L34" s="166"/>
      <c r="M34" s="169"/>
      <c r="N34" s="169"/>
      <c r="O34" s="177"/>
      <c r="P34" s="177"/>
      <c r="Q34" s="168"/>
      <c r="R34" s="170"/>
      <c r="S34" s="171"/>
      <c r="T34" s="170"/>
      <c r="U34" s="171"/>
      <c r="V34" s="172"/>
      <c r="W34" s="173"/>
      <c r="X34" s="173"/>
      <c r="Y34" s="164"/>
      <c r="Z34" s="5"/>
      <c r="AA34" s="5"/>
    </row>
    <row r="35" spans="1:27" s="6" customFormat="1" ht="42.75" customHeight="1">
      <c r="A35" s="163"/>
      <c r="B35" s="164"/>
      <c r="C35" s="164"/>
      <c r="D35" s="165"/>
      <c r="E35" s="165"/>
      <c r="F35" s="174"/>
      <c r="G35" s="166"/>
      <c r="H35" s="167"/>
      <c r="I35" s="164"/>
      <c r="J35" s="164"/>
      <c r="K35" s="168"/>
      <c r="L35" s="166"/>
      <c r="M35" s="169"/>
      <c r="N35" s="169"/>
      <c r="O35" s="5"/>
      <c r="P35" s="5"/>
      <c r="Q35" s="168"/>
      <c r="R35" s="164"/>
      <c r="S35" s="171"/>
      <c r="T35" s="164"/>
      <c r="U35" s="171"/>
      <c r="V35" s="172"/>
      <c r="W35" s="173"/>
      <c r="X35" s="173"/>
      <c r="Y35" s="164"/>
      <c r="Z35" s="5"/>
      <c r="AA35" s="5"/>
    </row>
    <row r="36" spans="1:27" s="6" customFormat="1" ht="42.75" customHeight="1">
      <c r="A36" s="163"/>
      <c r="B36" s="164"/>
      <c r="C36" s="164"/>
      <c r="D36" s="165"/>
      <c r="E36" s="165"/>
      <c r="F36" s="165"/>
      <c r="G36" s="166"/>
      <c r="H36" s="167"/>
      <c r="I36" s="164"/>
      <c r="J36" s="164"/>
      <c r="K36" s="168"/>
      <c r="L36" s="178"/>
      <c r="M36" s="169"/>
      <c r="N36" s="169"/>
      <c r="O36" s="168"/>
      <c r="P36" s="168"/>
      <c r="Q36" s="168"/>
      <c r="R36" s="170"/>
      <c r="S36" s="171"/>
      <c r="T36" s="170"/>
      <c r="U36" s="171"/>
      <c r="V36" s="172"/>
      <c r="W36" s="173"/>
      <c r="X36" s="173"/>
      <c r="Y36" s="164"/>
      <c r="Z36" s="5"/>
      <c r="AA36" s="5"/>
    </row>
    <row r="37" spans="1:27" s="6" customFormat="1" ht="42.75" customHeight="1">
      <c r="A37" s="163"/>
      <c r="B37" s="164"/>
      <c r="C37" s="164"/>
      <c r="D37" s="165"/>
      <c r="E37" s="179"/>
      <c r="F37" s="165"/>
      <c r="G37" s="166"/>
      <c r="H37" s="167"/>
      <c r="I37" s="164"/>
      <c r="J37" s="164"/>
      <c r="K37" s="168"/>
      <c r="L37" s="164"/>
      <c r="M37" s="169"/>
      <c r="N37" s="169"/>
      <c r="O37" s="5"/>
      <c r="P37" s="5"/>
      <c r="Q37" s="168"/>
      <c r="R37" s="170"/>
      <c r="S37" s="171"/>
      <c r="T37" s="170"/>
      <c r="U37" s="171"/>
      <c r="V37" s="172"/>
      <c r="W37" s="173"/>
      <c r="X37" s="173"/>
      <c r="Y37" s="164"/>
      <c r="Z37" s="5"/>
      <c r="AA37" s="5"/>
    </row>
    <row r="38" spans="1:27" s="6" customFormat="1" ht="42.75" customHeight="1">
      <c r="A38" s="163"/>
      <c r="B38" s="164"/>
      <c r="C38" s="164"/>
      <c r="D38" s="165"/>
      <c r="E38" s="165"/>
      <c r="F38" s="174"/>
      <c r="G38" s="174"/>
      <c r="H38" s="167"/>
      <c r="I38" s="164"/>
      <c r="J38" s="164"/>
      <c r="K38" s="168"/>
      <c r="L38" s="166"/>
      <c r="M38" s="169"/>
      <c r="N38" s="169"/>
      <c r="O38" s="169"/>
      <c r="P38" s="169"/>
      <c r="Q38" s="168"/>
      <c r="R38" s="164"/>
      <c r="S38" s="171"/>
      <c r="T38" s="164"/>
      <c r="U38" s="171"/>
      <c r="V38" s="172"/>
      <c r="W38" s="173"/>
      <c r="X38" s="173"/>
      <c r="Y38" s="164"/>
      <c r="Z38" s="5"/>
      <c r="AA38" s="5"/>
    </row>
    <row r="39" spans="1:27" s="6" customFormat="1" ht="42.75" customHeight="1">
      <c r="A39" s="163"/>
      <c r="B39" s="164"/>
      <c r="C39" s="164"/>
      <c r="D39" s="180"/>
      <c r="E39" s="165"/>
      <c r="F39" s="165"/>
      <c r="G39" s="166"/>
      <c r="H39" s="167"/>
      <c r="I39" s="164"/>
      <c r="J39" s="164"/>
      <c r="K39" s="168"/>
      <c r="L39" s="166"/>
      <c r="M39" s="169"/>
      <c r="N39" s="169"/>
      <c r="O39" s="5"/>
      <c r="P39" s="5"/>
      <c r="Q39" s="168"/>
      <c r="R39" s="170"/>
      <c r="S39" s="171"/>
      <c r="T39" s="170"/>
      <c r="U39" s="171"/>
      <c r="V39" s="172"/>
      <c r="W39" s="173"/>
      <c r="X39" s="173"/>
      <c r="Y39" s="164"/>
      <c r="Z39" s="5"/>
      <c r="AA39" s="5"/>
    </row>
    <row r="40" spans="1:27" s="6" customFormat="1" ht="42.75" customHeight="1">
      <c r="A40" s="163"/>
      <c r="B40" s="164"/>
      <c r="C40" s="164"/>
      <c r="D40" s="165"/>
      <c r="E40" s="165"/>
      <c r="F40" s="165"/>
      <c r="G40" s="164"/>
      <c r="H40" s="167"/>
      <c r="I40" s="164"/>
      <c r="J40" s="164"/>
      <c r="K40" s="168"/>
      <c r="L40" s="164"/>
      <c r="M40" s="169"/>
      <c r="N40" s="169"/>
      <c r="O40" s="181"/>
      <c r="P40" s="181"/>
      <c r="Q40" s="168"/>
      <c r="R40" s="170"/>
      <c r="S40" s="171"/>
      <c r="T40" s="170"/>
      <c r="U40" s="171"/>
      <c r="V40" s="172"/>
      <c r="W40" s="173"/>
      <c r="X40" s="173"/>
      <c r="Y40" s="164"/>
      <c r="Z40" s="5"/>
      <c r="AA40" s="5"/>
    </row>
    <row r="41" spans="1:27" s="6" customFormat="1" ht="42.75" customHeight="1">
      <c r="A41" s="163"/>
      <c r="B41" s="164"/>
      <c r="C41" s="164"/>
      <c r="D41" s="165"/>
      <c r="E41" s="165"/>
      <c r="F41" s="174"/>
      <c r="G41" s="166"/>
      <c r="H41" s="167"/>
      <c r="I41" s="164"/>
      <c r="J41" s="164"/>
      <c r="K41" s="168"/>
      <c r="L41" s="166"/>
      <c r="M41" s="169"/>
      <c r="N41" s="169"/>
      <c r="O41" s="5"/>
      <c r="P41" s="5"/>
      <c r="Q41" s="168"/>
      <c r="R41" s="170"/>
      <c r="S41" s="171"/>
      <c r="T41" s="170"/>
      <c r="U41" s="171"/>
      <c r="V41" s="172"/>
      <c r="W41" s="173"/>
      <c r="X41" s="173"/>
      <c r="Y41" s="164"/>
      <c r="Z41" s="5"/>
      <c r="AA41" s="5"/>
    </row>
    <row r="42" spans="1:27" s="6" customFormat="1" ht="42.75" customHeight="1">
      <c r="A42" s="163"/>
      <c r="B42" s="164"/>
      <c r="C42" s="164"/>
      <c r="D42" s="165"/>
      <c r="E42" s="179"/>
      <c r="F42" s="165"/>
      <c r="G42" s="166"/>
      <c r="H42" s="167"/>
      <c r="I42" s="164"/>
      <c r="J42" s="164"/>
      <c r="K42" s="168"/>
      <c r="L42" s="166"/>
      <c r="M42" s="169"/>
      <c r="N42" s="169"/>
      <c r="O42" s="5"/>
      <c r="P42" s="5"/>
      <c r="Q42" s="168"/>
      <c r="R42" s="170"/>
      <c r="S42" s="171"/>
      <c r="T42" s="170"/>
      <c r="U42" s="171"/>
      <c r="V42" s="172"/>
      <c r="W42" s="173"/>
      <c r="X42" s="173"/>
      <c r="Y42" s="164"/>
      <c r="Z42" s="5"/>
      <c r="AA42" s="5"/>
    </row>
    <row r="43" spans="1:27" s="6" customFormat="1" ht="42.75" customHeight="1">
      <c r="A43" s="163"/>
      <c r="B43" s="164"/>
      <c r="C43" s="164"/>
      <c r="D43" s="165"/>
      <c r="E43" s="165"/>
      <c r="F43" s="165"/>
      <c r="G43" s="166"/>
      <c r="H43" s="167"/>
      <c r="I43" s="164"/>
      <c r="J43" s="164"/>
      <c r="K43" s="168"/>
      <c r="L43" s="166"/>
      <c r="M43" s="169"/>
      <c r="N43" s="169"/>
      <c r="O43" s="5"/>
      <c r="P43" s="5"/>
      <c r="Q43" s="168"/>
      <c r="R43" s="170"/>
      <c r="S43" s="171"/>
      <c r="T43" s="170"/>
      <c r="U43" s="171"/>
      <c r="V43" s="172"/>
      <c r="W43" s="173"/>
      <c r="X43" s="173"/>
      <c r="Y43" s="164"/>
      <c r="Z43" s="5"/>
      <c r="AA43" s="5"/>
    </row>
    <row r="44" spans="1:27" s="6" customFormat="1" ht="42.75" customHeight="1">
      <c r="A44" s="163"/>
      <c r="B44" s="164"/>
      <c r="C44" s="164"/>
      <c r="D44" s="165"/>
      <c r="E44" s="165"/>
      <c r="F44" s="165"/>
      <c r="G44" s="166"/>
      <c r="H44" s="167"/>
      <c r="I44" s="164"/>
      <c r="J44" s="164"/>
      <c r="K44" s="168"/>
      <c r="L44" s="166"/>
      <c r="M44" s="169"/>
      <c r="N44" s="169"/>
      <c r="O44" s="5"/>
      <c r="P44" s="5"/>
      <c r="Q44" s="168"/>
      <c r="R44" s="170"/>
      <c r="S44" s="171"/>
      <c r="T44" s="170"/>
      <c r="U44" s="171"/>
      <c r="V44" s="172"/>
      <c r="W44" s="173"/>
      <c r="X44" s="173"/>
      <c r="Y44" s="164"/>
      <c r="Z44" s="5"/>
      <c r="AA44" s="5"/>
    </row>
    <row r="45" spans="1:27" s="6" customFormat="1" ht="42.75" customHeight="1">
      <c r="A45" s="163"/>
      <c r="B45" s="164"/>
      <c r="C45" s="164"/>
      <c r="D45" s="165"/>
      <c r="E45" s="179"/>
      <c r="F45" s="165"/>
      <c r="G45" s="166"/>
      <c r="H45" s="167"/>
      <c r="I45" s="164"/>
      <c r="J45" s="164"/>
      <c r="K45" s="168"/>
      <c r="L45" s="166"/>
      <c r="M45" s="169"/>
      <c r="N45" s="169"/>
      <c r="O45" s="5"/>
      <c r="P45" s="5"/>
      <c r="Q45" s="168"/>
      <c r="R45" s="170"/>
      <c r="S45" s="171"/>
      <c r="T45" s="170"/>
      <c r="U45" s="171"/>
      <c r="V45" s="172"/>
      <c r="W45" s="173"/>
      <c r="X45" s="173"/>
      <c r="Y45" s="164"/>
      <c r="Z45" s="5"/>
      <c r="AA45" s="5"/>
    </row>
    <row r="46" spans="1:27" s="6" customFormat="1" ht="42.75" customHeight="1">
      <c r="A46" s="163"/>
      <c r="B46" s="164"/>
      <c r="C46" s="164"/>
      <c r="D46" s="182"/>
      <c r="E46" s="165"/>
      <c r="F46" s="165"/>
      <c r="G46" s="164"/>
      <c r="H46" s="167"/>
      <c r="I46" s="164"/>
      <c r="J46" s="164"/>
      <c r="K46" s="168"/>
      <c r="L46" s="164"/>
      <c r="M46" s="183"/>
      <c r="N46" s="183"/>
      <c r="O46" s="168"/>
      <c r="P46" s="168"/>
      <c r="Q46" s="168"/>
      <c r="R46" s="170"/>
      <c r="S46" s="171"/>
      <c r="T46" s="170"/>
      <c r="U46" s="171"/>
      <c r="V46" s="184"/>
      <c r="W46" s="185"/>
      <c r="X46" s="185"/>
      <c r="Y46" s="164"/>
      <c r="Z46" s="5"/>
      <c r="AA46" s="5"/>
    </row>
    <row r="47" spans="1:27" s="6" customFormat="1" ht="42.75" customHeight="1">
      <c r="A47" s="163"/>
      <c r="B47" s="164"/>
      <c r="C47" s="164"/>
      <c r="D47" s="165"/>
      <c r="E47" s="165"/>
      <c r="F47" s="174"/>
      <c r="G47" s="166"/>
      <c r="H47" s="167"/>
      <c r="I47" s="164"/>
      <c r="J47" s="164"/>
      <c r="K47" s="168"/>
      <c r="L47" s="164"/>
      <c r="M47" s="183"/>
      <c r="N47" s="183"/>
      <c r="O47" s="168"/>
      <c r="P47" s="168"/>
      <c r="Q47" s="168"/>
      <c r="R47" s="164"/>
      <c r="S47" s="171"/>
      <c r="T47" s="164"/>
      <c r="U47" s="171"/>
      <c r="V47" s="172"/>
      <c r="W47" s="173"/>
      <c r="X47" s="173"/>
      <c r="Y47" s="164"/>
      <c r="Z47" s="5"/>
      <c r="AA47" s="5"/>
    </row>
    <row r="48" spans="1:27" s="6" customFormat="1" ht="42.75" customHeight="1">
      <c r="A48" s="163"/>
      <c r="B48" s="164"/>
      <c r="C48" s="164"/>
      <c r="D48" s="165"/>
      <c r="E48" s="179"/>
      <c r="F48" s="165"/>
      <c r="G48" s="166"/>
      <c r="H48" s="167"/>
      <c r="I48" s="164"/>
      <c r="J48" s="164"/>
      <c r="K48" s="168"/>
      <c r="L48" s="164"/>
      <c r="M48" s="183"/>
      <c r="N48" s="183"/>
      <c r="O48" s="168"/>
      <c r="P48" s="168"/>
      <c r="Q48" s="168"/>
      <c r="R48" s="170"/>
      <c r="S48" s="171"/>
      <c r="T48" s="170"/>
      <c r="U48" s="171"/>
      <c r="V48" s="184"/>
      <c r="W48" s="185"/>
      <c r="X48" s="185"/>
      <c r="Y48" s="164"/>
      <c r="Z48" s="5"/>
      <c r="AA48" s="5"/>
    </row>
    <row r="49" spans="1:27" s="6" customFormat="1" ht="42.75" customHeight="1">
      <c r="A49" s="163"/>
      <c r="B49" s="164"/>
      <c r="C49" s="164"/>
      <c r="D49" s="165"/>
      <c r="E49" s="165"/>
      <c r="F49" s="174"/>
      <c r="G49" s="166"/>
      <c r="H49" s="167"/>
      <c r="I49" s="164"/>
      <c r="J49" s="164"/>
      <c r="K49" s="168"/>
      <c r="L49" s="164"/>
      <c r="M49" s="169"/>
      <c r="N49" s="169"/>
      <c r="O49" s="5"/>
      <c r="P49" s="5"/>
      <c r="Q49" s="168"/>
      <c r="R49" s="170"/>
      <c r="S49" s="171"/>
      <c r="T49" s="170"/>
      <c r="U49" s="171"/>
      <c r="V49" s="184"/>
      <c r="W49" s="185"/>
      <c r="X49" s="185"/>
      <c r="Y49" s="164"/>
      <c r="Z49" s="5"/>
      <c r="AA49" s="5"/>
    </row>
    <row r="50" spans="1:27" s="6" customFormat="1" ht="42.75" customHeight="1">
      <c r="A50" s="163"/>
      <c r="B50" s="164"/>
      <c r="C50" s="164"/>
      <c r="D50" s="165"/>
      <c r="E50" s="5"/>
      <c r="F50" s="165"/>
      <c r="G50" s="166"/>
      <c r="H50" s="167"/>
      <c r="I50" s="164"/>
      <c r="J50" s="164"/>
      <c r="K50" s="168"/>
      <c r="L50" s="164"/>
      <c r="M50" s="169"/>
      <c r="N50" s="169"/>
      <c r="O50" s="5"/>
      <c r="P50" s="5"/>
      <c r="Q50" s="168"/>
      <c r="R50" s="170"/>
      <c r="S50" s="171"/>
      <c r="T50" s="170"/>
      <c r="U50" s="171"/>
      <c r="V50" s="184"/>
      <c r="W50" s="185"/>
      <c r="X50" s="185"/>
      <c r="Y50" s="164"/>
      <c r="Z50" s="5"/>
      <c r="AA50" s="5"/>
    </row>
    <row r="51" spans="1:27" ht="18.75" customHeight="1">
      <c r="B51" s="2"/>
      <c r="C51" s="2"/>
      <c r="D51" s="2"/>
      <c r="E51" s="2"/>
      <c r="F51" s="89"/>
      <c r="G51" s="89"/>
      <c r="H51" s="2"/>
      <c r="I51" s="2"/>
      <c r="J51" s="2"/>
      <c r="K51" s="2"/>
      <c r="L51" s="89"/>
      <c r="M51" s="2"/>
      <c r="N51" s="2"/>
      <c r="O51" s="2"/>
      <c r="P51" s="2"/>
      <c r="Q51" s="2"/>
      <c r="R51" s="2"/>
      <c r="S51" s="2"/>
      <c r="T51" s="2"/>
      <c r="U51" s="2"/>
      <c r="V51" s="2"/>
      <c r="W51" s="78"/>
      <c r="X51" s="2"/>
      <c r="Y51" s="2"/>
      <c r="Z51" s="2"/>
      <c r="AA51" s="2"/>
    </row>
    <row r="52" spans="1:27">
      <c r="B52" s="2"/>
      <c r="C52" s="2"/>
      <c r="D52" s="2"/>
      <c r="E52" s="2"/>
      <c r="F52" s="89"/>
      <c r="G52" s="89"/>
      <c r="H52" s="2"/>
      <c r="I52" s="2"/>
      <c r="J52" s="2"/>
      <c r="K52" s="2"/>
      <c r="L52" s="89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B53" s="2"/>
      <c r="C53" s="2"/>
      <c r="D53" s="2"/>
      <c r="E53" s="2"/>
      <c r="F53" s="89"/>
      <c r="G53" s="89"/>
      <c r="H53" s="2"/>
      <c r="I53" s="2"/>
      <c r="J53" s="2"/>
      <c r="K53" s="2"/>
      <c r="L53" s="89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B54" s="2"/>
      <c r="C54" s="2"/>
      <c r="D54" s="2"/>
      <c r="E54" s="2"/>
      <c r="F54" s="89"/>
      <c r="G54" s="89"/>
      <c r="H54" s="2"/>
      <c r="I54" s="2"/>
      <c r="J54" s="2"/>
      <c r="K54" s="2"/>
      <c r="L54" s="89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B55" s="2"/>
      <c r="C55" s="2"/>
      <c r="D55" s="2"/>
      <c r="E55" s="2"/>
      <c r="F55" s="89"/>
      <c r="G55" s="89"/>
      <c r="H55" s="2"/>
      <c r="I55" s="2"/>
      <c r="J55" s="2"/>
      <c r="K55" s="2"/>
      <c r="L55" s="89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B56" s="2"/>
      <c r="C56" s="2"/>
      <c r="D56" s="2"/>
      <c r="E56" s="2"/>
      <c r="F56" s="89"/>
      <c r="G56" s="89"/>
      <c r="H56" s="2"/>
      <c r="I56" s="2"/>
      <c r="J56" s="2"/>
      <c r="K56" s="2"/>
      <c r="L56" s="89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B57" s="2"/>
      <c r="C57" s="2"/>
      <c r="D57" s="2"/>
      <c r="E57" s="2"/>
      <c r="F57" s="89"/>
      <c r="G57" s="89"/>
      <c r="H57" s="2"/>
      <c r="I57" s="2"/>
      <c r="J57" s="2"/>
      <c r="K57" s="2"/>
      <c r="L57" s="89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B58" s="2"/>
      <c r="C58" s="2"/>
      <c r="D58" s="2"/>
      <c r="E58" s="2"/>
      <c r="F58" s="89"/>
      <c r="G58" s="89"/>
      <c r="H58" s="2"/>
      <c r="I58" s="2"/>
      <c r="J58" s="2"/>
      <c r="K58" s="2"/>
      <c r="L58" s="89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B59" s="2"/>
      <c r="C59" s="2"/>
      <c r="D59" s="2"/>
      <c r="E59" s="2"/>
      <c r="F59" s="89"/>
      <c r="G59" s="89"/>
      <c r="H59" s="2"/>
      <c r="I59" s="2"/>
      <c r="J59" s="2"/>
      <c r="K59" s="2"/>
      <c r="L59" s="89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B60" s="2"/>
      <c r="C60" s="2"/>
      <c r="D60" s="2"/>
      <c r="E60" s="2"/>
      <c r="F60" s="89"/>
      <c r="G60" s="89"/>
      <c r="H60" s="2"/>
      <c r="I60" s="2"/>
      <c r="J60" s="2"/>
      <c r="K60" s="2"/>
      <c r="L60" s="89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B61" s="2"/>
      <c r="C61" s="2"/>
      <c r="D61" s="2"/>
      <c r="E61" s="2"/>
      <c r="F61" s="89"/>
      <c r="G61" s="89"/>
      <c r="H61" s="2"/>
      <c r="I61" s="2"/>
      <c r="J61" s="2"/>
      <c r="K61" s="2"/>
      <c r="L61" s="89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</sheetData>
  <mergeCells count="28">
    <mergeCell ref="W9:W10"/>
    <mergeCell ref="H9:H10"/>
    <mergeCell ref="I9:J9"/>
    <mergeCell ref="K9:L9"/>
    <mergeCell ref="M9:M10"/>
    <mergeCell ref="N9:N10"/>
    <mergeCell ref="O9:O10"/>
    <mergeCell ref="P9:P10"/>
    <mergeCell ref="Q9:Q10"/>
    <mergeCell ref="R9:S9"/>
    <mergeCell ref="T9:U9"/>
    <mergeCell ref="V9:V10"/>
    <mergeCell ref="G9:G10"/>
    <mergeCell ref="A5:D5"/>
    <mergeCell ref="A7:Y7"/>
    <mergeCell ref="A8:A10"/>
    <mergeCell ref="B8:C8"/>
    <mergeCell ref="D8:F8"/>
    <mergeCell ref="G8:N8"/>
    <mergeCell ref="O8:Q8"/>
    <mergeCell ref="R8:W8"/>
    <mergeCell ref="X8:X10"/>
    <mergeCell ref="Y8:Y10"/>
    <mergeCell ref="B9:B10"/>
    <mergeCell ref="C9:C10"/>
    <mergeCell ref="D9:D10"/>
    <mergeCell ref="E9:E10"/>
    <mergeCell ref="F9:F10"/>
  </mergeCells>
  <pageMargins left="0.15748031496062992" right="0.15748031496062992" top="0.15748031496062992" bottom="0.31496062992125984" header="0.19685039370078741" footer="0.31496062992125984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C150"/>
  <sheetViews>
    <sheetView workbookViewId="0">
      <pane ySplit="1" topLeftCell="A2" activePane="bottomLeft" state="frozen"/>
      <selection pane="bottomLeft" activeCell="A124" sqref="A124"/>
    </sheetView>
  </sheetViews>
  <sheetFormatPr defaultRowHeight="12.75"/>
  <cols>
    <col min="1" max="1" width="40.5703125" bestFit="1" customWidth="1"/>
    <col min="2" max="2" width="12.28515625" bestFit="1" customWidth="1"/>
    <col min="3" max="3" width="48.42578125" bestFit="1" customWidth="1"/>
  </cols>
  <sheetData>
    <row r="1" spans="1:3">
      <c r="A1" s="7" t="s">
        <v>31</v>
      </c>
      <c r="B1" s="7" t="s">
        <v>178</v>
      </c>
      <c r="C1" s="7" t="s">
        <v>312</v>
      </c>
    </row>
    <row r="2" spans="1:3" hidden="1">
      <c r="A2" s="8" t="s">
        <v>32</v>
      </c>
      <c r="B2" s="8" t="s">
        <v>179</v>
      </c>
      <c r="C2" s="9" t="s">
        <v>338</v>
      </c>
    </row>
    <row r="3" spans="1:3" hidden="1">
      <c r="A3" s="8" t="s">
        <v>33</v>
      </c>
      <c r="B3" s="8" t="s">
        <v>180</v>
      </c>
      <c r="C3" s="9" t="s">
        <v>339</v>
      </c>
    </row>
    <row r="4" spans="1:3" hidden="1">
      <c r="A4" s="8" t="s">
        <v>34</v>
      </c>
      <c r="B4" s="8" t="s">
        <v>181</v>
      </c>
      <c r="C4" s="8" t="s">
        <v>313</v>
      </c>
    </row>
    <row r="5" spans="1:3" hidden="1">
      <c r="A5" s="8" t="s">
        <v>35</v>
      </c>
      <c r="B5" s="8" t="s">
        <v>182</v>
      </c>
      <c r="C5" s="8" t="s">
        <v>314</v>
      </c>
    </row>
    <row r="6" spans="1:3" hidden="1">
      <c r="A6" s="8" t="s">
        <v>36</v>
      </c>
      <c r="B6" s="8" t="s">
        <v>183</v>
      </c>
      <c r="C6" s="8" t="s">
        <v>315</v>
      </c>
    </row>
    <row r="7" spans="1:3" hidden="1">
      <c r="A7" s="8" t="s">
        <v>37</v>
      </c>
      <c r="B7" s="8" t="s">
        <v>184</v>
      </c>
      <c r="C7" s="8" t="s">
        <v>315</v>
      </c>
    </row>
    <row r="8" spans="1:3" hidden="1">
      <c r="A8" s="8" t="s">
        <v>38</v>
      </c>
      <c r="B8" s="8" t="s">
        <v>185</v>
      </c>
      <c r="C8" s="8" t="s">
        <v>313</v>
      </c>
    </row>
    <row r="9" spans="1:3" hidden="1">
      <c r="A9" s="14" t="s">
        <v>39</v>
      </c>
      <c r="B9" s="14">
        <v>0</v>
      </c>
      <c r="C9" s="8" t="s">
        <v>335</v>
      </c>
    </row>
    <row r="10" spans="1:3" hidden="1">
      <c r="A10" s="10" t="s">
        <v>40</v>
      </c>
      <c r="B10" s="8">
        <v>100220</v>
      </c>
      <c r="C10" s="8" t="s">
        <v>335</v>
      </c>
    </row>
    <row r="11" spans="1:3" hidden="1">
      <c r="A11" s="10" t="s">
        <v>41</v>
      </c>
      <c r="B11" s="8" t="s">
        <v>186</v>
      </c>
      <c r="C11" s="8" t="s">
        <v>340</v>
      </c>
    </row>
    <row r="12" spans="1:3" hidden="1">
      <c r="A12" s="10" t="s">
        <v>42</v>
      </c>
      <c r="B12" s="8" t="s">
        <v>187</v>
      </c>
      <c r="C12" s="8" t="s">
        <v>341</v>
      </c>
    </row>
    <row r="13" spans="1:3" hidden="1">
      <c r="A13" s="8" t="s">
        <v>337</v>
      </c>
      <c r="B13" s="8" t="s">
        <v>188</v>
      </c>
      <c r="C13" s="8" t="s">
        <v>316</v>
      </c>
    </row>
    <row r="14" spans="1:3" hidden="1">
      <c r="A14" s="8" t="s">
        <v>43</v>
      </c>
      <c r="B14" s="8" t="s">
        <v>189</v>
      </c>
      <c r="C14" s="8" t="s">
        <v>342</v>
      </c>
    </row>
    <row r="15" spans="1:3" hidden="1">
      <c r="A15" s="8" t="s">
        <v>44</v>
      </c>
      <c r="B15" s="11" t="s">
        <v>190</v>
      </c>
      <c r="C15" s="8" t="s">
        <v>317</v>
      </c>
    </row>
    <row r="16" spans="1:3" hidden="1">
      <c r="A16" s="8" t="s">
        <v>45</v>
      </c>
      <c r="B16" s="8" t="s">
        <v>191</v>
      </c>
      <c r="C16" s="8" t="s">
        <v>314</v>
      </c>
    </row>
    <row r="17" spans="1:3" hidden="1">
      <c r="A17" s="8" t="s">
        <v>46</v>
      </c>
      <c r="B17" s="8">
        <v>0</v>
      </c>
      <c r="C17" s="8" t="s">
        <v>336</v>
      </c>
    </row>
    <row r="18" spans="1:3" hidden="1">
      <c r="A18" s="8" t="s">
        <v>47</v>
      </c>
      <c r="B18" s="8" t="s">
        <v>192</v>
      </c>
      <c r="C18" s="8" t="s">
        <v>318</v>
      </c>
    </row>
    <row r="19" spans="1:3" hidden="1">
      <c r="A19" s="8" t="s">
        <v>48</v>
      </c>
      <c r="B19" s="8" t="s">
        <v>193</v>
      </c>
      <c r="C19" s="8" t="s">
        <v>319</v>
      </c>
    </row>
    <row r="20" spans="1:3" hidden="1">
      <c r="A20" s="8" t="s">
        <v>49</v>
      </c>
      <c r="B20" s="8" t="s">
        <v>194</v>
      </c>
      <c r="C20" s="8" t="s">
        <v>343</v>
      </c>
    </row>
    <row r="21" spans="1:3" hidden="1">
      <c r="A21" s="8" t="s">
        <v>50</v>
      </c>
      <c r="B21" s="8" t="s">
        <v>195</v>
      </c>
      <c r="C21" s="8" t="s">
        <v>320</v>
      </c>
    </row>
    <row r="22" spans="1:3" hidden="1">
      <c r="A22" s="8" t="s">
        <v>51</v>
      </c>
      <c r="B22" s="8" t="s">
        <v>196</v>
      </c>
      <c r="C22" s="8" t="s">
        <v>344</v>
      </c>
    </row>
    <row r="23" spans="1:3" hidden="1">
      <c r="A23" s="8" t="s">
        <v>52</v>
      </c>
      <c r="B23" s="8" t="s">
        <v>197</v>
      </c>
      <c r="C23" s="8" t="s">
        <v>345</v>
      </c>
    </row>
    <row r="24" spans="1:3" hidden="1">
      <c r="A24" s="8" t="s">
        <v>53</v>
      </c>
      <c r="B24" s="8" t="s">
        <v>198</v>
      </c>
      <c r="C24" s="8" t="s">
        <v>346</v>
      </c>
    </row>
    <row r="25" spans="1:3" hidden="1">
      <c r="A25" s="8" t="s">
        <v>54</v>
      </c>
      <c r="B25" s="8">
        <v>0</v>
      </c>
      <c r="C25" s="8" t="s">
        <v>336</v>
      </c>
    </row>
    <row r="26" spans="1:3" hidden="1">
      <c r="A26" s="8" t="s">
        <v>55</v>
      </c>
      <c r="B26" s="8" t="s">
        <v>199</v>
      </c>
      <c r="C26" s="8" t="s">
        <v>347</v>
      </c>
    </row>
    <row r="27" spans="1:3" hidden="1">
      <c r="A27" s="8" t="s">
        <v>56</v>
      </c>
      <c r="B27" s="8" t="s">
        <v>200</v>
      </c>
      <c r="C27" s="8" t="s">
        <v>348</v>
      </c>
    </row>
    <row r="28" spans="1:3" hidden="1">
      <c r="A28" s="8" t="s">
        <v>57</v>
      </c>
      <c r="B28" s="8" t="s">
        <v>201</v>
      </c>
      <c r="C28" s="8" t="s">
        <v>321</v>
      </c>
    </row>
    <row r="29" spans="1:3" hidden="1">
      <c r="A29" s="8" t="s">
        <v>58</v>
      </c>
      <c r="B29" s="12" t="s">
        <v>202</v>
      </c>
      <c r="C29" s="13" t="s">
        <v>346</v>
      </c>
    </row>
    <row r="30" spans="1:3" hidden="1">
      <c r="A30" s="8" t="s">
        <v>59</v>
      </c>
      <c r="B30" s="8" t="s">
        <v>203</v>
      </c>
      <c r="C30" s="8" t="s">
        <v>322</v>
      </c>
    </row>
    <row r="31" spans="1:3" hidden="1">
      <c r="A31" s="8" t="s">
        <v>60</v>
      </c>
      <c r="B31" s="8" t="s">
        <v>204</v>
      </c>
      <c r="C31" s="8" t="s">
        <v>323</v>
      </c>
    </row>
    <row r="32" spans="1:3" hidden="1">
      <c r="A32" s="8" t="s">
        <v>61</v>
      </c>
      <c r="B32" s="8" t="s">
        <v>205</v>
      </c>
      <c r="C32" s="8" t="s">
        <v>349</v>
      </c>
    </row>
    <row r="33" spans="1:3" hidden="1">
      <c r="A33" s="8" t="s">
        <v>62</v>
      </c>
      <c r="B33" s="8" t="s">
        <v>206</v>
      </c>
      <c r="C33" s="8" t="s">
        <v>350</v>
      </c>
    </row>
    <row r="34" spans="1:3" hidden="1">
      <c r="A34" s="8" t="s">
        <v>63</v>
      </c>
      <c r="B34" s="8" t="s">
        <v>207</v>
      </c>
      <c r="C34" s="8" t="s">
        <v>324</v>
      </c>
    </row>
    <row r="35" spans="1:3" hidden="1">
      <c r="A35" s="8" t="s">
        <v>64</v>
      </c>
      <c r="B35" s="8" t="s">
        <v>208</v>
      </c>
      <c r="C35" s="8" t="s">
        <v>315</v>
      </c>
    </row>
    <row r="36" spans="1:3" hidden="1">
      <c r="A36" s="14" t="s">
        <v>65</v>
      </c>
      <c r="B36" s="14" t="s">
        <v>209</v>
      </c>
      <c r="C36" s="8" t="s">
        <v>351</v>
      </c>
    </row>
    <row r="37" spans="1:3" hidden="1">
      <c r="A37" s="8" t="s">
        <v>66</v>
      </c>
      <c r="B37" s="8">
        <v>0</v>
      </c>
      <c r="C37" s="8" t="s">
        <v>336</v>
      </c>
    </row>
    <row r="38" spans="1:3" hidden="1">
      <c r="A38" s="8" t="s">
        <v>67</v>
      </c>
      <c r="B38" s="8" t="s">
        <v>210</v>
      </c>
      <c r="C38" s="13" t="s">
        <v>352</v>
      </c>
    </row>
    <row r="39" spans="1:3" hidden="1">
      <c r="A39" s="8" t="s">
        <v>68</v>
      </c>
      <c r="B39" s="8" t="s">
        <v>211</v>
      </c>
      <c r="C39" s="8" t="s">
        <v>353</v>
      </c>
    </row>
    <row r="40" spans="1:3" hidden="1">
      <c r="A40" s="8" t="s">
        <v>69</v>
      </c>
      <c r="B40" s="8" t="s">
        <v>212</v>
      </c>
      <c r="C40" s="8" t="s">
        <v>325</v>
      </c>
    </row>
    <row r="41" spans="1:3" hidden="1">
      <c r="A41" s="8" t="s">
        <v>70</v>
      </c>
      <c r="B41" s="8" t="s">
        <v>213</v>
      </c>
      <c r="C41" s="8" t="s">
        <v>317</v>
      </c>
    </row>
    <row r="42" spans="1:3" hidden="1">
      <c r="A42" s="8" t="s">
        <v>71</v>
      </c>
      <c r="B42" s="8" t="s">
        <v>214</v>
      </c>
      <c r="C42" s="8" t="s">
        <v>316</v>
      </c>
    </row>
    <row r="43" spans="1:3" hidden="1">
      <c r="A43" s="8" t="s">
        <v>72</v>
      </c>
      <c r="B43" s="8">
        <v>0</v>
      </c>
      <c r="C43" s="8" t="s">
        <v>336</v>
      </c>
    </row>
    <row r="44" spans="1:3" hidden="1">
      <c r="A44" s="8" t="s">
        <v>73</v>
      </c>
      <c r="B44" s="8" t="s">
        <v>215</v>
      </c>
      <c r="C44" s="8" t="s">
        <v>313</v>
      </c>
    </row>
    <row r="45" spans="1:3" hidden="1">
      <c r="A45" s="8" t="s">
        <v>74</v>
      </c>
      <c r="B45" s="8" t="s">
        <v>216</v>
      </c>
      <c r="C45" s="8" t="s">
        <v>349</v>
      </c>
    </row>
    <row r="46" spans="1:3" hidden="1">
      <c r="A46" s="8" t="s">
        <v>75</v>
      </c>
      <c r="B46" s="8" t="s">
        <v>217</v>
      </c>
      <c r="C46" s="8" t="s">
        <v>354</v>
      </c>
    </row>
    <row r="47" spans="1:3" hidden="1">
      <c r="A47" s="8" t="s">
        <v>76</v>
      </c>
      <c r="B47" s="8" t="s">
        <v>218</v>
      </c>
      <c r="C47" s="8" t="s">
        <v>316</v>
      </c>
    </row>
    <row r="48" spans="1:3" hidden="1">
      <c r="A48" s="8" t="s">
        <v>77</v>
      </c>
      <c r="B48" s="8" t="s">
        <v>219</v>
      </c>
      <c r="C48" s="8" t="s">
        <v>326</v>
      </c>
    </row>
    <row r="49" spans="1:3" hidden="1">
      <c r="A49" s="8" t="s">
        <v>78</v>
      </c>
      <c r="B49" s="8">
        <v>0</v>
      </c>
      <c r="C49" s="8" t="s">
        <v>336</v>
      </c>
    </row>
    <row r="50" spans="1:3" hidden="1">
      <c r="A50" s="8" t="s">
        <v>79</v>
      </c>
      <c r="B50" s="8" t="s">
        <v>220</v>
      </c>
      <c r="C50" s="8" t="s">
        <v>355</v>
      </c>
    </row>
    <row r="51" spans="1:3" hidden="1">
      <c r="A51" s="8" t="s">
        <v>80</v>
      </c>
      <c r="B51" s="8" t="s">
        <v>221</v>
      </c>
      <c r="C51" s="8" t="s">
        <v>327</v>
      </c>
    </row>
    <row r="52" spans="1:3" hidden="1">
      <c r="A52" s="8" t="s">
        <v>81</v>
      </c>
      <c r="B52" s="8" t="s">
        <v>222</v>
      </c>
      <c r="C52" s="8" t="s">
        <v>328</v>
      </c>
    </row>
    <row r="53" spans="1:3" hidden="1">
      <c r="A53" s="8" t="s">
        <v>82</v>
      </c>
      <c r="B53" s="8" t="s">
        <v>223</v>
      </c>
      <c r="C53" s="8" t="s">
        <v>356</v>
      </c>
    </row>
    <row r="54" spans="1:3" hidden="1">
      <c r="A54" s="8" t="s">
        <v>83</v>
      </c>
      <c r="B54" s="8" t="s">
        <v>224</v>
      </c>
      <c r="C54" s="8" t="s">
        <v>357</v>
      </c>
    </row>
    <row r="55" spans="1:3" hidden="1">
      <c r="A55" s="8" t="s">
        <v>84</v>
      </c>
      <c r="B55" s="8" t="s">
        <v>225</v>
      </c>
      <c r="C55" s="8" t="s">
        <v>316</v>
      </c>
    </row>
    <row r="56" spans="1:3" hidden="1">
      <c r="A56" s="8" t="s">
        <v>85</v>
      </c>
      <c r="B56" s="8" t="s">
        <v>226</v>
      </c>
      <c r="C56" s="8" t="s">
        <v>349</v>
      </c>
    </row>
    <row r="57" spans="1:3" hidden="1">
      <c r="A57" s="8" t="s">
        <v>86</v>
      </c>
      <c r="B57" s="8" t="s">
        <v>227</v>
      </c>
      <c r="C57" s="8" t="s">
        <v>318</v>
      </c>
    </row>
    <row r="58" spans="1:3" hidden="1">
      <c r="A58" s="8" t="s">
        <v>87</v>
      </c>
      <c r="B58" s="8" t="s">
        <v>228</v>
      </c>
      <c r="C58" s="8" t="s">
        <v>316</v>
      </c>
    </row>
    <row r="59" spans="1:3" hidden="1">
      <c r="A59" s="8" t="s">
        <v>88</v>
      </c>
      <c r="B59" s="8" t="s">
        <v>229</v>
      </c>
      <c r="C59" s="8" t="s">
        <v>358</v>
      </c>
    </row>
    <row r="60" spans="1:3" hidden="1">
      <c r="A60" s="8" t="s">
        <v>89</v>
      </c>
      <c r="B60" s="8">
        <v>0</v>
      </c>
      <c r="C60" s="8" t="s">
        <v>336</v>
      </c>
    </row>
    <row r="61" spans="1:3" hidden="1">
      <c r="A61" s="8" t="s">
        <v>90</v>
      </c>
      <c r="B61" s="8" t="s">
        <v>230</v>
      </c>
      <c r="C61" s="8" t="s">
        <v>313</v>
      </c>
    </row>
    <row r="62" spans="1:3" hidden="1">
      <c r="A62" s="8" t="s">
        <v>91</v>
      </c>
      <c r="B62" s="8" t="s">
        <v>231</v>
      </c>
      <c r="C62" s="8" t="s">
        <v>329</v>
      </c>
    </row>
    <row r="63" spans="1:3" hidden="1">
      <c r="A63" s="14" t="s">
        <v>92</v>
      </c>
      <c r="B63" s="8" t="s">
        <v>232</v>
      </c>
      <c r="C63" s="14" t="s">
        <v>356</v>
      </c>
    </row>
    <row r="64" spans="1:3" hidden="1">
      <c r="A64" s="8" t="s">
        <v>93</v>
      </c>
      <c r="B64" s="8" t="s">
        <v>233</v>
      </c>
      <c r="C64" s="8" t="s">
        <v>323</v>
      </c>
    </row>
    <row r="65" spans="1:3" hidden="1">
      <c r="A65" s="8" t="s">
        <v>94</v>
      </c>
      <c r="B65" s="8" t="s">
        <v>234</v>
      </c>
      <c r="C65" s="8" t="s">
        <v>359</v>
      </c>
    </row>
    <row r="66" spans="1:3" hidden="1">
      <c r="A66" s="8" t="s">
        <v>95</v>
      </c>
      <c r="B66" s="8" t="s">
        <v>235</v>
      </c>
      <c r="C66" s="8" t="s">
        <v>360</v>
      </c>
    </row>
    <row r="67" spans="1:3" hidden="1">
      <c r="A67" s="8" t="s">
        <v>96</v>
      </c>
      <c r="B67" s="8" t="s">
        <v>236</v>
      </c>
      <c r="C67" s="8" t="s">
        <v>330</v>
      </c>
    </row>
    <row r="68" spans="1:3" hidden="1">
      <c r="A68" s="8" t="s">
        <v>97</v>
      </c>
      <c r="B68" s="8" t="s">
        <v>237</v>
      </c>
      <c r="C68" s="8" t="s">
        <v>331</v>
      </c>
    </row>
    <row r="69" spans="1:3" hidden="1">
      <c r="A69" s="8" t="s">
        <v>98</v>
      </c>
      <c r="B69" s="8" t="s">
        <v>238</v>
      </c>
      <c r="C69" s="8" t="s">
        <v>361</v>
      </c>
    </row>
    <row r="70" spans="1:3" hidden="1">
      <c r="A70" s="8" t="s">
        <v>99</v>
      </c>
      <c r="B70" s="8" t="s">
        <v>239</v>
      </c>
      <c r="C70" s="8" t="s">
        <v>359</v>
      </c>
    </row>
    <row r="71" spans="1:3" hidden="1">
      <c r="A71" s="8" t="s">
        <v>100</v>
      </c>
      <c r="B71" s="8" t="s">
        <v>240</v>
      </c>
      <c r="C71" s="8" t="s">
        <v>362</v>
      </c>
    </row>
    <row r="72" spans="1:3" hidden="1">
      <c r="A72" s="8" t="s">
        <v>101</v>
      </c>
      <c r="B72" s="8" t="s">
        <v>241</v>
      </c>
      <c r="C72" s="8" t="s">
        <v>316</v>
      </c>
    </row>
    <row r="73" spans="1:3" hidden="1">
      <c r="A73" s="8" t="s">
        <v>102</v>
      </c>
      <c r="B73" s="8" t="s">
        <v>242</v>
      </c>
      <c r="C73" s="8" t="s">
        <v>313</v>
      </c>
    </row>
    <row r="74" spans="1:3" hidden="1">
      <c r="A74" s="8" t="s">
        <v>103</v>
      </c>
      <c r="B74" s="8" t="s">
        <v>243</v>
      </c>
      <c r="C74" s="8" t="s">
        <v>323</v>
      </c>
    </row>
    <row r="75" spans="1:3" hidden="1">
      <c r="A75" s="8" t="s">
        <v>104</v>
      </c>
      <c r="B75" s="8" t="s">
        <v>244</v>
      </c>
      <c r="C75" s="8" t="s">
        <v>325</v>
      </c>
    </row>
    <row r="76" spans="1:3" hidden="1">
      <c r="A76" s="8" t="s">
        <v>105</v>
      </c>
      <c r="B76" s="8">
        <v>0</v>
      </c>
      <c r="C76" s="8" t="s">
        <v>336</v>
      </c>
    </row>
    <row r="77" spans="1:3" hidden="1">
      <c r="A77" s="8" t="s">
        <v>106</v>
      </c>
      <c r="B77" s="8" t="s">
        <v>245</v>
      </c>
      <c r="C77" s="8" t="s">
        <v>363</v>
      </c>
    </row>
    <row r="78" spans="1:3" hidden="1">
      <c r="A78" s="10" t="s">
        <v>107</v>
      </c>
      <c r="B78" s="8" t="s">
        <v>246</v>
      </c>
      <c r="C78" s="8" t="s">
        <v>364</v>
      </c>
    </row>
    <row r="79" spans="1:3" hidden="1">
      <c r="A79" s="8" t="s">
        <v>108</v>
      </c>
      <c r="B79" s="8" t="s">
        <v>247</v>
      </c>
      <c r="C79" s="8" t="s">
        <v>318</v>
      </c>
    </row>
    <row r="80" spans="1:3" hidden="1">
      <c r="A80" s="8" t="s">
        <v>109</v>
      </c>
      <c r="B80" s="8" t="s">
        <v>248</v>
      </c>
      <c r="C80" s="8" t="s">
        <v>313</v>
      </c>
    </row>
    <row r="81" spans="1:3" hidden="1">
      <c r="A81" s="8" t="s">
        <v>110</v>
      </c>
      <c r="B81" s="8" t="s">
        <v>249</v>
      </c>
      <c r="C81" s="8" t="s">
        <v>365</v>
      </c>
    </row>
    <row r="82" spans="1:3" hidden="1">
      <c r="A82" s="8" t="s">
        <v>111</v>
      </c>
      <c r="B82" s="8" t="s">
        <v>250</v>
      </c>
      <c r="C82" s="8" t="s">
        <v>316</v>
      </c>
    </row>
    <row r="83" spans="1:3" hidden="1">
      <c r="A83" s="8" t="s">
        <v>112</v>
      </c>
      <c r="B83" s="8" t="s">
        <v>251</v>
      </c>
      <c r="C83" s="8" t="s">
        <v>315</v>
      </c>
    </row>
    <row r="84" spans="1:3" hidden="1">
      <c r="A84" s="8" t="s">
        <v>113</v>
      </c>
      <c r="B84" s="11" t="s">
        <v>252</v>
      </c>
      <c r="C84" s="8" t="s">
        <v>336</v>
      </c>
    </row>
    <row r="85" spans="1:3" hidden="1">
      <c r="A85" s="8" t="s">
        <v>114</v>
      </c>
      <c r="B85" s="11" t="s">
        <v>253</v>
      </c>
      <c r="C85" s="8" t="s">
        <v>366</v>
      </c>
    </row>
    <row r="86" spans="1:3" hidden="1">
      <c r="A86" s="8" t="s">
        <v>115</v>
      </c>
      <c r="B86" s="8" t="s">
        <v>254</v>
      </c>
      <c r="C86" s="8" t="s">
        <v>317</v>
      </c>
    </row>
    <row r="87" spans="1:3" hidden="1">
      <c r="A87" s="8" t="s">
        <v>116</v>
      </c>
      <c r="B87" s="8" t="s">
        <v>255</v>
      </c>
      <c r="C87" s="8" t="s">
        <v>367</v>
      </c>
    </row>
    <row r="88" spans="1:3" hidden="1">
      <c r="A88" s="8" t="s">
        <v>117</v>
      </c>
      <c r="B88" s="8" t="s">
        <v>256</v>
      </c>
      <c r="C88" s="8" t="s">
        <v>368</v>
      </c>
    </row>
    <row r="89" spans="1:3" hidden="1">
      <c r="A89" s="10" t="s">
        <v>118</v>
      </c>
      <c r="B89" s="15" t="s">
        <v>257</v>
      </c>
      <c r="C89" s="8" t="s">
        <v>336</v>
      </c>
    </row>
    <row r="90" spans="1:3" hidden="1">
      <c r="A90" s="10" t="s">
        <v>119</v>
      </c>
      <c r="B90" s="15" t="s">
        <v>258</v>
      </c>
      <c r="C90" s="8" t="s">
        <v>369</v>
      </c>
    </row>
    <row r="91" spans="1:3" hidden="1">
      <c r="A91" s="10" t="s">
        <v>120</v>
      </c>
      <c r="B91" s="15" t="s">
        <v>259</v>
      </c>
      <c r="C91" s="8" t="s">
        <v>370</v>
      </c>
    </row>
    <row r="92" spans="1:3" hidden="1">
      <c r="A92" s="10" t="s">
        <v>121</v>
      </c>
      <c r="B92" s="15" t="s">
        <v>260</v>
      </c>
      <c r="C92" s="8" t="s">
        <v>371</v>
      </c>
    </row>
    <row r="93" spans="1:3" hidden="1">
      <c r="A93" s="8" t="s">
        <v>122</v>
      </c>
      <c r="B93" s="8" t="s">
        <v>261</v>
      </c>
      <c r="C93" s="8" t="s">
        <v>372</v>
      </c>
    </row>
    <row r="94" spans="1:3" hidden="1">
      <c r="A94" s="8" t="s">
        <v>123</v>
      </c>
      <c r="B94" s="8" t="s">
        <v>262</v>
      </c>
      <c r="C94" s="8" t="s">
        <v>373</v>
      </c>
    </row>
    <row r="95" spans="1:3" hidden="1">
      <c r="A95" s="8" t="s">
        <v>124</v>
      </c>
      <c r="B95" s="8" t="s">
        <v>263</v>
      </c>
      <c r="C95" s="8" t="s">
        <v>345</v>
      </c>
    </row>
    <row r="96" spans="1:3" hidden="1">
      <c r="A96" s="8" t="s">
        <v>125</v>
      </c>
      <c r="B96" s="8" t="s">
        <v>264</v>
      </c>
      <c r="C96" s="8" t="s">
        <v>374</v>
      </c>
    </row>
    <row r="97" spans="1:3" hidden="1">
      <c r="A97" s="8" t="s">
        <v>396</v>
      </c>
      <c r="B97" s="8" t="s">
        <v>265</v>
      </c>
      <c r="C97" s="8" t="s">
        <v>359</v>
      </c>
    </row>
    <row r="98" spans="1:3" hidden="1">
      <c r="A98" s="10" t="s">
        <v>126</v>
      </c>
      <c r="B98" s="8" t="s">
        <v>266</v>
      </c>
      <c r="C98" s="8" t="s">
        <v>315</v>
      </c>
    </row>
    <row r="99" spans="1:3" hidden="1">
      <c r="A99" s="10" t="s">
        <v>127</v>
      </c>
      <c r="B99" s="8" t="s">
        <v>267</v>
      </c>
      <c r="C99" s="8" t="s">
        <v>375</v>
      </c>
    </row>
    <row r="100" spans="1:3" hidden="1">
      <c r="A100" s="10" t="s">
        <v>128</v>
      </c>
      <c r="B100" s="8" t="s">
        <v>268</v>
      </c>
      <c r="C100" s="14" t="s">
        <v>376</v>
      </c>
    </row>
    <row r="101" spans="1:3" hidden="1">
      <c r="A101" s="8" t="s">
        <v>129</v>
      </c>
      <c r="B101" s="8" t="s">
        <v>269</v>
      </c>
      <c r="C101" s="8" t="s">
        <v>377</v>
      </c>
    </row>
    <row r="102" spans="1:3" hidden="1">
      <c r="A102" s="8" t="s">
        <v>130</v>
      </c>
      <c r="B102" s="8" t="s">
        <v>270</v>
      </c>
      <c r="C102" s="8" t="s">
        <v>315</v>
      </c>
    </row>
    <row r="103" spans="1:3" hidden="1">
      <c r="A103" s="8" t="s">
        <v>131</v>
      </c>
      <c r="B103" s="8" t="s">
        <v>271</v>
      </c>
      <c r="C103" s="8" t="s">
        <v>315</v>
      </c>
    </row>
    <row r="104" spans="1:3" hidden="1">
      <c r="A104" s="8" t="s">
        <v>132</v>
      </c>
      <c r="B104" s="8" t="s">
        <v>272</v>
      </c>
      <c r="C104" s="8" t="s">
        <v>332</v>
      </c>
    </row>
    <row r="105" spans="1:3" hidden="1">
      <c r="A105" s="8" t="s">
        <v>133</v>
      </c>
      <c r="B105" s="8" t="s">
        <v>273</v>
      </c>
      <c r="C105" s="8" t="s">
        <v>378</v>
      </c>
    </row>
    <row r="106" spans="1:3" hidden="1">
      <c r="A106" s="8" t="s">
        <v>134</v>
      </c>
      <c r="B106" s="8" t="s">
        <v>274</v>
      </c>
      <c r="C106" s="8" t="s">
        <v>379</v>
      </c>
    </row>
    <row r="107" spans="1:3" hidden="1">
      <c r="A107" s="8" t="s">
        <v>135</v>
      </c>
      <c r="B107" s="11" t="s">
        <v>275</v>
      </c>
      <c r="C107" s="8" t="s">
        <v>313</v>
      </c>
    </row>
    <row r="108" spans="1:3" hidden="1">
      <c r="A108" s="8" t="s">
        <v>136</v>
      </c>
      <c r="B108" s="8" t="s">
        <v>276</v>
      </c>
      <c r="C108" s="8" t="s">
        <v>313</v>
      </c>
    </row>
    <row r="109" spans="1:3" hidden="1">
      <c r="A109" s="8" t="s">
        <v>137</v>
      </c>
      <c r="B109" s="8" t="s">
        <v>277</v>
      </c>
      <c r="C109" s="8" t="s">
        <v>313</v>
      </c>
    </row>
    <row r="110" spans="1:3" hidden="1">
      <c r="A110" s="8" t="s">
        <v>138</v>
      </c>
      <c r="B110" s="8" t="s">
        <v>278</v>
      </c>
      <c r="C110" s="8" t="s">
        <v>316</v>
      </c>
    </row>
    <row r="111" spans="1:3" hidden="1">
      <c r="A111" s="8" t="s">
        <v>139</v>
      </c>
      <c r="B111" s="8">
        <v>0</v>
      </c>
      <c r="C111" s="8" t="s">
        <v>336</v>
      </c>
    </row>
    <row r="112" spans="1:3" hidden="1">
      <c r="A112" s="8" t="s">
        <v>140</v>
      </c>
      <c r="B112" s="8">
        <v>0</v>
      </c>
      <c r="C112" s="8" t="s">
        <v>336</v>
      </c>
    </row>
    <row r="113" spans="1:3" hidden="1">
      <c r="A113" s="8" t="s">
        <v>141</v>
      </c>
      <c r="B113" s="8">
        <v>0</v>
      </c>
      <c r="C113" s="8" t="s">
        <v>336</v>
      </c>
    </row>
    <row r="114" spans="1:3" hidden="1">
      <c r="A114" s="8" t="s">
        <v>142</v>
      </c>
      <c r="B114" s="8" t="s">
        <v>279</v>
      </c>
      <c r="C114" s="8" t="s">
        <v>313</v>
      </c>
    </row>
    <row r="115" spans="1:3" hidden="1">
      <c r="A115" s="8" t="s">
        <v>143</v>
      </c>
      <c r="B115" s="8" t="s">
        <v>280</v>
      </c>
      <c r="C115" s="8" t="s">
        <v>318</v>
      </c>
    </row>
    <row r="116" spans="1:3" hidden="1">
      <c r="A116" s="8" t="s">
        <v>144</v>
      </c>
      <c r="B116" s="8" t="s">
        <v>281</v>
      </c>
      <c r="C116" s="8" t="s">
        <v>313</v>
      </c>
    </row>
    <row r="117" spans="1:3" hidden="1">
      <c r="A117" s="8" t="s">
        <v>145</v>
      </c>
      <c r="B117" s="11" t="s">
        <v>282</v>
      </c>
      <c r="C117" s="8" t="s">
        <v>380</v>
      </c>
    </row>
    <row r="118" spans="1:3" hidden="1">
      <c r="A118" s="8" t="s">
        <v>146</v>
      </c>
      <c r="B118" s="11" t="s">
        <v>283</v>
      </c>
      <c r="C118" s="8" t="s">
        <v>381</v>
      </c>
    </row>
    <row r="119" spans="1:3" hidden="1">
      <c r="A119" s="8" t="s">
        <v>147</v>
      </c>
      <c r="B119" s="11" t="s">
        <v>284</v>
      </c>
      <c r="C119" s="8" t="s">
        <v>359</v>
      </c>
    </row>
    <row r="120" spans="1:3" hidden="1">
      <c r="A120" s="8" t="s">
        <v>148</v>
      </c>
      <c r="B120" s="8" t="s">
        <v>285</v>
      </c>
      <c r="C120" s="8" t="s">
        <v>314</v>
      </c>
    </row>
    <row r="121" spans="1:3" hidden="1">
      <c r="A121" s="8" t="s">
        <v>149</v>
      </c>
      <c r="B121" s="8" t="s">
        <v>286</v>
      </c>
      <c r="C121" s="8" t="s">
        <v>382</v>
      </c>
    </row>
    <row r="122" spans="1:3" hidden="1">
      <c r="A122" s="8" t="s">
        <v>150</v>
      </c>
      <c r="B122" s="8" t="s">
        <v>287</v>
      </c>
      <c r="C122" s="8" t="s">
        <v>318</v>
      </c>
    </row>
    <row r="123" spans="1:3" hidden="1">
      <c r="A123" s="8" t="s">
        <v>151</v>
      </c>
      <c r="B123" s="8" t="s">
        <v>288</v>
      </c>
      <c r="C123" s="8" t="s">
        <v>323</v>
      </c>
    </row>
    <row r="124" spans="1:3">
      <c r="A124" s="8" t="s">
        <v>152</v>
      </c>
      <c r="B124" s="8" t="s">
        <v>289</v>
      </c>
      <c r="C124" s="8" t="s">
        <v>383</v>
      </c>
    </row>
    <row r="125" spans="1:3" hidden="1">
      <c r="A125" s="8" t="s">
        <v>153</v>
      </c>
      <c r="B125" s="8">
        <v>0</v>
      </c>
      <c r="C125" s="8" t="s">
        <v>336</v>
      </c>
    </row>
    <row r="126" spans="1:3" hidden="1">
      <c r="A126" s="8" t="s">
        <v>154</v>
      </c>
      <c r="B126" s="8" t="s">
        <v>290</v>
      </c>
      <c r="C126" s="8" t="s">
        <v>384</v>
      </c>
    </row>
    <row r="127" spans="1:3" hidden="1">
      <c r="A127" s="8" t="s">
        <v>155</v>
      </c>
      <c r="B127" s="8" t="s">
        <v>291</v>
      </c>
      <c r="C127" s="8" t="s">
        <v>313</v>
      </c>
    </row>
    <row r="128" spans="1:3" hidden="1">
      <c r="A128" s="8" t="s">
        <v>156</v>
      </c>
      <c r="B128" s="8">
        <v>0</v>
      </c>
      <c r="C128" s="8" t="s">
        <v>336</v>
      </c>
    </row>
    <row r="129" spans="1:3" hidden="1">
      <c r="A129" s="8" t="s">
        <v>157</v>
      </c>
      <c r="B129" s="8" t="s">
        <v>292</v>
      </c>
      <c r="C129" s="8" t="s">
        <v>318</v>
      </c>
    </row>
    <row r="130" spans="1:3" hidden="1">
      <c r="A130" s="16" t="s">
        <v>158</v>
      </c>
      <c r="B130" s="8">
        <v>0</v>
      </c>
      <c r="C130" s="8" t="s">
        <v>336</v>
      </c>
    </row>
    <row r="131" spans="1:3" hidden="1">
      <c r="A131" s="17" t="s">
        <v>159</v>
      </c>
      <c r="B131" s="17" t="s">
        <v>293</v>
      </c>
      <c r="C131" s="8" t="s">
        <v>333</v>
      </c>
    </row>
    <row r="132" spans="1:3" hidden="1">
      <c r="A132" s="8" t="s">
        <v>160</v>
      </c>
      <c r="B132" s="8" t="s">
        <v>294</v>
      </c>
      <c r="C132" s="8" t="s">
        <v>385</v>
      </c>
    </row>
    <row r="133" spans="1:3" hidden="1">
      <c r="A133" s="8" t="s">
        <v>161</v>
      </c>
      <c r="B133" s="8" t="s">
        <v>295</v>
      </c>
      <c r="C133" s="8" t="s">
        <v>386</v>
      </c>
    </row>
    <row r="134" spans="1:3" hidden="1">
      <c r="A134" s="8" t="s">
        <v>162</v>
      </c>
      <c r="B134" s="8" t="s">
        <v>296</v>
      </c>
      <c r="C134" s="8" t="s">
        <v>313</v>
      </c>
    </row>
    <row r="135" spans="1:3" hidden="1">
      <c r="A135" s="8" t="s">
        <v>163</v>
      </c>
      <c r="B135" s="8" t="s">
        <v>297</v>
      </c>
      <c r="C135" s="8" t="s">
        <v>330</v>
      </c>
    </row>
    <row r="136" spans="1:3" hidden="1">
      <c r="A136" s="8" t="s">
        <v>164</v>
      </c>
      <c r="B136" s="8">
        <v>0</v>
      </c>
      <c r="C136" s="8" t="s">
        <v>336</v>
      </c>
    </row>
    <row r="137" spans="1:3" hidden="1">
      <c r="A137" s="8" t="s">
        <v>165</v>
      </c>
      <c r="B137" s="8" t="s">
        <v>298</v>
      </c>
      <c r="C137" s="8" t="s">
        <v>317</v>
      </c>
    </row>
    <row r="138" spans="1:3" hidden="1">
      <c r="A138" s="8" t="s">
        <v>166</v>
      </c>
      <c r="B138" s="8" t="s">
        <v>299</v>
      </c>
      <c r="C138" s="8" t="s">
        <v>387</v>
      </c>
    </row>
    <row r="139" spans="1:3" hidden="1">
      <c r="A139" s="8" t="s">
        <v>167</v>
      </c>
      <c r="B139" s="8" t="s">
        <v>300</v>
      </c>
      <c r="C139" s="8" t="s">
        <v>316</v>
      </c>
    </row>
    <row r="140" spans="1:3" hidden="1">
      <c r="A140" s="8" t="s">
        <v>168</v>
      </c>
      <c r="B140" s="8" t="s">
        <v>301</v>
      </c>
      <c r="C140" s="8" t="s">
        <v>325</v>
      </c>
    </row>
    <row r="141" spans="1:3" hidden="1">
      <c r="A141" s="8" t="s">
        <v>169</v>
      </c>
      <c r="B141" s="8" t="s">
        <v>302</v>
      </c>
      <c r="C141" s="8" t="s">
        <v>388</v>
      </c>
    </row>
    <row r="142" spans="1:3" hidden="1">
      <c r="A142" s="8" t="s">
        <v>170</v>
      </c>
      <c r="B142" s="8" t="s">
        <v>303</v>
      </c>
      <c r="C142" s="8" t="s">
        <v>334</v>
      </c>
    </row>
    <row r="143" spans="1:3" hidden="1">
      <c r="A143" s="14" t="s">
        <v>171</v>
      </c>
      <c r="B143" s="8" t="s">
        <v>304</v>
      </c>
      <c r="C143" s="8" t="s">
        <v>389</v>
      </c>
    </row>
    <row r="144" spans="1:3" hidden="1">
      <c r="A144" s="14" t="s">
        <v>30</v>
      </c>
      <c r="B144" s="8" t="s">
        <v>305</v>
      </c>
      <c r="C144" s="8" t="s">
        <v>390</v>
      </c>
    </row>
    <row r="145" spans="1:3" hidden="1">
      <c r="A145" s="14" t="s">
        <v>172</v>
      </c>
      <c r="B145" s="8" t="s">
        <v>306</v>
      </c>
      <c r="C145" s="8" t="s">
        <v>391</v>
      </c>
    </row>
    <row r="146" spans="1:3" hidden="1">
      <c r="A146" s="14" t="s">
        <v>173</v>
      </c>
      <c r="B146" s="8" t="s">
        <v>307</v>
      </c>
      <c r="C146" s="8" t="s">
        <v>392</v>
      </c>
    </row>
    <row r="147" spans="1:3" hidden="1">
      <c r="A147" s="14" t="s">
        <v>174</v>
      </c>
      <c r="B147" s="8" t="s">
        <v>308</v>
      </c>
      <c r="C147" s="8" t="s">
        <v>350</v>
      </c>
    </row>
    <row r="148" spans="1:3" hidden="1">
      <c r="A148" s="10" t="s">
        <v>175</v>
      </c>
      <c r="B148" s="8" t="s">
        <v>309</v>
      </c>
      <c r="C148" s="8" t="s">
        <v>393</v>
      </c>
    </row>
    <row r="149" spans="1:3" hidden="1">
      <c r="A149" s="10" t="s">
        <v>176</v>
      </c>
      <c r="B149" s="8" t="s">
        <v>310</v>
      </c>
      <c r="C149" s="8" t="s">
        <v>394</v>
      </c>
    </row>
    <row r="150" spans="1:3" hidden="1">
      <c r="A150" s="10" t="s">
        <v>177</v>
      </c>
      <c r="B150" s="8" t="s">
        <v>311</v>
      </c>
      <c r="C150" s="8" t="s">
        <v>395</v>
      </c>
    </row>
  </sheetData>
  <protectedRanges>
    <protectedRange sqref="B29" name="Intervalo1_25"/>
  </protectedRanges>
  <autoFilter ref="A1:C150">
    <filterColumn colId="0">
      <customFilters>
        <customFilter val="*RAPHAEL*"/>
      </customFilters>
    </filterColumn>
  </autoFilter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1"/>
  <dimension ref="A1:C151"/>
  <sheetViews>
    <sheetView workbookViewId="0">
      <pane ySplit="1" topLeftCell="A2" activePane="bottomLeft" state="frozen"/>
      <selection pane="bottomLeft" activeCell="A128" sqref="A128"/>
    </sheetView>
  </sheetViews>
  <sheetFormatPr defaultRowHeight="12.75"/>
  <cols>
    <col min="1" max="1" width="40.5703125" bestFit="1" customWidth="1"/>
    <col min="2" max="2" width="9" bestFit="1" customWidth="1"/>
    <col min="3" max="3" width="43.28515625" bestFit="1" customWidth="1"/>
  </cols>
  <sheetData>
    <row r="1" spans="1:3">
      <c r="A1" s="7" t="s">
        <v>31</v>
      </c>
      <c r="B1" s="7" t="s">
        <v>178</v>
      </c>
      <c r="C1" s="7" t="s">
        <v>312</v>
      </c>
    </row>
    <row r="2" spans="1:3" hidden="1">
      <c r="A2" s="8" t="s">
        <v>32</v>
      </c>
      <c r="B2" s="8" t="s">
        <v>179</v>
      </c>
      <c r="C2" s="9" t="s">
        <v>338</v>
      </c>
    </row>
    <row r="3" spans="1:3" hidden="1">
      <c r="A3" s="8" t="s">
        <v>33</v>
      </c>
      <c r="B3" s="8" t="s">
        <v>180</v>
      </c>
      <c r="C3" s="9" t="s">
        <v>339</v>
      </c>
    </row>
    <row r="4" spans="1:3" hidden="1">
      <c r="A4" s="8" t="s">
        <v>34</v>
      </c>
      <c r="B4" s="8" t="s">
        <v>181</v>
      </c>
      <c r="C4" s="8" t="s">
        <v>313</v>
      </c>
    </row>
    <row r="5" spans="1:3" hidden="1">
      <c r="A5" s="8" t="s">
        <v>35</v>
      </c>
      <c r="B5" s="8" t="s">
        <v>182</v>
      </c>
      <c r="C5" s="8" t="s">
        <v>314</v>
      </c>
    </row>
    <row r="6" spans="1:3" hidden="1">
      <c r="A6" s="8" t="s">
        <v>36</v>
      </c>
      <c r="B6" s="8" t="s">
        <v>183</v>
      </c>
      <c r="C6" s="8" t="s">
        <v>315</v>
      </c>
    </row>
    <row r="7" spans="1:3" hidden="1">
      <c r="A7" s="8" t="s">
        <v>37</v>
      </c>
      <c r="B7" s="8" t="s">
        <v>184</v>
      </c>
      <c r="C7" s="8" t="s">
        <v>315</v>
      </c>
    </row>
    <row r="8" spans="1:3" hidden="1">
      <c r="A8" s="8" t="s">
        <v>38</v>
      </c>
      <c r="B8" s="8" t="s">
        <v>185</v>
      </c>
      <c r="C8" s="8" t="s">
        <v>313</v>
      </c>
    </row>
    <row r="9" spans="1:3" hidden="1">
      <c r="A9" s="14" t="s">
        <v>39</v>
      </c>
      <c r="B9" s="14">
        <v>0</v>
      </c>
      <c r="C9" s="8" t="s">
        <v>335</v>
      </c>
    </row>
    <row r="10" spans="1:3" hidden="1">
      <c r="A10" s="10" t="s">
        <v>40</v>
      </c>
      <c r="B10" s="8">
        <v>100220</v>
      </c>
      <c r="C10" s="8" t="s">
        <v>335</v>
      </c>
    </row>
    <row r="11" spans="1:3" hidden="1">
      <c r="A11" s="10" t="s">
        <v>41</v>
      </c>
      <c r="B11" s="8" t="s">
        <v>186</v>
      </c>
      <c r="C11" s="8" t="s">
        <v>340</v>
      </c>
    </row>
    <row r="12" spans="1:3" hidden="1">
      <c r="A12" s="10" t="s">
        <v>42</v>
      </c>
      <c r="B12" s="8" t="s">
        <v>187</v>
      </c>
      <c r="C12" s="8" t="s">
        <v>341</v>
      </c>
    </row>
    <row r="13" spans="1:3" hidden="1">
      <c r="A13" s="8" t="s">
        <v>337</v>
      </c>
      <c r="B13" s="8" t="s">
        <v>188</v>
      </c>
      <c r="C13" s="8" t="s">
        <v>316</v>
      </c>
    </row>
    <row r="14" spans="1:3" hidden="1">
      <c r="A14" s="8" t="s">
        <v>43</v>
      </c>
      <c r="B14" s="8" t="s">
        <v>189</v>
      </c>
      <c r="C14" s="8" t="s">
        <v>342</v>
      </c>
    </row>
    <row r="15" spans="1:3" hidden="1">
      <c r="A15" s="8" t="s">
        <v>44</v>
      </c>
      <c r="B15" s="11" t="s">
        <v>190</v>
      </c>
      <c r="C15" s="8" t="s">
        <v>317</v>
      </c>
    </row>
    <row r="16" spans="1:3" hidden="1">
      <c r="A16" s="8" t="s">
        <v>45</v>
      </c>
      <c r="B16" s="8" t="s">
        <v>191</v>
      </c>
      <c r="C16" s="8" t="s">
        <v>314</v>
      </c>
    </row>
    <row r="17" spans="1:3" hidden="1">
      <c r="A17" s="8" t="s">
        <v>46</v>
      </c>
      <c r="B17" s="8">
        <v>0</v>
      </c>
      <c r="C17" s="8" t="s">
        <v>336</v>
      </c>
    </row>
    <row r="18" spans="1:3" hidden="1">
      <c r="A18" s="8" t="s">
        <v>47</v>
      </c>
      <c r="B18" s="8" t="s">
        <v>192</v>
      </c>
      <c r="C18" s="8" t="s">
        <v>318</v>
      </c>
    </row>
    <row r="19" spans="1:3" hidden="1">
      <c r="A19" s="8" t="s">
        <v>48</v>
      </c>
      <c r="B19" s="8" t="s">
        <v>193</v>
      </c>
      <c r="C19" s="8" t="s">
        <v>319</v>
      </c>
    </row>
    <row r="20" spans="1:3" hidden="1">
      <c r="A20" s="8" t="s">
        <v>49</v>
      </c>
      <c r="B20" s="8" t="s">
        <v>194</v>
      </c>
      <c r="C20" s="8" t="s">
        <v>343</v>
      </c>
    </row>
    <row r="21" spans="1:3" hidden="1">
      <c r="A21" s="8" t="s">
        <v>50</v>
      </c>
      <c r="B21" s="8" t="s">
        <v>195</v>
      </c>
      <c r="C21" s="8" t="s">
        <v>320</v>
      </c>
    </row>
    <row r="22" spans="1:3" hidden="1">
      <c r="A22" s="8" t="s">
        <v>51</v>
      </c>
      <c r="B22" s="8" t="s">
        <v>196</v>
      </c>
      <c r="C22" s="8" t="s">
        <v>344</v>
      </c>
    </row>
    <row r="23" spans="1:3" hidden="1">
      <c r="A23" s="8" t="s">
        <v>52</v>
      </c>
      <c r="B23" s="8" t="s">
        <v>197</v>
      </c>
      <c r="C23" s="8" t="s">
        <v>345</v>
      </c>
    </row>
    <row r="24" spans="1:3" hidden="1">
      <c r="A24" s="8" t="s">
        <v>53</v>
      </c>
      <c r="B24" s="8" t="s">
        <v>198</v>
      </c>
      <c r="C24" s="8" t="s">
        <v>346</v>
      </c>
    </row>
    <row r="25" spans="1:3" hidden="1">
      <c r="A25" s="8" t="s">
        <v>54</v>
      </c>
      <c r="B25" s="8">
        <v>0</v>
      </c>
      <c r="C25" s="8" t="s">
        <v>336</v>
      </c>
    </row>
    <row r="26" spans="1:3" hidden="1">
      <c r="A26" s="8" t="s">
        <v>55</v>
      </c>
      <c r="B26" s="8" t="s">
        <v>199</v>
      </c>
      <c r="C26" s="8" t="s">
        <v>347</v>
      </c>
    </row>
    <row r="27" spans="1:3" hidden="1">
      <c r="A27" s="8" t="s">
        <v>56</v>
      </c>
      <c r="B27" s="8" t="s">
        <v>200</v>
      </c>
      <c r="C27" s="8" t="s">
        <v>348</v>
      </c>
    </row>
    <row r="28" spans="1:3" hidden="1">
      <c r="A28" s="8" t="s">
        <v>57</v>
      </c>
      <c r="B28" s="8" t="s">
        <v>201</v>
      </c>
      <c r="C28" s="8" t="s">
        <v>321</v>
      </c>
    </row>
    <row r="29" spans="1:3" hidden="1">
      <c r="A29" s="8" t="s">
        <v>58</v>
      </c>
      <c r="B29" s="12" t="s">
        <v>202</v>
      </c>
      <c r="C29" s="13" t="s">
        <v>346</v>
      </c>
    </row>
    <row r="30" spans="1:3" hidden="1">
      <c r="A30" s="8" t="s">
        <v>59</v>
      </c>
      <c r="B30" s="8" t="s">
        <v>203</v>
      </c>
      <c r="C30" s="8" t="s">
        <v>322</v>
      </c>
    </row>
    <row r="31" spans="1:3" hidden="1">
      <c r="A31" s="8" t="s">
        <v>60</v>
      </c>
      <c r="B31" s="8" t="s">
        <v>204</v>
      </c>
      <c r="C31" s="8" t="s">
        <v>323</v>
      </c>
    </row>
    <row r="32" spans="1:3" hidden="1">
      <c r="A32" s="8" t="s">
        <v>61</v>
      </c>
      <c r="B32" s="8" t="s">
        <v>205</v>
      </c>
      <c r="C32" s="8" t="s">
        <v>349</v>
      </c>
    </row>
    <row r="33" spans="1:3" hidden="1">
      <c r="A33" s="8" t="s">
        <v>62</v>
      </c>
      <c r="B33" s="8" t="s">
        <v>206</v>
      </c>
      <c r="C33" s="8" t="s">
        <v>350</v>
      </c>
    </row>
    <row r="34" spans="1:3" hidden="1">
      <c r="A34" s="8" t="s">
        <v>63</v>
      </c>
      <c r="B34" s="8" t="s">
        <v>207</v>
      </c>
      <c r="C34" s="8" t="s">
        <v>324</v>
      </c>
    </row>
    <row r="35" spans="1:3" hidden="1">
      <c r="A35" s="8" t="s">
        <v>64</v>
      </c>
      <c r="B35" s="8" t="s">
        <v>208</v>
      </c>
      <c r="C35" s="8" t="s">
        <v>315</v>
      </c>
    </row>
    <row r="36" spans="1:3" hidden="1">
      <c r="A36" s="14" t="s">
        <v>65</v>
      </c>
      <c r="B36" s="14" t="s">
        <v>209</v>
      </c>
      <c r="C36" s="8" t="s">
        <v>351</v>
      </c>
    </row>
    <row r="37" spans="1:3" hidden="1">
      <c r="A37" s="8" t="s">
        <v>66</v>
      </c>
      <c r="B37" s="8">
        <v>0</v>
      </c>
      <c r="C37" s="8" t="s">
        <v>336</v>
      </c>
    </row>
    <row r="38" spans="1:3" hidden="1">
      <c r="A38" s="8" t="s">
        <v>67</v>
      </c>
      <c r="B38" s="8" t="s">
        <v>210</v>
      </c>
      <c r="C38" s="13" t="s">
        <v>352</v>
      </c>
    </row>
    <row r="39" spans="1:3" hidden="1">
      <c r="A39" s="8" t="s">
        <v>68</v>
      </c>
      <c r="B39" s="8" t="s">
        <v>211</v>
      </c>
      <c r="C39" s="8" t="s">
        <v>353</v>
      </c>
    </row>
    <row r="40" spans="1:3" hidden="1">
      <c r="A40" s="8" t="s">
        <v>69</v>
      </c>
      <c r="B40" s="8" t="s">
        <v>212</v>
      </c>
      <c r="C40" s="8" t="s">
        <v>325</v>
      </c>
    </row>
    <row r="41" spans="1:3" hidden="1">
      <c r="A41" s="8" t="s">
        <v>70</v>
      </c>
      <c r="B41" s="8" t="s">
        <v>213</v>
      </c>
      <c r="C41" s="8" t="s">
        <v>317</v>
      </c>
    </row>
    <row r="42" spans="1:3" hidden="1">
      <c r="A42" s="8" t="s">
        <v>71</v>
      </c>
      <c r="B42" s="8" t="s">
        <v>214</v>
      </c>
      <c r="C42" s="8" t="s">
        <v>316</v>
      </c>
    </row>
    <row r="43" spans="1:3" hidden="1">
      <c r="A43" s="8" t="s">
        <v>72</v>
      </c>
      <c r="B43" s="8">
        <v>0</v>
      </c>
      <c r="C43" s="8" t="s">
        <v>336</v>
      </c>
    </row>
    <row r="44" spans="1:3" hidden="1">
      <c r="A44" s="8" t="s">
        <v>73</v>
      </c>
      <c r="B44" s="8" t="s">
        <v>215</v>
      </c>
      <c r="C44" s="8" t="s">
        <v>313</v>
      </c>
    </row>
    <row r="45" spans="1:3" hidden="1">
      <c r="A45" s="8" t="s">
        <v>74</v>
      </c>
      <c r="B45" s="8" t="s">
        <v>216</v>
      </c>
      <c r="C45" s="8" t="s">
        <v>349</v>
      </c>
    </row>
    <row r="46" spans="1:3" hidden="1">
      <c r="A46" s="8" t="s">
        <v>75</v>
      </c>
      <c r="B46" s="8" t="s">
        <v>217</v>
      </c>
      <c r="C46" s="8" t="s">
        <v>354</v>
      </c>
    </row>
    <row r="47" spans="1:3" hidden="1">
      <c r="A47" s="8" t="s">
        <v>76</v>
      </c>
      <c r="B47" s="8" t="s">
        <v>218</v>
      </c>
      <c r="C47" s="8" t="s">
        <v>316</v>
      </c>
    </row>
    <row r="48" spans="1:3" hidden="1">
      <c r="A48" s="8" t="s">
        <v>77</v>
      </c>
      <c r="B48" s="8" t="s">
        <v>219</v>
      </c>
      <c r="C48" s="8" t="s">
        <v>326</v>
      </c>
    </row>
    <row r="49" spans="1:3" hidden="1">
      <c r="A49" s="8" t="s">
        <v>78</v>
      </c>
      <c r="B49" s="8">
        <v>0</v>
      </c>
      <c r="C49" s="8" t="s">
        <v>336</v>
      </c>
    </row>
    <row r="50" spans="1:3" hidden="1">
      <c r="A50" s="8" t="s">
        <v>79</v>
      </c>
      <c r="B50" s="8" t="s">
        <v>220</v>
      </c>
      <c r="C50" s="8" t="s">
        <v>355</v>
      </c>
    </row>
    <row r="51" spans="1:3" hidden="1">
      <c r="A51" s="8" t="s">
        <v>80</v>
      </c>
      <c r="B51" s="8" t="s">
        <v>221</v>
      </c>
      <c r="C51" s="8" t="s">
        <v>327</v>
      </c>
    </row>
    <row r="52" spans="1:3" hidden="1">
      <c r="A52" s="8" t="s">
        <v>81</v>
      </c>
      <c r="B52" s="8" t="s">
        <v>222</v>
      </c>
      <c r="C52" s="8" t="s">
        <v>328</v>
      </c>
    </row>
    <row r="53" spans="1:3" hidden="1">
      <c r="A53" s="8" t="s">
        <v>82</v>
      </c>
      <c r="B53" s="8" t="s">
        <v>223</v>
      </c>
      <c r="C53" s="8" t="s">
        <v>356</v>
      </c>
    </row>
    <row r="54" spans="1:3" hidden="1">
      <c r="A54" s="8" t="s">
        <v>83</v>
      </c>
      <c r="B54" s="8" t="s">
        <v>224</v>
      </c>
      <c r="C54" s="8" t="s">
        <v>357</v>
      </c>
    </row>
    <row r="55" spans="1:3" hidden="1">
      <c r="A55" s="8" t="s">
        <v>84</v>
      </c>
      <c r="B55" s="8" t="s">
        <v>225</v>
      </c>
      <c r="C55" s="8" t="s">
        <v>316</v>
      </c>
    </row>
    <row r="56" spans="1:3" hidden="1">
      <c r="A56" s="8" t="s">
        <v>85</v>
      </c>
      <c r="B56" s="8" t="s">
        <v>226</v>
      </c>
      <c r="C56" s="8" t="s">
        <v>349</v>
      </c>
    </row>
    <row r="57" spans="1:3" hidden="1">
      <c r="A57" s="8" t="s">
        <v>86</v>
      </c>
      <c r="B57" s="8" t="s">
        <v>227</v>
      </c>
      <c r="C57" s="8" t="s">
        <v>318</v>
      </c>
    </row>
    <row r="58" spans="1:3" hidden="1">
      <c r="A58" s="8" t="s">
        <v>87</v>
      </c>
      <c r="B58" s="8" t="s">
        <v>228</v>
      </c>
      <c r="C58" s="8" t="s">
        <v>316</v>
      </c>
    </row>
    <row r="59" spans="1:3" hidden="1">
      <c r="A59" s="8" t="s">
        <v>88</v>
      </c>
      <c r="B59" s="8" t="s">
        <v>229</v>
      </c>
      <c r="C59" s="8" t="s">
        <v>358</v>
      </c>
    </row>
    <row r="60" spans="1:3" hidden="1">
      <c r="A60" s="8" t="s">
        <v>89</v>
      </c>
      <c r="B60" s="8">
        <v>0</v>
      </c>
      <c r="C60" s="8" t="s">
        <v>336</v>
      </c>
    </row>
    <row r="61" spans="1:3" hidden="1">
      <c r="A61" s="8" t="s">
        <v>90</v>
      </c>
      <c r="B61" s="8" t="s">
        <v>230</v>
      </c>
      <c r="C61" s="8" t="s">
        <v>313</v>
      </c>
    </row>
    <row r="62" spans="1:3" hidden="1">
      <c r="A62" s="8" t="s">
        <v>91</v>
      </c>
      <c r="B62" s="8" t="s">
        <v>231</v>
      </c>
      <c r="C62" s="8" t="s">
        <v>329</v>
      </c>
    </row>
    <row r="63" spans="1:3" hidden="1">
      <c r="A63" s="14" t="s">
        <v>92</v>
      </c>
      <c r="B63" s="8" t="s">
        <v>232</v>
      </c>
      <c r="C63" s="14" t="s">
        <v>356</v>
      </c>
    </row>
    <row r="64" spans="1:3" hidden="1">
      <c r="A64" s="8" t="s">
        <v>93</v>
      </c>
      <c r="B64" s="8" t="s">
        <v>233</v>
      </c>
      <c r="C64" s="8" t="s">
        <v>323</v>
      </c>
    </row>
    <row r="65" spans="1:3" hidden="1">
      <c r="A65" s="8" t="s">
        <v>94</v>
      </c>
      <c r="B65" s="8" t="s">
        <v>234</v>
      </c>
      <c r="C65" s="8" t="s">
        <v>359</v>
      </c>
    </row>
    <row r="66" spans="1:3" hidden="1">
      <c r="A66" s="8" t="s">
        <v>95</v>
      </c>
      <c r="B66" s="8" t="s">
        <v>235</v>
      </c>
      <c r="C66" s="8" t="s">
        <v>360</v>
      </c>
    </row>
    <row r="67" spans="1:3" hidden="1">
      <c r="A67" s="8" t="s">
        <v>96</v>
      </c>
      <c r="B67" s="8" t="s">
        <v>236</v>
      </c>
      <c r="C67" s="8" t="s">
        <v>330</v>
      </c>
    </row>
    <row r="68" spans="1:3" hidden="1">
      <c r="A68" s="8" t="s">
        <v>97</v>
      </c>
      <c r="B68" s="8" t="s">
        <v>237</v>
      </c>
      <c r="C68" s="8" t="s">
        <v>331</v>
      </c>
    </row>
    <row r="69" spans="1:3" hidden="1">
      <c r="A69" s="8" t="s">
        <v>98</v>
      </c>
      <c r="B69" s="8" t="s">
        <v>238</v>
      </c>
      <c r="C69" s="8" t="s">
        <v>361</v>
      </c>
    </row>
    <row r="70" spans="1:3" hidden="1">
      <c r="A70" s="8" t="s">
        <v>99</v>
      </c>
      <c r="B70" s="8" t="s">
        <v>239</v>
      </c>
      <c r="C70" s="8" t="s">
        <v>359</v>
      </c>
    </row>
    <row r="71" spans="1:3" hidden="1">
      <c r="A71" s="8" t="s">
        <v>100</v>
      </c>
      <c r="B71" s="8" t="s">
        <v>240</v>
      </c>
      <c r="C71" s="8" t="s">
        <v>362</v>
      </c>
    </row>
    <row r="72" spans="1:3" hidden="1">
      <c r="A72" s="8" t="s">
        <v>101</v>
      </c>
      <c r="B72" s="8" t="s">
        <v>241</v>
      </c>
      <c r="C72" s="8" t="s">
        <v>316</v>
      </c>
    </row>
    <row r="73" spans="1:3" hidden="1">
      <c r="A73" s="8" t="s">
        <v>102</v>
      </c>
      <c r="B73" s="8" t="s">
        <v>242</v>
      </c>
      <c r="C73" s="8" t="s">
        <v>313</v>
      </c>
    </row>
    <row r="74" spans="1:3" hidden="1">
      <c r="A74" s="8" t="s">
        <v>103</v>
      </c>
      <c r="B74" s="8" t="s">
        <v>243</v>
      </c>
      <c r="C74" s="8" t="s">
        <v>323</v>
      </c>
    </row>
    <row r="75" spans="1:3" hidden="1">
      <c r="A75" s="8" t="s">
        <v>104</v>
      </c>
      <c r="B75" s="8" t="s">
        <v>244</v>
      </c>
      <c r="C75" s="8" t="s">
        <v>325</v>
      </c>
    </row>
    <row r="76" spans="1:3" hidden="1">
      <c r="A76" s="8" t="s">
        <v>105</v>
      </c>
      <c r="B76" s="8">
        <v>0</v>
      </c>
      <c r="C76" s="8" t="s">
        <v>336</v>
      </c>
    </row>
    <row r="77" spans="1:3" hidden="1">
      <c r="A77" s="8" t="s">
        <v>106</v>
      </c>
      <c r="B77" s="8" t="s">
        <v>245</v>
      </c>
      <c r="C77" s="8" t="s">
        <v>363</v>
      </c>
    </row>
    <row r="78" spans="1:3" hidden="1">
      <c r="A78" s="10" t="s">
        <v>107</v>
      </c>
      <c r="B78" s="8" t="s">
        <v>246</v>
      </c>
      <c r="C78" s="8" t="s">
        <v>364</v>
      </c>
    </row>
    <row r="79" spans="1:3" hidden="1">
      <c r="A79" s="8" t="s">
        <v>108</v>
      </c>
      <c r="B79" s="8" t="s">
        <v>247</v>
      </c>
      <c r="C79" s="8" t="s">
        <v>318</v>
      </c>
    </row>
    <row r="80" spans="1:3" hidden="1">
      <c r="A80" s="8" t="s">
        <v>109</v>
      </c>
      <c r="B80" s="8" t="s">
        <v>248</v>
      </c>
      <c r="C80" s="8" t="s">
        <v>313</v>
      </c>
    </row>
    <row r="81" spans="1:3" hidden="1">
      <c r="A81" s="8" t="s">
        <v>110</v>
      </c>
      <c r="B81" s="8" t="s">
        <v>249</v>
      </c>
      <c r="C81" s="8" t="s">
        <v>365</v>
      </c>
    </row>
    <row r="82" spans="1:3" hidden="1">
      <c r="A82" s="8" t="s">
        <v>111</v>
      </c>
      <c r="B82" s="8" t="s">
        <v>250</v>
      </c>
      <c r="C82" s="8" t="s">
        <v>316</v>
      </c>
    </row>
    <row r="83" spans="1:3" hidden="1">
      <c r="A83" s="8" t="s">
        <v>112</v>
      </c>
      <c r="B83" s="8" t="s">
        <v>251</v>
      </c>
      <c r="C83" s="8" t="s">
        <v>315</v>
      </c>
    </row>
    <row r="84" spans="1:3" hidden="1">
      <c r="A84" s="8" t="s">
        <v>113</v>
      </c>
      <c r="B84" s="11" t="s">
        <v>252</v>
      </c>
      <c r="C84" s="8" t="s">
        <v>336</v>
      </c>
    </row>
    <row r="85" spans="1:3" hidden="1">
      <c r="A85" s="8" t="s">
        <v>114</v>
      </c>
      <c r="B85" s="11" t="s">
        <v>253</v>
      </c>
      <c r="C85" s="8" t="s">
        <v>366</v>
      </c>
    </row>
    <row r="86" spans="1:3" hidden="1">
      <c r="A86" s="8" t="s">
        <v>115</v>
      </c>
      <c r="B86" s="8" t="s">
        <v>254</v>
      </c>
      <c r="C86" s="8" t="s">
        <v>317</v>
      </c>
    </row>
    <row r="87" spans="1:3" hidden="1">
      <c r="A87" s="8" t="s">
        <v>116</v>
      </c>
      <c r="B87" s="8" t="s">
        <v>255</v>
      </c>
      <c r="C87" s="8" t="s">
        <v>367</v>
      </c>
    </row>
    <row r="88" spans="1:3" hidden="1">
      <c r="A88" s="8" t="s">
        <v>117</v>
      </c>
      <c r="B88" s="8" t="s">
        <v>256</v>
      </c>
      <c r="C88" s="8" t="s">
        <v>368</v>
      </c>
    </row>
    <row r="89" spans="1:3" hidden="1">
      <c r="A89" s="10" t="s">
        <v>118</v>
      </c>
      <c r="B89" s="15" t="s">
        <v>257</v>
      </c>
      <c r="C89" s="8" t="s">
        <v>336</v>
      </c>
    </row>
    <row r="90" spans="1:3" hidden="1">
      <c r="A90" s="10" t="s">
        <v>119</v>
      </c>
      <c r="B90" s="15" t="s">
        <v>258</v>
      </c>
      <c r="C90" s="8" t="s">
        <v>369</v>
      </c>
    </row>
    <row r="91" spans="1:3" hidden="1">
      <c r="A91" s="10" t="s">
        <v>120</v>
      </c>
      <c r="B91" s="15" t="s">
        <v>259</v>
      </c>
      <c r="C91" s="8" t="s">
        <v>370</v>
      </c>
    </row>
    <row r="92" spans="1:3" hidden="1">
      <c r="A92" s="10" t="s">
        <v>121</v>
      </c>
      <c r="B92" s="15" t="s">
        <v>260</v>
      </c>
      <c r="C92" s="8" t="s">
        <v>371</v>
      </c>
    </row>
    <row r="93" spans="1:3" hidden="1">
      <c r="A93" s="8" t="s">
        <v>122</v>
      </c>
      <c r="B93" s="8" t="s">
        <v>261</v>
      </c>
      <c r="C93" s="8" t="s">
        <v>372</v>
      </c>
    </row>
    <row r="94" spans="1:3" hidden="1">
      <c r="A94" s="8" t="s">
        <v>123</v>
      </c>
      <c r="B94" s="8" t="s">
        <v>262</v>
      </c>
      <c r="C94" s="8" t="s">
        <v>373</v>
      </c>
    </row>
    <row r="95" spans="1:3" hidden="1">
      <c r="A95" s="8" t="s">
        <v>124</v>
      </c>
      <c r="B95" s="8" t="s">
        <v>263</v>
      </c>
      <c r="C95" s="8" t="s">
        <v>345</v>
      </c>
    </row>
    <row r="96" spans="1:3" hidden="1">
      <c r="A96" s="8" t="s">
        <v>125</v>
      </c>
      <c r="B96" s="8" t="s">
        <v>264</v>
      </c>
      <c r="C96" s="8" t="s">
        <v>374</v>
      </c>
    </row>
    <row r="97" spans="1:3" hidden="1">
      <c r="A97" s="8" t="s">
        <v>396</v>
      </c>
      <c r="B97" s="8" t="s">
        <v>265</v>
      </c>
      <c r="C97" s="8" t="s">
        <v>359</v>
      </c>
    </row>
    <row r="98" spans="1:3" hidden="1">
      <c r="A98" s="10" t="s">
        <v>126</v>
      </c>
      <c r="B98" s="8" t="s">
        <v>266</v>
      </c>
      <c r="C98" s="8" t="s">
        <v>315</v>
      </c>
    </row>
    <row r="99" spans="1:3" hidden="1">
      <c r="A99" s="10" t="s">
        <v>127</v>
      </c>
      <c r="B99" s="8" t="s">
        <v>267</v>
      </c>
      <c r="C99" s="8" t="s">
        <v>375</v>
      </c>
    </row>
    <row r="100" spans="1:3" hidden="1">
      <c r="A100" s="10" t="s">
        <v>128</v>
      </c>
      <c r="B100" s="8" t="s">
        <v>268</v>
      </c>
      <c r="C100" s="14" t="s">
        <v>376</v>
      </c>
    </row>
    <row r="101" spans="1:3" hidden="1">
      <c r="A101" s="8" t="s">
        <v>129</v>
      </c>
      <c r="B101" s="8" t="s">
        <v>269</v>
      </c>
      <c r="C101" s="8" t="s">
        <v>377</v>
      </c>
    </row>
    <row r="102" spans="1:3" hidden="1">
      <c r="A102" s="8" t="s">
        <v>130</v>
      </c>
      <c r="B102" s="8" t="s">
        <v>270</v>
      </c>
      <c r="C102" s="8" t="s">
        <v>315</v>
      </c>
    </row>
    <row r="103" spans="1:3" hidden="1">
      <c r="A103" s="8" t="s">
        <v>131</v>
      </c>
      <c r="B103" s="8" t="s">
        <v>271</v>
      </c>
      <c r="C103" s="8" t="s">
        <v>315</v>
      </c>
    </row>
    <row r="104" spans="1:3" hidden="1">
      <c r="A104" s="8" t="s">
        <v>132</v>
      </c>
      <c r="B104" s="8" t="s">
        <v>272</v>
      </c>
      <c r="C104" s="8" t="s">
        <v>332</v>
      </c>
    </row>
    <row r="105" spans="1:3" hidden="1">
      <c r="A105" s="8" t="s">
        <v>133</v>
      </c>
      <c r="B105" s="8" t="s">
        <v>273</v>
      </c>
      <c r="C105" s="8" t="s">
        <v>378</v>
      </c>
    </row>
    <row r="106" spans="1:3" hidden="1">
      <c r="A106" s="8" t="s">
        <v>134</v>
      </c>
      <c r="B106" s="8" t="s">
        <v>274</v>
      </c>
      <c r="C106" s="8" t="s">
        <v>379</v>
      </c>
    </row>
    <row r="107" spans="1:3" hidden="1">
      <c r="A107" s="8" t="s">
        <v>135</v>
      </c>
      <c r="B107" s="11" t="s">
        <v>275</v>
      </c>
      <c r="C107" s="8" t="s">
        <v>313</v>
      </c>
    </row>
    <row r="108" spans="1:3" hidden="1">
      <c r="A108" s="8" t="s">
        <v>136</v>
      </c>
      <c r="B108" s="8" t="s">
        <v>276</v>
      </c>
      <c r="C108" s="8" t="s">
        <v>313</v>
      </c>
    </row>
    <row r="109" spans="1:3" hidden="1">
      <c r="A109" s="8" t="s">
        <v>137</v>
      </c>
      <c r="B109" s="8" t="s">
        <v>277</v>
      </c>
      <c r="C109" s="8" t="s">
        <v>313</v>
      </c>
    </row>
    <row r="110" spans="1:3" hidden="1">
      <c r="A110" s="8" t="s">
        <v>138</v>
      </c>
      <c r="B110" s="8" t="s">
        <v>278</v>
      </c>
      <c r="C110" s="8" t="s">
        <v>316</v>
      </c>
    </row>
    <row r="111" spans="1:3" hidden="1">
      <c r="A111" s="8" t="s">
        <v>139</v>
      </c>
      <c r="B111" s="8">
        <v>0</v>
      </c>
      <c r="C111" s="8" t="s">
        <v>336</v>
      </c>
    </row>
    <row r="112" spans="1:3" hidden="1">
      <c r="A112" s="8" t="s">
        <v>140</v>
      </c>
      <c r="B112" s="8">
        <v>0</v>
      </c>
      <c r="C112" s="8" t="s">
        <v>336</v>
      </c>
    </row>
    <row r="113" spans="1:3" hidden="1">
      <c r="A113" s="8" t="s">
        <v>141</v>
      </c>
      <c r="B113" s="8">
        <v>0</v>
      </c>
      <c r="C113" s="8" t="s">
        <v>336</v>
      </c>
    </row>
    <row r="114" spans="1:3" hidden="1">
      <c r="A114" s="8" t="s">
        <v>142</v>
      </c>
      <c r="B114" s="8" t="s">
        <v>279</v>
      </c>
      <c r="C114" s="8" t="s">
        <v>313</v>
      </c>
    </row>
    <row r="115" spans="1:3">
      <c r="A115" s="8" t="s">
        <v>143</v>
      </c>
      <c r="B115" s="8" t="s">
        <v>280</v>
      </c>
      <c r="C115" s="8" t="s">
        <v>318</v>
      </c>
    </row>
    <row r="116" spans="1:3" hidden="1">
      <c r="A116" s="8" t="s">
        <v>144</v>
      </c>
      <c r="B116" s="8" t="s">
        <v>281</v>
      </c>
      <c r="C116" s="8" t="s">
        <v>313</v>
      </c>
    </row>
    <row r="117" spans="1:3" hidden="1">
      <c r="A117" s="8" t="s">
        <v>145</v>
      </c>
      <c r="B117" s="11" t="s">
        <v>282</v>
      </c>
      <c r="C117" s="8" t="s">
        <v>380</v>
      </c>
    </row>
    <row r="118" spans="1:3" hidden="1">
      <c r="A118" s="8" t="s">
        <v>146</v>
      </c>
      <c r="B118" s="11" t="s">
        <v>283</v>
      </c>
      <c r="C118" s="8" t="s">
        <v>381</v>
      </c>
    </row>
    <row r="119" spans="1:3" hidden="1">
      <c r="A119" s="8" t="s">
        <v>147</v>
      </c>
      <c r="B119" s="11" t="s">
        <v>284</v>
      </c>
      <c r="C119" s="8" t="s">
        <v>359</v>
      </c>
    </row>
    <row r="120" spans="1:3" hidden="1">
      <c r="A120" s="8" t="s">
        <v>148</v>
      </c>
      <c r="B120" s="8" t="s">
        <v>285</v>
      </c>
      <c r="C120" s="8" t="s">
        <v>314</v>
      </c>
    </row>
    <row r="121" spans="1:3" hidden="1">
      <c r="A121" s="8" t="s">
        <v>149</v>
      </c>
      <c r="B121" s="8" t="s">
        <v>286</v>
      </c>
      <c r="C121" s="8" t="s">
        <v>382</v>
      </c>
    </row>
    <row r="122" spans="1:3" hidden="1">
      <c r="A122" s="8" t="s">
        <v>150</v>
      </c>
      <c r="B122" s="8" t="s">
        <v>287</v>
      </c>
      <c r="C122" s="8" t="s">
        <v>318</v>
      </c>
    </row>
    <row r="123" spans="1:3" hidden="1">
      <c r="A123" s="8" t="s">
        <v>151</v>
      </c>
      <c r="B123" s="8" t="s">
        <v>288</v>
      </c>
      <c r="C123" s="8" t="s">
        <v>323</v>
      </c>
    </row>
    <row r="124" spans="1:3" hidden="1">
      <c r="A124" s="8" t="s">
        <v>152</v>
      </c>
      <c r="B124" s="8" t="s">
        <v>289</v>
      </c>
      <c r="C124" s="8" t="s">
        <v>383</v>
      </c>
    </row>
    <row r="125" spans="1:3" hidden="1">
      <c r="A125" s="8" t="s">
        <v>153</v>
      </c>
      <c r="B125" s="8">
        <v>0</v>
      </c>
      <c r="C125" s="8" t="s">
        <v>336</v>
      </c>
    </row>
    <row r="126" spans="1:3">
      <c r="A126" s="8" t="s">
        <v>154</v>
      </c>
      <c r="B126" s="8" t="s">
        <v>290</v>
      </c>
      <c r="C126" s="8" t="s">
        <v>384</v>
      </c>
    </row>
    <row r="127" spans="1:3">
      <c r="A127" s="8" t="s">
        <v>155</v>
      </c>
      <c r="B127" s="8" t="s">
        <v>291</v>
      </c>
      <c r="C127" s="8" t="s">
        <v>313</v>
      </c>
    </row>
    <row r="128" spans="1:3">
      <c r="A128" s="8" t="s">
        <v>156</v>
      </c>
      <c r="B128" s="8">
        <v>0</v>
      </c>
      <c r="C128" s="8" t="s">
        <v>336</v>
      </c>
    </row>
    <row r="129" spans="1:3" hidden="1">
      <c r="A129" s="8" t="s">
        <v>157</v>
      </c>
      <c r="B129" s="8" t="s">
        <v>292</v>
      </c>
      <c r="C129" s="8" t="s">
        <v>318</v>
      </c>
    </row>
    <row r="130" spans="1:3" hidden="1">
      <c r="A130" s="16" t="s">
        <v>158</v>
      </c>
      <c r="B130" s="8">
        <v>0</v>
      </c>
      <c r="C130" s="8" t="s">
        <v>336</v>
      </c>
    </row>
    <row r="131" spans="1:3" hidden="1">
      <c r="A131" s="17" t="s">
        <v>159</v>
      </c>
      <c r="B131" s="17" t="s">
        <v>293</v>
      </c>
      <c r="C131" s="8" t="s">
        <v>333</v>
      </c>
    </row>
    <row r="132" spans="1:3" hidden="1">
      <c r="A132" s="8" t="s">
        <v>160</v>
      </c>
      <c r="B132" s="8" t="s">
        <v>294</v>
      </c>
      <c r="C132" s="8" t="s">
        <v>385</v>
      </c>
    </row>
    <row r="133" spans="1:3" hidden="1">
      <c r="A133" s="8" t="s">
        <v>161</v>
      </c>
      <c r="B133" s="8" t="s">
        <v>295</v>
      </c>
      <c r="C133" s="8" t="s">
        <v>386</v>
      </c>
    </row>
    <row r="134" spans="1:3" hidden="1">
      <c r="A134" s="8" t="s">
        <v>162</v>
      </c>
      <c r="B134" s="8" t="s">
        <v>296</v>
      </c>
      <c r="C134" s="8" t="s">
        <v>313</v>
      </c>
    </row>
    <row r="135" spans="1:3" hidden="1">
      <c r="A135" s="8" t="s">
        <v>163</v>
      </c>
      <c r="B135" s="8" t="s">
        <v>297</v>
      </c>
      <c r="C135" s="8" t="s">
        <v>330</v>
      </c>
    </row>
    <row r="136" spans="1:3" hidden="1">
      <c r="A136" s="8" t="s">
        <v>164</v>
      </c>
      <c r="B136" s="8">
        <v>0</v>
      </c>
      <c r="C136" s="8" t="s">
        <v>336</v>
      </c>
    </row>
    <row r="137" spans="1:3" hidden="1">
      <c r="A137" s="8" t="s">
        <v>165</v>
      </c>
      <c r="B137" s="8" t="s">
        <v>298</v>
      </c>
      <c r="C137" s="8" t="s">
        <v>317</v>
      </c>
    </row>
    <row r="138" spans="1:3" hidden="1">
      <c r="A138" s="8" t="s">
        <v>166</v>
      </c>
      <c r="B138" s="8" t="s">
        <v>299</v>
      </c>
      <c r="C138" s="8" t="s">
        <v>387</v>
      </c>
    </row>
    <row r="139" spans="1:3" hidden="1">
      <c r="A139" s="8" t="s">
        <v>167</v>
      </c>
      <c r="B139" s="8" t="s">
        <v>300</v>
      </c>
      <c r="C139" s="8" t="s">
        <v>316</v>
      </c>
    </row>
    <row r="140" spans="1:3" hidden="1">
      <c r="A140" s="8" t="s">
        <v>168</v>
      </c>
      <c r="B140" s="8" t="s">
        <v>301</v>
      </c>
      <c r="C140" s="8" t="s">
        <v>325</v>
      </c>
    </row>
    <row r="141" spans="1:3" hidden="1">
      <c r="A141" s="8" t="s">
        <v>169</v>
      </c>
      <c r="B141" s="8" t="s">
        <v>302</v>
      </c>
      <c r="C141" s="8" t="s">
        <v>388</v>
      </c>
    </row>
    <row r="142" spans="1:3" hidden="1">
      <c r="A142" s="8" t="s">
        <v>170</v>
      </c>
      <c r="B142" s="8" t="s">
        <v>303</v>
      </c>
      <c r="C142" s="8" t="s">
        <v>334</v>
      </c>
    </row>
    <row r="143" spans="1:3" hidden="1">
      <c r="A143" s="14" t="s">
        <v>171</v>
      </c>
      <c r="B143" s="8" t="s">
        <v>304</v>
      </c>
      <c r="C143" s="8" t="s">
        <v>389</v>
      </c>
    </row>
    <row r="144" spans="1:3" hidden="1">
      <c r="A144" s="14" t="s">
        <v>30</v>
      </c>
      <c r="B144" s="8" t="s">
        <v>305</v>
      </c>
      <c r="C144" s="8" t="s">
        <v>390</v>
      </c>
    </row>
    <row r="145" spans="1:3" hidden="1">
      <c r="A145" s="14" t="s">
        <v>172</v>
      </c>
      <c r="B145" s="8" t="s">
        <v>306</v>
      </c>
      <c r="C145" s="8" t="s">
        <v>391</v>
      </c>
    </row>
    <row r="146" spans="1:3" hidden="1">
      <c r="A146" s="14" t="s">
        <v>173</v>
      </c>
      <c r="B146" s="8" t="s">
        <v>307</v>
      </c>
      <c r="C146" s="8" t="s">
        <v>392</v>
      </c>
    </row>
    <row r="147" spans="1:3" hidden="1">
      <c r="A147" s="14" t="s">
        <v>174</v>
      </c>
      <c r="B147" s="8" t="s">
        <v>308</v>
      </c>
      <c r="C147" s="8" t="s">
        <v>350</v>
      </c>
    </row>
    <row r="148" spans="1:3" hidden="1">
      <c r="A148" s="10" t="s">
        <v>175</v>
      </c>
      <c r="B148" s="8" t="s">
        <v>309</v>
      </c>
      <c r="C148" s="8" t="s">
        <v>393</v>
      </c>
    </row>
    <row r="149" spans="1:3" hidden="1">
      <c r="A149" s="10" t="s">
        <v>176</v>
      </c>
      <c r="B149" s="8" t="s">
        <v>310</v>
      </c>
      <c r="C149" s="8" t="s">
        <v>394</v>
      </c>
    </row>
    <row r="150" spans="1:3" hidden="1">
      <c r="A150" s="10" t="s">
        <v>177</v>
      </c>
      <c r="B150" s="8" t="s">
        <v>311</v>
      </c>
      <c r="C150" s="8" t="s">
        <v>395</v>
      </c>
    </row>
    <row r="151" spans="1:3" hidden="1">
      <c r="A151" s="10" t="s">
        <v>398</v>
      </c>
      <c r="B151" s="8" t="s">
        <v>399</v>
      </c>
      <c r="C151" s="8" t="s">
        <v>400</v>
      </c>
    </row>
  </sheetData>
  <protectedRanges>
    <protectedRange sqref="B29" name="Intervalo1_25"/>
  </protectedRanges>
  <autoFilter ref="A1:C151">
    <filterColumn colId="0">
      <customFilters>
        <customFilter val="*NAT*"/>
      </customFilters>
    </filterColumn>
  </autoFilter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I61"/>
  <sheetViews>
    <sheetView topLeftCell="A7" workbookViewId="0">
      <selection activeCell="U25" sqref="U25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48" style="3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46.5703125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13" width="14.42578125" style="6"/>
    <col min="114" max="16384" width="14.42578125" style="3"/>
  </cols>
  <sheetData>
    <row r="1" spans="1:113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5"/>
      <c r="AA1" s="5"/>
    </row>
    <row r="2" spans="1:113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5"/>
      <c r="AA2" s="5"/>
    </row>
    <row r="3" spans="1:113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4"/>
      <c r="X3" s="4"/>
      <c r="Y3" s="4"/>
      <c r="Z3" s="5"/>
      <c r="AA3" s="5"/>
    </row>
    <row r="4" spans="1:113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  <c r="AA4" s="5"/>
    </row>
    <row r="5" spans="1:113">
      <c r="A5" s="139" t="s">
        <v>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40"/>
      <c r="Z5" s="5"/>
      <c r="AA5" s="5"/>
    </row>
    <row r="6" spans="1:113" ht="26.25" customHeight="1">
      <c r="A6" s="141" t="s">
        <v>397</v>
      </c>
      <c r="B6" s="144" t="s">
        <v>1</v>
      </c>
      <c r="C6" s="144"/>
      <c r="D6" s="144" t="s">
        <v>2</v>
      </c>
      <c r="E6" s="144"/>
      <c r="F6" s="144"/>
      <c r="G6" s="144" t="s">
        <v>3</v>
      </c>
      <c r="H6" s="144"/>
      <c r="I6" s="144"/>
      <c r="J6" s="144"/>
      <c r="K6" s="144"/>
      <c r="L6" s="144"/>
      <c r="M6" s="144"/>
      <c r="N6" s="144"/>
      <c r="O6" s="144" t="s">
        <v>4</v>
      </c>
      <c r="P6" s="144"/>
      <c r="Q6" s="144"/>
      <c r="R6" s="144" t="s">
        <v>5</v>
      </c>
      <c r="S6" s="144"/>
      <c r="T6" s="144"/>
      <c r="U6" s="144"/>
      <c r="V6" s="144"/>
      <c r="W6" s="144"/>
      <c r="X6" s="144" t="s">
        <v>6</v>
      </c>
      <c r="Y6" s="144" t="s">
        <v>7</v>
      </c>
      <c r="Z6" s="5"/>
      <c r="AA6" s="5"/>
    </row>
    <row r="7" spans="1:113" ht="18.75" customHeight="1">
      <c r="A7" s="142"/>
      <c r="B7" s="144" t="s">
        <v>8</v>
      </c>
      <c r="C7" s="144" t="s">
        <v>9</v>
      </c>
      <c r="D7" s="146" t="s">
        <v>10</v>
      </c>
      <c r="E7" s="144" t="s">
        <v>11</v>
      </c>
      <c r="F7" s="144" t="s">
        <v>12</v>
      </c>
      <c r="G7" s="144" t="s">
        <v>13</v>
      </c>
      <c r="H7" s="144" t="s">
        <v>14</v>
      </c>
      <c r="I7" s="144" t="s">
        <v>15</v>
      </c>
      <c r="J7" s="144"/>
      <c r="K7" s="145" t="s">
        <v>16</v>
      </c>
      <c r="L7" s="145"/>
      <c r="M7" s="144" t="s">
        <v>17</v>
      </c>
      <c r="N7" s="144" t="s">
        <v>18</v>
      </c>
      <c r="O7" s="145" t="s">
        <v>19</v>
      </c>
      <c r="P7" s="145" t="s">
        <v>20</v>
      </c>
      <c r="Q7" s="145" t="s">
        <v>21</v>
      </c>
      <c r="R7" s="144" t="s">
        <v>22</v>
      </c>
      <c r="S7" s="144"/>
      <c r="T7" s="144" t="s">
        <v>23</v>
      </c>
      <c r="U7" s="144"/>
      <c r="V7" s="144" t="s">
        <v>24</v>
      </c>
      <c r="W7" s="145" t="s">
        <v>21</v>
      </c>
      <c r="X7" s="144"/>
      <c r="Y7" s="144"/>
      <c r="Z7" s="5"/>
      <c r="AA7" s="5"/>
    </row>
    <row r="8" spans="1:113" ht="18.75" customHeight="1">
      <c r="A8" s="143"/>
      <c r="B8" s="144"/>
      <c r="C8" s="144"/>
      <c r="D8" s="144"/>
      <c r="E8" s="144"/>
      <c r="F8" s="144"/>
      <c r="G8" s="144"/>
      <c r="H8" s="144"/>
      <c r="I8" s="77" t="s">
        <v>25</v>
      </c>
      <c r="J8" s="77" t="s">
        <v>26</v>
      </c>
      <c r="K8" s="77" t="s">
        <v>25</v>
      </c>
      <c r="L8" s="76" t="s">
        <v>27</v>
      </c>
      <c r="M8" s="144"/>
      <c r="N8" s="144"/>
      <c r="O8" s="144"/>
      <c r="P8" s="144"/>
      <c r="Q8" s="144"/>
      <c r="R8" s="77" t="s">
        <v>28</v>
      </c>
      <c r="S8" s="76" t="s">
        <v>29</v>
      </c>
      <c r="T8" s="77" t="s">
        <v>28</v>
      </c>
      <c r="U8" s="76" t="s">
        <v>29</v>
      </c>
      <c r="V8" s="144"/>
      <c r="W8" s="144"/>
      <c r="X8" s="144"/>
      <c r="Y8" s="144"/>
      <c r="Z8" s="5"/>
      <c r="AA8" s="5"/>
    </row>
    <row r="9" spans="1:113" s="25" customFormat="1" ht="42.75" customHeight="1" thickBot="1">
      <c r="A9" s="41">
        <v>1</v>
      </c>
      <c r="B9" s="42">
        <v>520100</v>
      </c>
      <c r="C9" s="42">
        <v>180101</v>
      </c>
      <c r="D9" s="36" t="s">
        <v>61</v>
      </c>
      <c r="E9" s="36" t="s">
        <v>205</v>
      </c>
      <c r="F9" s="36" t="s">
        <v>349</v>
      </c>
      <c r="G9" s="37" t="s">
        <v>406</v>
      </c>
      <c r="H9" s="43" t="s">
        <v>402</v>
      </c>
      <c r="I9" s="42" t="s">
        <v>403</v>
      </c>
      <c r="J9" s="42" t="s">
        <v>404</v>
      </c>
      <c r="K9" s="44" t="s">
        <v>403</v>
      </c>
      <c r="L9" s="37" t="s">
        <v>407</v>
      </c>
      <c r="M9" s="45">
        <v>43839</v>
      </c>
      <c r="N9" s="45">
        <v>43840</v>
      </c>
      <c r="O9" s="44"/>
      <c r="P9" s="44"/>
      <c r="Q9" s="44"/>
      <c r="R9" s="42">
        <v>1</v>
      </c>
      <c r="S9" s="48">
        <v>54.01</v>
      </c>
      <c r="T9" s="42">
        <v>1</v>
      </c>
      <c r="U9" s="49">
        <v>17.52</v>
      </c>
      <c r="V9" s="46">
        <f>R9+T9</f>
        <v>2</v>
      </c>
      <c r="W9" s="44">
        <f>R9*S9+T9*U9</f>
        <v>71.53</v>
      </c>
      <c r="X9" s="44">
        <f>Q9+W9</f>
        <v>71.53</v>
      </c>
      <c r="Y9" s="42" t="s">
        <v>416</v>
      </c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</row>
    <row r="10" spans="1:113" s="28" customFormat="1" ht="42.75" customHeight="1" thickTop="1" thickBot="1">
      <c r="A10" s="20">
        <v>2</v>
      </c>
      <c r="B10" s="21">
        <v>520100</v>
      </c>
      <c r="C10" s="21">
        <v>180101</v>
      </c>
      <c r="D10" s="36" t="s">
        <v>85</v>
      </c>
      <c r="E10" s="36" t="s">
        <v>226</v>
      </c>
      <c r="F10" s="36" t="s">
        <v>349</v>
      </c>
      <c r="G10" s="37" t="s">
        <v>408</v>
      </c>
      <c r="H10" s="18" t="s">
        <v>402</v>
      </c>
      <c r="I10" s="22" t="s">
        <v>403</v>
      </c>
      <c r="J10" s="22" t="s">
        <v>404</v>
      </c>
      <c r="K10" s="19" t="s">
        <v>403</v>
      </c>
      <c r="L10" s="37" t="s">
        <v>407</v>
      </c>
      <c r="M10" s="23">
        <v>43839</v>
      </c>
      <c r="N10" s="23">
        <v>43840</v>
      </c>
      <c r="O10" s="19"/>
      <c r="P10" s="19"/>
      <c r="Q10" s="19"/>
      <c r="R10" s="22">
        <v>1</v>
      </c>
      <c r="S10" s="48">
        <v>54.01</v>
      </c>
      <c r="T10" s="22">
        <v>1</v>
      </c>
      <c r="U10" s="49">
        <v>17.52</v>
      </c>
      <c r="V10" s="46">
        <f t="shared" ref="V10:V28" si="0">R10+T10</f>
        <v>2</v>
      </c>
      <c r="W10" s="44">
        <f t="shared" ref="W10:W28" si="1">R10*S10+T10*U10</f>
        <v>71.53</v>
      </c>
      <c r="X10" s="44">
        <f t="shared" ref="X10:X28" si="2">Q10+W10</f>
        <v>71.53</v>
      </c>
      <c r="Y10" s="22" t="s">
        <v>417</v>
      </c>
      <c r="Z10" s="26"/>
      <c r="AA10" s="26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</row>
    <row r="11" spans="1:113" s="28" customFormat="1" ht="42.75" customHeight="1" thickTop="1" thickBot="1">
      <c r="A11" s="20">
        <v>3</v>
      </c>
      <c r="B11" s="21">
        <v>520100</v>
      </c>
      <c r="C11" s="21">
        <v>180101</v>
      </c>
      <c r="D11" s="36" t="s">
        <v>30</v>
      </c>
      <c r="E11" s="36" t="s">
        <v>305</v>
      </c>
      <c r="F11" s="36" t="s">
        <v>390</v>
      </c>
      <c r="G11" s="38" t="s">
        <v>409</v>
      </c>
      <c r="H11" s="18" t="s">
        <v>402</v>
      </c>
      <c r="I11" s="22" t="s">
        <v>403</v>
      </c>
      <c r="J11" s="22" t="s">
        <v>404</v>
      </c>
      <c r="K11" s="19" t="s">
        <v>403</v>
      </c>
      <c r="L11" s="38" t="s">
        <v>410</v>
      </c>
      <c r="M11" s="23">
        <v>43839</v>
      </c>
      <c r="N11" s="23">
        <v>43840</v>
      </c>
      <c r="O11" s="19"/>
      <c r="P11" s="19"/>
      <c r="Q11" s="19"/>
      <c r="R11" s="22">
        <v>1</v>
      </c>
      <c r="S11" s="48">
        <v>95.97</v>
      </c>
      <c r="T11" s="22">
        <v>1</v>
      </c>
      <c r="U11" s="49">
        <v>28.78</v>
      </c>
      <c r="V11" s="46">
        <f t="shared" si="0"/>
        <v>2</v>
      </c>
      <c r="W11" s="44">
        <f t="shared" si="1"/>
        <v>124.75</v>
      </c>
      <c r="X11" s="44">
        <f t="shared" si="2"/>
        <v>124.75</v>
      </c>
      <c r="Y11" s="22" t="s">
        <v>418</v>
      </c>
      <c r="Z11" s="26"/>
      <c r="AA11" s="26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</row>
    <row r="12" spans="1:113" s="28" customFormat="1" ht="42.75" customHeight="1" thickTop="1" thickBot="1">
      <c r="A12" s="20">
        <v>4</v>
      </c>
      <c r="B12" s="21">
        <v>520100</v>
      </c>
      <c r="C12" s="21">
        <v>180101</v>
      </c>
      <c r="D12" s="36" t="s">
        <v>396</v>
      </c>
      <c r="E12" s="36" t="s">
        <v>265</v>
      </c>
      <c r="F12" s="36" t="s">
        <v>359</v>
      </c>
      <c r="G12" s="38" t="s">
        <v>411</v>
      </c>
      <c r="H12" s="22" t="s">
        <v>402</v>
      </c>
      <c r="I12" s="22" t="s">
        <v>403</v>
      </c>
      <c r="J12" s="22" t="s">
        <v>404</v>
      </c>
      <c r="K12" s="19" t="s">
        <v>403</v>
      </c>
      <c r="L12" s="38" t="s">
        <v>412</v>
      </c>
      <c r="M12" s="23">
        <v>43839</v>
      </c>
      <c r="N12" s="23">
        <v>43840</v>
      </c>
      <c r="O12" s="19"/>
      <c r="P12" s="19"/>
      <c r="Q12" s="19"/>
      <c r="R12" s="22">
        <v>1</v>
      </c>
      <c r="S12" s="48">
        <v>54.01</v>
      </c>
      <c r="T12" s="22">
        <v>0</v>
      </c>
      <c r="U12" s="49">
        <v>17.52</v>
      </c>
      <c r="V12" s="46">
        <f t="shared" si="0"/>
        <v>1</v>
      </c>
      <c r="W12" s="44">
        <f t="shared" si="1"/>
        <v>54.01</v>
      </c>
      <c r="X12" s="44">
        <f t="shared" si="2"/>
        <v>54.01</v>
      </c>
      <c r="Y12" s="22" t="s">
        <v>419</v>
      </c>
      <c r="Z12" s="26"/>
      <c r="AA12" s="2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</row>
    <row r="13" spans="1:113" s="28" customFormat="1" ht="42.75" customHeight="1" thickTop="1" thickBot="1">
      <c r="A13" s="20">
        <v>5</v>
      </c>
      <c r="B13" s="21">
        <v>520100</v>
      </c>
      <c r="C13" s="21">
        <v>180101</v>
      </c>
      <c r="D13" s="36" t="s">
        <v>145</v>
      </c>
      <c r="E13" s="50" t="s">
        <v>282</v>
      </c>
      <c r="F13" s="36" t="s">
        <v>380</v>
      </c>
      <c r="G13" s="38" t="s">
        <v>413</v>
      </c>
      <c r="H13" s="22" t="s">
        <v>402</v>
      </c>
      <c r="I13" s="22" t="s">
        <v>403</v>
      </c>
      <c r="J13" s="22" t="s">
        <v>404</v>
      </c>
      <c r="K13" s="19" t="s">
        <v>403</v>
      </c>
      <c r="L13" s="38" t="s">
        <v>410</v>
      </c>
      <c r="M13" s="23">
        <v>43839</v>
      </c>
      <c r="N13" s="23">
        <v>43840</v>
      </c>
      <c r="O13" s="19"/>
      <c r="P13" s="19"/>
      <c r="Q13" s="19"/>
      <c r="R13" s="22">
        <v>1</v>
      </c>
      <c r="S13" s="48">
        <v>54.01</v>
      </c>
      <c r="T13" s="22">
        <v>0</v>
      </c>
      <c r="U13" s="49">
        <v>17.52</v>
      </c>
      <c r="V13" s="46">
        <f t="shared" si="0"/>
        <v>1</v>
      </c>
      <c r="W13" s="44">
        <f t="shared" si="1"/>
        <v>54.01</v>
      </c>
      <c r="X13" s="44">
        <f t="shared" si="2"/>
        <v>54.01</v>
      </c>
      <c r="Y13" s="22" t="s">
        <v>420</v>
      </c>
      <c r="Z13" s="26"/>
      <c r="AA13" s="2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</row>
    <row r="14" spans="1:113" s="28" customFormat="1" ht="42.75" customHeight="1" thickTop="1" thickBot="1">
      <c r="A14" s="20">
        <v>6</v>
      </c>
      <c r="B14" s="21">
        <v>520100</v>
      </c>
      <c r="C14" s="21">
        <v>180101</v>
      </c>
      <c r="D14" s="36" t="s">
        <v>145</v>
      </c>
      <c r="E14" s="50" t="s">
        <v>282</v>
      </c>
      <c r="F14" s="36" t="s">
        <v>380</v>
      </c>
      <c r="G14" s="37" t="s">
        <v>414</v>
      </c>
      <c r="H14" s="22" t="s">
        <v>402</v>
      </c>
      <c r="I14" s="22" t="s">
        <v>403</v>
      </c>
      <c r="J14" s="22" t="s">
        <v>404</v>
      </c>
      <c r="K14" s="19" t="s">
        <v>403</v>
      </c>
      <c r="L14" s="38" t="s">
        <v>415</v>
      </c>
      <c r="M14" s="23">
        <v>43845</v>
      </c>
      <c r="N14" s="23">
        <v>43847</v>
      </c>
      <c r="O14" s="19"/>
      <c r="P14" s="19"/>
      <c r="Q14" s="19"/>
      <c r="R14" s="22">
        <v>2</v>
      </c>
      <c r="S14" s="48">
        <v>54.01</v>
      </c>
      <c r="T14" s="22">
        <v>1</v>
      </c>
      <c r="U14" s="49">
        <v>17.52</v>
      </c>
      <c r="V14" s="46">
        <f t="shared" si="0"/>
        <v>3</v>
      </c>
      <c r="W14" s="44">
        <f t="shared" si="1"/>
        <v>125.53999999999999</v>
      </c>
      <c r="X14" s="44">
        <f t="shared" si="2"/>
        <v>125.53999999999999</v>
      </c>
      <c r="Y14" s="22" t="s">
        <v>421</v>
      </c>
      <c r="Z14" s="26"/>
      <c r="AA14" s="2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</row>
    <row r="15" spans="1:113" s="28" customFormat="1" ht="25.5" thickTop="1" thickBot="1">
      <c r="A15" s="20">
        <v>7</v>
      </c>
      <c r="B15" s="21">
        <v>520100</v>
      </c>
      <c r="C15" s="21">
        <v>180101</v>
      </c>
      <c r="D15" s="36" t="s">
        <v>396</v>
      </c>
      <c r="E15" s="36" t="s">
        <v>265</v>
      </c>
      <c r="F15" s="36" t="s">
        <v>359</v>
      </c>
      <c r="G15" s="37" t="s">
        <v>401</v>
      </c>
      <c r="H15" s="22" t="s">
        <v>402</v>
      </c>
      <c r="I15" s="22" t="s">
        <v>403</v>
      </c>
      <c r="J15" s="22" t="s">
        <v>404</v>
      </c>
      <c r="K15" s="19" t="s">
        <v>403</v>
      </c>
      <c r="L15" s="38" t="s">
        <v>422</v>
      </c>
      <c r="M15" s="23">
        <v>43845</v>
      </c>
      <c r="N15" s="23">
        <v>43847</v>
      </c>
      <c r="O15" s="19"/>
      <c r="P15" s="19"/>
      <c r="Q15" s="19"/>
      <c r="R15" s="22">
        <v>2</v>
      </c>
      <c r="S15" s="48">
        <v>54.01</v>
      </c>
      <c r="T15" s="22">
        <v>1</v>
      </c>
      <c r="U15" s="49">
        <v>17.52</v>
      </c>
      <c r="V15" s="46">
        <f t="shared" si="0"/>
        <v>3</v>
      </c>
      <c r="W15" s="44">
        <f t="shared" si="1"/>
        <v>125.53999999999999</v>
      </c>
      <c r="X15" s="44">
        <f t="shared" si="2"/>
        <v>125.53999999999999</v>
      </c>
      <c r="Y15" s="22" t="s">
        <v>423</v>
      </c>
      <c r="Z15" s="26"/>
      <c r="AA15" s="2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</row>
    <row r="16" spans="1:113" s="28" customFormat="1" ht="42.75" customHeight="1" thickTop="1" thickBot="1">
      <c r="A16" s="20">
        <v>8</v>
      </c>
      <c r="B16" s="21">
        <v>520100</v>
      </c>
      <c r="C16" s="21">
        <v>180101</v>
      </c>
      <c r="D16" s="36" t="s">
        <v>30</v>
      </c>
      <c r="E16" s="36" t="s">
        <v>305</v>
      </c>
      <c r="F16" s="36" t="s">
        <v>390</v>
      </c>
      <c r="G16" s="37" t="s">
        <v>424</v>
      </c>
      <c r="H16" s="22" t="s">
        <v>402</v>
      </c>
      <c r="I16" s="22" t="s">
        <v>403</v>
      </c>
      <c r="J16" s="22" t="s">
        <v>404</v>
      </c>
      <c r="K16" s="19" t="s">
        <v>403</v>
      </c>
      <c r="L16" s="38" t="s">
        <v>415</v>
      </c>
      <c r="M16" s="23">
        <v>43845</v>
      </c>
      <c r="N16" s="23">
        <v>43847</v>
      </c>
      <c r="O16" s="19"/>
      <c r="P16" s="19"/>
      <c r="Q16" s="19"/>
      <c r="R16" s="22">
        <v>2</v>
      </c>
      <c r="S16" s="48">
        <v>95.97</v>
      </c>
      <c r="T16" s="22">
        <v>1</v>
      </c>
      <c r="U16" s="49">
        <v>28.78</v>
      </c>
      <c r="V16" s="46">
        <f t="shared" si="0"/>
        <v>3</v>
      </c>
      <c r="W16" s="44">
        <f t="shared" si="1"/>
        <v>220.72</v>
      </c>
      <c r="X16" s="44">
        <f t="shared" si="2"/>
        <v>220.72</v>
      </c>
      <c r="Y16" s="22" t="s">
        <v>425</v>
      </c>
      <c r="Z16" s="26"/>
      <c r="AA16" s="2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</row>
    <row r="17" spans="1:113" s="25" customFormat="1" ht="25.5" thickTop="1" thickBot="1">
      <c r="A17" s="47">
        <v>9</v>
      </c>
      <c r="B17" s="21">
        <v>520100</v>
      </c>
      <c r="C17" s="21">
        <v>180101</v>
      </c>
      <c r="D17" s="36" t="s">
        <v>94</v>
      </c>
      <c r="E17" s="36" t="s">
        <v>234</v>
      </c>
      <c r="F17" s="36" t="s">
        <v>359</v>
      </c>
      <c r="G17" s="37" t="s">
        <v>401</v>
      </c>
      <c r="H17" s="22" t="s">
        <v>402</v>
      </c>
      <c r="I17" s="22" t="s">
        <v>403</v>
      </c>
      <c r="J17" s="22" t="s">
        <v>404</v>
      </c>
      <c r="K17" s="19" t="s">
        <v>403</v>
      </c>
      <c r="L17" s="44" t="s">
        <v>405</v>
      </c>
      <c r="M17" s="45">
        <v>43845</v>
      </c>
      <c r="N17" s="45">
        <v>43847</v>
      </c>
      <c r="O17" s="19"/>
      <c r="P17" s="19"/>
      <c r="Q17" s="19"/>
      <c r="R17" s="22">
        <v>2</v>
      </c>
      <c r="S17" s="48">
        <v>54.01</v>
      </c>
      <c r="T17" s="22">
        <v>1</v>
      </c>
      <c r="U17" s="49">
        <v>17.52</v>
      </c>
      <c r="V17" s="46">
        <f t="shared" si="0"/>
        <v>3</v>
      </c>
      <c r="W17" s="44">
        <f t="shared" si="1"/>
        <v>125.53999999999999</v>
      </c>
      <c r="X17" s="44">
        <f t="shared" si="2"/>
        <v>125.53999999999999</v>
      </c>
      <c r="Y17" s="42" t="s">
        <v>426</v>
      </c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</row>
    <row r="18" spans="1:113" s="25" customFormat="1" ht="42.75" customHeight="1" thickTop="1" thickBot="1">
      <c r="A18" s="20">
        <v>10</v>
      </c>
      <c r="B18" s="21">
        <v>520100</v>
      </c>
      <c r="C18" s="21">
        <v>180101</v>
      </c>
      <c r="D18" s="36" t="s">
        <v>396</v>
      </c>
      <c r="E18" s="36" t="s">
        <v>265</v>
      </c>
      <c r="F18" s="36" t="s">
        <v>359</v>
      </c>
      <c r="G18" s="37" t="s">
        <v>428</v>
      </c>
      <c r="H18" s="22" t="s">
        <v>402</v>
      </c>
      <c r="I18" s="22" t="s">
        <v>403</v>
      </c>
      <c r="J18" s="22" t="s">
        <v>404</v>
      </c>
      <c r="K18" s="19" t="s">
        <v>403</v>
      </c>
      <c r="L18" s="38" t="s">
        <v>429</v>
      </c>
      <c r="M18" s="23">
        <v>43851</v>
      </c>
      <c r="N18" s="23">
        <v>43852</v>
      </c>
      <c r="O18" s="19"/>
      <c r="P18" s="19"/>
      <c r="Q18" s="19"/>
      <c r="R18" s="22">
        <v>1</v>
      </c>
      <c r="S18" s="48">
        <v>54.01</v>
      </c>
      <c r="T18" s="22">
        <v>1</v>
      </c>
      <c r="U18" s="49">
        <v>17.52</v>
      </c>
      <c r="V18" s="46">
        <f t="shared" si="0"/>
        <v>2</v>
      </c>
      <c r="W18" s="44">
        <f t="shared" si="1"/>
        <v>71.53</v>
      </c>
      <c r="X18" s="44">
        <f t="shared" si="2"/>
        <v>71.53</v>
      </c>
      <c r="Y18" s="22" t="s">
        <v>430</v>
      </c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</row>
    <row r="19" spans="1:113" s="28" customFormat="1" ht="42.75" customHeight="1" thickTop="1" thickBot="1">
      <c r="A19" s="20">
        <v>11</v>
      </c>
      <c r="B19" s="29">
        <v>520100</v>
      </c>
      <c r="C19" s="29">
        <v>180101</v>
      </c>
      <c r="D19" s="36" t="s">
        <v>85</v>
      </c>
      <c r="E19" s="36" t="s">
        <v>226</v>
      </c>
      <c r="F19" s="36" t="s">
        <v>349</v>
      </c>
      <c r="G19" s="38" t="s">
        <v>431</v>
      </c>
      <c r="H19" s="30" t="s">
        <v>402</v>
      </c>
      <c r="I19" s="22" t="s">
        <v>403</v>
      </c>
      <c r="J19" s="22" t="s">
        <v>404</v>
      </c>
      <c r="K19" s="19" t="s">
        <v>403</v>
      </c>
      <c r="L19" s="38" t="s">
        <v>429</v>
      </c>
      <c r="M19" s="32">
        <v>43851</v>
      </c>
      <c r="N19" s="32">
        <v>43852</v>
      </c>
      <c r="O19" s="31"/>
      <c r="P19" s="31"/>
      <c r="Q19" s="19"/>
      <c r="R19" s="22">
        <v>1</v>
      </c>
      <c r="S19" s="48">
        <v>54.01</v>
      </c>
      <c r="T19" s="30">
        <v>1</v>
      </c>
      <c r="U19" s="49">
        <v>17.52</v>
      </c>
      <c r="V19" s="46">
        <f t="shared" si="0"/>
        <v>2</v>
      </c>
      <c r="W19" s="44">
        <f t="shared" si="1"/>
        <v>71.53</v>
      </c>
      <c r="X19" s="44">
        <f t="shared" si="2"/>
        <v>71.53</v>
      </c>
      <c r="Y19" s="30" t="s">
        <v>432</v>
      </c>
      <c r="Z19" s="26"/>
      <c r="AA19" s="26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</row>
    <row r="20" spans="1:113" s="35" customFormat="1" ht="42.75" customHeight="1" thickTop="1">
      <c r="A20" s="20">
        <v>12</v>
      </c>
      <c r="B20" s="21">
        <v>520100</v>
      </c>
      <c r="C20" s="21">
        <v>180101</v>
      </c>
      <c r="D20" s="36" t="s">
        <v>85</v>
      </c>
      <c r="E20" s="36" t="s">
        <v>226</v>
      </c>
      <c r="F20" s="36" t="s">
        <v>349</v>
      </c>
      <c r="G20" s="37" t="s">
        <v>433</v>
      </c>
      <c r="H20" s="22" t="s">
        <v>402</v>
      </c>
      <c r="I20" s="22" t="s">
        <v>403</v>
      </c>
      <c r="J20" s="22" t="s">
        <v>404</v>
      </c>
      <c r="K20" s="19" t="s">
        <v>403</v>
      </c>
      <c r="L20" s="38" t="s">
        <v>427</v>
      </c>
      <c r="M20" s="32">
        <v>43848</v>
      </c>
      <c r="N20" s="32">
        <v>43850</v>
      </c>
      <c r="O20" s="19"/>
      <c r="P20" s="19"/>
      <c r="Q20" s="19"/>
      <c r="R20" s="22">
        <v>2</v>
      </c>
      <c r="S20" s="48">
        <v>54.01</v>
      </c>
      <c r="T20" s="22">
        <v>1</v>
      </c>
      <c r="U20" s="63">
        <v>17.52</v>
      </c>
      <c r="V20" s="46">
        <f t="shared" si="0"/>
        <v>3</v>
      </c>
      <c r="W20" s="44">
        <f t="shared" si="1"/>
        <v>125.53999999999999</v>
      </c>
      <c r="X20" s="44">
        <f t="shared" si="2"/>
        <v>125.53999999999999</v>
      </c>
      <c r="Y20" s="22" t="s">
        <v>434</v>
      </c>
      <c r="Z20" s="33"/>
      <c r="AA20" s="33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</row>
    <row r="21" spans="1:113" s="28" customFormat="1" ht="42.75" customHeight="1">
      <c r="A21" s="20">
        <v>13</v>
      </c>
      <c r="B21" s="21">
        <v>520100</v>
      </c>
      <c r="C21" s="21">
        <v>180101</v>
      </c>
      <c r="D21" s="36" t="s">
        <v>152</v>
      </c>
      <c r="E21" s="36" t="s">
        <v>289</v>
      </c>
      <c r="F21" s="36" t="s">
        <v>383</v>
      </c>
      <c r="G21" s="51" t="s">
        <v>435</v>
      </c>
      <c r="H21" s="22" t="s">
        <v>402</v>
      </c>
      <c r="I21" s="22" t="s">
        <v>403</v>
      </c>
      <c r="J21" s="22" t="s">
        <v>404</v>
      </c>
      <c r="K21" s="19" t="s">
        <v>403</v>
      </c>
      <c r="L21" s="51" t="s">
        <v>436</v>
      </c>
      <c r="M21" s="32">
        <v>43846</v>
      </c>
      <c r="N21" s="59">
        <v>43847</v>
      </c>
      <c r="O21" s="60"/>
      <c r="P21" s="60"/>
      <c r="Q21" s="60"/>
      <c r="R21" s="61">
        <v>1</v>
      </c>
      <c r="S21" s="62">
        <v>54.01</v>
      </c>
      <c r="T21" s="67">
        <v>0</v>
      </c>
      <c r="U21" s="70">
        <v>17.52</v>
      </c>
      <c r="V21" s="69">
        <f t="shared" si="0"/>
        <v>1</v>
      </c>
      <c r="W21" s="64">
        <f t="shared" si="1"/>
        <v>54.01</v>
      </c>
      <c r="X21" s="64">
        <f t="shared" si="2"/>
        <v>54.01</v>
      </c>
      <c r="Y21" s="61" t="s">
        <v>437</v>
      </c>
      <c r="Z21" s="26"/>
      <c r="AA21" s="26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</row>
    <row r="22" spans="1:113" s="28" customFormat="1" ht="42.75" customHeight="1">
      <c r="A22" s="20">
        <v>14</v>
      </c>
      <c r="B22" s="21">
        <v>520100</v>
      </c>
      <c r="C22" s="21">
        <v>180101</v>
      </c>
      <c r="D22" s="52" t="s">
        <v>120</v>
      </c>
      <c r="E22" s="53" t="s">
        <v>259</v>
      </c>
      <c r="F22" s="36" t="s">
        <v>370</v>
      </c>
      <c r="G22" s="54" t="s">
        <v>438</v>
      </c>
      <c r="H22" s="58" t="s">
        <v>402</v>
      </c>
      <c r="I22" s="55" t="s">
        <v>403</v>
      </c>
      <c r="J22" s="58" t="s">
        <v>404</v>
      </c>
      <c r="K22" s="58" t="s">
        <v>403</v>
      </c>
      <c r="L22" s="38" t="s">
        <v>439</v>
      </c>
      <c r="M22" s="73">
        <v>43852</v>
      </c>
      <c r="N22" s="73">
        <v>43853</v>
      </c>
      <c r="O22" s="57"/>
      <c r="P22" s="57"/>
      <c r="Q22" s="57"/>
      <c r="R22" s="58">
        <v>1</v>
      </c>
      <c r="S22" s="62">
        <v>54.01</v>
      </c>
      <c r="T22" s="75">
        <v>1</v>
      </c>
      <c r="U22" s="70">
        <v>17.52</v>
      </c>
      <c r="V22" s="69">
        <f t="shared" si="0"/>
        <v>2</v>
      </c>
      <c r="W22" s="64">
        <f t="shared" si="1"/>
        <v>71.53</v>
      </c>
      <c r="X22" s="64">
        <f t="shared" si="2"/>
        <v>71.53</v>
      </c>
      <c r="Y22" s="58" t="s">
        <v>440</v>
      </c>
      <c r="Z22" s="26"/>
      <c r="AA22" s="26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</row>
    <row r="23" spans="1:113" ht="42.75" customHeight="1">
      <c r="A23" s="20">
        <v>15</v>
      </c>
      <c r="B23" s="21">
        <v>520100</v>
      </c>
      <c r="C23" s="21">
        <v>180101</v>
      </c>
      <c r="D23" s="36" t="s">
        <v>396</v>
      </c>
      <c r="E23" s="36" t="s">
        <v>265</v>
      </c>
      <c r="F23" s="36" t="s">
        <v>359</v>
      </c>
      <c r="G23" s="74" t="s">
        <v>442</v>
      </c>
      <c r="H23" s="58" t="s">
        <v>402</v>
      </c>
      <c r="I23" s="58" t="s">
        <v>403</v>
      </c>
      <c r="J23" s="58" t="s">
        <v>404</v>
      </c>
      <c r="K23" s="58" t="s">
        <v>403</v>
      </c>
      <c r="L23" s="58" t="s">
        <v>443</v>
      </c>
      <c r="M23" s="73">
        <v>43859</v>
      </c>
      <c r="N23" s="73">
        <v>43860</v>
      </c>
      <c r="O23" s="57"/>
      <c r="P23" s="57"/>
      <c r="Q23" s="57"/>
      <c r="R23" s="58">
        <v>1</v>
      </c>
      <c r="S23" s="62">
        <v>54.01</v>
      </c>
      <c r="T23" s="75">
        <v>1</v>
      </c>
      <c r="U23" s="70">
        <v>17.52</v>
      </c>
      <c r="V23" s="69">
        <f t="shared" si="0"/>
        <v>2</v>
      </c>
      <c r="W23" s="64">
        <f t="shared" si="1"/>
        <v>71.53</v>
      </c>
      <c r="X23" s="64">
        <f t="shared" si="2"/>
        <v>71.53</v>
      </c>
      <c r="Y23" s="58" t="s">
        <v>441</v>
      </c>
      <c r="Z23" s="5"/>
      <c r="AA23" s="5"/>
    </row>
    <row r="24" spans="1:113" ht="42.75" customHeight="1">
      <c r="A24" s="20">
        <v>16</v>
      </c>
      <c r="B24" s="66">
        <v>520100</v>
      </c>
      <c r="C24" s="66">
        <v>180101</v>
      </c>
      <c r="D24" s="36" t="s">
        <v>94</v>
      </c>
      <c r="E24" s="36" t="s">
        <v>234</v>
      </c>
      <c r="F24" s="36" t="s">
        <v>359</v>
      </c>
      <c r="G24" s="74" t="s">
        <v>444</v>
      </c>
      <c r="H24" s="58" t="s">
        <v>402</v>
      </c>
      <c r="I24" s="58" t="s">
        <v>403</v>
      </c>
      <c r="J24" s="58" t="s">
        <v>404</v>
      </c>
      <c r="K24" s="58" t="s">
        <v>403</v>
      </c>
      <c r="L24" s="58" t="s">
        <v>443</v>
      </c>
      <c r="M24" s="73">
        <v>43859</v>
      </c>
      <c r="N24" s="73">
        <v>43860</v>
      </c>
      <c r="O24" s="57"/>
      <c r="P24" s="57"/>
      <c r="Q24" s="57"/>
      <c r="R24" s="58">
        <v>1</v>
      </c>
      <c r="S24" s="62">
        <v>54.01</v>
      </c>
      <c r="T24" s="75">
        <v>1</v>
      </c>
      <c r="U24" s="70">
        <v>17.52</v>
      </c>
      <c r="V24" s="69">
        <f t="shared" si="0"/>
        <v>2</v>
      </c>
      <c r="W24" s="64">
        <f t="shared" si="1"/>
        <v>71.53</v>
      </c>
      <c r="X24" s="64">
        <f t="shared" si="2"/>
        <v>71.53</v>
      </c>
      <c r="Y24" s="58" t="s">
        <v>445</v>
      </c>
      <c r="Z24" s="5"/>
      <c r="AA24" s="5"/>
    </row>
    <row r="25" spans="1:113" ht="42.75" customHeight="1">
      <c r="A25" s="65">
        <v>17</v>
      </c>
      <c r="B25" s="66">
        <v>520100</v>
      </c>
      <c r="C25" s="66">
        <v>180101</v>
      </c>
      <c r="D25" s="36" t="s">
        <v>81</v>
      </c>
      <c r="E25" s="36" t="s">
        <v>222</v>
      </c>
      <c r="F25" s="36" t="s">
        <v>328</v>
      </c>
      <c r="G25" s="38" t="s">
        <v>446</v>
      </c>
      <c r="H25" s="58" t="s">
        <v>402</v>
      </c>
      <c r="I25" s="58" t="s">
        <v>403</v>
      </c>
      <c r="J25" s="58" t="s">
        <v>404</v>
      </c>
      <c r="K25" s="58" t="s">
        <v>403</v>
      </c>
      <c r="L25" s="58" t="s">
        <v>447</v>
      </c>
      <c r="M25" s="73">
        <v>43852</v>
      </c>
      <c r="N25" s="73">
        <v>43852</v>
      </c>
      <c r="O25" s="57"/>
      <c r="P25" s="57"/>
      <c r="Q25" s="57"/>
      <c r="R25" s="57">
        <v>0</v>
      </c>
      <c r="S25" s="62">
        <v>95.97</v>
      </c>
      <c r="T25" s="75">
        <v>1</v>
      </c>
      <c r="U25" s="70">
        <v>28.78</v>
      </c>
      <c r="V25" s="69">
        <f t="shared" si="0"/>
        <v>1</v>
      </c>
      <c r="W25" s="64">
        <f t="shared" si="1"/>
        <v>28.78</v>
      </c>
      <c r="X25" s="64">
        <f t="shared" si="2"/>
        <v>28.78</v>
      </c>
      <c r="Y25" s="58" t="s">
        <v>448</v>
      </c>
      <c r="Z25" s="5"/>
      <c r="AA25" s="5"/>
    </row>
    <row r="26" spans="1:113" ht="42.75" customHeight="1">
      <c r="A26" s="20">
        <v>18</v>
      </c>
      <c r="B26" s="66">
        <v>520100</v>
      </c>
      <c r="C26" s="66">
        <v>180101</v>
      </c>
      <c r="D26" s="36" t="s">
        <v>99</v>
      </c>
      <c r="E26" s="36" t="s">
        <v>239</v>
      </c>
      <c r="F26" s="36" t="s">
        <v>359</v>
      </c>
      <c r="G26" s="38" t="s">
        <v>449</v>
      </c>
      <c r="H26" s="58" t="s">
        <v>402</v>
      </c>
      <c r="I26" s="58" t="s">
        <v>403</v>
      </c>
      <c r="J26" s="58" t="s">
        <v>404</v>
      </c>
      <c r="K26" s="58" t="s">
        <v>403</v>
      </c>
      <c r="L26" s="58" t="s">
        <v>447</v>
      </c>
      <c r="M26" s="73">
        <v>43852</v>
      </c>
      <c r="N26" s="73">
        <v>43852</v>
      </c>
      <c r="O26" s="57"/>
      <c r="P26" s="57"/>
      <c r="Q26" s="57"/>
      <c r="R26" s="68">
        <v>0</v>
      </c>
      <c r="S26" s="70">
        <v>54.01</v>
      </c>
      <c r="T26" s="56">
        <v>1</v>
      </c>
      <c r="U26" s="70">
        <v>17.52</v>
      </c>
      <c r="V26" s="71">
        <f t="shared" si="0"/>
        <v>1</v>
      </c>
      <c r="W26" s="72">
        <f t="shared" si="1"/>
        <v>17.52</v>
      </c>
      <c r="X26" s="72">
        <f t="shared" si="2"/>
        <v>17.52</v>
      </c>
      <c r="Y26" s="58" t="s">
        <v>450</v>
      </c>
      <c r="Z26" s="5"/>
      <c r="AA26" s="5"/>
    </row>
    <row r="27" spans="1:113" ht="42.75" customHeight="1">
      <c r="A27" s="20">
        <v>19</v>
      </c>
      <c r="B27" s="66">
        <v>520100</v>
      </c>
      <c r="C27" s="66">
        <v>180101</v>
      </c>
      <c r="D27" s="36" t="s">
        <v>145</v>
      </c>
      <c r="E27" s="50" t="s">
        <v>282</v>
      </c>
      <c r="F27" s="36" t="s">
        <v>380</v>
      </c>
      <c r="G27" s="38" t="s">
        <v>451</v>
      </c>
      <c r="H27" s="58" t="s">
        <v>402</v>
      </c>
      <c r="I27" s="58" t="s">
        <v>403</v>
      </c>
      <c r="J27" s="58" t="s">
        <v>404</v>
      </c>
      <c r="K27" s="58" t="s">
        <v>403</v>
      </c>
      <c r="L27" s="38" t="s">
        <v>429</v>
      </c>
      <c r="M27" s="73">
        <v>43851</v>
      </c>
      <c r="N27" s="73">
        <v>43852</v>
      </c>
      <c r="O27" s="57"/>
      <c r="P27" s="57"/>
      <c r="Q27" s="57"/>
      <c r="R27" s="68">
        <v>1</v>
      </c>
      <c r="S27" s="70">
        <v>54.01</v>
      </c>
      <c r="T27" s="56">
        <v>1</v>
      </c>
      <c r="U27" s="70">
        <v>17.52</v>
      </c>
      <c r="V27" s="71">
        <f t="shared" si="0"/>
        <v>2</v>
      </c>
      <c r="W27" s="72">
        <f t="shared" si="1"/>
        <v>71.53</v>
      </c>
      <c r="X27" s="72">
        <f t="shared" si="2"/>
        <v>71.53</v>
      </c>
      <c r="Y27" s="58" t="s">
        <v>452</v>
      </c>
      <c r="Z27" s="5"/>
      <c r="AA27" s="5"/>
    </row>
    <row r="28" spans="1:113" ht="42.75" customHeight="1">
      <c r="A28" s="65">
        <v>20</v>
      </c>
      <c r="B28" s="66">
        <v>520100</v>
      </c>
      <c r="C28" s="66">
        <v>180101</v>
      </c>
      <c r="D28" s="36" t="s">
        <v>454</v>
      </c>
      <c r="E28" s="57" t="s">
        <v>456</v>
      </c>
      <c r="F28" s="36" t="s">
        <v>457</v>
      </c>
      <c r="G28" s="38" t="s">
        <v>455</v>
      </c>
      <c r="H28" s="58" t="s">
        <v>402</v>
      </c>
      <c r="I28" s="58" t="s">
        <v>403</v>
      </c>
      <c r="J28" s="58" t="s">
        <v>404</v>
      </c>
      <c r="K28" s="58" t="s">
        <v>403</v>
      </c>
      <c r="L28" s="37" t="s">
        <v>436</v>
      </c>
      <c r="M28" s="73">
        <v>43846</v>
      </c>
      <c r="N28" s="73">
        <v>43847</v>
      </c>
      <c r="O28" s="57"/>
      <c r="P28" s="57"/>
      <c r="Q28" s="57"/>
      <c r="R28" s="68">
        <v>1</v>
      </c>
      <c r="S28" s="70">
        <v>54.01</v>
      </c>
      <c r="T28" s="56">
        <v>0</v>
      </c>
      <c r="U28" s="70">
        <v>17.52</v>
      </c>
      <c r="V28" s="71">
        <f t="shared" si="0"/>
        <v>1</v>
      </c>
      <c r="W28" s="72">
        <f t="shared" si="1"/>
        <v>54.01</v>
      </c>
      <c r="X28" s="72">
        <f t="shared" si="2"/>
        <v>54.01</v>
      </c>
      <c r="Y28" s="58" t="s">
        <v>453</v>
      </c>
      <c r="Z28" s="5"/>
      <c r="AA28" s="5"/>
    </row>
    <row r="29" spans="1:113" ht="42.75" customHeight="1">
      <c r="A29" s="20">
        <v>21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78">
        <f>SUM(X9:X28)</f>
        <v>1682.2099999999998</v>
      </c>
      <c r="Y29" s="2"/>
      <c r="Z29" s="5"/>
      <c r="AA29" s="5"/>
    </row>
    <row r="30" spans="1:113" ht="42.75" customHeight="1">
      <c r="A30" s="20">
        <v>22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5"/>
      <c r="AA30" s="5"/>
    </row>
    <row r="31" spans="1:113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5"/>
      <c r="AA31" s="5"/>
    </row>
    <row r="32" spans="1:113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5"/>
      <c r="AA32" s="5"/>
    </row>
    <row r="33" spans="2:27" s="3" customFormat="1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5"/>
      <c r="AA33" s="5"/>
    </row>
    <row r="34" spans="2:27" s="3" customFormat="1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5"/>
      <c r="AA34" s="5"/>
    </row>
    <row r="35" spans="2:27" s="3" customFormat="1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5"/>
      <c r="AA35" s="5"/>
    </row>
    <row r="36" spans="2:27" s="3" customForma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5"/>
      <c r="AA36" s="5"/>
    </row>
    <row r="37" spans="2:27" s="3" customFormat="1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5"/>
      <c r="AA37" s="5"/>
    </row>
    <row r="38" spans="2:27" s="3" customFormat="1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5"/>
      <c r="AA38" s="5"/>
    </row>
    <row r="39" spans="2:27" s="3" customFormat="1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5"/>
      <c r="AA39" s="5"/>
    </row>
    <row r="40" spans="2:27" s="3" customFormat="1"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5"/>
      <c r="AA40" s="5"/>
    </row>
    <row r="41" spans="2:27" s="3" customFormat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5"/>
      <c r="AA41" s="5"/>
    </row>
    <row r="42" spans="2:27" s="3" customForma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5"/>
      <c r="AA42" s="5"/>
    </row>
    <row r="43" spans="2:27" s="3" customFormat="1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5"/>
      <c r="AA43" s="5"/>
    </row>
    <row r="44" spans="2:27" s="3" customFormat="1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5"/>
      <c r="AA44" s="5"/>
    </row>
    <row r="45" spans="2:27" s="3" customFormat="1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5"/>
      <c r="AA45" s="5"/>
    </row>
    <row r="46" spans="2:27" s="3" customFormat="1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5"/>
      <c r="AA46" s="5"/>
    </row>
    <row r="47" spans="2:27" s="3" customFormat="1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5"/>
      <c r="AA47" s="5"/>
    </row>
    <row r="48" spans="2:27" s="3" customFormat="1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5"/>
      <c r="AA48" s="5"/>
    </row>
    <row r="49" spans="2:27" s="3" customFormat="1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5"/>
      <c r="AA49" s="5"/>
    </row>
    <row r="50" spans="2:27" s="3" customFormat="1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5"/>
      <c r="AA50" s="5"/>
    </row>
    <row r="51" spans="2:27" s="3" customFormat="1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5"/>
      <c r="AA51" s="5"/>
    </row>
    <row r="52" spans="2:27" s="3" customFormat="1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5"/>
      <c r="AA52" s="5"/>
    </row>
    <row r="53" spans="2:27" s="3" customFormat="1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5"/>
      <c r="AA53" s="5"/>
    </row>
    <row r="54" spans="2:27" s="3" customFormat="1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5"/>
      <c r="AA54" s="5"/>
    </row>
    <row r="55" spans="2:27" s="3" customFormat="1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5"/>
      <c r="AA55" s="5"/>
    </row>
    <row r="56" spans="2:27" s="3" customFormat="1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5"/>
      <c r="AA56" s="5"/>
    </row>
    <row r="57" spans="2:27" s="3" customFormat="1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5"/>
      <c r="AA57" s="5"/>
    </row>
    <row r="58" spans="2:27" s="3" customFormat="1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5"/>
      <c r="AA58" s="5"/>
    </row>
    <row r="59" spans="2:27" s="3" customFormat="1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5"/>
      <c r="AA59" s="5"/>
    </row>
    <row r="60" spans="2:27" s="3" customFormat="1">
      <c r="Z60" s="5"/>
      <c r="AA60" s="5"/>
    </row>
    <row r="61" spans="2:27" s="3" customFormat="1">
      <c r="Z61" s="5"/>
      <c r="AA61" s="5"/>
    </row>
  </sheetData>
  <mergeCells count="27">
    <mergeCell ref="W7:W8"/>
    <mergeCell ref="O7:O8"/>
    <mergeCell ref="Q7:Q8"/>
    <mergeCell ref="R7:S7"/>
    <mergeCell ref="T7:U7"/>
    <mergeCell ref="V7:V8"/>
    <mergeCell ref="H7:H8"/>
    <mergeCell ref="I7:J7"/>
    <mergeCell ref="K7:L7"/>
    <mergeCell ref="M7:M8"/>
    <mergeCell ref="N7:N8"/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I51"/>
  <sheetViews>
    <sheetView workbookViewId="0">
      <selection activeCell="E10" sqref="E10:F10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2"/>
      <c r="AA1" s="2"/>
    </row>
    <row r="2" spans="1:113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2"/>
      <c r="AA2" s="2"/>
    </row>
    <row r="3" spans="1:113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4"/>
      <c r="X3" s="4"/>
      <c r="Y3" s="4"/>
      <c r="Z3" s="2"/>
      <c r="AA3" s="2"/>
    </row>
    <row r="4" spans="1:113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2"/>
      <c r="AA4" s="2"/>
    </row>
    <row r="5" spans="1:113">
      <c r="A5" s="147" t="s">
        <v>0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0"/>
      <c r="Z5" s="2"/>
      <c r="AA5" s="2"/>
    </row>
    <row r="6" spans="1:113" ht="26.25" customHeight="1">
      <c r="A6" s="141" t="s">
        <v>397</v>
      </c>
      <c r="B6" s="148" t="s">
        <v>1</v>
      </c>
      <c r="C6" s="148"/>
      <c r="D6" s="148" t="s">
        <v>2</v>
      </c>
      <c r="E6" s="148"/>
      <c r="F6" s="148"/>
      <c r="G6" s="148" t="s">
        <v>3</v>
      </c>
      <c r="H6" s="148"/>
      <c r="I6" s="148"/>
      <c r="J6" s="148"/>
      <c r="K6" s="148"/>
      <c r="L6" s="148"/>
      <c r="M6" s="148"/>
      <c r="N6" s="148"/>
      <c r="O6" s="148" t="s">
        <v>4</v>
      </c>
      <c r="P6" s="148"/>
      <c r="Q6" s="148"/>
      <c r="R6" s="148" t="s">
        <v>5</v>
      </c>
      <c r="S6" s="148"/>
      <c r="T6" s="148"/>
      <c r="U6" s="148"/>
      <c r="V6" s="148"/>
      <c r="W6" s="148"/>
      <c r="X6" s="148" t="s">
        <v>6</v>
      </c>
      <c r="Y6" s="148" t="s">
        <v>7</v>
      </c>
      <c r="Z6" s="2"/>
      <c r="AA6" s="2"/>
    </row>
    <row r="7" spans="1:113" ht="18.75" customHeight="1">
      <c r="A7" s="142"/>
      <c r="B7" s="148" t="s">
        <v>8</v>
      </c>
      <c r="C7" s="148" t="s">
        <v>9</v>
      </c>
      <c r="D7" s="150" t="s">
        <v>10</v>
      </c>
      <c r="E7" s="148" t="s">
        <v>11</v>
      </c>
      <c r="F7" s="148" t="s">
        <v>12</v>
      </c>
      <c r="G7" s="148" t="s">
        <v>13</v>
      </c>
      <c r="H7" s="148" t="s">
        <v>14</v>
      </c>
      <c r="I7" s="148" t="s">
        <v>15</v>
      </c>
      <c r="J7" s="148"/>
      <c r="K7" s="149" t="s">
        <v>16</v>
      </c>
      <c r="L7" s="149"/>
      <c r="M7" s="148" t="s">
        <v>17</v>
      </c>
      <c r="N7" s="148" t="s">
        <v>18</v>
      </c>
      <c r="O7" s="149" t="s">
        <v>19</v>
      </c>
      <c r="P7" s="149" t="s">
        <v>20</v>
      </c>
      <c r="Q7" s="149" t="s">
        <v>21</v>
      </c>
      <c r="R7" s="148" t="s">
        <v>22</v>
      </c>
      <c r="S7" s="148"/>
      <c r="T7" s="148" t="s">
        <v>23</v>
      </c>
      <c r="U7" s="148"/>
      <c r="V7" s="148" t="s">
        <v>24</v>
      </c>
      <c r="W7" s="149" t="s">
        <v>21</v>
      </c>
      <c r="X7" s="148"/>
      <c r="Y7" s="148"/>
      <c r="Z7" s="2"/>
      <c r="AA7" s="2"/>
    </row>
    <row r="8" spans="1:113" ht="18.75" customHeight="1">
      <c r="A8" s="143"/>
      <c r="B8" s="148"/>
      <c r="C8" s="148"/>
      <c r="D8" s="148"/>
      <c r="E8" s="148"/>
      <c r="F8" s="148"/>
      <c r="G8" s="148"/>
      <c r="H8" s="148"/>
      <c r="I8" s="80" t="s">
        <v>25</v>
      </c>
      <c r="J8" s="80" t="s">
        <v>26</v>
      </c>
      <c r="K8" s="80" t="s">
        <v>25</v>
      </c>
      <c r="L8" s="81" t="s">
        <v>27</v>
      </c>
      <c r="M8" s="148"/>
      <c r="N8" s="148"/>
      <c r="O8" s="148"/>
      <c r="P8" s="148"/>
      <c r="Q8" s="148"/>
      <c r="R8" s="80" t="s">
        <v>28</v>
      </c>
      <c r="S8" s="81" t="s">
        <v>29</v>
      </c>
      <c r="T8" s="80" t="s">
        <v>28</v>
      </c>
      <c r="U8" s="81" t="s">
        <v>29</v>
      </c>
      <c r="V8" s="148"/>
      <c r="W8" s="148"/>
      <c r="X8" s="148"/>
      <c r="Y8" s="148"/>
      <c r="Z8" s="2"/>
      <c r="AA8" s="2"/>
    </row>
    <row r="9" spans="1:113" s="91" customFormat="1" ht="42.75" customHeight="1" thickBot="1">
      <c r="A9" s="82">
        <v>1</v>
      </c>
      <c r="B9" s="83">
        <v>520100</v>
      </c>
      <c r="C9" s="83">
        <v>180101</v>
      </c>
      <c r="D9" s="58" t="s">
        <v>110</v>
      </c>
      <c r="E9" s="58" t="s">
        <v>249</v>
      </c>
      <c r="F9" s="58" t="s">
        <v>365</v>
      </c>
      <c r="G9" s="83" t="s">
        <v>458</v>
      </c>
      <c r="H9" s="84" t="s">
        <v>402</v>
      </c>
      <c r="I9" s="83" t="s">
        <v>403</v>
      </c>
      <c r="J9" s="83" t="s">
        <v>404</v>
      </c>
      <c r="K9" s="85" t="s">
        <v>403</v>
      </c>
      <c r="L9" s="83" t="s">
        <v>459</v>
      </c>
      <c r="M9" s="86">
        <v>43892</v>
      </c>
      <c r="N9" s="86">
        <v>43893</v>
      </c>
      <c r="O9" s="85"/>
      <c r="P9" s="85"/>
      <c r="Q9" s="85">
        <f t="shared" ref="Q9:Q11" si="0">O9+P9</f>
        <v>0</v>
      </c>
      <c r="R9" s="83">
        <v>1</v>
      </c>
      <c r="S9" s="48">
        <v>54.01</v>
      </c>
      <c r="T9" s="83">
        <v>1</v>
      </c>
      <c r="U9" s="49">
        <v>17.52</v>
      </c>
      <c r="V9" s="87">
        <f t="shared" ref="V9:V11" si="1">R9+T9</f>
        <v>2</v>
      </c>
      <c r="W9" s="88">
        <f t="shared" ref="W9:W11" si="2">R9*S9+T9*U9</f>
        <v>71.53</v>
      </c>
      <c r="X9" s="88">
        <f>Q9+W9</f>
        <v>71.53</v>
      </c>
      <c r="Y9" s="83" t="s">
        <v>460</v>
      </c>
      <c r="Z9" s="89"/>
      <c r="AA9" s="89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</row>
    <row r="10" spans="1:113" s="91" customFormat="1" ht="42.75" customHeight="1" thickTop="1" thickBot="1">
      <c r="A10" s="82">
        <v>2</v>
      </c>
      <c r="B10" s="83">
        <v>520100</v>
      </c>
      <c r="C10" s="83">
        <v>180101</v>
      </c>
      <c r="D10" s="58" t="s">
        <v>74</v>
      </c>
      <c r="E10" s="58" t="s">
        <v>216</v>
      </c>
      <c r="F10" s="58" t="s">
        <v>349</v>
      </c>
      <c r="G10" s="83" t="s">
        <v>461</v>
      </c>
      <c r="H10" s="84" t="s">
        <v>402</v>
      </c>
      <c r="I10" s="83" t="s">
        <v>403</v>
      </c>
      <c r="J10" s="83" t="s">
        <v>404</v>
      </c>
      <c r="K10" s="85" t="s">
        <v>403</v>
      </c>
      <c r="L10" s="83" t="s">
        <v>462</v>
      </c>
      <c r="M10" s="86">
        <v>43892</v>
      </c>
      <c r="N10" s="86">
        <v>43892</v>
      </c>
      <c r="O10" s="85"/>
      <c r="P10" s="85"/>
      <c r="Q10" s="85">
        <f t="shared" si="0"/>
        <v>0</v>
      </c>
      <c r="R10" s="83">
        <v>0</v>
      </c>
      <c r="S10" s="48">
        <v>54.01</v>
      </c>
      <c r="T10" s="83">
        <v>1</v>
      </c>
      <c r="U10" s="49">
        <v>17.52</v>
      </c>
      <c r="V10" s="87">
        <f t="shared" si="1"/>
        <v>1</v>
      </c>
      <c r="W10" s="88">
        <f t="shared" si="2"/>
        <v>17.52</v>
      </c>
      <c r="X10" s="88">
        <f t="shared" ref="X10:X11" si="3">Q10+W10</f>
        <v>17.52</v>
      </c>
      <c r="Y10" s="83" t="s">
        <v>463</v>
      </c>
      <c r="Z10" s="89"/>
      <c r="AA10" s="89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</row>
    <row r="11" spans="1:113" s="91" customFormat="1" ht="42.75" customHeight="1" thickTop="1" thickBot="1">
      <c r="A11" s="82">
        <v>3</v>
      </c>
      <c r="B11" s="83">
        <v>520100</v>
      </c>
      <c r="C11" s="83">
        <v>180101</v>
      </c>
      <c r="D11" s="58" t="s">
        <v>94</v>
      </c>
      <c r="E11" s="58" t="s">
        <v>234</v>
      </c>
      <c r="F11" s="58" t="s">
        <v>359</v>
      </c>
      <c r="G11" s="83" t="s">
        <v>464</v>
      </c>
      <c r="H11" s="84" t="s">
        <v>402</v>
      </c>
      <c r="I11" s="83" t="s">
        <v>403</v>
      </c>
      <c r="J11" s="83" t="s">
        <v>404</v>
      </c>
      <c r="K11" s="85" t="s">
        <v>403</v>
      </c>
      <c r="L11" s="83" t="s">
        <v>465</v>
      </c>
      <c r="M11" s="86">
        <v>43893</v>
      </c>
      <c r="N11" s="86">
        <v>43895</v>
      </c>
      <c r="O11" s="85"/>
      <c r="P11" s="85"/>
      <c r="Q11" s="85">
        <f t="shared" si="0"/>
        <v>0</v>
      </c>
      <c r="R11" s="83">
        <v>2</v>
      </c>
      <c r="S11" s="48">
        <v>54.01</v>
      </c>
      <c r="T11" s="83">
        <v>1</v>
      </c>
      <c r="U11" s="49">
        <v>17.52</v>
      </c>
      <c r="V11" s="87">
        <f t="shared" si="1"/>
        <v>3</v>
      </c>
      <c r="W11" s="88">
        <f t="shared" si="2"/>
        <v>125.53999999999999</v>
      </c>
      <c r="X11" s="88">
        <f t="shared" si="3"/>
        <v>125.53999999999999</v>
      </c>
      <c r="Y11" s="83" t="s">
        <v>466</v>
      </c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</row>
    <row r="12" spans="1:113" s="91" customFormat="1" ht="42.75" customHeight="1" thickTop="1" thickBot="1">
      <c r="A12" s="82"/>
      <c r="B12" s="83"/>
      <c r="C12" s="83"/>
      <c r="D12" s="92"/>
      <c r="E12" s="36"/>
      <c r="F12" s="36"/>
      <c r="G12" s="38"/>
      <c r="H12" s="83"/>
      <c r="I12" s="83"/>
      <c r="J12" s="83"/>
      <c r="K12" s="85"/>
      <c r="L12" s="37"/>
      <c r="M12" s="86"/>
      <c r="N12" s="86"/>
      <c r="O12" s="85"/>
      <c r="P12" s="85"/>
      <c r="Q12" s="85"/>
      <c r="R12" s="83"/>
      <c r="S12" s="83"/>
      <c r="T12" s="83"/>
      <c r="U12" s="49"/>
      <c r="V12" s="87"/>
      <c r="W12" s="88"/>
      <c r="X12" s="88"/>
      <c r="Y12" s="83"/>
      <c r="Z12" s="89"/>
      <c r="AA12" s="8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</row>
    <row r="13" spans="1:113" s="91" customFormat="1" ht="47.25" customHeight="1" thickTop="1" thickBot="1">
      <c r="A13" s="82"/>
      <c r="B13" s="83"/>
      <c r="C13" s="83"/>
      <c r="D13" s="36"/>
      <c r="E13" s="93"/>
      <c r="F13" s="36"/>
      <c r="G13" s="38"/>
      <c r="H13" s="83"/>
      <c r="I13" s="83"/>
      <c r="J13" s="83"/>
      <c r="K13" s="85"/>
      <c r="L13" s="74"/>
      <c r="M13" s="86"/>
      <c r="N13" s="86"/>
      <c r="O13" s="85"/>
      <c r="P13" s="85"/>
      <c r="Q13" s="85"/>
      <c r="R13" s="83"/>
      <c r="S13" s="83"/>
      <c r="T13" s="83"/>
      <c r="U13" s="49"/>
      <c r="V13" s="87"/>
      <c r="W13" s="88"/>
      <c r="X13" s="88"/>
      <c r="Y13" s="83"/>
      <c r="Z13" s="89"/>
      <c r="AA13" s="8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</row>
    <row r="14" spans="1:113" s="91" customFormat="1" ht="42.75" customHeight="1" thickTop="1" thickBot="1">
      <c r="A14" s="82"/>
      <c r="B14" s="83"/>
      <c r="C14" s="83"/>
      <c r="D14" s="36"/>
      <c r="E14" s="93"/>
      <c r="F14" s="36"/>
      <c r="G14" s="94"/>
      <c r="H14" s="83"/>
      <c r="I14" s="83"/>
      <c r="J14" s="83"/>
      <c r="K14" s="85"/>
      <c r="L14" s="37"/>
      <c r="M14" s="86"/>
      <c r="N14" s="86"/>
      <c r="O14" s="85"/>
      <c r="P14" s="85"/>
      <c r="Q14" s="85"/>
      <c r="R14" s="83"/>
      <c r="S14" s="83"/>
      <c r="T14" s="83"/>
      <c r="U14" s="49"/>
      <c r="V14" s="87"/>
      <c r="W14" s="88"/>
      <c r="X14" s="88"/>
      <c r="Y14" s="83"/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</row>
    <row r="15" spans="1:113" s="100" customFormat="1" ht="49.5" customHeight="1" thickTop="1" thickBot="1">
      <c r="A15" s="82"/>
      <c r="B15" s="83"/>
      <c r="C15" s="83"/>
      <c r="D15" s="36"/>
      <c r="E15" s="36"/>
      <c r="F15" s="36"/>
      <c r="G15" s="58"/>
      <c r="H15" s="83"/>
      <c r="I15" s="95"/>
      <c r="J15" s="95"/>
      <c r="K15" s="96"/>
      <c r="L15" s="83"/>
      <c r="M15" s="86"/>
      <c r="N15" s="86"/>
      <c r="O15" s="97"/>
      <c r="P15" s="97"/>
      <c r="Q15" s="85"/>
      <c r="R15" s="83"/>
      <c r="S15" s="83"/>
      <c r="T15" s="83"/>
      <c r="U15" s="49"/>
      <c r="V15" s="87"/>
      <c r="W15" s="88"/>
      <c r="X15" s="88"/>
      <c r="Y15" s="98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99"/>
      <c r="BG15" s="99"/>
      <c r="BH15" s="99"/>
      <c r="BI15" s="99"/>
      <c r="BJ15" s="99"/>
      <c r="BK15" s="99"/>
      <c r="BL15" s="99"/>
      <c r="BM15" s="99"/>
      <c r="BN15" s="99"/>
      <c r="BO15" s="99"/>
      <c r="BP15" s="99"/>
      <c r="BQ15" s="99"/>
      <c r="BR15" s="99"/>
      <c r="BS15" s="99"/>
      <c r="BT15" s="99"/>
      <c r="BU15" s="99"/>
      <c r="BV15" s="99"/>
      <c r="BW15" s="99"/>
      <c r="BX15" s="99"/>
      <c r="BY15" s="99"/>
      <c r="BZ15" s="99"/>
      <c r="CA15" s="99"/>
      <c r="CB15" s="99"/>
      <c r="CC15" s="99"/>
      <c r="CD15" s="99"/>
      <c r="CE15" s="99"/>
      <c r="CF15" s="99"/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  <c r="CU15" s="99"/>
      <c r="CV15" s="99"/>
      <c r="CW15" s="99"/>
      <c r="CX15" s="99"/>
      <c r="CY15" s="99"/>
      <c r="CZ15" s="99"/>
      <c r="DA15" s="99"/>
      <c r="DB15" s="99"/>
      <c r="DC15" s="99"/>
      <c r="DD15" s="99"/>
      <c r="DE15" s="99"/>
      <c r="DF15" s="99"/>
      <c r="DG15" s="99"/>
      <c r="DH15" s="99"/>
      <c r="DI15" s="99"/>
    </row>
    <row r="16" spans="1:113" s="100" customFormat="1" ht="42.75" customHeight="1" thickTop="1" thickBot="1">
      <c r="A16" s="82"/>
      <c r="B16" s="83"/>
      <c r="C16" s="83"/>
      <c r="D16" s="36"/>
      <c r="E16" s="36"/>
      <c r="F16" s="95"/>
      <c r="G16" s="58"/>
      <c r="H16" s="83"/>
      <c r="I16" s="83"/>
      <c r="J16" s="83"/>
      <c r="K16" s="85"/>
      <c r="L16" s="101"/>
      <c r="M16" s="86"/>
      <c r="N16" s="86"/>
      <c r="O16" s="85"/>
      <c r="P16" s="85"/>
      <c r="Q16" s="85"/>
      <c r="R16" s="83"/>
      <c r="S16" s="83"/>
      <c r="T16" s="83"/>
      <c r="U16" s="49"/>
      <c r="V16" s="87"/>
      <c r="W16" s="88"/>
      <c r="X16" s="88"/>
      <c r="Y16" s="87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</row>
    <row r="17" spans="1:113" s="91" customFormat="1" ht="42.75" customHeight="1" thickTop="1" thickBot="1">
      <c r="A17" s="82"/>
      <c r="B17" s="83"/>
      <c r="C17" s="83"/>
      <c r="D17" s="36"/>
      <c r="E17" s="36"/>
      <c r="F17" s="36"/>
      <c r="G17" s="37"/>
      <c r="H17" s="83"/>
      <c r="I17" s="83"/>
      <c r="J17" s="83"/>
      <c r="K17" s="85"/>
      <c r="L17" s="38"/>
      <c r="M17" s="86"/>
      <c r="N17" s="86"/>
      <c r="O17" s="85"/>
      <c r="P17" s="85"/>
      <c r="Q17" s="85"/>
      <c r="R17" s="83"/>
      <c r="S17" s="83"/>
      <c r="T17" s="83"/>
      <c r="U17" s="49"/>
      <c r="V17" s="87"/>
      <c r="W17" s="88"/>
      <c r="X17" s="88"/>
      <c r="Y17" s="83"/>
      <c r="Z17" s="89"/>
      <c r="AA17" s="89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/>
      <c r="CW17" s="90"/>
      <c r="CX17" s="90"/>
      <c r="CY17" s="90"/>
      <c r="CZ17" s="90"/>
      <c r="DA17" s="90"/>
      <c r="DB17" s="90"/>
      <c r="DC17" s="90"/>
      <c r="DD17" s="90"/>
      <c r="DE17" s="90"/>
      <c r="DF17" s="90"/>
      <c r="DG17" s="90"/>
      <c r="DH17" s="90"/>
      <c r="DI17" s="90"/>
    </row>
    <row r="18" spans="1:113" s="106" customFormat="1" ht="42.75" customHeight="1" thickTop="1" thickBot="1">
      <c r="A18" s="82"/>
      <c r="B18" s="83"/>
      <c r="C18" s="83"/>
      <c r="D18" s="102"/>
      <c r="E18" s="36"/>
      <c r="F18" s="36"/>
      <c r="G18" s="83"/>
      <c r="H18" s="95"/>
      <c r="I18" s="83"/>
      <c r="J18" s="83"/>
      <c r="K18" s="85"/>
      <c r="L18" s="83"/>
      <c r="M18" s="103"/>
      <c r="N18" s="103"/>
      <c r="O18" s="96"/>
      <c r="P18" s="96"/>
      <c r="Q18" s="85"/>
      <c r="R18" s="83"/>
      <c r="S18" s="83"/>
      <c r="T18" s="83"/>
      <c r="U18" s="49"/>
      <c r="V18" s="87"/>
      <c r="W18" s="88"/>
      <c r="X18" s="88"/>
      <c r="Y18" s="95"/>
      <c r="Z18" s="104"/>
      <c r="AA18" s="104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</row>
    <row r="19" spans="1:113" s="91" customFormat="1" ht="42.75" customHeight="1" thickTop="1" thickBot="1">
      <c r="A19" s="82"/>
      <c r="B19" s="83"/>
      <c r="C19" s="83"/>
      <c r="D19" s="36"/>
      <c r="E19" s="36"/>
      <c r="F19" s="36"/>
      <c r="G19" s="107"/>
      <c r="H19" s="83"/>
      <c r="I19" s="83"/>
      <c r="J19" s="83"/>
      <c r="K19" s="85"/>
      <c r="L19" s="83"/>
      <c r="M19" s="103"/>
      <c r="N19" s="103"/>
      <c r="O19" s="85"/>
      <c r="P19" s="85"/>
      <c r="Q19" s="85"/>
      <c r="R19" s="83"/>
      <c r="S19" s="83"/>
      <c r="T19" s="83"/>
      <c r="U19" s="49"/>
      <c r="V19" s="87"/>
      <c r="W19" s="88"/>
      <c r="X19" s="88"/>
      <c r="Y19" s="83"/>
      <c r="Z19" s="89"/>
      <c r="AA19" s="89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</row>
    <row r="20" spans="1:113" s="91" customFormat="1" ht="42.75" customHeight="1" thickTop="1" thickBot="1">
      <c r="A20" s="82"/>
      <c r="B20" s="83"/>
      <c r="C20" s="83"/>
      <c r="D20" s="36"/>
      <c r="E20" s="36"/>
      <c r="F20" s="36"/>
      <c r="G20" s="37"/>
      <c r="H20" s="83"/>
      <c r="I20" s="83"/>
      <c r="J20" s="83"/>
      <c r="K20" s="85"/>
      <c r="L20" s="37"/>
      <c r="M20" s="103"/>
      <c r="N20" s="108"/>
      <c r="O20" s="109"/>
      <c r="P20" s="109"/>
      <c r="Q20" s="85"/>
      <c r="R20" s="83"/>
      <c r="S20" s="83"/>
      <c r="T20" s="83"/>
      <c r="U20" s="49"/>
      <c r="V20" s="87"/>
      <c r="W20" s="110"/>
      <c r="X20" s="110"/>
      <c r="Y20" s="111"/>
      <c r="Z20" s="89"/>
      <c r="AA20" s="89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</row>
    <row r="21" spans="1:113" ht="42.75" customHeight="1" thickTop="1" thickBot="1">
      <c r="A21" s="82"/>
      <c r="B21" s="83"/>
      <c r="C21" s="83"/>
      <c r="D21" s="36"/>
      <c r="E21" s="36"/>
      <c r="F21" s="36"/>
      <c r="G21" s="37"/>
      <c r="H21" s="58"/>
      <c r="I21" s="55"/>
      <c r="J21" s="58"/>
      <c r="K21" s="58"/>
      <c r="L21" s="37"/>
      <c r="M21" s="103"/>
      <c r="N21" s="108"/>
      <c r="O21" s="57"/>
      <c r="P21" s="57"/>
      <c r="Q21" s="85"/>
      <c r="R21" s="83"/>
      <c r="S21" s="83"/>
      <c r="T21" s="83"/>
      <c r="U21" s="49"/>
      <c r="V21" s="87"/>
      <c r="W21" s="110"/>
      <c r="X21" s="110"/>
      <c r="Y21" s="58"/>
      <c r="Z21" s="2"/>
      <c r="AA21" s="2"/>
    </row>
    <row r="22" spans="1:113" ht="42.75" customHeight="1" thickTop="1" thickBot="1">
      <c r="A22" s="82"/>
      <c r="B22" s="83"/>
      <c r="C22" s="83"/>
      <c r="D22" s="36"/>
      <c r="E22" s="36"/>
      <c r="F22" s="36"/>
      <c r="G22" s="37"/>
      <c r="H22" s="58"/>
      <c r="I22" s="58"/>
      <c r="J22" s="58"/>
      <c r="K22" s="58"/>
      <c r="L22" s="37"/>
      <c r="M22" s="103"/>
      <c r="N22" s="108"/>
      <c r="O22" s="57"/>
      <c r="P22" s="57"/>
      <c r="Q22" s="85"/>
      <c r="R22" s="83"/>
      <c r="S22" s="83"/>
      <c r="T22" s="83"/>
      <c r="U22" s="49"/>
      <c r="V22" s="87"/>
      <c r="W22" s="110"/>
      <c r="X22" s="110"/>
      <c r="Y22" s="58"/>
      <c r="Z22" s="2"/>
      <c r="AA22" s="2"/>
    </row>
    <row r="23" spans="1:113" ht="42.75" customHeight="1" thickTop="1" thickBot="1">
      <c r="A23" s="82"/>
      <c r="B23" s="83"/>
      <c r="C23" s="83"/>
      <c r="D23" s="36"/>
      <c r="E23" s="36"/>
      <c r="F23" s="36"/>
      <c r="G23" s="37"/>
      <c r="H23" s="58"/>
      <c r="I23" s="58"/>
      <c r="J23" s="58"/>
      <c r="K23" s="58"/>
      <c r="L23" s="92"/>
      <c r="M23" s="103"/>
      <c r="N23" s="108"/>
      <c r="O23" s="57"/>
      <c r="P23" s="57"/>
      <c r="Q23" s="85"/>
      <c r="R23" s="83"/>
      <c r="S23" s="83"/>
      <c r="T23" s="83"/>
      <c r="U23" s="49"/>
      <c r="V23" s="87"/>
      <c r="W23" s="110"/>
      <c r="X23" s="110"/>
      <c r="Y23" s="58"/>
      <c r="Z23" s="2"/>
      <c r="AA23" s="2"/>
    </row>
    <row r="24" spans="1:113" ht="42.75" customHeight="1" thickTop="1" thickBot="1">
      <c r="A24" s="82"/>
      <c r="B24" s="83"/>
      <c r="C24" s="83"/>
      <c r="D24" s="36"/>
      <c r="E24" s="36"/>
      <c r="F24" s="36"/>
      <c r="G24" s="38"/>
      <c r="H24" s="58"/>
      <c r="I24" s="58"/>
      <c r="J24" s="58"/>
      <c r="K24" s="58"/>
      <c r="L24" s="58"/>
      <c r="M24" s="73"/>
      <c r="N24" s="73"/>
      <c r="O24" s="57"/>
      <c r="P24" s="57"/>
      <c r="Q24" s="85"/>
      <c r="R24" s="83"/>
      <c r="S24" s="83"/>
      <c r="T24" s="83"/>
      <c r="U24" s="49"/>
      <c r="V24" s="87"/>
      <c r="W24" s="110"/>
      <c r="X24" s="110"/>
      <c r="Y24" s="58"/>
      <c r="Z24" s="2"/>
      <c r="AA24" s="2"/>
    </row>
    <row r="25" spans="1:113" ht="42.75" customHeight="1" thickTop="1" thickBot="1">
      <c r="A25" s="82"/>
      <c r="B25" s="83"/>
      <c r="C25" s="83"/>
      <c r="D25" s="36"/>
      <c r="E25" s="36"/>
      <c r="F25" s="36"/>
      <c r="G25" s="38"/>
      <c r="H25" s="58"/>
      <c r="I25" s="58"/>
      <c r="J25" s="58"/>
      <c r="K25" s="58"/>
      <c r="L25" s="58"/>
      <c r="M25" s="73"/>
      <c r="N25" s="73"/>
      <c r="O25" s="57"/>
      <c r="P25" s="57"/>
      <c r="Q25" s="85"/>
      <c r="R25" s="83"/>
      <c r="S25" s="83"/>
      <c r="T25" s="83"/>
      <c r="U25" s="49"/>
      <c r="V25" s="87"/>
      <c r="W25" s="88"/>
      <c r="X25" s="88"/>
      <c r="Y25" s="58"/>
      <c r="Z25" s="2"/>
      <c r="AA25" s="2"/>
    </row>
    <row r="26" spans="1:113" ht="42.75" customHeight="1" thickTop="1" thickBot="1">
      <c r="A26" s="82"/>
      <c r="B26" s="83"/>
      <c r="C26" s="83"/>
      <c r="D26" s="36"/>
      <c r="E26" s="36"/>
      <c r="F26" s="36"/>
      <c r="G26" s="94"/>
      <c r="H26" s="58"/>
      <c r="I26" s="58"/>
      <c r="J26" s="58"/>
      <c r="K26" s="58"/>
      <c r="L26" s="58"/>
      <c r="M26" s="73"/>
      <c r="N26" s="73"/>
      <c r="O26" s="57"/>
      <c r="P26" s="57"/>
      <c r="Q26" s="85"/>
      <c r="R26" s="83"/>
      <c r="S26" s="83"/>
      <c r="T26" s="83"/>
      <c r="U26" s="49"/>
      <c r="V26" s="87"/>
      <c r="W26" s="88"/>
      <c r="X26" s="88"/>
      <c r="Y26" s="58"/>
      <c r="Z26" s="2"/>
      <c r="AA26" s="2"/>
    </row>
    <row r="27" spans="1:113" ht="42.75" customHeight="1" thickTop="1" thickBot="1">
      <c r="A27" s="82"/>
      <c r="B27" s="83"/>
      <c r="C27" s="83"/>
      <c r="D27" s="36"/>
      <c r="E27" s="36"/>
      <c r="F27" s="36"/>
      <c r="G27" s="94"/>
      <c r="H27" s="58"/>
      <c r="I27" s="58"/>
      <c r="J27" s="58"/>
      <c r="K27" s="58"/>
      <c r="L27" s="58"/>
      <c r="M27" s="73"/>
      <c r="N27" s="73"/>
      <c r="O27" s="57"/>
      <c r="P27" s="57"/>
      <c r="Q27" s="85"/>
      <c r="R27" s="83"/>
      <c r="S27" s="83"/>
      <c r="T27" s="83"/>
      <c r="U27" s="49"/>
      <c r="V27" s="87"/>
      <c r="W27" s="88"/>
      <c r="X27" s="88"/>
      <c r="Y27" s="58"/>
      <c r="Z27" s="2"/>
      <c r="AA27" s="2"/>
    </row>
    <row r="28" spans="1:113" ht="42.75" customHeight="1" thickTop="1" thickBot="1">
      <c r="A28" s="82"/>
      <c r="B28" s="83"/>
      <c r="C28" s="83"/>
      <c r="D28" s="36"/>
      <c r="E28" s="36"/>
      <c r="F28" s="36"/>
      <c r="G28" s="37"/>
      <c r="H28" s="58"/>
      <c r="I28" s="58"/>
      <c r="J28" s="58"/>
      <c r="K28" s="58"/>
      <c r="L28" s="37"/>
      <c r="M28" s="73"/>
      <c r="N28" s="73"/>
      <c r="O28" s="57"/>
      <c r="P28" s="57"/>
      <c r="Q28" s="85"/>
      <c r="R28" s="83"/>
      <c r="S28" s="83"/>
      <c r="T28" s="83"/>
      <c r="U28" s="49"/>
      <c r="V28" s="87"/>
      <c r="W28" s="88"/>
      <c r="X28" s="88"/>
      <c r="Y28" s="58"/>
      <c r="Z28" s="2"/>
      <c r="AA28" s="2"/>
    </row>
    <row r="29" spans="1:113" ht="42.75" customHeight="1" thickTop="1" thickBot="1">
      <c r="A29" s="82"/>
      <c r="B29" s="83"/>
      <c r="C29" s="83"/>
      <c r="D29" s="36"/>
      <c r="E29" s="58"/>
      <c r="F29" s="36"/>
      <c r="G29" s="38"/>
      <c r="H29" s="58"/>
      <c r="I29" s="58"/>
      <c r="J29" s="58"/>
      <c r="K29" s="58"/>
      <c r="L29" s="37"/>
      <c r="M29" s="73"/>
      <c r="N29" s="73"/>
      <c r="O29" s="57"/>
      <c r="P29" s="57"/>
      <c r="Q29" s="85"/>
      <c r="R29" s="83"/>
      <c r="S29" s="83"/>
      <c r="T29" s="83"/>
      <c r="U29" s="49"/>
      <c r="V29" s="87"/>
      <c r="W29" s="88"/>
      <c r="X29" s="88"/>
      <c r="Y29" s="58"/>
      <c r="Z29" s="2"/>
      <c r="AA29" s="2"/>
    </row>
    <row r="30" spans="1:113" ht="42.75" customHeight="1" thickTop="1" thickBot="1">
      <c r="A30" s="82"/>
      <c r="B30" s="83"/>
      <c r="C30" s="83"/>
      <c r="D30" s="36"/>
      <c r="E30" s="36"/>
      <c r="F30" s="36"/>
      <c r="G30" s="38"/>
      <c r="H30" s="58"/>
      <c r="I30" s="58"/>
      <c r="J30" s="58"/>
      <c r="K30" s="58"/>
      <c r="L30" s="37"/>
      <c r="M30" s="73"/>
      <c r="N30" s="73"/>
      <c r="O30" s="57"/>
      <c r="P30" s="57"/>
      <c r="Q30" s="85"/>
      <c r="R30" s="83"/>
      <c r="S30" s="83"/>
      <c r="T30" s="83"/>
      <c r="U30" s="49"/>
      <c r="V30" s="87"/>
      <c r="W30" s="88"/>
      <c r="X30" s="88"/>
      <c r="Y30" s="58"/>
      <c r="Z30" s="2"/>
      <c r="AA30" s="2"/>
    </row>
    <row r="31" spans="1:113" ht="42.75" customHeight="1" thickTop="1" thickBot="1">
      <c r="A31" s="82"/>
      <c r="B31" s="83"/>
      <c r="C31" s="83"/>
      <c r="D31" s="36"/>
      <c r="E31" s="36"/>
      <c r="F31" s="36"/>
      <c r="G31" s="38"/>
      <c r="H31" s="58"/>
      <c r="I31" s="58"/>
      <c r="J31" s="58"/>
      <c r="K31" s="58"/>
      <c r="L31" s="92"/>
      <c r="M31" s="73"/>
      <c r="N31" s="73"/>
      <c r="O31" s="57"/>
      <c r="P31" s="57"/>
      <c r="Q31" s="85"/>
      <c r="R31" s="83"/>
      <c r="S31" s="83"/>
      <c r="T31" s="83"/>
      <c r="U31" s="49"/>
      <c r="V31" s="87"/>
      <c r="W31" s="88"/>
      <c r="X31" s="88"/>
      <c r="Y31" s="58"/>
      <c r="Z31" s="2"/>
      <c r="AA31" s="2"/>
    </row>
    <row r="32" spans="1:113" ht="42.75" customHeight="1" thickTop="1" thickBot="1">
      <c r="A32" s="82"/>
      <c r="B32" s="83"/>
      <c r="C32" s="83"/>
      <c r="D32" s="52"/>
      <c r="E32" s="36"/>
      <c r="F32" s="36"/>
      <c r="G32" s="38"/>
      <c r="H32" s="58"/>
      <c r="I32" s="58"/>
      <c r="J32" s="58"/>
      <c r="K32" s="58"/>
      <c r="L32" s="37"/>
      <c r="M32" s="73"/>
      <c r="N32" s="73"/>
      <c r="O32" s="57"/>
      <c r="P32" s="57"/>
      <c r="Q32" s="85"/>
      <c r="R32" s="83"/>
      <c r="S32" s="83"/>
      <c r="T32" s="83"/>
      <c r="U32" s="49"/>
      <c r="V32" s="87"/>
      <c r="W32" s="88"/>
      <c r="X32" s="88"/>
      <c r="Y32" s="58"/>
      <c r="Z32" s="2"/>
      <c r="AA32" s="2"/>
    </row>
    <row r="33" spans="1:27" ht="42.75" customHeight="1" thickTop="1" thickBot="1">
      <c r="A33" s="82"/>
      <c r="B33" s="83"/>
      <c r="C33" s="83"/>
      <c r="D33" s="36"/>
      <c r="E33" s="36"/>
      <c r="F33" s="36"/>
      <c r="G33" s="38"/>
      <c r="H33" s="58"/>
      <c r="I33" s="58"/>
      <c r="J33" s="58"/>
      <c r="K33" s="58"/>
      <c r="L33" s="38"/>
      <c r="M33" s="73"/>
      <c r="N33" s="73"/>
      <c r="O33" s="57"/>
      <c r="P33" s="57"/>
      <c r="Q33" s="85"/>
      <c r="R33" s="83"/>
      <c r="S33" s="83"/>
      <c r="T33" s="83"/>
      <c r="U33" s="49"/>
      <c r="V33" s="87"/>
      <c r="W33" s="88"/>
      <c r="X33" s="88"/>
      <c r="Y33" s="58"/>
      <c r="Z33" s="2"/>
      <c r="AA33" s="2"/>
    </row>
    <row r="34" spans="1:27" ht="42.75" customHeight="1" thickTop="1" thickBot="1">
      <c r="A34" s="82"/>
      <c r="B34" s="83"/>
      <c r="C34" s="83"/>
      <c r="D34" s="36"/>
      <c r="E34" s="36"/>
      <c r="F34" s="36"/>
      <c r="G34" s="38"/>
      <c r="H34" s="58"/>
      <c r="I34" s="58"/>
      <c r="J34" s="58"/>
      <c r="K34" s="58"/>
      <c r="L34" s="112"/>
      <c r="M34" s="73"/>
      <c r="N34" s="73"/>
      <c r="O34" s="57"/>
      <c r="P34" s="57"/>
      <c r="Q34" s="85"/>
      <c r="R34" s="83"/>
      <c r="S34" s="83"/>
      <c r="T34" s="83"/>
      <c r="U34" s="49"/>
      <c r="V34" s="87"/>
      <c r="W34" s="88"/>
      <c r="X34" s="88"/>
      <c r="Y34" s="58"/>
      <c r="Z34" s="2"/>
      <c r="AA34" s="2"/>
    </row>
    <row r="35" spans="1:27" ht="42.75" customHeight="1" thickTop="1" thickBot="1">
      <c r="A35" s="82"/>
      <c r="B35" s="83"/>
      <c r="C35" s="83"/>
      <c r="D35" s="36"/>
      <c r="E35" s="36"/>
      <c r="F35" s="36"/>
      <c r="G35" s="58"/>
      <c r="H35" s="58"/>
      <c r="I35" s="58"/>
      <c r="J35" s="58"/>
      <c r="K35" s="58"/>
      <c r="L35" s="58"/>
      <c r="M35" s="73"/>
      <c r="N35" s="73"/>
      <c r="O35" s="113"/>
      <c r="P35" s="113"/>
      <c r="Q35" s="85"/>
      <c r="R35" s="83"/>
      <c r="S35" s="83"/>
      <c r="T35" s="83"/>
      <c r="U35" s="49"/>
      <c r="V35" s="87"/>
      <c r="W35" s="88"/>
      <c r="X35" s="88"/>
      <c r="Y35" s="58"/>
      <c r="Z35" s="2"/>
      <c r="AA35" s="2"/>
    </row>
    <row r="36" spans="1:27" ht="42.75" customHeight="1" thickTop="1" thickBot="1">
      <c r="A36" s="82"/>
      <c r="B36" s="83"/>
      <c r="C36" s="83"/>
      <c r="D36" s="36"/>
      <c r="E36" s="50"/>
      <c r="F36" s="36"/>
      <c r="G36" s="38"/>
      <c r="H36" s="58"/>
      <c r="I36" s="58"/>
      <c r="J36" s="58"/>
      <c r="K36" s="58"/>
      <c r="L36" s="112"/>
      <c r="M36" s="73"/>
      <c r="N36" s="73"/>
      <c r="O36" s="57"/>
      <c r="P36" s="57"/>
      <c r="Q36" s="85"/>
      <c r="R36" s="83"/>
      <c r="S36" s="83"/>
      <c r="T36" s="83"/>
      <c r="U36" s="49"/>
      <c r="V36" s="87"/>
      <c r="W36" s="88"/>
      <c r="X36" s="88"/>
      <c r="Y36" s="58"/>
      <c r="Z36" s="2"/>
      <c r="AA36" s="2"/>
    </row>
    <row r="37" spans="1:27" ht="42.75" customHeight="1" thickTop="1" thickBot="1">
      <c r="A37" s="82"/>
      <c r="B37" s="83"/>
      <c r="C37" s="83"/>
      <c r="D37" s="36"/>
      <c r="E37" s="36"/>
      <c r="F37" s="95"/>
      <c r="G37" s="37"/>
      <c r="H37" s="58"/>
      <c r="I37" s="58"/>
      <c r="J37" s="58"/>
      <c r="K37" s="58"/>
      <c r="L37" s="37"/>
      <c r="M37" s="73"/>
      <c r="N37" s="73"/>
      <c r="O37" s="114"/>
      <c r="P37" s="114"/>
      <c r="Q37" s="85"/>
      <c r="R37" s="83"/>
      <c r="S37" s="83"/>
      <c r="T37" s="83"/>
      <c r="U37" s="49"/>
      <c r="V37" s="87"/>
      <c r="W37" s="88"/>
      <c r="X37" s="88"/>
      <c r="Y37" s="58"/>
      <c r="Z37" s="2"/>
      <c r="AA37" s="2"/>
    </row>
    <row r="38" spans="1:27" ht="42.75" customHeight="1" thickTop="1" thickBot="1">
      <c r="A38" s="82"/>
      <c r="B38" s="83"/>
      <c r="C38" s="83"/>
      <c r="D38" s="36"/>
      <c r="E38" s="50"/>
      <c r="F38" s="36"/>
      <c r="G38" s="38"/>
      <c r="H38" s="58"/>
      <c r="I38" s="58"/>
      <c r="J38" s="58"/>
      <c r="K38" s="58"/>
      <c r="L38" s="92"/>
      <c r="M38" s="73"/>
      <c r="N38" s="73"/>
      <c r="O38" s="57"/>
      <c r="P38" s="57"/>
      <c r="Q38" s="85"/>
      <c r="R38" s="83"/>
      <c r="S38" s="83"/>
      <c r="T38" s="83"/>
      <c r="U38" s="49"/>
      <c r="V38" s="87"/>
      <c r="W38" s="88"/>
      <c r="X38" s="88"/>
      <c r="Y38" s="58"/>
      <c r="Z38" s="2"/>
      <c r="AA38" s="2"/>
    </row>
    <row r="39" spans="1:27" ht="42.75" customHeight="1" thickTop="1" thickBot="1">
      <c r="A39" s="82"/>
      <c r="B39" s="83"/>
      <c r="C39" s="83"/>
      <c r="D39" s="36"/>
      <c r="E39" s="36"/>
      <c r="F39" s="36"/>
      <c r="G39" s="38"/>
      <c r="H39" s="58"/>
      <c r="I39" s="58"/>
      <c r="J39" s="58"/>
      <c r="K39" s="58"/>
      <c r="L39" s="37"/>
      <c r="M39" s="73"/>
      <c r="N39" s="73"/>
      <c r="O39" s="57"/>
      <c r="P39" s="57"/>
      <c r="Q39" s="85"/>
      <c r="R39" s="83"/>
      <c r="S39" s="83"/>
      <c r="T39" s="83"/>
      <c r="U39" s="49"/>
      <c r="V39" s="87"/>
      <c r="W39" s="88"/>
      <c r="X39" s="88"/>
      <c r="Y39" s="58"/>
      <c r="Z39" s="2"/>
      <c r="AA39" s="2"/>
    </row>
    <row r="40" spans="1:27" ht="42.75" customHeight="1" thickTop="1" thickBot="1">
      <c r="A40" s="82"/>
      <c r="B40" s="83"/>
      <c r="C40" s="83"/>
      <c r="D40" s="95"/>
      <c r="E40" s="95"/>
      <c r="F40" s="95"/>
      <c r="G40" s="38"/>
      <c r="H40" s="58"/>
      <c r="I40" s="58"/>
      <c r="J40" s="58"/>
      <c r="K40" s="58"/>
      <c r="L40" s="37"/>
      <c r="M40" s="73"/>
      <c r="N40" s="73"/>
      <c r="O40" s="57"/>
      <c r="P40" s="57"/>
      <c r="Q40" s="85"/>
      <c r="R40" s="83"/>
      <c r="S40" s="83"/>
      <c r="T40" s="83"/>
      <c r="U40" s="49"/>
      <c r="V40" s="87"/>
      <c r="W40" s="88"/>
      <c r="X40" s="88"/>
      <c r="Y40" s="58"/>
      <c r="Z40" s="2"/>
      <c r="AA40" s="2"/>
    </row>
    <row r="41" spans="1:27" ht="13.5" thickTop="1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78">
        <f>SUM(W9:W40)</f>
        <v>214.58999999999997</v>
      </c>
      <c r="X41" s="2"/>
      <c r="Y41" s="2"/>
      <c r="Z41" s="2"/>
      <c r="AA41" s="2"/>
    </row>
    <row r="42" spans="1:27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</sheetData>
  <mergeCells count="27">
    <mergeCell ref="W7:W8"/>
    <mergeCell ref="O7:O8"/>
    <mergeCell ref="Q7:Q8"/>
    <mergeCell ref="R7:S7"/>
    <mergeCell ref="T7:U7"/>
    <mergeCell ref="V7:V8"/>
    <mergeCell ref="H7:H8"/>
    <mergeCell ref="I7:J7"/>
    <mergeCell ref="K7:L7"/>
    <mergeCell ref="M7:M8"/>
    <mergeCell ref="N7:N8"/>
    <mergeCell ref="A5:Y5"/>
    <mergeCell ref="A6:A8"/>
    <mergeCell ref="B6:C6"/>
    <mergeCell ref="D6:F6"/>
    <mergeCell ref="G6:N6"/>
    <mergeCell ref="O6:Q6"/>
    <mergeCell ref="R6:W6"/>
    <mergeCell ref="X6:X8"/>
    <mergeCell ref="Y6:Y8"/>
    <mergeCell ref="B7:B8"/>
    <mergeCell ref="P7:P8"/>
    <mergeCell ref="C7:C8"/>
    <mergeCell ref="D7:D8"/>
    <mergeCell ref="E7:E8"/>
    <mergeCell ref="F7:F8"/>
    <mergeCell ref="G7:G8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I52"/>
  <sheetViews>
    <sheetView workbookViewId="0">
      <selection activeCell="D12" sqref="D12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2"/>
      <c r="AA1" s="2"/>
    </row>
    <row r="2" spans="1:113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2"/>
      <c r="AA2" s="2"/>
    </row>
    <row r="3" spans="1:113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4"/>
      <c r="X3" s="4"/>
      <c r="Y3" s="4"/>
      <c r="Z3" s="2"/>
      <c r="AA3" s="2"/>
    </row>
    <row r="4" spans="1:113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2"/>
      <c r="AA4" s="2"/>
    </row>
    <row r="5" spans="1:113">
      <c r="A5" s="151" t="s">
        <v>467</v>
      </c>
      <c r="B5" s="151"/>
      <c r="C5" s="151"/>
      <c r="D5" s="151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2"/>
      <c r="AA5" s="2"/>
    </row>
    <row r="6" spans="1:113">
      <c r="A6" s="147" t="s">
        <v>0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0"/>
      <c r="Z6" s="2"/>
      <c r="AA6" s="2"/>
    </row>
    <row r="7" spans="1:113" ht="26.25" customHeight="1">
      <c r="A7" s="141" t="s">
        <v>397</v>
      </c>
      <c r="B7" s="148" t="s">
        <v>1</v>
      </c>
      <c r="C7" s="148"/>
      <c r="D7" s="148" t="s">
        <v>2</v>
      </c>
      <c r="E7" s="148"/>
      <c r="F7" s="148"/>
      <c r="G7" s="148" t="s">
        <v>3</v>
      </c>
      <c r="H7" s="148"/>
      <c r="I7" s="148"/>
      <c r="J7" s="148"/>
      <c r="K7" s="148"/>
      <c r="L7" s="148"/>
      <c r="M7" s="148"/>
      <c r="N7" s="148"/>
      <c r="O7" s="148" t="s">
        <v>4</v>
      </c>
      <c r="P7" s="148"/>
      <c r="Q7" s="148"/>
      <c r="R7" s="148" t="s">
        <v>5</v>
      </c>
      <c r="S7" s="148"/>
      <c r="T7" s="148"/>
      <c r="U7" s="148"/>
      <c r="V7" s="148"/>
      <c r="W7" s="148"/>
      <c r="X7" s="148" t="s">
        <v>6</v>
      </c>
      <c r="Y7" s="148" t="s">
        <v>7</v>
      </c>
      <c r="Z7" s="2"/>
      <c r="AA7" s="2"/>
    </row>
    <row r="8" spans="1:113" ht="18.75" customHeight="1">
      <c r="A8" s="142"/>
      <c r="B8" s="148" t="s">
        <v>8</v>
      </c>
      <c r="C8" s="148" t="s">
        <v>9</v>
      </c>
      <c r="D8" s="150" t="s">
        <v>10</v>
      </c>
      <c r="E8" s="148" t="s">
        <v>11</v>
      </c>
      <c r="F8" s="148" t="s">
        <v>12</v>
      </c>
      <c r="G8" s="148" t="s">
        <v>13</v>
      </c>
      <c r="H8" s="148" t="s">
        <v>14</v>
      </c>
      <c r="I8" s="148" t="s">
        <v>15</v>
      </c>
      <c r="J8" s="148"/>
      <c r="K8" s="149" t="s">
        <v>16</v>
      </c>
      <c r="L8" s="149"/>
      <c r="M8" s="148" t="s">
        <v>17</v>
      </c>
      <c r="N8" s="148" t="s">
        <v>18</v>
      </c>
      <c r="O8" s="149" t="s">
        <v>19</v>
      </c>
      <c r="P8" s="149" t="s">
        <v>20</v>
      </c>
      <c r="Q8" s="149" t="s">
        <v>21</v>
      </c>
      <c r="R8" s="148" t="s">
        <v>22</v>
      </c>
      <c r="S8" s="148"/>
      <c r="T8" s="148" t="s">
        <v>23</v>
      </c>
      <c r="U8" s="148"/>
      <c r="V8" s="148" t="s">
        <v>24</v>
      </c>
      <c r="W8" s="149" t="s">
        <v>21</v>
      </c>
      <c r="X8" s="148"/>
      <c r="Y8" s="148"/>
      <c r="Z8" s="2"/>
      <c r="AA8" s="2"/>
    </row>
    <row r="9" spans="1:113" ht="18.75" customHeight="1">
      <c r="A9" s="143"/>
      <c r="B9" s="148"/>
      <c r="C9" s="148"/>
      <c r="D9" s="148"/>
      <c r="E9" s="148"/>
      <c r="F9" s="148"/>
      <c r="G9" s="148"/>
      <c r="H9" s="148"/>
      <c r="I9" s="80" t="s">
        <v>25</v>
      </c>
      <c r="J9" s="80" t="s">
        <v>26</v>
      </c>
      <c r="K9" s="80" t="s">
        <v>25</v>
      </c>
      <c r="L9" s="81" t="s">
        <v>27</v>
      </c>
      <c r="M9" s="148"/>
      <c r="N9" s="148"/>
      <c r="O9" s="148"/>
      <c r="P9" s="148"/>
      <c r="Q9" s="148"/>
      <c r="R9" s="80" t="s">
        <v>28</v>
      </c>
      <c r="S9" s="81" t="s">
        <v>29</v>
      </c>
      <c r="T9" s="80" t="s">
        <v>28</v>
      </c>
      <c r="U9" s="81" t="s">
        <v>29</v>
      </c>
      <c r="V9" s="148"/>
      <c r="W9" s="148"/>
      <c r="X9" s="148"/>
      <c r="Y9" s="148"/>
      <c r="Z9" s="2"/>
      <c r="AA9" s="2"/>
    </row>
    <row r="10" spans="1:113" s="91" customFormat="1" ht="42.75" customHeight="1" thickBot="1">
      <c r="A10" s="82">
        <v>1</v>
      </c>
      <c r="B10" s="83"/>
      <c r="C10" s="83"/>
      <c r="D10" s="58"/>
      <c r="E10" s="58"/>
      <c r="F10" s="58"/>
      <c r="G10" s="83"/>
      <c r="H10" s="84"/>
      <c r="I10" s="83"/>
      <c r="J10" s="83"/>
      <c r="K10" s="85"/>
      <c r="L10" s="83"/>
      <c r="M10" s="86"/>
      <c r="N10" s="86"/>
      <c r="O10" s="85"/>
      <c r="P10" s="85"/>
      <c r="Q10" s="85"/>
      <c r="R10" s="83"/>
      <c r="S10" s="48"/>
      <c r="T10" s="83"/>
      <c r="U10" s="49"/>
      <c r="V10" s="87"/>
      <c r="W10" s="88"/>
      <c r="X10" s="88"/>
      <c r="Y10" s="83"/>
      <c r="Z10" s="89"/>
      <c r="AA10" s="89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</row>
    <row r="11" spans="1:113" s="91" customFormat="1" ht="42.75" customHeight="1" thickTop="1" thickBot="1">
      <c r="A11" s="82">
        <v>2</v>
      </c>
      <c r="B11" s="83"/>
      <c r="C11" s="83"/>
      <c r="D11" s="58"/>
      <c r="E11" s="58"/>
      <c r="F11" s="58"/>
      <c r="G11" s="83"/>
      <c r="H11" s="84"/>
      <c r="I11" s="83"/>
      <c r="J11" s="83"/>
      <c r="K11" s="85"/>
      <c r="L11" s="83"/>
      <c r="M11" s="86"/>
      <c r="N11" s="86"/>
      <c r="O11" s="85"/>
      <c r="P11" s="85"/>
      <c r="Q11" s="85"/>
      <c r="R11" s="83"/>
      <c r="S11" s="48"/>
      <c r="T11" s="83"/>
      <c r="U11" s="49"/>
      <c r="V11" s="87"/>
      <c r="W11" s="88"/>
      <c r="X11" s="88"/>
      <c r="Y11" s="83"/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</row>
    <row r="12" spans="1:113" s="91" customFormat="1" ht="42.75" customHeight="1" thickTop="1" thickBot="1">
      <c r="A12" s="82">
        <v>3</v>
      </c>
      <c r="B12" s="83"/>
      <c r="C12" s="83"/>
      <c r="D12" s="58"/>
      <c r="E12" s="58"/>
      <c r="F12" s="58"/>
      <c r="G12" s="83"/>
      <c r="H12" s="84"/>
      <c r="I12" s="83"/>
      <c r="J12" s="83"/>
      <c r="K12" s="85"/>
      <c r="L12" s="83"/>
      <c r="M12" s="86"/>
      <c r="N12" s="86"/>
      <c r="O12" s="85"/>
      <c r="P12" s="85"/>
      <c r="Q12" s="85"/>
      <c r="R12" s="83"/>
      <c r="S12" s="48"/>
      <c r="T12" s="83"/>
      <c r="U12" s="49"/>
      <c r="V12" s="87"/>
      <c r="W12" s="88"/>
      <c r="X12" s="88"/>
      <c r="Y12" s="83"/>
      <c r="Z12" s="89"/>
      <c r="AA12" s="8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</row>
    <row r="13" spans="1:113" s="91" customFormat="1" ht="42.75" customHeight="1" thickTop="1" thickBot="1">
      <c r="A13" s="82"/>
      <c r="B13" s="83"/>
      <c r="C13" s="83"/>
      <c r="D13" s="92"/>
      <c r="E13" s="36"/>
      <c r="F13" s="36"/>
      <c r="G13" s="38"/>
      <c r="H13" s="83"/>
      <c r="I13" s="83"/>
      <c r="J13" s="83"/>
      <c r="K13" s="85"/>
      <c r="L13" s="37"/>
      <c r="M13" s="86"/>
      <c r="N13" s="86"/>
      <c r="O13" s="85"/>
      <c r="P13" s="85"/>
      <c r="Q13" s="85"/>
      <c r="R13" s="83"/>
      <c r="S13" s="83"/>
      <c r="T13" s="83"/>
      <c r="U13" s="49"/>
      <c r="V13" s="87"/>
      <c r="W13" s="88"/>
      <c r="X13" s="88"/>
      <c r="Y13" s="83"/>
      <c r="Z13" s="89"/>
      <c r="AA13" s="8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</row>
    <row r="14" spans="1:113" s="91" customFormat="1" ht="47.25" customHeight="1" thickTop="1" thickBot="1">
      <c r="A14" s="82"/>
      <c r="B14" s="83"/>
      <c r="C14" s="83"/>
      <c r="D14" s="36"/>
      <c r="E14" s="93"/>
      <c r="F14" s="36"/>
      <c r="G14" s="38"/>
      <c r="H14" s="83"/>
      <c r="I14" s="83"/>
      <c r="J14" s="83"/>
      <c r="K14" s="85"/>
      <c r="L14" s="74"/>
      <c r="M14" s="86"/>
      <c r="N14" s="86"/>
      <c r="O14" s="85"/>
      <c r="P14" s="85"/>
      <c r="Q14" s="85"/>
      <c r="R14" s="83"/>
      <c r="S14" s="83"/>
      <c r="T14" s="83"/>
      <c r="U14" s="49"/>
      <c r="V14" s="87"/>
      <c r="W14" s="88"/>
      <c r="X14" s="88"/>
      <c r="Y14" s="83"/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</row>
    <row r="15" spans="1:113" s="91" customFormat="1" ht="42.75" customHeight="1" thickTop="1" thickBot="1">
      <c r="A15" s="82"/>
      <c r="B15" s="83"/>
      <c r="C15" s="83"/>
      <c r="D15" s="36"/>
      <c r="E15" s="93"/>
      <c r="F15" s="36"/>
      <c r="G15" s="94"/>
      <c r="H15" s="83"/>
      <c r="I15" s="83"/>
      <c r="J15" s="83"/>
      <c r="K15" s="85"/>
      <c r="L15" s="37"/>
      <c r="M15" s="86"/>
      <c r="N15" s="86"/>
      <c r="O15" s="85"/>
      <c r="P15" s="85"/>
      <c r="Q15" s="85"/>
      <c r="R15" s="83"/>
      <c r="S15" s="83"/>
      <c r="T15" s="83"/>
      <c r="U15" s="49"/>
      <c r="V15" s="87"/>
      <c r="W15" s="88"/>
      <c r="X15" s="88"/>
      <c r="Y15" s="83"/>
      <c r="Z15" s="89"/>
      <c r="AA15" s="89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</row>
    <row r="16" spans="1:113" s="100" customFormat="1" ht="49.5" customHeight="1" thickTop="1" thickBot="1">
      <c r="A16" s="82"/>
      <c r="B16" s="83"/>
      <c r="C16" s="83"/>
      <c r="D16" s="36"/>
      <c r="E16" s="36"/>
      <c r="F16" s="36"/>
      <c r="G16" s="58"/>
      <c r="H16" s="83"/>
      <c r="I16" s="95"/>
      <c r="J16" s="95"/>
      <c r="K16" s="96"/>
      <c r="L16" s="83"/>
      <c r="M16" s="86"/>
      <c r="N16" s="86"/>
      <c r="O16" s="97"/>
      <c r="P16" s="97"/>
      <c r="Q16" s="85"/>
      <c r="R16" s="83"/>
      <c r="S16" s="83"/>
      <c r="T16" s="83"/>
      <c r="U16" s="49"/>
      <c r="V16" s="87"/>
      <c r="W16" s="88"/>
      <c r="X16" s="88"/>
      <c r="Y16" s="98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</row>
    <row r="17" spans="1:113" s="100" customFormat="1" ht="42.75" customHeight="1" thickTop="1" thickBot="1">
      <c r="A17" s="82"/>
      <c r="B17" s="83"/>
      <c r="C17" s="83"/>
      <c r="D17" s="36"/>
      <c r="E17" s="36"/>
      <c r="F17" s="95"/>
      <c r="G17" s="58"/>
      <c r="H17" s="83"/>
      <c r="I17" s="83"/>
      <c r="J17" s="83"/>
      <c r="K17" s="85"/>
      <c r="L17" s="101"/>
      <c r="M17" s="86"/>
      <c r="N17" s="86"/>
      <c r="O17" s="85"/>
      <c r="P17" s="85"/>
      <c r="Q17" s="85"/>
      <c r="R17" s="83"/>
      <c r="S17" s="83"/>
      <c r="T17" s="83"/>
      <c r="U17" s="49"/>
      <c r="V17" s="87"/>
      <c r="W17" s="88"/>
      <c r="X17" s="88"/>
      <c r="Y17" s="87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</row>
    <row r="18" spans="1:113" s="91" customFormat="1" ht="42.75" customHeight="1" thickTop="1" thickBot="1">
      <c r="A18" s="82"/>
      <c r="B18" s="83"/>
      <c r="C18" s="83"/>
      <c r="D18" s="36"/>
      <c r="E18" s="36"/>
      <c r="F18" s="36"/>
      <c r="G18" s="37"/>
      <c r="H18" s="83"/>
      <c r="I18" s="83"/>
      <c r="J18" s="83"/>
      <c r="K18" s="85"/>
      <c r="L18" s="38"/>
      <c r="M18" s="86"/>
      <c r="N18" s="86"/>
      <c r="O18" s="85"/>
      <c r="P18" s="85"/>
      <c r="Q18" s="85"/>
      <c r="R18" s="83"/>
      <c r="S18" s="83"/>
      <c r="T18" s="83"/>
      <c r="U18" s="49"/>
      <c r="V18" s="87"/>
      <c r="W18" s="88"/>
      <c r="X18" s="88"/>
      <c r="Y18" s="83"/>
      <c r="Z18" s="89"/>
      <c r="AA18" s="89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</row>
    <row r="19" spans="1:113" s="106" customFormat="1" ht="42.75" customHeight="1" thickTop="1" thickBot="1">
      <c r="A19" s="82"/>
      <c r="B19" s="83"/>
      <c r="C19" s="83"/>
      <c r="D19" s="102"/>
      <c r="E19" s="36"/>
      <c r="F19" s="36"/>
      <c r="G19" s="83"/>
      <c r="H19" s="95"/>
      <c r="I19" s="83"/>
      <c r="J19" s="83"/>
      <c r="K19" s="85"/>
      <c r="L19" s="83"/>
      <c r="M19" s="103"/>
      <c r="N19" s="103"/>
      <c r="O19" s="96"/>
      <c r="P19" s="96"/>
      <c r="Q19" s="85"/>
      <c r="R19" s="83"/>
      <c r="S19" s="83"/>
      <c r="T19" s="83"/>
      <c r="U19" s="49"/>
      <c r="V19" s="87"/>
      <c r="W19" s="88"/>
      <c r="X19" s="88"/>
      <c r="Y19" s="95"/>
      <c r="Z19" s="104"/>
      <c r="AA19" s="104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</row>
    <row r="20" spans="1:113" s="91" customFormat="1" ht="42.75" customHeight="1" thickTop="1" thickBot="1">
      <c r="A20" s="82"/>
      <c r="B20" s="83"/>
      <c r="C20" s="83"/>
      <c r="D20" s="36"/>
      <c r="E20" s="36"/>
      <c r="F20" s="36"/>
      <c r="G20" s="107"/>
      <c r="H20" s="83"/>
      <c r="I20" s="83"/>
      <c r="J20" s="83"/>
      <c r="K20" s="85"/>
      <c r="L20" s="83"/>
      <c r="M20" s="103"/>
      <c r="N20" s="103"/>
      <c r="O20" s="85"/>
      <c r="P20" s="85"/>
      <c r="Q20" s="85"/>
      <c r="R20" s="83"/>
      <c r="S20" s="83"/>
      <c r="T20" s="83"/>
      <c r="U20" s="49"/>
      <c r="V20" s="87"/>
      <c r="W20" s="88"/>
      <c r="X20" s="88"/>
      <c r="Y20" s="83"/>
      <c r="Z20" s="89"/>
      <c r="AA20" s="89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</row>
    <row r="21" spans="1:113" s="91" customFormat="1" ht="42.75" customHeight="1" thickTop="1" thickBot="1">
      <c r="A21" s="82"/>
      <c r="B21" s="83"/>
      <c r="C21" s="83"/>
      <c r="D21" s="36"/>
      <c r="E21" s="36"/>
      <c r="F21" s="36"/>
      <c r="G21" s="37"/>
      <c r="H21" s="83"/>
      <c r="I21" s="83"/>
      <c r="J21" s="83"/>
      <c r="K21" s="85"/>
      <c r="L21" s="37"/>
      <c r="M21" s="103"/>
      <c r="N21" s="108"/>
      <c r="O21" s="109"/>
      <c r="P21" s="109"/>
      <c r="Q21" s="85"/>
      <c r="R21" s="83"/>
      <c r="S21" s="83"/>
      <c r="T21" s="83"/>
      <c r="U21" s="49"/>
      <c r="V21" s="87"/>
      <c r="W21" s="110"/>
      <c r="X21" s="110"/>
      <c r="Y21" s="111"/>
      <c r="Z21" s="89"/>
      <c r="AA21" s="89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</row>
    <row r="22" spans="1:113" ht="42.75" customHeight="1" thickTop="1" thickBot="1">
      <c r="A22" s="82"/>
      <c r="B22" s="83"/>
      <c r="C22" s="83"/>
      <c r="D22" s="36"/>
      <c r="E22" s="36"/>
      <c r="F22" s="36"/>
      <c r="G22" s="37"/>
      <c r="H22" s="58"/>
      <c r="I22" s="55"/>
      <c r="J22" s="58"/>
      <c r="K22" s="58"/>
      <c r="L22" s="37"/>
      <c r="M22" s="103"/>
      <c r="N22" s="108"/>
      <c r="O22" s="57"/>
      <c r="P22" s="57"/>
      <c r="Q22" s="85"/>
      <c r="R22" s="83"/>
      <c r="S22" s="83"/>
      <c r="T22" s="83"/>
      <c r="U22" s="49"/>
      <c r="V22" s="87"/>
      <c r="W22" s="110"/>
      <c r="X22" s="110"/>
      <c r="Y22" s="58"/>
      <c r="Z22" s="2"/>
      <c r="AA22" s="2"/>
    </row>
    <row r="23" spans="1:113" ht="42.75" customHeight="1" thickTop="1" thickBot="1">
      <c r="A23" s="82"/>
      <c r="B23" s="83"/>
      <c r="C23" s="83"/>
      <c r="D23" s="36"/>
      <c r="E23" s="36"/>
      <c r="F23" s="36"/>
      <c r="G23" s="37"/>
      <c r="H23" s="58"/>
      <c r="I23" s="58"/>
      <c r="J23" s="58"/>
      <c r="K23" s="58"/>
      <c r="L23" s="37"/>
      <c r="M23" s="103"/>
      <c r="N23" s="108"/>
      <c r="O23" s="57"/>
      <c r="P23" s="57"/>
      <c r="Q23" s="85"/>
      <c r="R23" s="83"/>
      <c r="S23" s="83"/>
      <c r="T23" s="83"/>
      <c r="U23" s="49"/>
      <c r="V23" s="87"/>
      <c r="W23" s="110"/>
      <c r="X23" s="110"/>
      <c r="Y23" s="58"/>
      <c r="Z23" s="2"/>
      <c r="AA23" s="2"/>
    </row>
    <row r="24" spans="1:113" ht="42.75" customHeight="1" thickTop="1" thickBot="1">
      <c r="A24" s="82"/>
      <c r="B24" s="83"/>
      <c r="C24" s="83"/>
      <c r="D24" s="36"/>
      <c r="E24" s="36"/>
      <c r="F24" s="36"/>
      <c r="G24" s="37"/>
      <c r="H24" s="58"/>
      <c r="I24" s="58"/>
      <c r="J24" s="58"/>
      <c r="K24" s="58"/>
      <c r="L24" s="92"/>
      <c r="M24" s="103"/>
      <c r="N24" s="108"/>
      <c r="O24" s="57"/>
      <c r="P24" s="57"/>
      <c r="Q24" s="85"/>
      <c r="R24" s="83"/>
      <c r="S24" s="83"/>
      <c r="T24" s="83"/>
      <c r="U24" s="49"/>
      <c r="V24" s="87"/>
      <c r="W24" s="110"/>
      <c r="X24" s="110"/>
      <c r="Y24" s="58"/>
      <c r="Z24" s="2"/>
      <c r="AA24" s="2"/>
    </row>
    <row r="25" spans="1:113" ht="42.75" customHeight="1" thickTop="1" thickBot="1">
      <c r="A25" s="82"/>
      <c r="B25" s="83"/>
      <c r="C25" s="83"/>
      <c r="D25" s="36"/>
      <c r="E25" s="36"/>
      <c r="F25" s="36"/>
      <c r="G25" s="38"/>
      <c r="H25" s="58"/>
      <c r="I25" s="58"/>
      <c r="J25" s="58"/>
      <c r="K25" s="58"/>
      <c r="L25" s="58"/>
      <c r="M25" s="73"/>
      <c r="N25" s="73"/>
      <c r="O25" s="57"/>
      <c r="P25" s="57"/>
      <c r="Q25" s="85"/>
      <c r="R25" s="83"/>
      <c r="S25" s="83"/>
      <c r="T25" s="83"/>
      <c r="U25" s="49"/>
      <c r="V25" s="87"/>
      <c r="W25" s="110"/>
      <c r="X25" s="110"/>
      <c r="Y25" s="58"/>
      <c r="Z25" s="2"/>
      <c r="AA25" s="2"/>
    </row>
    <row r="26" spans="1:113" ht="42.75" customHeight="1" thickTop="1" thickBot="1">
      <c r="A26" s="82"/>
      <c r="B26" s="83"/>
      <c r="C26" s="83"/>
      <c r="D26" s="36"/>
      <c r="E26" s="36"/>
      <c r="F26" s="36"/>
      <c r="G26" s="38"/>
      <c r="H26" s="58"/>
      <c r="I26" s="58"/>
      <c r="J26" s="58"/>
      <c r="K26" s="58"/>
      <c r="L26" s="58"/>
      <c r="M26" s="73"/>
      <c r="N26" s="73"/>
      <c r="O26" s="57"/>
      <c r="P26" s="57"/>
      <c r="Q26" s="85"/>
      <c r="R26" s="83"/>
      <c r="S26" s="83"/>
      <c r="T26" s="83"/>
      <c r="U26" s="49"/>
      <c r="V26" s="87"/>
      <c r="W26" s="88"/>
      <c r="X26" s="88"/>
      <c r="Y26" s="58"/>
      <c r="Z26" s="2"/>
      <c r="AA26" s="2"/>
    </row>
    <row r="27" spans="1:113" ht="42.75" customHeight="1" thickTop="1" thickBot="1">
      <c r="A27" s="82"/>
      <c r="B27" s="83"/>
      <c r="C27" s="83"/>
      <c r="D27" s="36"/>
      <c r="E27" s="36"/>
      <c r="F27" s="36"/>
      <c r="G27" s="94"/>
      <c r="H27" s="58"/>
      <c r="I27" s="58"/>
      <c r="J27" s="58"/>
      <c r="K27" s="58"/>
      <c r="L27" s="58"/>
      <c r="M27" s="73"/>
      <c r="N27" s="73"/>
      <c r="O27" s="57"/>
      <c r="P27" s="57"/>
      <c r="Q27" s="85"/>
      <c r="R27" s="83"/>
      <c r="S27" s="83"/>
      <c r="T27" s="83"/>
      <c r="U27" s="49"/>
      <c r="V27" s="87"/>
      <c r="W27" s="88"/>
      <c r="X27" s="88"/>
      <c r="Y27" s="58"/>
      <c r="Z27" s="2"/>
      <c r="AA27" s="2"/>
    </row>
    <row r="28" spans="1:113" ht="42.75" customHeight="1" thickTop="1" thickBot="1">
      <c r="A28" s="82"/>
      <c r="B28" s="83"/>
      <c r="C28" s="83"/>
      <c r="D28" s="36"/>
      <c r="E28" s="36"/>
      <c r="F28" s="36"/>
      <c r="G28" s="94"/>
      <c r="H28" s="58"/>
      <c r="I28" s="58"/>
      <c r="J28" s="58"/>
      <c r="K28" s="58"/>
      <c r="L28" s="58"/>
      <c r="M28" s="73"/>
      <c r="N28" s="73"/>
      <c r="O28" s="57"/>
      <c r="P28" s="57"/>
      <c r="Q28" s="85"/>
      <c r="R28" s="83"/>
      <c r="S28" s="83"/>
      <c r="T28" s="83"/>
      <c r="U28" s="49"/>
      <c r="V28" s="87"/>
      <c r="W28" s="88"/>
      <c r="X28" s="88"/>
      <c r="Y28" s="58"/>
      <c r="Z28" s="2"/>
      <c r="AA28" s="2"/>
    </row>
    <row r="29" spans="1:113" ht="42.75" customHeight="1" thickTop="1" thickBot="1">
      <c r="A29" s="82"/>
      <c r="B29" s="83"/>
      <c r="C29" s="83"/>
      <c r="D29" s="36"/>
      <c r="E29" s="36"/>
      <c r="F29" s="36"/>
      <c r="G29" s="37"/>
      <c r="H29" s="58"/>
      <c r="I29" s="58"/>
      <c r="J29" s="58"/>
      <c r="K29" s="58"/>
      <c r="L29" s="37"/>
      <c r="M29" s="73"/>
      <c r="N29" s="73"/>
      <c r="O29" s="57"/>
      <c r="P29" s="57"/>
      <c r="Q29" s="85"/>
      <c r="R29" s="83"/>
      <c r="S29" s="83"/>
      <c r="T29" s="83"/>
      <c r="U29" s="49"/>
      <c r="V29" s="87"/>
      <c r="W29" s="88"/>
      <c r="X29" s="88"/>
      <c r="Y29" s="58"/>
      <c r="Z29" s="2"/>
      <c r="AA29" s="2"/>
    </row>
    <row r="30" spans="1:113" ht="42.75" customHeight="1" thickTop="1" thickBot="1">
      <c r="A30" s="82"/>
      <c r="B30" s="83"/>
      <c r="C30" s="83"/>
      <c r="D30" s="36"/>
      <c r="E30" s="58"/>
      <c r="F30" s="36"/>
      <c r="G30" s="38"/>
      <c r="H30" s="58"/>
      <c r="I30" s="58"/>
      <c r="J30" s="58"/>
      <c r="K30" s="58"/>
      <c r="L30" s="37"/>
      <c r="M30" s="73"/>
      <c r="N30" s="73"/>
      <c r="O30" s="57"/>
      <c r="P30" s="57"/>
      <c r="Q30" s="85"/>
      <c r="R30" s="83"/>
      <c r="S30" s="83"/>
      <c r="T30" s="83"/>
      <c r="U30" s="49"/>
      <c r="V30" s="87"/>
      <c r="W30" s="88"/>
      <c r="X30" s="88"/>
      <c r="Y30" s="58"/>
      <c r="Z30" s="2"/>
      <c r="AA30" s="2"/>
    </row>
    <row r="31" spans="1:113" ht="42.75" customHeight="1" thickTop="1" thickBot="1">
      <c r="A31" s="82"/>
      <c r="B31" s="83"/>
      <c r="C31" s="83"/>
      <c r="D31" s="36"/>
      <c r="E31" s="36"/>
      <c r="F31" s="36"/>
      <c r="G31" s="38"/>
      <c r="H31" s="58"/>
      <c r="I31" s="58"/>
      <c r="J31" s="58"/>
      <c r="K31" s="58"/>
      <c r="L31" s="37"/>
      <c r="M31" s="73"/>
      <c r="N31" s="73"/>
      <c r="O31" s="57"/>
      <c r="P31" s="57"/>
      <c r="Q31" s="85"/>
      <c r="R31" s="83"/>
      <c r="S31" s="83"/>
      <c r="T31" s="83"/>
      <c r="U31" s="49"/>
      <c r="V31" s="87"/>
      <c r="W31" s="88"/>
      <c r="X31" s="88"/>
      <c r="Y31" s="58"/>
      <c r="Z31" s="2"/>
      <c r="AA31" s="2"/>
    </row>
    <row r="32" spans="1:113" ht="42.75" customHeight="1" thickTop="1" thickBot="1">
      <c r="A32" s="82"/>
      <c r="B32" s="83"/>
      <c r="C32" s="83"/>
      <c r="D32" s="36"/>
      <c r="E32" s="36"/>
      <c r="F32" s="36"/>
      <c r="G32" s="38"/>
      <c r="H32" s="58"/>
      <c r="I32" s="58"/>
      <c r="J32" s="58"/>
      <c r="K32" s="58"/>
      <c r="L32" s="92"/>
      <c r="M32" s="73"/>
      <c r="N32" s="73"/>
      <c r="O32" s="57"/>
      <c r="P32" s="57"/>
      <c r="Q32" s="85"/>
      <c r="R32" s="83"/>
      <c r="S32" s="83"/>
      <c r="T32" s="83"/>
      <c r="U32" s="49"/>
      <c r="V32" s="87"/>
      <c r="W32" s="88"/>
      <c r="X32" s="88"/>
      <c r="Y32" s="58"/>
      <c r="Z32" s="2"/>
      <c r="AA32" s="2"/>
    </row>
    <row r="33" spans="1:27" ht="42.75" customHeight="1" thickTop="1" thickBot="1">
      <c r="A33" s="82"/>
      <c r="B33" s="83"/>
      <c r="C33" s="83"/>
      <c r="D33" s="52"/>
      <c r="E33" s="36"/>
      <c r="F33" s="36"/>
      <c r="G33" s="38"/>
      <c r="H33" s="58"/>
      <c r="I33" s="58"/>
      <c r="J33" s="58"/>
      <c r="K33" s="58"/>
      <c r="L33" s="37"/>
      <c r="M33" s="73"/>
      <c r="N33" s="73"/>
      <c r="O33" s="57"/>
      <c r="P33" s="57"/>
      <c r="Q33" s="85"/>
      <c r="R33" s="83"/>
      <c r="S33" s="83"/>
      <c r="T33" s="83"/>
      <c r="U33" s="49"/>
      <c r="V33" s="87"/>
      <c r="W33" s="88"/>
      <c r="X33" s="88"/>
      <c r="Y33" s="58"/>
      <c r="Z33" s="2"/>
      <c r="AA33" s="2"/>
    </row>
    <row r="34" spans="1:27" ht="42.75" customHeight="1" thickTop="1" thickBot="1">
      <c r="A34" s="82"/>
      <c r="B34" s="83"/>
      <c r="C34" s="83"/>
      <c r="D34" s="36"/>
      <c r="E34" s="36"/>
      <c r="F34" s="36"/>
      <c r="G34" s="38"/>
      <c r="H34" s="58"/>
      <c r="I34" s="58"/>
      <c r="J34" s="58"/>
      <c r="K34" s="58"/>
      <c r="L34" s="38"/>
      <c r="M34" s="73"/>
      <c r="N34" s="73"/>
      <c r="O34" s="57"/>
      <c r="P34" s="57"/>
      <c r="Q34" s="85"/>
      <c r="R34" s="83"/>
      <c r="S34" s="83"/>
      <c r="T34" s="83"/>
      <c r="U34" s="49"/>
      <c r="V34" s="87"/>
      <c r="W34" s="88"/>
      <c r="X34" s="88"/>
      <c r="Y34" s="58"/>
      <c r="Z34" s="2"/>
      <c r="AA34" s="2"/>
    </row>
    <row r="35" spans="1:27" ht="42.75" customHeight="1" thickTop="1" thickBot="1">
      <c r="A35" s="82"/>
      <c r="B35" s="83"/>
      <c r="C35" s="83"/>
      <c r="D35" s="36"/>
      <c r="E35" s="36"/>
      <c r="F35" s="36"/>
      <c r="G35" s="38"/>
      <c r="H35" s="58"/>
      <c r="I35" s="58"/>
      <c r="J35" s="58"/>
      <c r="K35" s="58"/>
      <c r="L35" s="112"/>
      <c r="M35" s="73"/>
      <c r="N35" s="73"/>
      <c r="O35" s="57"/>
      <c r="P35" s="57"/>
      <c r="Q35" s="85"/>
      <c r="R35" s="83"/>
      <c r="S35" s="83"/>
      <c r="T35" s="83"/>
      <c r="U35" s="49"/>
      <c r="V35" s="87"/>
      <c r="W35" s="88"/>
      <c r="X35" s="88"/>
      <c r="Y35" s="58"/>
      <c r="Z35" s="2"/>
      <c r="AA35" s="2"/>
    </row>
    <row r="36" spans="1:27" ht="42.75" customHeight="1" thickTop="1" thickBot="1">
      <c r="A36" s="82"/>
      <c r="B36" s="83"/>
      <c r="C36" s="83"/>
      <c r="D36" s="36"/>
      <c r="E36" s="36"/>
      <c r="F36" s="36"/>
      <c r="G36" s="58"/>
      <c r="H36" s="58"/>
      <c r="I36" s="58"/>
      <c r="J36" s="58"/>
      <c r="K36" s="58"/>
      <c r="L36" s="58"/>
      <c r="M36" s="73"/>
      <c r="N36" s="73"/>
      <c r="O36" s="113"/>
      <c r="P36" s="113"/>
      <c r="Q36" s="85"/>
      <c r="R36" s="83"/>
      <c r="S36" s="83"/>
      <c r="T36" s="83"/>
      <c r="U36" s="49"/>
      <c r="V36" s="87"/>
      <c r="W36" s="88"/>
      <c r="X36" s="88"/>
      <c r="Y36" s="58"/>
      <c r="Z36" s="2"/>
      <c r="AA36" s="2"/>
    </row>
    <row r="37" spans="1:27" ht="42.75" customHeight="1" thickTop="1" thickBot="1">
      <c r="A37" s="82"/>
      <c r="B37" s="83"/>
      <c r="C37" s="83"/>
      <c r="D37" s="36"/>
      <c r="E37" s="50"/>
      <c r="F37" s="36"/>
      <c r="G37" s="38"/>
      <c r="H37" s="58"/>
      <c r="I37" s="58"/>
      <c r="J37" s="58"/>
      <c r="K37" s="58"/>
      <c r="L37" s="112"/>
      <c r="M37" s="73"/>
      <c r="N37" s="73"/>
      <c r="O37" s="57"/>
      <c r="P37" s="57"/>
      <c r="Q37" s="85"/>
      <c r="R37" s="83"/>
      <c r="S37" s="83"/>
      <c r="T37" s="83"/>
      <c r="U37" s="49"/>
      <c r="V37" s="87"/>
      <c r="W37" s="88"/>
      <c r="X37" s="88"/>
      <c r="Y37" s="58"/>
      <c r="Z37" s="2"/>
      <c r="AA37" s="2"/>
    </row>
    <row r="38" spans="1:27" ht="42.75" customHeight="1" thickTop="1" thickBot="1">
      <c r="A38" s="82"/>
      <c r="B38" s="83"/>
      <c r="C38" s="83"/>
      <c r="D38" s="36"/>
      <c r="E38" s="36"/>
      <c r="F38" s="95"/>
      <c r="G38" s="37"/>
      <c r="H38" s="58"/>
      <c r="I38" s="58"/>
      <c r="J38" s="58"/>
      <c r="K38" s="58"/>
      <c r="L38" s="37"/>
      <c r="M38" s="73"/>
      <c r="N38" s="73"/>
      <c r="O38" s="114"/>
      <c r="P38" s="114"/>
      <c r="Q38" s="85"/>
      <c r="R38" s="83"/>
      <c r="S38" s="83"/>
      <c r="T38" s="83"/>
      <c r="U38" s="49"/>
      <c r="V38" s="87"/>
      <c r="W38" s="88"/>
      <c r="X38" s="88"/>
      <c r="Y38" s="58"/>
      <c r="Z38" s="2"/>
      <c r="AA38" s="2"/>
    </row>
    <row r="39" spans="1:27" ht="42.75" customHeight="1" thickTop="1" thickBot="1">
      <c r="A39" s="82"/>
      <c r="B39" s="83"/>
      <c r="C39" s="83"/>
      <c r="D39" s="36"/>
      <c r="E39" s="50"/>
      <c r="F39" s="36"/>
      <c r="G39" s="38"/>
      <c r="H39" s="58"/>
      <c r="I39" s="58"/>
      <c r="J39" s="58"/>
      <c r="K39" s="58"/>
      <c r="L39" s="92"/>
      <c r="M39" s="73"/>
      <c r="N39" s="73"/>
      <c r="O39" s="57"/>
      <c r="P39" s="57"/>
      <c r="Q39" s="85"/>
      <c r="R39" s="83"/>
      <c r="S39" s="83"/>
      <c r="T39" s="83"/>
      <c r="U39" s="49"/>
      <c r="V39" s="87"/>
      <c r="W39" s="88"/>
      <c r="X39" s="88"/>
      <c r="Y39" s="58"/>
      <c r="Z39" s="2"/>
      <c r="AA39" s="2"/>
    </row>
    <row r="40" spans="1:27" ht="42.75" customHeight="1" thickTop="1" thickBot="1">
      <c r="A40" s="82"/>
      <c r="B40" s="83"/>
      <c r="C40" s="83"/>
      <c r="D40" s="36"/>
      <c r="E40" s="36"/>
      <c r="F40" s="36"/>
      <c r="G40" s="38"/>
      <c r="H40" s="58"/>
      <c r="I40" s="58"/>
      <c r="J40" s="58"/>
      <c r="K40" s="58"/>
      <c r="L40" s="37"/>
      <c r="M40" s="73"/>
      <c r="N40" s="73"/>
      <c r="O40" s="57"/>
      <c r="P40" s="57"/>
      <c r="Q40" s="85"/>
      <c r="R40" s="83"/>
      <c r="S40" s="83"/>
      <c r="T40" s="83"/>
      <c r="U40" s="49"/>
      <c r="V40" s="87"/>
      <c r="W40" s="88"/>
      <c r="X40" s="88"/>
      <c r="Y40" s="58"/>
      <c r="Z40" s="2"/>
      <c r="AA40" s="2"/>
    </row>
    <row r="41" spans="1:27" ht="42.75" customHeight="1" thickTop="1" thickBot="1">
      <c r="A41" s="82"/>
      <c r="B41" s="83"/>
      <c r="C41" s="83"/>
      <c r="D41" s="95"/>
      <c r="E41" s="95"/>
      <c r="F41" s="95"/>
      <c r="G41" s="38"/>
      <c r="H41" s="58"/>
      <c r="I41" s="58"/>
      <c r="J41" s="58"/>
      <c r="K41" s="58"/>
      <c r="L41" s="37"/>
      <c r="M41" s="73"/>
      <c r="N41" s="73"/>
      <c r="O41" s="57"/>
      <c r="P41" s="57"/>
      <c r="Q41" s="85"/>
      <c r="R41" s="83"/>
      <c r="S41" s="83"/>
      <c r="T41" s="83"/>
      <c r="U41" s="49"/>
      <c r="V41" s="87"/>
      <c r="W41" s="88"/>
      <c r="X41" s="88"/>
      <c r="Y41" s="58"/>
      <c r="Z41" s="2"/>
      <c r="AA41" s="2"/>
    </row>
    <row r="42" spans="1:27" ht="13.5" thickTop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78">
        <f>SUM(W10:W41)</f>
        <v>0</v>
      </c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2:27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</sheetData>
  <mergeCells count="28">
    <mergeCell ref="R8:S8"/>
    <mergeCell ref="T8:U8"/>
    <mergeCell ref="V8:V9"/>
    <mergeCell ref="D7:F7"/>
    <mergeCell ref="G7:N7"/>
    <mergeCell ref="O7:Q7"/>
    <mergeCell ref="R7:W7"/>
    <mergeCell ref="D8:D9"/>
    <mergeCell ref="E8:E9"/>
    <mergeCell ref="F8:F9"/>
    <mergeCell ref="G8:G9"/>
    <mergeCell ref="H8:H9"/>
    <mergeCell ref="A5:D5"/>
    <mergeCell ref="A6:Y6"/>
    <mergeCell ref="A7:A9"/>
    <mergeCell ref="B7:C7"/>
    <mergeCell ref="Y7:Y9"/>
    <mergeCell ref="B8:B9"/>
    <mergeCell ref="Q8:Q9"/>
    <mergeCell ref="X7:X9"/>
    <mergeCell ref="W8:W9"/>
    <mergeCell ref="O8:O9"/>
    <mergeCell ref="P8:P9"/>
    <mergeCell ref="N8:N9"/>
    <mergeCell ref="I8:J8"/>
    <mergeCell ref="K8:L8"/>
    <mergeCell ref="M8:M9"/>
    <mergeCell ref="C8:C9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I52"/>
  <sheetViews>
    <sheetView workbookViewId="0">
      <selection activeCell="A5" sqref="A5:XFD5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2"/>
      <c r="AA1" s="2"/>
    </row>
    <row r="2" spans="1:113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2"/>
      <c r="AA2" s="2"/>
    </row>
    <row r="3" spans="1:113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4"/>
      <c r="X3" s="4"/>
      <c r="Y3" s="4"/>
      <c r="Z3" s="2"/>
      <c r="AA3" s="2"/>
    </row>
    <row r="4" spans="1:113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2"/>
      <c r="AA4" s="2"/>
    </row>
    <row r="5" spans="1:113">
      <c r="A5" s="151" t="s">
        <v>467</v>
      </c>
      <c r="B5" s="151"/>
      <c r="C5" s="151"/>
      <c r="D5" s="151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2"/>
      <c r="AA5" s="2"/>
    </row>
    <row r="6" spans="1:113">
      <c r="A6" s="147" t="s">
        <v>0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0"/>
      <c r="Z6" s="2"/>
      <c r="AA6" s="2"/>
    </row>
    <row r="7" spans="1:113" ht="26.25" customHeight="1">
      <c r="A7" s="141" t="s">
        <v>397</v>
      </c>
      <c r="B7" s="148" t="s">
        <v>1</v>
      </c>
      <c r="C7" s="148"/>
      <c r="D7" s="148" t="s">
        <v>2</v>
      </c>
      <c r="E7" s="148"/>
      <c r="F7" s="148"/>
      <c r="G7" s="148" t="s">
        <v>3</v>
      </c>
      <c r="H7" s="148"/>
      <c r="I7" s="148"/>
      <c r="J7" s="148"/>
      <c r="K7" s="148"/>
      <c r="L7" s="148"/>
      <c r="M7" s="148"/>
      <c r="N7" s="148"/>
      <c r="O7" s="148" t="s">
        <v>4</v>
      </c>
      <c r="P7" s="148"/>
      <c r="Q7" s="148"/>
      <c r="R7" s="148" t="s">
        <v>5</v>
      </c>
      <c r="S7" s="148"/>
      <c r="T7" s="148"/>
      <c r="U7" s="148"/>
      <c r="V7" s="148"/>
      <c r="W7" s="148"/>
      <c r="X7" s="148" t="s">
        <v>6</v>
      </c>
      <c r="Y7" s="148" t="s">
        <v>7</v>
      </c>
      <c r="Z7" s="2"/>
      <c r="AA7" s="2"/>
    </row>
    <row r="8" spans="1:113" ht="18.75" customHeight="1">
      <c r="A8" s="142"/>
      <c r="B8" s="148" t="s">
        <v>8</v>
      </c>
      <c r="C8" s="148" t="s">
        <v>9</v>
      </c>
      <c r="D8" s="150" t="s">
        <v>10</v>
      </c>
      <c r="E8" s="148" t="s">
        <v>11</v>
      </c>
      <c r="F8" s="148" t="s">
        <v>12</v>
      </c>
      <c r="G8" s="148" t="s">
        <v>13</v>
      </c>
      <c r="H8" s="148" t="s">
        <v>14</v>
      </c>
      <c r="I8" s="148" t="s">
        <v>15</v>
      </c>
      <c r="J8" s="148"/>
      <c r="K8" s="149" t="s">
        <v>16</v>
      </c>
      <c r="L8" s="149"/>
      <c r="M8" s="148" t="s">
        <v>17</v>
      </c>
      <c r="N8" s="148" t="s">
        <v>18</v>
      </c>
      <c r="O8" s="149" t="s">
        <v>19</v>
      </c>
      <c r="P8" s="149" t="s">
        <v>20</v>
      </c>
      <c r="Q8" s="149" t="s">
        <v>21</v>
      </c>
      <c r="R8" s="148" t="s">
        <v>22</v>
      </c>
      <c r="S8" s="148"/>
      <c r="T8" s="148" t="s">
        <v>23</v>
      </c>
      <c r="U8" s="148"/>
      <c r="V8" s="148" t="s">
        <v>24</v>
      </c>
      <c r="W8" s="149" t="s">
        <v>21</v>
      </c>
      <c r="X8" s="148"/>
      <c r="Y8" s="148"/>
      <c r="Z8" s="2"/>
      <c r="AA8" s="2"/>
    </row>
    <row r="9" spans="1:113" ht="18.75" customHeight="1">
      <c r="A9" s="143"/>
      <c r="B9" s="148"/>
      <c r="C9" s="148"/>
      <c r="D9" s="148"/>
      <c r="E9" s="148"/>
      <c r="F9" s="148"/>
      <c r="G9" s="148"/>
      <c r="H9" s="148"/>
      <c r="I9" s="80" t="s">
        <v>25</v>
      </c>
      <c r="J9" s="80" t="s">
        <v>26</v>
      </c>
      <c r="K9" s="80" t="s">
        <v>25</v>
      </c>
      <c r="L9" s="81" t="s">
        <v>27</v>
      </c>
      <c r="M9" s="148"/>
      <c r="N9" s="148"/>
      <c r="O9" s="148"/>
      <c r="P9" s="148"/>
      <c r="Q9" s="148"/>
      <c r="R9" s="80" t="s">
        <v>28</v>
      </c>
      <c r="S9" s="81" t="s">
        <v>29</v>
      </c>
      <c r="T9" s="80" t="s">
        <v>28</v>
      </c>
      <c r="U9" s="81" t="s">
        <v>29</v>
      </c>
      <c r="V9" s="148"/>
      <c r="W9" s="148"/>
      <c r="X9" s="148"/>
      <c r="Y9" s="148"/>
      <c r="Z9" s="2"/>
      <c r="AA9" s="2"/>
    </row>
    <row r="10" spans="1:113" s="91" customFormat="1" ht="42.75" customHeight="1" thickBot="1">
      <c r="A10" s="82">
        <v>1</v>
      </c>
      <c r="B10" s="83"/>
      <c r="C10" s="83"/>
      <c r="D10" s="58"/>
      <c r="E10" s="58"/>
      <c r="F10" s="58"/>
      <c r="G10" s="83"/>
      <c r="H10" s="84"/>
      <c r="I10" s="83"/>
      <c r="J10" s="83"/>
      <c r="K10" s="85"/>
      <c r="L10" s="83"/>
      <c r="M10" s="86"/>
      <c r="N10" s="86"/>
      <c r="O10" s="85"/>
      <c r="P10" s="85"/>
      <c r="Q10" s="85"/>
      <c r="R10" s="83"/>
      <c r="S10" s="48"/>
      <c r="T10" s="83"/>
      <c r="U10" s="49"/>
      <c r="V10" s="87"/>
      <c r="W10" s="88"/>
      <c r="X10" s="88"/>
      <c r="Y10" s="83"/>
      <c r="Z10" s="89"/>
      <c r="AA10" s="89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</row>
    <row r="11" spans="1:113" s="91" customFormat="1" ht="42.75" customHeight="1" thickTop="1" thickBot="1">
      <c r="A11" s="82">
        <v>2</v>
      </c>
      <c r="B11" s="83"/>
      <c r="C11" s="83"/>
      <c r="D11" s="58"/>
      <c r="E11" s="58"/>
      <c r="F11" s="58"/>
      <c r="G11" s="83"/>
      <c r="H11" s="84"/>
      <c r="I11" s="83"/>
      <c r="J11" s="83"/>
      <c r="K11" s="85"/>
      <c r="L11" s="83"/>
      <c r="M11" s="86"/>
      <c r="N11" s="86"/>
      <c r="O11" s="85"/>
      <c r="P11" s="85"/>
      <c r="Q11" s="85"/>
      <c r="R11" s="83"/>
      <c r="S11" s="48"/>
      <c r="T11" s="83"/>
      <c r="U11" s="49"/>
      <c r="V11" s="87"/>
      <c r="W11" s="88"/>
      <c r="X11" s="88"/>
      <c r="Y11" s="83"/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</row>
    <row r="12" spans="1:113" s="91" customFormat="1" ht="42.75" customHeight="1" thickTop="1" thickBot="1">
      <c r="A12" s="82">
        <v>3</v>
      </c>
      <c r="B12" s="83"/>
      <c r="C12" s="83"/>
      <c r="D12" s="58"/>
      <c r="E12" s="58"/>
      <c r="F12" s="58"/>
      <c r="G12" s="83"/>
      <c r="H12" s="84"/>
      <c r="I12" s="83"/>
      <c r="J12" s="83"/>
      <c r="K12" s="85"/>
      <c r="L12" s="83"/>
      <c r="M12" s="86"/>
      <c r="N12" s="86"/>
      <c r="O12" s="85"/>
      <c r="P12" s="85"/>
      <c r="Q12" s="85"/>
      <c r="R12" s="83"/>
      <c r="S12" s="48"/>
      <c r="T12" s="83"/>
      <c r="U12" s="49"/>
      <c r="V12" s="87"/>
      <c r="W12" s="88"/>
      <c r="X12" s="88"/>
      <c r="Y12" s="83"/>
      <c r="Z12" s="89"/>
      <c r="AA12" s="8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</row>
    <row r="13" spans="1:113" s="91" customFormat="1" ht="42.75" customHeight="1" thickTop="1" thickBot="1">
      <c r="A13" s="82"/>
      <c r="B13" s="83"/>
      <c r="C13" s="83"/>
      <c r="D13" s="92"/>
      <c r="E13" s="36"/>
      <c r="F13" s="36"/>
      <c r="G13" s="38"/>
      <c r="H13" s="83"/>
      <c r="I13" s="83"/>
      <c r="J13" s="83"/>
      <c r="K13" s="85"/>
      <c r="L13" s="37"/>
      <c r="M13" s="86"/>
      <c r="N13" s="86"/>
      <c r="O13" s="85"/>
      <c r="P13" s="85"/>
      <c r="Q13" s="85"/>
      <c r="R13" s="83"/>
      <c r="S13" s="83"/>
      <c r="T13" s="83"/>
      <c r="U13" s="49"/>
      <c r="V13" s="87"/>
      <c r="W13" s="88"/>
      <c r="X13" s="88"/>
      <c r="Y13" s="83"/>
      <c r="Z13" s="89"/>
      <c r="AA13" s="8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</row>
    <row r="14" spans="1:113" s="91" customFormat="1" ht="47.25" customHeight="1" thickTop="1" thickBot="1">
      <c r="A14" s="82"/>
      <c r="B14" s="83"/>
      <c r="C14" s="83"/>
      <c r="D14" s="36"/>
      <c r="E14" s="93"/>
      <c r="F14" s="36"/>
      <c r="G14" s="38"/>
      <c r="H14" s="83"/>
      <c r="I14" s="83"/>
      <c r="J14" s="83"/>
      <c r="K14" s="85"/>
      <c r="L14" s="74"/>
      <c r="M14" s="86"/>
      <c r="N14" s="86"/>
      <c r="O14" s="85"/>
      <c r="P14" s="85"/>
      <c r="Q14" s="85"/>
      <c r="R14" s="83"/>
      <c r="S14" s="83"/>
      <c r="T14" s="83"/>
      <c r="U14" s="49"/>
      <c r="V14" s="87"/>
      <c r="W14" s="88"/>
      <c r="X14" s="88"/>
      <c r="Y14" s="83"/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</row>
    <row r="15" spans="1:113" s="91" customFormat="1" ht="42.75" customHeight="1" thickTop="1" thickBot="1">
      <c r="A15" s="82"/>
      <c r="B15" s="83"/>
      <c r="C15" s="83"/>
      <c r="D15" s="36"/>
      <c r="E15" s="93"/>
      <c r="F15" s="36"/>
      <c r="G15" s="94"/>
      <c r="H15" s="83"/>
      <c r="I15" s="83"/>
      <c r="J15" s="83"/>
      <c r="K15" s="85"/>
      <c r="L15" s="37"/>
      <c r="M15" s="86"/>
      <c r="N15" s="86"/>
      <c r="O15" s="85"/>
      <c r="P15" s="85"/>
      <c r="Q15" s="85"/>
      <c r="R15" s="83"/>
      <c r="S15" s="83"/>
      <c r="T15" s="83"/>
      <c r="U15" s="49"/>
      <c r="V15" s="87"/>
      <c r="W15" s="88"/>
      <c r="X15" s="88"/>
      <c r="Y15" s="83"/>
      <c r="Z15" s="89"/>
      <c r="AA15" s="89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</row>
    <row r="16" spans="1:113" s="100" customFormat="1" ht="49.5" customHeight="1" thickTop="1" thickBot="1">
      <c r="A16" s="82"/>
      <c r="B16" s="83"/>
      <c r="C16" s="83"/>
      <c r="D16" s="36"/>
      <c r="E16" s="36"/>
      <c r="F16" s="36"/>
      <c r="G16" s="58"/>
      <c r="H16" s="83"/>
      <c r="I16" s="95"/>
      <c r="J16" s="95"/>
      <c r="K16" s="96"/>
      <c r="L16" s="83"/>
      <c r="M16" s="86"/>
      <c r="N16" s="86"/>
      <c r="O16" s="97"/>
      <c r="P16" s="97"/>
      <c r="Q16" s="85"/>
      <c r="R16" s="83"/>
      <c r="S16" s="83"/>
      <c r="T16" s="83"/>
      <c r="U16" s="49"/>
      <c r="V16" s="87"/>
      <c r="W16" s="88"/>
      <c r="X16" s="88"/>
      <c r="Y16" s="98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</row>
    <row r="17" spans="1:113" s="100" customFormat="1" ht="42.75" customHeight="1" thickTop="1" thickBot="1">
      <c r="A17" s="82"/>
      <c r="B17" s="83"/>
      <c r="C17" s="83"/>
      <c r="D17" s="36"/>
      <c r="E17" s="36"/>
      <c r="F17" s="95"/>
      <c r="G17" s="58"/>
      <c r="H17" s="83"/>
      <c r="I17" s="83"/>
      <c r="J17" s="83"/>
      <c r="K17" s="85"/>
      <c r="L17" s="101"/>
      <c r="M17" s="86"/>
      <c r="N17" s="86"/>
      <c r="O17" s="85"/>
      <c r="P17" s="85"/>
      <c r="Q17" s="85"/>
      <c r="R17" s="83"/>
      <c r="S17" s="83"/>
      <c r="T17" s="83"/>
      <c r="U17" s="49"/>
      <c r="V17" s="87"/>
      <c r="W17" s="88"/>
      <c r="X17" s="88"/>
      <c r="Y17" s="87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</row>
    <row r="18" spans="1:113" s="91" customFormat="1" ht="42.75" customHeight="1" thickTop="1" thickBot="1">
      <c r="A18" s="82"/>
      <c r="B18" s="83"/>
      <c r="C18" s="83"/>
      <c r="D18" s="36"/>
      <c r="E18" s="36"/>
      <c r="F18" s="36"/>
      <c r="G18" s="37"/>
      <c r="H18" s="83"/>
      <c r="I18" s="83"/>
      <c r="J18" s="83"/>
      <c r="K18" s="85"/>
      <c r="L18" s="38"/>
      <c r="M18" s="86"/>
      <c r="N18" s="86"/>
      <c r="O18" s="85"/>
      <c r="P18" s="85"/>
      <c r="Q18" s="85"/>
      <c r="R18" s="83"/>
      <c r="S18" s="83"/>
      <c r="T18" s="83"/>
      <c r="U18" s="49"/>
      <c r="V18" s="87"/>
      <c r="W18" s="88"/>
      <c r="X18" s="88"/>
      <c r="Y18" s="83"/>
      <c r="Z18" s="89"/>
      <c r="AA18" s="89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</row>
    <row r="19" spans="1:113" s="106" customFormat="1" ht="42.75" customHeight="1" thickTop="1" thickBot="1">
      <c r="A19" s="82"/>
      <c r="B19" s="83"/>
      <c r="C19" s="83"/>
      <c r="D19" s="102"/>
      <c r="E19" s="36"/>
      <c r="F19" s="36"/>
      <c r="G19" s="83"/>
      <c r="H19" s="95"/>
      <c r="I19" s="83"/>
      <c r="J19" s="83"/>
      <c r="K19" s="85"/>
      <c r="L19" s="83"/>
      <c r="M19" s="103"/>
      <c r="N19" s="103"/>
      <c r="O19" s="96"/>
      <c r="P19" s="96"/>
      <c r="Q19" s="85"/>
      <c r="R19" s="83"/>
      <c r="S19" s="83"/>
      <c r="T19" s="83"/>
      <c r="U19" s="49"/>
      <c r="V19" s="87"/>
      <c r="W19" s="88"/>
      <c r="X19" s="88"/>
      <c r="Y19" s="95"/>
      <c r="Z19" s="104"/>
      <c r="AA19" s="104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</row>
    <row r="20" spans="1:113" s="91" customFormat="1" ht="42.75" customHeight="1" thickTop="1" thickBot="1">
      <c r="A20" s="82"/>
      <c r="B20" s="83"/>
      <c r="C20" s="83"/>
      <c r="D20" s="36"/>
      <c r="E20" s="36"/>
      <c r="F20" s="36"/>
      <c r="G20" s="107"/>
      <c r="H20" s="83"/>
      <c r="I20" s="83"/>
      <c r="J20" s="83"/>
      <c r="K20" s="85"/>
      <c r="L20" s="83"/>
      <c r="M20" s="103"/>
      <c r="N20" s="103"/>
      <c r="O20" s="85"/>
      <c r="P20" s="85"/>
      <c r="Q20" s="85"/>
      <c r="R20" s="83"/>
      <c r="S20" s="83"/>
      <c r="T20" s="83"/>
      <c r="U20" s="49"/>
      <c r="V20" s="87"/>
      <c r="W20" s="88"/>
      <c r="X20" s="88"/>
      <c r="Y20" s="83"/>
      <c r="Z20" s="89"/>
      <c r="AA20" s="89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</row>
    <row r="21" spans="1:113" s="91" customFormat="1" ht="42.75" customHeight="1" thickTop="1" thickBot="1">
      <c r="A21" s="82"/>
      <c r="B21" s="83"/>
      <c r="C21" s="83"/>
      <c r="D21" s="36"/>
      <c r="E21" s="36"/>
      <c r="F21" s="36"/>
      <c r="G21" s="37"/>
      <c r="H21" s="83"/>
      <c r="I21" s="83"/>
      <c r="J21" s="83"/>
      <c r="K21" s="85"/>
      <c r="L21" s="37"/>
      <c r="M21" s="103"/>
      <c r="N21" s="108"/>
      <c r="O21" s="109"/>
      <c r="P21" s="109"/>
      <c r="Q21" s="85"/>
      <c r="R21" s="83"/>
      <c r="S21" s="83"/>
      <c r="T21" s="83"/>
      <c r="U21" s="49"/>
      <c r="V21" s="87"/>
      <c r="W21" s="110"/>
      <c r="X21" s="110"/>
      <c r="Y21" s="111"/>
      <c r="Z21" s="89"/>
      <c r="AA21" s="89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</row>
    <row r="22" spans="1:113" ht="42.75" customHeight="1" thickTop="1" thickBot="1">
      <c r="A22" s="82"/>
      <c r="B22" s="83"/>
      <c r="C22" s="83"/>
      <c r="D22" s="36"/>
      <c r="E22" s="36"/>
      <c r="F22" s="36"/>
      <c r="G22" s="37"/>
      <c r="H22" s="58"/>
      <c r="I22" s="55"/>
      <c r="J22" s="58"/>
      <c r="K22" s="58"/>
      <c r="L22" s="37"/>
      <c r="M22" s="103"/>
      <c r="N22" s="108"/>
      <c r="O22" s="57"/>
      <c r="P22" s="57"/>
      <c r="Q22" s="85"/>
      <c r="R22" s="83"/>
      <c r="S22" s="83"/>
      <c r="T22" s="83"/>
      <c r="U22" s="49"/>
      <c r="V22" s="87"/>
      <c r="W22" s="110"/>
      <c r="X22" s="110"/>
      <c r="Y22" s="58"/>
      <c r="Z22" s="2"/>
      <c r="AA22" s="2"/>
    </row>
    <row r="23" spans="1:113" ht="42.75" customHeight="1" thickTop="1" thickBot="1">
      <c r="A23" s="82"/>
      <c r="B23" s="83"/>
      <c r="C23" s="83"/>
      <c r="D23" s="36"/>
      <c r="E23" s="36"/>
      <c r="F23" s="36"/>
      <c r="G23" s="37"/>
      <c r="H23" s="58"/>
      <c r="I23" s="58"/>
      <c r="J23" s="58"/>
      <c r="K23" s="58"/>
      <c r="L23" s="37"/>
      <c r="M23" s="103"/>
      <c r="N23" s="108"/>
      <c r="O23" s="57"/>
      <c r="P23" s="57"/>
      <c r="Q23" s="85"/>
      <c r="R23" s="83"/>
      <c r="S23" s="83"/>
      <c r="T23" s="83"/>
      <c r="U23" s="49"/>
      <c r="V23" s="87"/>
      <c r="W23" s="110"/>
      <c r="X23" s="110"/>
      <c r="Y23" s="58"/>
      <c r="Z23" s="2"/>
      <c r="AA23" s="2"/>
    </row>
    <row r="24" spans="1:113" ht="42.75" customHeight="1" thickTop="1" thickBot="1">
      <c r="A24" s="82"/>
      <c r="B24" s="83"/>
      <c r="C24" s="83"/>
      <c r="D24" s="36"/>
      <c r="E24" s="36"/>
      <c r="F24" s="36"/>
      <c r="G24" s="37"/>
      <c r="H24" s="58"/>
      <c r="I24" s="58"/>
      <c r="J24" s="58"/>
      <c r="K24" s="58"/>
      <c r="L24" s="92"/>
      <c r="M24" s="103"/>
      <c r="N24" s="108"/>
      <c r="O24" s="57"/>
      <c r="P24" s="57"/>
      <c r="Q24" s="85"/>
      <c r="R24" s="83"/>
      <c r="S24" s="83"/>
      <c r="T24" s="83"/>
      <c r="U24" s="49"/>
      <c r="V24" s="87"/>
      <c r="W24" s="110"/>
      <c r="X24" s="110"/>
      <c r="Y24" s="58"/>
      <c r="Z24" s="2"/>
      <c r="AA24" s="2"/>
    </row>
    <row r="25" spans="1:113" ht="42.75" customHeight="1" thickTop="1" thickBot="1">
      <c r="A25" s="82"/>
      <c r="B25" s="83"/>
      <c r="C25" s="83"/>
      <c r="D25" s="36"/>
      <c r="E25" s="36"/>
      <c r="F25" s="36"/>
      <c r="G25" s="38"/>
      <c r="H25" s="58"/>
      <c r="I25" s="58"/>
      <c r="J25" s="58"/>
      <c r="K25" s="58"/>
      <c r="L25" s="58"/>
      <c r="M25" s="73"/>
      <c r="N25" s="73"/>
      <c r="O25" s="57"/>
      <c r="P25" s="57"/>
      <c r="Q25" s="85"/>
      <c r="R25" s="83"/>
      <c r="S25" s="83"/>
      <c r="T25" s="83"/>
      <c r="U25" s="49"/>
      <c r="V25" s="87"/>
      <c r="W25" s="110"/>
      <c r="X25" s="110"/>
      <c r="Y25" s="58"/>
      <c r="Z25" s="2"/>
      <c r="AA25" s="2"/>
    </row>
    <row r="26" spans="1:113" ht="42.75" customHeight="1" thickTop="1" thickBot="1">
      <c r="A26" s="82"/>
      <c r="B26" s="83"/>
      <c r="C26" s="83"/>
      <c r="D26" s="36"/>
      <c r="E26" s="36"/>
      <c r="F26" s="36"/>
      <c r="G26" s="38"/>
      <c r="H26" s="58"/>
      <c r="I26" s="58"/>
      <c r="J26" s="58"/>
      <c r="K26" s="58"/>
      <c r="L26" s="58"/>
      <c r="M26" s="73"/>
      <c r="N26" s="73"/>
      <c r="O26" s="57"/>
      <c r="P26" s="57"/>
      <c r="Q26" s="85"/>
      <c r="R26" s="83"/>
      <c r="S26" s="83"/>
      <c r="T26" s="83"/>
      <c r="U26" s="49"/>
      <c r="V26" s="87"/>
      <c r="W26" s="88"/>
      <c r="X26" s="88"/>
      <c r="Y26" s="58"/>
      <c r="Z26" s="2"/>
      <c r="AA26" s="2"/>
    </row>
    <row r="27" spans="1:113" ht="42.75" customHeight="1" thickTop="1" thickBot="1">
      <c r="A27" s="82"/>
      <c r="B27" s="83"/>
      <c r="C27" s="83"/>
      <c r="D27" s="36"/>
      <c r="E27" s="36"/>
      <c r="F27" s="36"/>
      <c r="G27" s="94"/>
      <c r="H27" s="58"/>
      <c r="I27" s="58"/>
      <c r="J27" s="58"/>
      <c r="K27" s="58"/>
      <c r="L27" s="58"/>
      <c r="M27" s="73"/>
      <c r="N27" s="73"/>
      <c r="O27" s="57"/>
      <c r="P27" s="57"/>
      <c r="Q27" s="85"/>
      <c r="R27" s="83"/>
      <c r="S27" s="83"/>
      <c r="T27" s="83"/>
      <c r="U27" s="49"/>
      <c r="V27" s="87"/>
      <c r="W27" s="88"/>
      <c r="X27" s="88"/>
      <c r="Y27" s="58"/>
      <c r="Z27" s="2"/>
      <c r="AA27" s="2"/>
    </row>
    <row r="28" spans="1:113" ht="42.75" customHeight="1" thickTop="1" thickBot="1">
      <c r="A28" s="82"/>
      <c r="B28" s="83"/>
      <c r="C28" s="83"/>
      <c r="D28" s="36"/>
      <c r="E28" s="36"/>
      <c r="F28" s="36"/>
      <c r="G28" s="94"/>
      <c r="H28" s="58"/>
      <c r="I28" s="58"/>
      <c r="J28" s="58"/>
      <c r="K28" s="58"/>
      <c r="L28" s="58"/>
      <c r="M28" s="73"/>
      <c r="N28" s="73"/>
      <c r="O28" s="57"/>
      <c r="P28" s="57"/>
      <c r="Q28" s="85"/>
      <c r="R28" s="83"/>
      <c r="S28" s="83"/>
      <c r="T28" s="83"/>
      <c r="U28" s="49"/>
      <c r="V28" s="87"/>
      <c r="W28" s="88"/>
      <c r="X28" s="88"/>
      <c r="Y28" s="58"/>
      <c r="Z28" s="2"/>
      <c r="AA28" s="2"/>
    </row>
    <row r="29" spans="1:113" ht="42.75" customHeight="1" thickTop="1" thickBot="1">
      <c r="A29" s="82"/>
      <c r="B29" s="83"/>
      <c r="C29" s="83"/>
      <c r="D29" s="36"/>
      <c r="E29" s="36"/>
      <c r="F29" s="36"/>
      <c r="G29" s="37"/>
      <c r="H29" s="58"/>
      <c r="I29" s="58"/>
      <c r="J29" s="58"/>
      <c r="K29" s="58"/>
      <c r="L29" s="37"/>
      <c r="M29" s="73"/>
      <c r="N29" s="73"/>
      <c r="O29" s="57"/>
      <c r="P29" s="57"/>
      <c r="Q29" s="85"/>
      <c r="R29" s="83"/>
      <c r="S29" s="83"/>
      <c r="T29" s="83"/>
      <c r="U29" s="49"/>
      <c r="V29" s="87"/>
      <c r="W29" s="88"/>
      <c r="X29" s="88"/>
      <c r="Y29" s="58"/>
      <c r="Z29" s="2"/>
      <c r="AA29" s="2"/>
    </row>
    <row r="30" spans="1:113" ht="42.75" customHeight="1" thickTop="1" thickBot="1">
      <c r="A30" s="82"/>
      <c r="B30" s="83"/>
      <c r="C30" s="83"/>
      <c r="D30" s="36"/>
      <c r="E30" s="58"/>
      <c r="F30" s="36"/>
      <c r="G30" s="38"/>
      <c r="H30" s="58"/>
      <c r="I30" s="58"/>
      <c r="J30" s="58"/>
      <c r="K30" s="58"/>
      <c r="L30" s="37"/>
      <c r="M30" s="73"/>
      <c r="N30" s="73"/>
      <c r="O30" s="57"/>
      <c r="P30" s="57"/>
      <c r="Q30" s="85"/>
      <c r="R30" s="83"/>
      <c r="S30" s="83"/>
      <c r="T30" s="83"/>
      <c r="U30" s="49"/>
      <c r="V30" s="87"/>
      <c r="W30" s="88"/>
      <c r="X30" s="88"/>
      <c r="Y30" s="58"/>
      <c r="Z30" s="2"/>
      <c r="AA30" s="2"/>
    </row>
    <row r="31" spans="1:113" ht="42.75" customHeight="1" thickTop="1" thickBot="1">
      <c r="A31" s="82"/>
      <c r="B31" s="83"/>
      <c r="C31" s="83"/>
      <c r="D31" s="36"/>
      <c r="E31" s="36"/>
      <c r="F31" s="36"/>
      <c r="G31" s="38"/>
      <c r="H31" s="58"/>
      <c r="I31" s="58"/>
      <c r="J31" s="58"/>
      <c r="K31" s="58"/>
      <c r="L31" s="37"/>
      <c r="M31" s="73"/>
      <c r="N31" s="73"/>
      <c r="O31" s="57"/>
      <c r="P31" s="57"/>
      <c r="Q31" s="85"/>
      <c r="R31" s="83"/>
      <c r="S31" s="83"/>
      <c r="T31" s="83"/>
      <c r="U31" s="49"/>
      <c r="V31" s="87"/>
      <c r="W31" s="88"/>
      <c r="X31" s="88"/>
      <c r="Y31" s="58"/>
      <c r="Z31" s="2"/>
      <c r="AA31" s="2"/>
    </row>
    <row r="32" spans="1:113" ht="42.75" customHeight="1" thickTop="1" thickBot="1">
      <c r="A32" s="82"/>
      <c r="B32" s="83"/>
      <c r="C32" s="83"/>
      <c r="D32" s="36"/>
      <c r="E32" s="36"/>
      <c r="F32" s="36"/>
      <c r="G32" s="38"/>
      <c r="H32" s="58"/>
      <c r="I32" s="58"/>
      <c r="J32" s="58"/>
      <c r="K32" s="58"/>
      <c r="L32" s="92"/>
      <c r="M32" s="73"/>
      <c r="N32" s="73"/>
      <c r="O32" s="57"/>
      <c r="P32" s="57"/>
      <c r="Q32" s="85"/>
      <c r="R32" s="83"/>
      <c r="S32" s="83"/>
      <c r="T32" s="83"/>
      <c r="U32" s="49"/>
      <c r="V32" s="87"/>
      <c r="W32" s="88"/>
      <c r="X32" s="88"/>
      <c r="Y32" s="58"/>
      <c r="Z32" s="2"/>
      <c r="AA32" s="2"/>
    </row>
    <row r="33" spans="1:27" ht="42.75" customHeight="1" thickTop="1" thickBot="1">
      <c r="A33" s="82"/>
      <c r="B33" s="83"/>
      <c r="C33" s="83"/>
      <c r="D33" s="52"/>
      <c r="E33" s="36"/>
      <c r="F33" s="36"/>
      <c r="G33" s="38"/>
      <c r="H33" s="58"/>
      <c r="I33" s="58"/>
      <c r="J33" s="58"/>
      <c r="K33" s="58"/>
      <c r="L33" s="37"/>
      <c r="M33" s="73"/>
      <c r="N33" s="73"/>
      <c r="O33" s="57"/>
      <c r="P33" s="57"/>
      <c r="Q33" s="85"/>
      <c r="R33" s="83"/>
      <c r="S33" s="83"/>
      <c r="T33" s="83"/>
      <c r="U33" s="49"/>
      <c r="V33" s="87"/>
      <c r="W33" s="88"/>
      <c r="X33" s="88"/>
      <c r="Y33" s="58"/>
      <c r="Z33" s="2"/>
      <c r="AA33" s="2"/>
    </row>
    <row r="34" spans="1:27" ht="42.75" customHeight="1" thickTop="1" thickBot="1">
      <c r="A34" s="82"/>
      <c r="B34" s="83"/>
      <c r="C34" s="83"/>
      <c r="D34" s="36"/>
      <c r="E34" s="36"/>
      <c r="F34" s="36"/>
      <c r="G34" s="38"/>
      <c r="H34" s="58"/>
      <c r="I34" s="58"/>
      <c r="J34" s="58"/>
      <c r="K34" s="58"/>
      <c r="L34" s="38"/>
      <c r="M34" s="73"/>
      <c r="N34" s="73"/>
      <c r="O34" s="57"/>
      <c r="P34" s="57"/>
      <c r="Q34" s="85"/>
      <c r="R34" s="83"/>
      <c r="S34" s="83"/>
      <c r="T34" s="83"/>
      <c r="U34" s="49"/>
      <c r="V34" s="87"/>
      <c r="W34" s="88"/>
      <c r="X34" s="88"/>
      <c r="Y34" s="58"/>
      <c r="Z34" s="2"/>
      <c r="AA34" s="2"/>
    </row>
    <row r="35" spans="1:27" ht="42.75" customHeight="1" thickTop="1" thickBot="1">
      <c r="A35" s="82"/>
      <c r="B35" s="83"/>
      <c r="C35" s="83"/>
      <c r="D35" s="36"/>
      <c r="E35" s="36"/>
      <c r="F35" s="36"/>
      <c r="G35" s="38"/>
      <c r="H35" s="58"/>
      <c r="I35" s="58"/>
      <c r="J35" s="58"/>
      <c r="K35" s="58"/>
      <c r="L35" s="112"/>
      <c r="M35" s="73"/>
      <c r="N35" s="73"/>
      <c r="O35" s="57"/>
      <c r="P35" s="57"/>
      <c r="Q35" s="85"/>
      <c r="R35" s="83"/>
      <c r="S35" s="83"/>
      <c r="T35" s="83"/>
      <c r="U35" s="49"/>
      <c r="V35" s="87"/>
      <c r="W35" s="88"/>
      <c r="X35" s="88"/>
      <c r="Y35" s="58"/>
      <c r="Z35" s="2"/>
      <c r="AA35" s="2"/>
    </row>
    <row r="36" spans="1:27" ht="42.75" customHeight="1" thickTop="1" thickBot="1">
      <c r="A36" s="82"/>
      <c r="B36" s="83"/>
      <c r="C36" s="83"/>
      <c r="D36" s="36"/>
      <c r="E36" s="36"/>
      <c r="F36" s="36"/>
      <c r="G36" s="58"/>
      <c r="H36" s="58"/>
      <c r="I36" s="58"/>
      <c r="J36" s="58"/>
      <c r="K36" s="58"/>
      <c r="L36" s="58"/>
      <c r="M36" s="73"/>
      <c r="N36" s="73"/>
      <c r="O36" s="113"/>
      <c r="P36" s="113"/>
      <c r="Q36" s="85"/>
      <c r="R36" s="83"/>
      <c r="S36" s="83"/>
      <c r="T36" s="83"/>
      <c r="U36" s="49"/>
      <c r="V36" s="87"/>
      <c r="W36" s="88"/>
      <c r="X36" s="88"/>
      <c r="Y36" s="58"/>
      <c r="Z36" s="2"/>
      <c r="AA36" s="2"/>
    </row>
    <row r="37" spans="1:27" ht="42.75" customHeight="1" thickTop="1" thickBot="1">
      <c r="A37" s="82"/>
      <c r="B37" s="83"/>
      <c r="C37" s="83"/>
      <c r="D37" s="36"/>
      <c r="E37" s="50"/>
      <c r="F37" s="36"/>
      <c r="G37" s="38"/>
      <c r="H37" s="58"/>
      <c r="I37" s="58"/>
      <c r="J37" s="58"/>
      <c r="K37" s="58"/>
      <c r="L37" s="112"/>
      <c r="M37" s="73"/>
      <c r="N37" s="73"/>
      <c r="O37" s="57"/>
      <c r="P37" s="57"/>
      <c r="Q37" s="85"/>
      <c r="R37" s="83"/>
      <c r="S37" s="83"/>
      <c r="T37" s="83"/>
      <c r="U37" s="49"/>
      <c r="V37" s="87"/>
      <c r="W37" s="88"/>
      <c r="X37" s="88"/>
      <c r="Y37" s="58"/>
      <c r="Z37" s="2"/>
      <c r="AA37" s="2"/>
    </row>
    <row r="38" spans="1:27" ht="42.75" customHeight="1" thickTop="1" thickBot="1">
      <c r="A38" s="82"/>
      <c r="B38" s="83"/>
      <c r="C38" s="83"/>
      <c r="D38" s="36"/>
      <c r="E38" s="36"/>
      <c r="F38" s="95"/>
      <c r="G38" s="37"/>
      <c r="H38" s="58"/>
      <c r="I38" s="58"/>
      <c r="J38" s="58"/>
      <c r="K38" s="58"/>
      <c r="L38" s="37"/>
      <c r="M38" s="73"/>
      <c r="N38" s="73"/>
      <c r="O38" s="114"/>
      <c r="P38" s="114"/>
      <c r="Q38" s="85"/>
      <c r="R38" s="83"/>
      <c r="S38" s="83"/>
      <c r="T38" s="83"/>
      <c r="U38" s="49"/>
      <c r="V38" s="87"/>
      <c r="W38" s="88"/>
      <c r="X38" s="88"/>
      <c r="Y38" s="58"/>
      <c r="Z38" s="2"/>
      <c r="AA38" s="2"/>
    </row>
    <row r="39" spans="1:27" ht="42.75" customHeight="1" thickTop="1" thickBot="1">
      <c r="A39" s="82"/>
      <c r="B39" s="83"/>
      <c r="C39" s="83"/>
      <c r="D39" s="36"/>
      <c r="E39" s="50"/>
      <c r="F39" s="36"/>
      <c r="G39" s="38"/>
      <c r="H39" s="58"/>
      <c r="I39" s="58"/>
      <c r="J39" s="58"/>
      <c r="K39" s="58"/>
      <c r="L39" s="92"/>
      <c r="M39" s="73"/>
      <c r="N39" s="73"/>
      <c r="O39" s="57"/>
      <c r="P39" s="57"/>
      <c r="Q39" s="85"/>
      <c r="R39" s="83"/>
      <c r="S39" s="83"/>
      <c r="T39" s="83"/>
      <c r="U39" s="49"/>
      <c r="V39" s="87"/>
      <c r="W39" s="88"/>
      <c r="X39" s="88"/>
      <c r="Y39" s="58"/>
      <c r="Z39" s="2"/>
      <c r="AA39" s="2"/>
    </row>
    <row r="40" spans="1:27" ht="42.75" customHeight="1" thickTop="1" thickBot="1">
      <c r="A40" s="82"/>
      <c r="B40" s="83"/>
      <c r="C40" s="83"/>
      <c r="D40" s="36"/>
      <c r="E40" s="36"/>
      <c r="F40" s="36"/>
      <c r="G40" s="38"/>
      <c r="H40" s="58"/>
      <c r="I40" s="58"/>
      <c r="J40" s="58"/>
      <c r="K40" s="58"/>
      <c r="L40" s="37"/>
      <c r="M40" s="73"/>
      <c r="N40" s="73"/>
      <c r="O40" s="57"/>
      <c r="P40" s="57"/>
      <c r="Q40" s="85"/>
      <c r="R40" s="83"/>
      <c r="S40" s="83"/>
      <c r="T40" s="83"/>
      <c r="U40" s="49"/>
      <c r="V40" s="87"/>
      <c r="W40" s="88"/>
      <c r="X40" s="88"/>
      <c r="Y40" s="58"/>
      <c r="Z40" s="2"/>
      <c r="AA40" s="2"/>
    </row>
    <row r="41" spans="1:27" ht="42.75" customHeight="1" thickTop="1" thickBot="1">
      <c r="A41" s="82"/>
      <c r="B41" s="83"/>
      <c r="C41" s="83"/>
      <c r="D41" s="95"/>
      <c r="E41" s="95"/>
      <c r="F41" s="95"/>
      <c r="G41" s="38"/>
      <c r="H41" s="58"/>
      <c r="I41" s="58"/>
      <c r="J41" s="58"/>
      <c r="K41" s="58"/>
      <c r="L41" s="37"/>
      <c r="M41" s="73"/>
      <c r="N41" s="73"/>
      <c r="O41" s="57"/>
      <c r="P41" s="57"/>
      <c r="Q41" s="85"/>
      <c r="R41" s="83"/>
      <c r="S41" s="83"/>
      <c r="T41" s="83"/>
      <c r="U41" s="49"/>
      <c r="V41" s="87"/>
      <c r="W41" s="88"/>
      <c r="X41" s="88"/>
      <c r="Y41" s="58"/>
      <c r="Z41" s="2"/>
      <c r="AA41" s="2"/>
    </row>
    <row r="42" spans="1:27" ht="13.5" thickTop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78">
        <f>SUM(W10:W41)</f>
        <v>0</v>
      </c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2:27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</sheetData>
  <mergeCells count="28">
    <mergeCell ref="R8:S8"/>
    <mergeCell ref="T8:U8"/>
    <mergeCell ref="V8:V9"/>
    <mergeCell ref="D7:F7"/>
    <mergeCell ref="G7:N7"/>
    <mergeCell ref="O7:Q7"/>
    <mergeCell ref="R7:W7"/>
    <mergeCell ref="D8:D9"/>
    <mergeCell ref="E8:E9"/>
    <mergeCell ref="F8:F9"/>
    <mergeCell ref="G8:G9"/>
    <mergeCell ref="H8:H9"/>
    <mergeCell ref="A5:D5"/>
    <mergeCell ref="A6:Y6"/>
    <mergeCell ref="A7:A9"/>
    <mergeCell ref="B7:C7"/>
    <mergeCell ref="Y7:Y9"/>
    <mergeCell ref="B8:B9"/>
    <mergeCell ref="Q8:Q9"/>
    <mergeCell ref="X7:X9"/>
    <mergeCell ref="W8:W9"/>
    <mergeCell ref="O8:O9"/>
    <mergeCell ref="P8:P9"/>
    <mergeCell ref="N8:N9"/>
    <mergeCell ref="I8:J8"/>
    <mergeCell ref="K8:L8"/>
    <mergeCell ref="M8:M9"/>
    <mergeCell ref="C8:C9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DI52"/>
  <sheetViews>
    <sheetView workbookViewId="0">
      <selection sqref="A1:XFD1048576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2"/>
      <c r="AA1" s="2"/>
    </row>
    <row r="2" spans="1:113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2"/>
      <c r="AA2" s="2"/>
    </row>
    <row r="3" spans="1:113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4"/>
      <c r="X3" s="4"/>
      <c r="Y3" s="4"/>
      <c r="Z3" s="2"/>
      <c r="AA3" s="2"/>
    </row>
    <row r="4" spans="1:113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2"/>
      <c r="AA4" s="2"/>
    </row>
    <row r="5" spans="1:113">
      <c r="A5" s="151" t="s">
        <v>467</v>
      </c>
      <c r="B5" s="151"/>
      <c r="C5" s="151"/>
      <c r="D5" s="151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2"/>
      <c r="AA5" s="2"/>
    </row>
    <row r="6" spans="1:113">
      <c r="A6" s="147" t="s">
        <v>0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0"/>
      <c r="Z6" s="2"/>
      <c r="AA6" s="2"/>
    </row>
    <row r="7" spans="1:113" ht="26.25" customHeight="1">
      <c r="A7" s="141" t="s">
        <v>397</v>
      </c>
      <c r="B7" s="148" t="s">
        <v>1</v>
      </c>
      <c r="C7" s="148"/>
      <c r="D7" s="148" t="s">
        <v>2</v>
      </c>
      <c r="E7" s="148"/>
      <c r="F7" s="148"/>
      <c r="G7" s="148" t="s">
        <v>3</v>
      </c>
      <c r="H7" s="148"/>
      <c r="I7" s="148"/>
      <c r="J7" s="148"/>
      <c r="K7" s="148"/>
      <c r="L7" s="148"/>
      <c r="M7" s="148"/>
      <c r="N7" s="148"/>
      <c r="O7" s="148" t="s">
        <v>4</v>
      </c>
      <c r="P7" s="148"/>
      <c r="Q7" s="148"/>
      <c r="R7" s="148" t="s">
        <v>5</v>
      </c>
      <c r="S7" s="148"/>
      <c r="T7" s="148"/>
      <c r="U7" s="148"/>
      <c r="V7" s="148"/>
      <c r="W7" s="148"/>
      <c r="X7" s="148" t="s">
        <v>6</v>
      </c>
      <c r="Y7" s="148" t="s">
        <v>7</v>
      </c>
      <c r="Z7" s="2"/>
      <c r="AA7" s="2"/>
    </row>
    <row r="8" spans="1:113" ht="18.75" customHeight="1">
      <c r="A8" s="142"/>
      <c r="B8" s="148" t="s">
        <v>8</v>
      </c>
      <c r="C8" s="148" t="s">
        <v>9</v>
      </c>
      <c r="D8" s="150" t="s">
        <v>10</v>
      </c>
      <c r="E8" s="148" t="s">
        <v>11</v>
      </c>
      <c r="F8" s="148" t="s">
        <v>12</v>
      </c>
      <c r="G8" s="148" t="s">
        <v>13</v>
      </c>
      <c r="H8" s="148" t="s">
        <v>14</v>
      </c>
      <c r="I8" s="148" t="s">
        <v>15</v>
      </c>
      <c r="J8" s="148"/>
      <c r="K8" s="149" t="s">
        <v>16</v>
      </c>
      <c r="L8" s="149"/>
      <c r="M8" s="148" t="s">
        <v>17</v>
      </c>
      <c r="N8" s="148" t="s">
        <v>18</v>
      </c>
      <c r="O8" s="149" t="s">
        <v>19</v>
      </c>
      <c r="P8" s="149" t="s">
        <v>20</v>
      </c>
      <c r="Q8" s="149" t="s">
        <v>21</v>
      </c>
      <c r="R8" s="148" t="s">
        <v>22</v>
      </c>
      <c r="S8" s="148"/>
      <c r="T8" s="148" t="s">
        <v>23</v>
      </c>
      <c r="U8" s="148"/>
      <c r="V8" s="148" t="s">
        <v>24</v>
      </c>
      <c r="W8" s="149" t="s">
        <v>21</v>
      </c>
      <c r="X8" s="148"/>
      <c r="Y8" s="148"/>
      <c r="Z8" s="2"/>
      <c r="AA8" s="2"/>
    </row>
    <row r="9" spans="1:113" ht="18.75" customHeight="1">
      <c r="A9" s="143"/>
      <c r="B9" s="148"/>
      <c r="C9" s="148"/>
      <c r="D9" s="148"/>
      <c r="E9" s="148"/>
      <c r="F9" s="148"/>
      <c r="G9" s="148"/>
      <c r="H9" s="148"/>
      <c r="I9" s="116" t="s">
        <v>25</v>
      </c>
      <c r="J9" s="116" t="s">
        <v>26</v>
      </c>
      <c r="K9" s="116" t="s">
        <v>25</v>
      </c>
      <c r="L9" s="115" t="s">
        <v>27</v>
      </c>
      <c r="M9" s="148"/>
      <c r="N9" s="148"/>
      <c r="O9" s="148"/>
      <c r="P9" s="148"/>
      <c r="Q9" s="148"/>
      <c r="R9" s="116" t="s">
        <v>28</v>
      </c>
      <c r="S9" s="115" t="s">
        <v>29</v>
      </c>
      <c r="T9" s="116" t="s">
        <v>28</v>
      </c>
      <c r="U9" s="115" t="s">
        <v>29</v>
      </c>
      <c r="V9" s="148"/>
      <c r="W9" s="148"/>
      <c r="X9" s="148"/>
      <c r="Y9" s="148"/>
      <c r="Z9" s="2"/>
      <c r="AA9" s="2"/>
    </row>
    <row r="10" spans="1:113" s="91" customFormat="1" ht="42.75" customHeight="1" thickBot="1">
      <c r="A10" s="82">
        <v>1</v>
      </c>
      <c r="B10" s="83"/>
      <c r="C10" s="83"/>
      <c r="D10" s="58"/>
      <c r="E10" s="58"/>
      <c r="F10" s="58"/>
      <c r="G10" s="83"/>
      <c r="H10" s="84"/>
      <c r="I10" s="83"/>
      <c r="J10" s="83"/>
      <c r="K10" s="85"/>
      <c r="L10" s="83"/>
      <c r="M10" s="86"/>
      <c r="N10" s="86"/>
      <c r="O10" s="85"/>
      <c r="P10" s="85"/>
      <c r="Q10" s="85"/>
      <c r="R10" s="83"/>
      <c r="S10" s="48"/>
      <c r="T10" s="83"/>
      <c r="U10" s="49"/>
      <c r="V10" s="87"/>
      <c r="W10" s="88"/>
      <c r="X10" s="88"/>
      <c r="Y10" s="83"/>
      <c r="Z10" s="89"/>
      <c r="AA10" s="89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</row>
    <row r="11" spans="1:113" s="91" customFormat="1" ht="42.75" customHeight="1" thickTop="1" thickBot="1">
      <c r="A11" s="82">
        <v>2</v>
      </c>
      <c r="B11" s="83"/>
      <c r="C11" s="83"/>
      <c r="D11" s="58"/>
      <c r="E11" s="58"/>
      <c r="F11" s="58"/>
      <c r="G11" s="83"/>
      <c r="H11" s="84"/>
      <c r="I11" s="83"/>
      <c r="J11" s="83"/>
      <c r="K11" s="85"/>
      <c r="L11" s="83"/>
      <c r="M11" s="86"/>
      <c r="N11" s="86"/>
      <c r="O11" s="85"/>
      <c r="P11" s="85"/>
      <c r="Q11" s="85"/>
      <c r="R11" s="83"/>
      <c r="S11" s="48"/>
      <c r="T11" s="83"/>
      <c r="U11" s="49"/>
      <c r="V11" s="87"/>
      <c r="W11" s="88"/>
      <c r="X11" s="88"/>
      <c r="Y11" s="83"/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</row>
    <row r="12" spans="1:113" s="91" customFormat="1" ht="42.75" customHeight="1" thickTop="1" thickBot="1">
      <c r="A12" s="82">
        <v>3</v>
      </c>
      <c r="B12" s="83"/>
      <c r="C12" s="83"/>
      <c r="D12" s="58"/>
      <c r="E12" s="58"/>
      <c r="F12" s="58"/>
      <c r="G12" s="83"/>
      <c r="H12" s="84"/>
      <c r="I12" s="83"/>
      <c r="J12" s="83"/>
      <c r="K12" s="85"/>
      <c r="L12" s="83"/>
      <c r="M12" s="86"/>
      <c r="N12" s="86"/>
      <c r="O12" s="85"/>
      <c r="P12" s="85"/>
      <c r="Q12" s="85"/>
      <c r="R12" s="83"/>
      <c r="S12" s="48"/>
      <c r="T12" s="83"/>
      <c r="U12" s="49"/>
      <c r="V12" s="87"/>
      <c r="W12" s="88"/>
      <c r="X12" s="88"/>
      <c r="Y12" s="83"/>
      <c r="Z12" s="89"/>
      <c r="AA12" s="8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</row>
    <row r="13" spans="1:113" s="91" customFormat="1" ht="42.75" customHeight="1" thickTop="1" thickBot="1">
      <c r="A13" s="82"/>
      <c r="B13" s="83"/>
      <c r="C13" s="83"/>
      <c r="D13" s="92"/>
      <c r="E13" s="36"/>
      <c r="F13" s="36"/>
      <c r="G13" s="38"/>
      <c r="H13" s="83"/>
      <c r="I13" s="83"/>
      <c r="J13" s="83"/>
      <c r="K13" s="85"/>
      <c r="L13" s="37"/>
      <c r="M13" s="86"/>
      <c r="N13" s="86"/>
      <c r="O13" s="85"/>
      <c r="P13" s="85"/>
      <c r="Q13" s="85"/>
      <c r="R13" s="83"/>
      <c r="S13" s="83"/>
      <c r="T13" s="83"/>
      <c r="U13" s="49"/>
      <c r="V13" s="87"/>
      <c r="W13" s="88"/>
      <c r="X13" s="88"/>
      <c r="Y13" s="83"/>
      <c r="Z13" s="89"/>
      <c r="AA13" s="8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</row>
    <row r="14" spans="1:113" s="91" customFormat="1" ht="47.25" customHeight="1" thickTop="1" thickBot="1">
      <c r="A14" s="82"/>
      <c r="B14" s="83"/>
      <c r="C14" s="83"/>
      <c r="D14" s="36"/>
      <c r="E14" s="93"/>
      <c r="F14" s="36"/>
      <c r="G14" s="38"/>
      <c r="H14" s="83"/>
      <c r="I14" s="83"/>
      <c r="J14" s="83"/>
      <c r="K14" s="85"/>
      <c r="L14" s="74"/>
      <c r="M14" s="86"/>
      <c r="N14" s="86"/>
      <c r="O14" s="85"/>
      <c r="P14" s="85"/>
      <c r="Q14" s="85"/>
      <c r="R14" s="83"/>
      <c r="S14" s="83"/>
      <c r="T14" s="83"/>
      <c r="U14" s="49"/>
      <c r="V14" s="87"/>
      <c r="W14" s="88"/>
      <c r="X14" s="88"/>
      <c r="Y14" s="83"/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</row>
    <row r="15" spans="1:113" s="91" customFormat="1" ht="42.75" customHeight="1" thickTop="1" thickBot="1">
      <c r="A15" s="82"/>
      <c r="B15" s="83"/>
      <c r="C15" s="83"/>
      <c r="D15" s="36"/>
      <c r="E15" s="93"/>
      <c r="F15" s="36"/>
      <c r="G15" s="94"/>
      <c r="H15" s="83"/>
      <c r="I15" s="83"/>
      <c r="J15" s="83"/>
      <c r="K15" s="85"/>
      <c r="L15" s="37"/>
      <c r="M15" s="86"/>
      <c r="N15" s="86"/>
      <c r="O15" s="85"/>
      <c r="P15" s="85"/>
      <c r="Q15" s="85"/>
      <c r="R15" s="83"/>
      <c r="S15" s="83"/>
      <c r="T15" s="83"/>
      <c r="U15" s="49"/>
      <c r="V15" s="87"/>
      <c r="W15" s="88"/>
      <c r="X15" s="88"/>
      <c r="Y15" s="83"/>
      <c r="Z15" s="89"/>
      <c r="AA15" s="89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</row>
    <row r="16" spans="1:113" s="100" customFormat="1" ht="49.5" customHeight="1" thickTop="1" thickBot="1">
      <c r="A16" s="82"/>
      <c r="B16" s="83"/>
      <c r="C16" s="83"/>
      <c r="D16" s="36"/>
      <c r="E16" s="36"/>
      <c r="F16" s="36"/>
      <c r="G16" s="58"/>
      <c r="H16" s="83"/>
      <c r="I16" s="95"/>
      <c r="J16" s="95"/>
      <c r="K16" s="96"/>
      <c r="L16" s="83"/>
      <c r="M16" s="86"/>
      <c r="N16" s="86"/>
      <c r="O16" s="97"/>
      <c r="P16" s="97"/>
      <c r="Q16" s="85"/>
      <c r="R16" s="83"/>
      <c r="S16" s="83"/>
      <c r="T16" s="83"/>
      <c r="U16" s="49"/>
      <c r="V16" s="87"/>
      <c r="W16" s="88"/>
      <c r="X16" s="88"/>
      <c r="Y16" s="98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</row>
    <row r="17" spans="1:113" s="100" customFormat="1" ht="42.75" customHeight="1" thickTop="1" thickBot="1">
      <c r="A17" s="82"/>
      <c r="B17" s="83"/>
      <c r="C17" s="83"/>
      <c r="D17" s="36"/>
      <c r="E17" s="36"/>
      <c r="F17" s="95"/>
      <c r="G17" s="58"/>
      <c r="H17" s="83"/>
      <c r="I17" s="83"/>
      <c r="J17" s="83"/>
      <c r="K17" s="85"/>
      <c r="L17" s="101"/>
      <c r="M17" s="86"/>
      <c r="N17" s="86"/>
      <c r="O17" s="85"/>
      <c r="P17" s="85"/>
      <c r="Q17" s="85"/>
      <c r="R17" s="83"/>
      <c r="S17" s="83"/>
      <c r="T17" s="83"/>
      <c r="U17" s="49"/>
      <c r="V17" s="87"/>
      <c r="W17" s="88"/>
      <c r="X17" s="88"/>
      <c r="Y17" s="87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</row>
    <row r="18" spans="1:113" s="91" customFormat="1" ht="42.75" customHeight="1" thickTop="1" thickBot="1">
      <c r="A18" s="82"/>
      <c r="B18" s="83"/>
      <c r="C18" s="83"/>
      <c r="D18" s="36"/>
      <c r="E18" s="36"/>
      <c r="F18" s="36"/>
      <c r="G18" s="37"/>
      <c r="H18" s="83"/>
      <c r="I18" s="83"/>
      <c r="J18" s="83"/>
      <c r="K18" s="85"/>
      <c r="L18" s="38"/>
      <c r="M18" s="86"/>
      <c r="N18" s="86"/>
      <c r="O18" s="85"/>
      <c r="P18" s="85"/>
      <c r="Q18" s="85"/>
      <c r="R18" s="83"/>
      <c r="S18" s="83"/>
      <c r="T18" s="83"/>
      <c r="U18" s="49"/>
      <c r="V18" s="87"/>
      <c r="W18" s="88"/>
      <c r="X18" s="88"/>
      <c r="Y18" s="83"/>
      <c r="Z18" s="89"/>
      <c r="AA18" s="89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</row>
    <row r="19" spans="1:113" s="106" customFormat="1" ht="42.75" customHeight="1" thickTop="1" thickBot="1">
      <c r="A19" s="82"/>
      <c r="B19" s="83"/>
      <c r="C19" s="83"/>
      <c r="D19" s="102"/>
      <c r="E19" s="36"/>
      <c r="F19" s="36"/>
      <c r="G19" s="83"/>
      <c r="H19" s="95"/>
      <c r="I19" s="83"/>
      <c r="J19" s="83"/>
      <c r="K19" s="85"/>
      <c r="L19" s="83"/>
      <c r="M19" s="103"/>
      <c r="N19" s="103"/>
      <c r="O19" s="96"/>
      <c r="P19" s="96"/>
      <c r="Q19" s="85"/>
      <c r="R19" s="83"/>
      <c r="S19" s="83"/>
      <c r="T19" s="83"/>
      <c r="U19" s="49"/>
      <c r="V19" s="87"/>
      <c r="W19" s="88"/>
      <c r="X19" s="88"/>
      <c r="Y19" s="95"/>
      <c r="Z19" s="104"/>
      <c r="AA19" s="104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</row>
    <row r="20" spans="1:113" s="91" customFormat="1" ht="42.75" customHeight="1" thickTop="1" thickBot="1">
      <c r="A20" s="82"/>
      <c r="B20" s="83"/>
      <c r="C20" s="83"/>
      <c r="D20" s="36"/>
      <c r="E20" s="36"/>
      <c r="F20" s="36"/>
      <c r="G20" s="107"/>
      <c r="H20" s="83"/>
      <c r="I20" s="83"/>
      <c r="J20" s="83"/>
      <c r="K20" s="85"/>
      <c r="L20" s="83"/>
      <c r="M20" s="103"/>
      <c r="N20" s="103"/>
      <c r="O20" s="85"/>
      <c r="P20" s="85"/>
      <c r="Q20" s="85"/>
      <c r="R20" s="83"/>
      <c r="S20" s="83"/>
      <c r="T20" s="83"/>
      <c r="U20" s="49"/>
      <c r="V20" s="87"/>
      <c r="W20" s="88"/>
      <c r="X20" s="88"/>
      <c r="Y20" s="83"/>
      <c r="Z20" s="89"/>
      <c r="AA20" s="89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</row>
    <row r="21" spans="1:113" s="91" customFormat="1" ht="42.75" customHeight="1" thickTop="1" thickBot="1">
      <c r="A21" s="82"/>
      <c r="B21" s="83"/>
      <c r="C21" s="83"/>
      <c r="D21" s="36"/>
      <c r="E21" s="36"/>
      <c r="F21" s="36"/>
      <c r="G21" s="37"/>
      <c r="H21" s="83"/>
      <c r="I21" s="83"/>
      <c r="J21" s="83"/>
      <c r="K21" s="85"/>
      <c r="L21" s="37"/>
      <c r="M21" s="103"/>
      <c r="N21" s="108"/>
      <c r="O21" s="109"/>
      <c r="P21" s="109"/>
      <c r="Q21" s="85"/>
      <c r="R21" s="83"/>
      <c r="S21" s="83"/>
      <c r="T21" s="83"/>
      <c r="U21" s="49"/>
      <c r="V21" s="87"/>
      <c r="W21" s="110"/>
      <c r="X21" s="110"/>
      <c r="Y21" s="111"/>
      <c r="Z21" s="89"/>
      <c r="AA21" s="89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</row>
    <row r="22" spans="1:113" ht="42.75" customHeight="1" thickTop="1" thickBot="1">
      <c r="A22" s="82"/>
      <c r="B22" s="83"/>
      <c r="C22" s="83"/>
      <c r="D22" s="36"/>
      <c r="E22" s="36"/>
      <c r="F22" s="36"/>
      <c r="G22" s="37"/>
      <c r="H22" s="58"/>
      <c r="I22" s="55"/>
      <c r="J22" s="58"/>
      <c r="K22" s="58"/>
      <c r="L22" s="37"/>
      <c r="M22" s="103"/>
      <c r="N22" s="108"/>
      <c r="O22" s="57"/>
      <c r="P22" s="57"/>
      <c r="Q22" s="85"/>
      <c r="R22" s="83"/>
      <c r="S22" s="83"/>
      <c r="T22" s="83"/>
      <c r="U22" s="49"/>
      <c r="V22" s="87"/>
      <c r="W22" s="110"/>
      <c r="X22" s="110"/>
      <c r="Y22" s="58"/>
      <c r="Z22" s="2"/>
      <c r="AA22" s="2"/>
    </row>
    <row r="23" spans="1:113" ht="42.75" customHeight="1" thickTop="1" thickBot="1">
      <c r="A23" s="82"/>
      <c r="B23" s="83"/>
      <c r="C23" s="83"/>
      <c r="D23" s="36"/>
      <c r="E23" s="36"/>
      <c r="F23" s="36"/>
      <c r="G23" s="37"/>
      <c r="H23" s="58"/>
      <c r="I23" s="58"/>
      <c r="J23" s="58"/>
      <c r="K23" s="58"/>
      <c r="L23" s="37"/>
      <c r="M23" s="103"/>
      <c r="N23" s="108"/>
      <c r="O23" s="57"/>
      <c r="P23" s="57"/>
      <c r="Q23" s="85"/>
      <c r="R23" s="83"/>
      <c r="S23" s="83"/>
      <c r="T23" s="83"/>
      <c r="U23" s="49"/>
      <c r="V23" s="87"/>
      <c r="W23" s="110"/>
      <c r="X23" s="110"/>
      <c r="Y23" s="58"/>
      <c r="Z23" s="2"/>
      <c r="AA23" s="2"/>
    </row>
    <row r="24" spans="1:113" ht="42.75" customHeight="1" thickTop="1" thickBot="1">
      <c r="A24" s="82"/>
      <c r="B24" s="83"/>
      <c r="C24" s="83"/>
      <c r="D24" s="36"/>
      <c r="E24" s="36"/>
      <c r="F24" s="36"/>
      <c r="G24" s="37"/>
      <c r="H24" s="58"/>
      <c r="I24" s="58"/>
      <c r="J24" s="58"/>
      <c r="K24" s="58"/>
      <c r="L24" s="92"/>
      <c r="M24" s="103"/>
      <c r="N24" s="108"/>
      <c r="O24" s="57"/>
      <c r="P24" s="57"/>
      <c r="Q24" s="85"/>
      <c r="R24" s="83"/>
      <c r="S24" s="83"/>
      <c r="T24" s="83"/>
      <c r="U24" s="49"/>
      <c r="V24" s="87"/>
      <c r="W24" s="110"/>
      <c r="X24" s="110"/>
      <c r="Y24" s="58"/>
      <c r="Z24" s="2"/>
      <c r="AA24" s="2"/>
    </row>
    <row r="25" spans="1:113" ht="42.75" customHeight="1" thickTop="1" thickBot="1">
      <c r="A25" s="82"/>
      <c r="B25" s="83"/>
      <c r="C25" s="83"/>
      <c r="D25" s="36"/>
      <c r="E25" s="36"/>
      <c r="F25" s="36"/>
      <c r="G25" s="38"/>
      <c r="H25" s="58"/>
      <c r="I25" s="58"/>
      <c r="J25" s="58"/>
      <c r="K25" s="58"/>
      <c r="L25" s="58"/>
      <c r="M25" s="73"/>
      <c r="N25" s="73"/>
      <c r="O25" s="57"/>
      <c r="P25" s="57"/>
      <c r="Q25" s="85"/>
      <c r="R25" s="83"/>
      <c r="S25" s="83"/>
      <c r="T25" s="83"/>
      <c r="U25" s="49"/>
      <c r="V25" s="87"/>
      <c r="W25" s="110"/>
      <c r="X25" s="110"/>
      <c r="Y25" s="58"/>
      <c r="Z25" s="2"/>
      <c r="AA25" s="2"/>
    </row>
    <row r="26" spans="1:113" ht="42.75" customHeight="1" thickTop="1" thickBot="1">
      <c r="A26" s="82"/>
      <c r="B26" s="83"/>
      <c r="C26" s="83"/>
      <c r="D26" s="36"/>
      <c r="E26" s="36"/>
      <c r="F26" s="36"/>
      <c r="G26" s="38"/>
      <c r="H26" s="58"/>
      <c r="I26" s="58"/>
      <c r="J26" s="58"/>
      <c r="K26" s="58"/>
      <c r="L26" s="58"/>
      <c r="M26" s="73"/>
      <c r="N26" s="73"/>
      <c r="O26" s="57"/>
      <c r="P26" s="57"/>
      <c r="Q26" s="85"/>
      <c r="R26" s="83"/>
      <c r="S26" s="83"/>
      <c r="T26" s="83"/>
      <c r="U26" s="49"/>
      <c r="V26" s="87"/>
      <c r="W26" s="88"/>
      <c r="X26" s="88"/>
      <c r="Y26" s="58"/>
      <c r="Z26" s="2"/>
      <c r="AA26" s="2"/>
    </row>
    <row r="27" spans="1:113" ht="42.75" customHeight="1" thickTop="1" thickBot="1">
      <c r="A27" s="82"/>
      <c r="B27" s="83"/>
      <c r="C27" s="83"/>
      <c r="D27" s="36"/>
      <c r="E27" s="36"/>
      <c r="F27" s="36"/>
      <c r="G27" s="94"/>
      <c r="H27" s="58"/>
      <c r="I27" s="58"/>
      <c r="J27" s="58"/>
      <c r="K27" s="58"/>
      <c r="L27" s="58"/>
      <c r="M27" s="73"/>
      <c r="N27" s="73"/>
      <c r="O27" s="57"/>
      <c r="P27" s="57"/>
      <c r="Q27" s="85"/>
      <c r="R27" s="83"/>
      <c r="S27" s="83"/>
      <c r="T27" s="83"/>
      <c r="U27" s="49"/>
      <c r="V27" s="87"/>
      <c r="W27" s="88"/>
      <c r="X27" s="88"/>
      <c r="Y27" s="58"/>
      <c r="Z27" s="2"/>
      <c r="AA27" s="2"/>
    </row>
    <row r="28" spans="1:113" ht="42.75" customHeight="1" thickTop="1" thickBot="1">
      <c r="A28" s="82"/>
      <c r="B28" s="83"/>
      <c r="C28" s="83"/>
      <c r="D28" s="36"/>
      <c r="E28" s="36"/>
      <c r="F28" s="36"/>
      <c r="G28" s="94"/>
      <c r="H28" s="58"/>
      <c r="I28" s="58"/>
      <c r="J28" s="58"/>
      <c r="K28" s="58"/>
      <c r="L28" s="58"/>
      <c r="M28" s="73"/>
      <c r="N28" s="73"/>
      <c r="O28" s="57"/>
      <c r="P28" s="57"/>
      <c r="Q28" s="85"/>
      <c r="R28" s="83"/>
      <c r="S28" s="83"/>
      <c r="T28" s="83"/>
      <c r="U28" s="49"/>
      <c r="V28" s="87"/>
      <c r="W28" s="88"/>
      <c r="X28" s="88"/>
      <c r="Y28" s="58"/>
      <c r="Z28" s="2"/>
      <c r="AA28" s="2"/>
    </row>
    <row r="29" spans="1:113" ht="42.75" customHeight="1" thickTop="1" thickBot="1">
      <c r="A29" s="82"/>
      <c r="B29" s="83"/>
      <c r="C29" s="83"/>
      <c r="D29" s="36"/>
      <c r="E29" s="36"/>
      <c r="F29" s="36"/>
      <c r="G29" s="37"/>
      <c r="H29" s="58"/>
      <c r="I29" s="58"/>
      <c r="J29" s="58"/>
      <c r="K29" s="58"/>
      <c r="L29" s="37"/>
      <c r="M29" s="73"/>
      <c r="N29" s="73"/>
      <c r="O29" s="57"/>
      <c r="P29" s="57"/>
      <c r="Q29" s="85"/>
      <c r="R29" s="83"/>
      <c r="S29" s="83"/>
      <c r="T29" s="83"/>
      <c r="U29" s="49"/>
      <c r="V29" s="87"/>
      <c r="W29" s="88"/>
      <c r="X29" s="88"/>
      <c r="Y29" s="58"/>
      <c r="Z29" s="2"/>
      <c r="AA29" s="2"/>
    </row>
    <row r="30" spans="1:113" ht="42.75" customHeight="1" thickTop="1" thickBot="1">
      <c r="A30" s="82"/>
      <c r="B30" s="83"/>
      <c r="C30" s="83"/>
      <c r="D30" s="36"/>
      <c r="E30" s="58"/>
      <c r="F30" s="36"/>
      <c r="G30" s="38"/>
      <c r="H30" s="58"/>
      <c r="I30" s="58"/>
      <c r="J30" s="58"/>
      <c r="K30" s="58"/>
      <c r="L30" s="37"/>
      <c r="M30" s="73"/>
      <c r="N30" s="73"/>
      <c r="O30" s="57"/>
      <c r="P30" s="57"/>
      <c r="Q30" s="85"/>
      <c r="R30" s="83"/>
      <c r="S30" s="83"/>
      <c r="T30" s="83"/>
      <c r="U30" s="49"/>
      <c r="V30" s="87"/>
      <c r="W30" s="88"/>
      <c r="X30" s="88"/>
      <c r="Y30" s="58"/>
      <c r="Z30" s="2"/>
      <c r="AA30" s="2"/>
    </row>
    <row r="31" spans="1:113" ht="42.75" customHeight="1" thickTop="1" thickBot="1">
      <c r="A31" s="82"/>
      <c r="B31" s="83"/>
      <c r="C31" s="83"/>
      <c r="D31" s="36"/>
      <c r="E31" s="36"/>
      <c r="F31" s="36"/>
      <c r="G31" s="38"/>
      <c r="H31" s="58"/>
      <c r="I31" s="58"/>
      <c r="J31" s="58"/>
      <c r="K31" s="58"/>
      <c r="L31" s="37"/>
      <c r="M31" s="73"/>
      <c r="N31" s="73"/>
      <c r="O31" s="57"/>
      <c r="P31" s="57"/>
      <c r="Q31" s="85"/>
      <c r="R31" s="83"/>
      <c r="S31" s="83"/>
      <c r="T31" s="83"/>
      <c r="U31" s="49"/>
      <c r="V31" s="87"/>
      <c r="W31" s="88"/>
      <c r="X31" s="88"/>
      <c r="Y31" s="58"/>
      <c r="Z31" s="2"/>
      <c r="AA31" s="2"/>
    </row>
    <row r="32" spans="1:113" ht="42.75" customHeight="1" thickTop="1" thickBot="1">
      <c r="A32" s="82"/>
      <c r="B32" s="83"/>
      <c r="C32" s="83"/>
      <c r="D32" s="36"/>
      <c r="E32" s="36"/>
      <c r="F32" s="36"/>
      <c r="G32" s="38"/>
      <c r="H32" s="58"/>
      <c r="I32" s="58"/>
      <c r="J32" s="58"/>
      <c r="K32" s="58"/>
      <c r="L32" s="92"/>
      <c r="M32" s="73"/>
      <c r="N32" s="73"/>
      <c r="O32" s="57"/>
      <c r="P32" s="57"/>
      <c r="Q32" s="85"/>
      <c r="R32" s="83"/>
      <c r="S32" s="83"/>
      <c r="T32" s="83"/>
      <c r="U32" s="49"/>
      <c r="V32" s="87"/>
      <c r="W32" s="88"/>
      <c r="X32" s="88"/>
      <c r="Y32" s="58"/>
      <c r="Z32" s="2"/>
      <c r="AA32" s="2"/>
    </row>
    <row r="33" spans="1:27" ht="42.75" customHeight="1" thickTop="1" thickBot="1">
      <c r="A33" s="82"/>
      <c r="B33" s="83"/>
      <c r="C33" s="83"/>
      <c r="D33" s="52"/>
      <c r="E33" s="36"/>
      <c r="F33" s="36"/>
      <c r="G33" s="38"/>
      <c r="H33" s="58"/>
      <c r="I33" s="58"/>
      <c r="J33" s="58"/>
      <c r="K33" s="58"/>
      <c r="L33" s="37"/>
      <c r="M33" s="73"/>
      <c r="N33" s="73"/>
      <c r="O33" s="57"/>
      <c r="P33" s="57"/>
      <c r="Q33" s="85"/>
      <c r="R33" s="83"/>
      <c r="S33" s="83"/>
      <c r="T33" s="83"/>
      <c r="U33" s="49"/>
      <c r="V33" s="87"/>
      <c r="W33" s="88"/>
      <c r="X33" s="88"/>
      <c r="Y33" s="58"/>
      <c r="Z33" s="2"/>
      <c r="AA33" s="2"/>
    </row>
    <row r="34" spans="1:27" ht="42.75" customHeight="1" thickTop="1" thickBot="1">
      <c r="A34" s="82"/>
      <c r="B34" s="83"/>
      <c r="C34" s="83"/>
      <c r="D34" s="36"/>
      <c r="E34" s="36"/>
      <c r="F34" s="36"/>
      <c r="G34" s="38"/>
      <c r="H34" s="58"/>
      <c r="I34" s="58"/>
      <c r="J34" s="58"/>
      <c r="K34" s="58"/>
      <c r="L34" s="38"/>
      <c r="M34" s="73"/>
      <c r="N34" s="73"/>
      <c r="O34" s="57"/>
      <c r="P34" s="57"/>
      <c r="Q34" s="85"/>
      <c r="R34" s="83"/>
      <c r="S34" s="83"/>
      <c r="T34" s="83"/>
      <c r="U34" s="49"/>
      <c r="V34" s="87"/>
      <c r="W34" s="88"/>
      <c r="X34" s="88"/>
      <c r="Y34" s="58"/>
      <c r="Z34" s="2"/>
      <c r="AA34" s="2"/>
    </row>
    <row r="35" spans="1:27" ht="42.75" customHeight="1" thickTop="1" thickBot="1">
      <c r="A35" s="82"/>
      <c r="B35" s="83"/>
      <c r="C35" s="83"/>
      <c r="D35" s="36"/>
      <c r="E35" s="36"/>
      <c r="F35" s="36"/>
      <c r="G35" s="38"/>
      <c r="H35" s="58"/>
      <c r="I35" s="58"/>
      <c r="J35" s="58"/>
      <c r="K35" s="58"/>
      <c r="L35" s="112"/>
      <c r="M35" s="73"/>
      <c r="N35" s="73"/>
      <c r="O35" s="57"/>
      <c r="P35" s="57"/>
      <c r="Q35" s="85"/>
      <c r="R35" s="83"/>
      <c r="S35" s="83"/>
      <c r="T35" s="83"/>
      <c r="U35" s="49"/>
      <c r="V35" s="87"/>
      <c r="W35" s="88"/>
      <c r="X35" s="88"/>
      <c r="Y35" s="58"/>
      <c r="Z35" s="2"/>
      <c r="AA35" s="2"/>
    </row>
    <row r="36" spans="1:27" ht="42.75" customHeight="1" thickTop="1" thickBot="1">
      <c r="A36" s="82"/>
      <c r="B36" s="83"/>
      <c r="C36" s="83"/>
      <c r="D36" s="36"/>
      <c r="E36" s="36"/>
      <c r="F36" s="36"/>
      <c r="G36" s="58"/>
      <c r="H36" s="58"/>
      <c r="I36" s="58"/>
      <c r="J36" s="58"/>
      <c r="K36" s="58"/>
      <c r="L36" s="58"/>
      <c r="M36" s="73"/>
      <c r="N36" s="73"/>
      <c r="O36" s="113"/>
      <c r="P36" s="113"/>
      <c r="Q36" s="85"/>
      <c r="R36" s="83"/>
      <c r="S36" s="83"/>
      <c r="T36" s="83"/>
      <c r="U36" s="49"/>
      <c r="V36" s="87"/>
      <c r="W36" s="88"/>
      <c r="X36" s="88"/>
      <c r="Y36" s="58"/>
      <c r="Z36" s="2"/>
      <c r="AA36" s="2"/>
    </row>
    <row r="37" spans="1:27" ht="42.75" customHeight="1" thickTop="1" thickBot="1">
      <c r="A37" s="82"/>
      <c r="B37" s="83"/>
      <c r="C37" s="83"/>
      <c r="D37" s="36"/>
      <c r="E37" s="50"/>
      <c r="F37" s="36"/>
      <c r="G37" s="38"/>
      <c r="H37" s="58"/>
      <c r="I37" s="58"/>
      <c r="J37" s="58"/>
      <c r="K37" s="58"/>
      <c r="L37" s="112"/>
      <c r="M37" s="73"/>
      <c r="N37" s="73"/>
      <c r="O37" s="57"/>
      <c r="P37" s="57"/>
      <c r="Q37" s="85"/>
      <c r="R37" s="83"/>
      <c r="S37" s="83"/>
      <c r="T37" s="83"/>
      <c r="U37" s="49"/>
      <c r="V37" s="87"/>
      <c r="W37" s="88"/>
      <c r="X37" s="88"/>
      <c r="Y37" s="58"/>
      <c r="Z37" s="2"/>
      <c r="AA37" s="2"/>
    </row>
    <row r="38" spans="1:27" ht="42.75" customHeight="1" thickTop="1" thickBot="1">
      <c r="A38" s="82"/>
      <c r="B38" s="83"/>
      <c r="C38" s="83"/>
      <c r="D38" s="36"/>
      <c r="E38" s="36"/>
      <c r="F38" s="95"/>
      <c r="G38" s="37"/>
      <c r="H38" s="58"/>
      <c r="I38" s="58"/>
      <c r="J38" s="58"/>
      <c r="K38" s="58"/>
      <c r="L38" s="37"/>
      <c r="M38" s="73"/>
      <c r="N38" s="73"/>
      <c r="O38" s="114"/>
      <c r="P38" s="114"/>
      <c r="Q38" s="85"/>
      <c r="R38" s="83"/>
      <c r="S38" s="83"/>
      <c r="T38" s="83"/>
      <c r="U38" s="49"/>
      <c r="V38" s="87"/>
      <c r="W38" s="88"/>
      <c r="X38" s="88"/>
      <c r="Y38" s="58"/>
      <c r="Z38" s="2"/>
      <c r="AA38" s="2"/>
    </row>
    <row r="39" spans="1:27" ht="42.75" customHeight="1" thickTop="1" thickBot="1">
      <c r="A39" s="82"/>
      <c r="B39" s="83"/>
      <c r="C39" s="83"/>
      <c r="D39" s="36"/>
      <c r="E39" s="50"/>
      <c r="F39" s="36"/>
      <c r="G39" s="38"/>
      <c r="H39" s="58"/>
      <c r="I39" s="58"/>
      <c r="J39" s="58"/>
      <c r="K39" s="58"/>
      <c r="L39" s="92"/>
      <c r="M39" s="73"/>
      <c r="N39" s="73"/>
      <c r="O39" s="57"/>
      <c r="P39" s="57"/>
      <c r="Q39" s="85"/>
      <c r="R39" s="83"/>
      <c r="S39" s="83"/>
      <c r="T39" s="83"/>
      <c r="U39" s="49"/>
      <c r="V39" s="87"/>
      <c r="W39" s="88"/>
      <c r="X39" s="88"/>
      <c r="Y39" s="58"/>
      <c r="Z39" s="2"/>
      <c r="AA39" s="2"/>
    </row>
    <row r="40" spans="1:27" ht="42.75" customHeight="1" thickTop="1" thickBot="1">
      <c r="A40" s="82"/>
      <c r="B40" s="83"/>
      <c r="C40" s="83"/>
      <c r="D40" s="36"/>
      <c r="E40" s="36"/>
      <c r="F40" s="36"/>
      <c r="G40" s="38"/>
      <c r="H40" s="58"/>
      <c r="I40" s="58"/>
      <c r="J40" s="58"/>
      <c r="K40" s="58"/>
      <c r="L40" s="37"/>
      <c r="M40" s="73"/>
      <c r="N40" s="73"/>
      <c r="O40" s="57"/>
      <c r="P40" s="57"/>
      <c r="Q40" s="85"/>
      <c r="R40" s="83"/>
      <c r="S40" s="83"/>
      <c r="T40" s="83"/>
      <c r="U40" s="49"/>
      <c r="V40" s="87"/>
      <c r="W40" s="88"/>
      <c r="X40" s="88"/>
      <c r="Y40" s="58"/>
      <c r="Z40" s="2"/>
      <c r="AA40" s="2"/>
    </row>
    <row r="41" spans="1:27" ht="42.75" customHeight="1" thickTop="1" thickBot="1">
      <c r="A41" s="82"/>
      <c r="B41" s="83"/>
      <c r="C41" s="83"/>
      <c r="D41" s="95"/>
      <c r="E41" s="95"/>
      <c r="F41" s="95"/>
      <c r="G41" s="38"/>
      <c r="H41" s="58"/>
      <c r="I41" s="58"/>
      <c r="J41" s="58"/>
      <c r="K41" s="58"/>
      <c r="L41" s="37"/>
      <c r="M41" s="73"/>
      <c r="N41" s="73"/>
      <c r="O41" s="57"/>
      <c r="P41" s="57"/>
      <c r="Q41" s="85"/>
      <c r="R41" s="83"/>
      <c r="S41" s="83"/>
      <c r="T41" s="83"/>
      <c r="U41" s="49"/>
      <c r="V41" s="87"/>
      <c r="W41" s="88"/>
      <c r="X41" s="88"/>
      <c r="Y41" s="58"/>
      <c r="Z41" s="2"/>
      <c r="AA41" s="2"/>
    </row>
    <row r="42" spans="1:27" ht="13.5" thickTop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78">
        <f>SUM(W10:W41)</f>
        <v>0</v>
      </c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2:27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</sheetData>
  <mergeCells count="28">
    <mergeCell ref="W8:W9"/>
    <mergeCell ref="H8:H9"/>
    <mergeCell ref="I8:J8"/>
    <mergeCell ref="K8:L8"/>
    <mergeCell ref="M8:M9"/>
    <mergeCell ref="N8:N9"/>
    <mergeCell ref="O8:O9"/>
    <mergeCell ref="P8:P9"/>
    <mergeCell ref="Q8:Q9"/>
    <mergeCell ref="R8:S8"/>
    <mergeCell ref="T8:U8"/>
    <mergeCell ref="V8:V9"/>
    <mergeCell ref="G8:G9"/>
    <mergeCell ref="A5:D5"/>
    <mergeCell ref="A6:Y6"/>
    <mergeCell ref="A7:A9"/>
    <mergeCell ref="B7:C7"/>
    <mergeCell ref="D7:F7"/>
    <mergeCell ref="G7:N7"/>
    <mergeCell ref="O7:Q7"/>
    <mergeCell ref="R7:W7"/>
    <mergeCell ref="X7:X9"/>
    <mergeCell ref="Y7:Y9"/>
    <mergeCell ref="B8:B9"/>
    <mergeCell ref="C8:C9"/>
    <mergeCell ref="D8:D9"/>
    <mergeCell ref="E8:E9"/>
    <mergeCell ref="F8:F9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DI52"/>
  <sheetViews>
    <sheetView workbookViewId="0">
      <selection sqref="A1:XFD1048576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2"/>
      <c r="AA1" s="2"/>
    </row>
    <row r="2" spans="1:113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2"/>
      <c r="AA2" s="2"/>
    </row>
    <row r="3" spans="1:113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4"/>
      <c r="X3" s="4"/>
      <c r="Y3" s="4"/>
      <c r="Z3" s="2"/>
      <c r="AA3" s="2"/>
    </row>
    <row r="4" spans="1:113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2"/>
      <c r="AA4" s="2"/>
    </row>
    <row r="5" spans="1:113">
      <c r="A5" s="151" t="s">
        <v>467</v>
      </c>
      <c r="B5" s="151"/>
      <c r="C5" s="151"/>
      <c r="D5" s="151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2"/>
      <c r="AA5" s="2"/>
    </row>
    <row r="6" spans="1:113">
      <c r="A6" s="147" t="s">
        <v>0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0"/>
      <c r="Z6" s="2"/>
      <c r="AA6" s="2"/>
    </row>
    <row r="7" spans="1:113" ht="26.25" customHeight="1">
      <c r="A7" s="141" t="s">
        <v>397</v>
      </c>
      <c r="B7" s="148" t="s">
        <v>1</v>
      </c>
      <c r="C7" s="148"/>
      <c r="D7" s="148" t="s">
        <v>2</v>
      </c>
      <c r="E7" s="148"/>
      <c r="F7" s="148"/>
      <c r="G7" s="148" t="s">
        <v>3</v>
      </c>
      <c r="H7" s="148"/>
      <c r="I7" s="148"/>
      <c r="J7" s="148"/>
      <c r="K7" s="148"/>
      <c r="L7" s="148"/>
      <c r="M7" s="148"/>
      <c r="N7" s="148"/>
      <c r="O7" s="148" t="s">
        <v>4</v>
      </c>
      <c r="P7" s="148"/>
      <c r="Q7" s="148"/>
      <c r="R7" s="148" t="s">
        <v>5</v>
      </c>
      <c r="S7" s="148"/>
      <c r="T7" s="148"/>
      <c r="U7" s="148"/>
      <c r="V7" s="148"/>
      <c r="W7" s="148"/>
      <c r="X7" s="148" t="s">
        <v>6</v>
      </c>
      <c r="Y7" s="148" t="s">
        <v>7</v>
      </c>
      <c r="Z7" s="2"/>
      <c r="AA7" s="2"/>
    </row>
    <row r="8" spans="1:113" ht="18.75" customHeight="1">
      <c r="A8" s="142"/>
      <c r="B8" s="148" t="s">
        <v>8</v>
      </c>
      <c r="C8" s="148" t="s">
        <v>9</v>
      </c>
      <c r="D8" s="150" t="s">
        <v>10</v>
      </c>
      <c r="E8" s="148" t="s">
        <v>11</v>
      </c>
      <c r="F8" s="148" t="s">
        <v>12</v>
      </c>
      <c r="G8" s="148" t="s">
        <v>13</v>
      </c>
      <c r="H8" s="148" t="s">
        <v>14</v>
      </c>
      <c r="I8" s="148" t="s">
        <v>15</v>
      </c>
      <c r="J8" s="148"/>
      <c r="K8" s="149" t="s">
        <v>16</v>
      </c>
      <c r="L8" s="149"/>
      <c r="M8" s="148" t="s">
        <v>17</v>
      </c>
      <c r="N8" s="148" t="s">
        <v>18</v>
      </c>
      <c r="O8" s="149" t="s">
        <v>19</v>
      </c>
      <c r="P8" s="149" t="s">
        <v>20</v>
      </c>
      <c r="Q8" s="149" t="s">
        <v>21</v>
      </c>
      <c r="R8" s="148" t="s">
        <v>22</v>
      </c>
      <c r="S8" s="148"/>
      <c r="T8" s="148" t="s">
        <v>23</v>
      </c>
      <c r="U8" s="148"/>
      <c r="V8" s="148" t="s">
        <v>24</v>
      </c>
      <c r="W8" s="149" t="s">
        <v>21</v>
      </c>
      <c r="X8" s="148"/>
      <c r="Y8" s="148"/>
      <c r="Z8" s="2"/>
      <c r="AA8" s="2"/>
    </row>
    <row r="9" spans="1:113" ht="18.75" customHeight="1">
      <c r="A9" s="143"/>
      <c r="B9" s="148"/>
      <c r="C9" s="148"/>
      <c r="D9" s="148"/>
      <c r="E9" s="148"/>
      <c r="F9" s="148"/>
      <c r="G9" s="148"/>
      <c r="H9" s="148"/>
      <c r="I9" s="118" t="s">
        <v>25</v>
      </c>
      <c r="J9" s="118" t="s">
        <v>26</v>
      </c>
      <c r="K9" s="118" t="s">
        <v>25</v>
      </c>
      <c r="L9" s="117" t="s">
        <v>27</v>
      </c>
      <c r="M9" s="148"/>
      <c r="N9" s="148"/>
      <c r="O9" s="148"/>
      <c r="P9" s="148"/>
      <c r="Q9" s="148"/>
      <c r="R9" s="118" t="s">
        <v>28</v>
      </c>
      <c r="S9" s="117" t="s">
        <v>29</v>
      </c>
      <c r="T9" s="118" t="s">
        <v>28</v>
      </c>
      <c r="U9" s="117" t="s">
        <v>29</v>
      </c>
      <c r="V9" s="148"/>
      <c r="W9" s="148"/>
      <c r="X9" s="148"/>
      <c r="Y9" s="148"/>
      <c r="Z9" s="2"/>
      <c r="AA9" s="2"/>
    </row>
    <row r="10" spans="1:113" s="91" customFormat="1" ht="42.75" customHeight="1" thickBot="1">
      <c r="A10" s="82">
        <v>1</v>
      </c>
      <c r="B10" s="83"/>
      <c r="C10" s="83"/>
      <c r="D10" s="58"/>
      <c r="E10" s="58"/>
      <c r="F10" s="58"/>
      <c r="G10" s="83"/>
      <c r="H10" s="84"/>
      <c r="I10" s="83"/>
      <c r="J10" s="83"/>
      <c r="K10" s="85"/>
      <c r="L10" s="83"/>
      <c r="M10" s="86"/>
      <c r="N10" s="86"/>
      <c r="O10" s="85"/>
      <c r="P10" s="85"/>
      <c r="Q10" s="85"/>
      <c r="R10" s="83"/>
      <c r="S10" s="48"/>
      <c r="T10" s="83"/>
      <c r="U10" s="49"/>
      <c r="V10" s="87"/>
      <c r="W10" s="88"/>
      <c r="X10" s="88"/>
      <c r="Y10" s="83"/>
      <c r="Z10" s="89"/>
      <c r="AA10" s="89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</row>
    <row r="11" spans="1:113" s="91" customFormat="1" ht="42.75" customHeight="1" thickTop="1" thickBot="1">
      <c r="A11" s="82">
        <v>2</v>
      </c>
      <c r="B11" s="83"/>
      <c r="C11" s="83"/>
      <c r="D11" s="58"/>
      <c r="E11" s="58"/>
      <c r="F11" s="58"/>
      <c r="G11" s="83"/>
      <c r="H11" s="84"/>
      <c r="I11" s="83"/>
      <c r="J11" s="83"/>
      <c r="K11" s="85"/>
      <c r="L11" s="83"/>
      <c r="M11" s="86"/>
      <c r="N11" s="86"/>
      <c r="O11" s="85"/>
      <c r="P11" s="85"/>
      <c r="Q11" s="85"/>
      <c r="R11" s="83"/>
      <c r="S11" s="48"/>
      <c r="T11" s="83"/>
      <c r="U11" s="49"/>
      <c r="V11" s="87"/>
      <c r="W11" s="88"/>
      <c r="X11" s="88"/>
      <c r="Y11" s="83"/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</row>
    <row r="12" spans="1:113" s="91" customFormat="1" ht="42.75" customHeight="1" thickTop="1" thickBot="1">
      <c r="A12" s="82">
        <v>3</v>
      </c>
      <c r="B12" s="83"/>
      <c r="C12" s="83"/>
      <c r="D12" s="58"/>
      <c r="E12" s="58"/>
      <c r="F12" s="58"/>
      <c r="G12" s="83"/>
      <c r="H12" s="84"/>
      <c r="I12" s="83"/>
      <c r="J12" s="83"/>
      <c r="K12" s="85"/>
      <c r="L12" s="83"/>
      <c r="M12" s="86"/>
      <c r="N12" s="86"/>
      <c r="O12" s="85"/>
      <c r="P12" s="85"/>
      <c r="Q12" s="85"/>
      <c r="R12" s="83"/>
      <c r="S12" s="48"/>
      <c r="T12" s="83"/>
      <c r="U12" s="49"/>
      <c r="V12" s="87"/>
      <c r="W12" s="88"/>
      <c r="X12" s="88"/>
      <c r="Y12" s="83"/>
      <c r="Z12" s="89"/>
      <c r="AA12" s="8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</row>
    <row r="13" spans="1:113" s="91" customFormat="1" ht="42.75" customHeight="1" thickTop="1" thickBot="1">
      <c r="A13" s="82"/>
      <c r="B13" s="83"/>
      <c r="C13" s="83"/>
      <c r="D13" s="92"/>
      <c r="E13" s="36"/>
      <c r="F13" s="36"/>
      <c r="G13" s="38"/>
      <c r="H13" s="83"/>
      <c r="I13" s="83"/>
      <c r="J13" s="83"/>
      <c r="K13" s="85"/>
      <c r="L13" s="37"/>
      <c r="M13" s="86"/>
      <c r="N13" s="86"/>
      <c r="O13" s="85"/>
      <c r="P13" s="85"/>
      <c r="Q13" s="85"/>
      <c r="R13" s="83"/>
      <c r="S13" s="83"/>
      <c r="T13" s="83"/>
      <c r="U13" s="49"/>
      <c r="V13" s="87"/>
      <c r="W13" s="88"/>
      <c r="X13" s="88"/>
      <c r="Y13" s="83"/>
      <c r="Z13" s="89"/>
      <c r="AA13" s="8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</row>
    <row r="14" spans="1:113" s="91" customFormat="1" ht="47.25" customHeight="1" thickTop="1" thickBot="1">
      <c r="A14" s="82"/>
      <c r="B14" s="83"/>
      <c r="C14" s="83"/>
      <c r="D14" s="36"/>
      <c r="E14" s="93"/>
      <c r="F14" s="36"/>
      <c r="G14" s="38"/>
      <c r="H14" s="83"/>
      <c r="I14" s="83"/>
      <c r="J14" s="83"/>
      <c r="K14" s="85"/>
      <c r="L14" s="74"/>
      <c r="M14" s="86"/>
      <c r="N14" s="86"/>
      <c r="O14" s="85"/>
      <c r="P14" s="85"/>
      <c r="Q14" s="85"/>
      <c r="R14" s="83"/>
      <c r="S14" s="83"/>
      <c r="T14" s="83"/>
      <c r="U14" s="49"/>
      <c r="V14" s="87"/>
      <c r="W14" s="88"/>
      <c r="X14" s="88"/>
      <c r="Y14" s="83"/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</row>
    <row r="15" spans="1:113" s="91" customFormat="1" ht="42.75" customHeight="1" thickTop="1" thickBot="1">
      <c r="A15" s="82"/>
      <c r="B15" s="83"/>
      <c r="C15" s="83"/>
      <c r="D15" s="36"/>
      <c r="E15" s="93"/>
      <c r="F15" s="36"/>
      <c r="G15" s="94"/>
      <c r="H15" s="83"/>
      <c r="I15" s="83"/>
      <c r="J15" s="83"/>
      <c r="K15" s="85"/>
      <c r="L15" s="37"/>
      <c r="M15" s="86"/>
      <c r="N15" s="86"/>
      <c r="O15" s="85"/>
      <c r="P15" s="85"/>
      <c r="Q15" s="85"/>
      <c r="R15" s="83"/>
      <c r="S15" s="83"/>
      <c r="T15" s="83"/>
      <c r="U15" s="49"/>
      <c r="V15" s="87"/>
      <c r="W15" s="88"/>
      <c r="X15" s="88"/>
      <c r="Y15" s="83"/>
      <c r="Z15" s="89"/>
      <c r="AA15" s="89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</row>
    <row r="16" spans="1:113" s="100" customFormat="1" ht="49.5" customHeight="1" thickTop="1" thickBot="1">
      <c r="A16" s="82"/>
      <c r="B16" s="83"/>
      <c r="C16" s="83"/>
      <c r="D16" s="36"/>
      <c r="E16" s="36"/>
      <c r="F16" s="36"/>
      <c r="G16" s="58"/>
      <c r="H16" s="83"/>
      <c r="I16" s="95"/>
      <c r="J16" s="95"/>
      <c r="K16" s="96"/>
      <c r="L16" s="83"/>
      <c r="M16" s="86"/>
      <c r="N16" s="86"/>
      <c r="O16" s="97"/>
      <c r="P16" s="97"/>
      <c r="Q16" s="85"/>
      <c r="R16" s="83"/>
      <c r="S16" s="83"/>
      <c r="T16" s="83"/>
      <c r="U16" s="49"/>
      <c r="V16" s="87"/>
      <c r="W16" s="88"/>
      <c r="X16" s="88"/>
      <c r="Y16" s="98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</row>
    <row r="17" spans="1:113" s="100" customFormat="1" ht="42.75" customHeight="1" thickTop="1" thickBot="1">
      <c r="A17" s="82"/>
      <c r="B17" s="83"/>
      <c r="C17" s="83"/>
      <c r="D17" s="36"/>
      <c r="E17" s="36"/>
      <c r="F17" s="95"/>
      <c r="G17" s="58"/>
      <c r="H17" s="83"/>
      <c r="I17" s="83"/>
      <c r="J17" s="83"/>
      <c r="K17" s="85"/>
      <c r="L17" s="101"/>
      <c r="M17" s="86"/>
      <c r="N17" s="86"/>
      <c r="O17" s="85"/>
      <c r="P17" s="85"/>
      <c r="Q17" s="85"/>
      <c r="R17" s="83"/>
      <c r="S17" s="83"/>
      <c r="T17" s="83"/>
      <c r="U17" s="49"/>
      <c r="V17" s="87"/>
      <c r="W17" s="88"/>
      <c r="X17" s="88"/>
      <c r="Y17" s="87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</row>
    <row r="18" spans="1:113" s="91" customFormat="1" ht="42.75" customHeight="1" thickTop="1" thickBot="1">
      <c r="A18" s="82"/>
      <c r="B18" s="83"/>
      <c r="C18" s="83"/>
      <c r="D18" s="36"/>
      <c r="E18" s="36"/>
      <c r="F18" s="36"/>
      <c r="G18" s="37"/>
      <c r="H18" s="83"/>
      <c r="I18" s="83"/>
      <c r="J18" s="83"/>
      <c r="K18" s="85"/>
      <c r="L18" s="38"/>
      <c r="M18" s="86"/>
      <c r="N18" s="86"/>
      <c r="O18" s="85"/>
      <c r="P18" s="85"/>
      <c r="Q18" s="85"/>
      <c r="R18" s="83"/>
      <c r="S18" s="83"/>
      <c r="T18" s="83"/>
      <c r="U18" s="49"/>
      <c r="V18" s="87"/>
      <c r="W18" s="88"/>
      <c r="X18" s="88"/>
      <c r="Y18" s="83"/>
      <c r="Z18" s="89"/>
      <c r="AA18" s="89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</row>
    <row r="19" spans="1:113" s="106" customFormat="1" ht="42.75" customHeight="1" thickTop="1" thickBot="1">
      <c r="A19" s="82"/>
      <c r="B19" s="83"/>
      <c r="C19" s="83"/>
      <c r="D19" s="102"/>
      <c r="E19" s="36"/>
      <c r="F19" s="36"/>
      <c r="G19" s="83"/>
      <c r="H19" s="95"/>
      <c r="I19" s="83"/>
      <c r="J19" s="83"/>
      <c r="K19" s="85"/>
      <c r="L19" s="83"/>
      <c r="M19" s="103"/>
      <c r="N19" s="103"/>
      <c r="O19" s="96"/>
      <c r="P19" s="96"/>
      <c r="Q19" s="85"/>
      <c r="R19" s="83"/>
      <c r="S19" s="83"/>
      <c r="T19" s="83"/>
      <c r="U19" s="49"/>
      <c r="V19" s="87"/>
      <c r="W19" s="88"/>
      <c r="X19" s="88"/>
      <c r="Y19" s="95"/>
      <c r="Z19" s="104"/>
      <c r="AA19" s="104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</row>
    <row r="20" spans="1:113" s="91" customFormat="1" ht="42.75" customHeight="1" thickTop="1" thickBot="1">
      <c r="A20" s="82"/>
      <c r="B20" s="83"/>
      <c r="C20" s="83"/>
      <c r="D20" s="36"/>
      <c r="E20" s="36"/>
      <c r="F20" s="36"/>
      <c r="G20" s="107"/>
      <c r="H20" s="83"/>
      <c r="I20" s="83"/>
      <c r="J20" s="83"/>
      <c r="K20" s="85"/>
      <c r="L20" s="83"/>
      <c r="M20" s="103"/>
      <c r="N20" s="103"/>
      <c r="O20" s="85"/>
      <c r="P20" s="85"/>
      <c r="Q20" s="85"/>
      <c r="R20" s="83"/>
      <c r="S20" s="83"/>
      <c r="T20" s="83"/>
      <c r="U20" s="49"/>
      <c r="V20" s="87"/>
      <c r="W20" s="88"/>
      <c r="X20" s="88"/>
      <c r="Y20" s="83"/>
      <c r="Z20" s="89"/>
      <c r="AA20" s="89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</row>
    <row r="21" spans="1:113" s="91" customFormat="1" ht="42.75" customHeight="1" thickTop="1" thickBot="1">
      <c r="A21" s="82"/>
      <c r="B21" s="83"/>
      <c r="C21" s="83"/>
      <c r="D21" s="36"/>
      <c r="E21" s="36"/>
      <c r="F21" s="36"/>
      <c r="G21" s="37"/>
      <c r="H21" s="83"/>
      <c r="I21" s="83"/>
      <c r="J21" s="83"/>
      <c r="K21" s="85"/>
      <c r="L21" s="37"/>
      <c r="M21" s="103"/>
      <c r="N21" s="108"/>
      <c r="O21" s="109"/>
      <c r="P21" s="109"/>
      <c r="Q21" s="85"/>
      <c r="R21" s="83"/>
      <c r="S21" s="83"/>
      <c r="T21" s="83"/>
      <c r="U21" s="49"/>
      <c r="V21" s="87"/>
      <c r="W21" s="110"/>
      <c r="X21" s="110"/>
      <c r="Y21" s="111"/>
      <c r="Z21" s="89"/>
      <c r="AA21" s="89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</row>
    <row r="22" spans="1:113" ht="42.75" customHeight="1" thickTop="1" thickBot="1">
      <c r="A22" s="82"/>
      <c r="B22" s="83"/>
      <c r="C22" s="83"/>
      <c r="D22" s="36"/>
      <c r="E22" s="36"/>
      <c r="F22" s="36"/>
      <c r="G22" s="37"/>
      <c r="H22" s="58"/>
      <c r="I22" s="55"/>
      <c r="J22" s="58"/>
      <c r="K22" s="58"/>
      <c r="L22" s="37"/>
      <c r="M22" s="103"/>
      <c r="N22" s="108"/>
      <c r="O22" s="57"/>
      <c r="P22" s="57"/>
      <c r="Q22" s="85"/>
      <c r="R22" s="83"/>
      <c r="S22" s="83"/>
      <c r="T22" s="83"/>
      <c r="U22" s="49"/>
      <c r="V22" s="87"/>
      <c r="W22" s="110"/>
      <c r="X22" s="110"/>
      <c r="Y22" s="58"/>
      <c r="Z22" s="2"/>
      <c r="AA22" s="2"/>
    </row>
    <row r="23" spans="1:113" ht="42.75" customHeight="1" thickTop="1" thickBot="1">
      <c r="A23" s="82"/>
      <c r="B23" s="83"/>
      <c r="C23" s="83"/>
      <c r="D23" s="36"/>
      <c r="E23" s="36"/>
      <c r="F23" s="36"/>
      <c r="G23" s="37"/>
      <c r="H23" s="58"/>
      <c r="I23" s="58"/>
      <c r="J23" s="58"/>
      <c r="K23" s="58"/>
      <c r="L23" s="37"/>
      <c r="M23" s="103"/>
      <c r="N23" s="108"/>
      <c r="O23" s="57"/>
      <c r="P23" s="57"/>
      <c r="Q23" s="85"/>
      <c r="R23" s="83"/>
      <c r="S23" s="83"/>
      <c r="T23" s="83"/>
      <c r="U23" s="49"/>
      <c r="V23" s="87"/>
      <c r="W23" s="110"/>
      <c r="X23" s="110"/>
      <c r="Y23" s="58"/>
      <c r="Z23" s="2"/>
      <c r="AA23" s="2"/>
    </row>
    <row r="24" spans="1:113" ht="42.75" customHeight="1" thickTop="1" thickBot="1">
      <c r="A24" s="82"/>
      <c r="B24" s="83"/>
      <c r="C24" s="83"/>
      <c r="D24" s="36"/>
      <c r="E24" s="36"/>
      <c r="F24" s="36"/>
      <c r="G24" s="37"/>
      <c r="H24" s="58"/>
      <c r="I24" s="58"/>
      <c r="J24" s="58"/>
      <c r="K24" s="58"/>
      <c r="L24" s="92"/>
      <c r="M24" s="103"/>
      <c r="N24" s="108"/>
      <c r="O24" s="57"/>
      <c r="P24" s="57"/>
      <c r="Q24" s="85"/>
      <c r="R24" s="83"/>
      <c r="S24" s="83"/>
      <c r="T24" s="83"/>
      <c r="U24" s="49"/>
      <c r="V24" s="87"/>
      <c r="W24" s="110"/>
      <c r="X24" s="110"/>
      <c r="Y24" s="58"/>
      <c r="Z24" s="2"/>
      <c r="AA24" s="2"/>
    </row>
    <row r="25" spans="1:113" ht="42.75" customHeight="1" thickTop="1" thickBot="1">
      <c r="A25" s="82"/>
      <c r="B25" s="83"/>
      <c r="C25" s="83"/>
      <c r="D25" s="36"/>
      <c r="E25" s="36"/>
      <c r="F25" s="36"/>
      <c r="G25" s="38"/>
      <c r="H25" s="58"/>
      <c r="I25" s="58"/>
      <c r="J25" s="58"/>
      <c r="K25" s="58"/>
      <c r="L25" s="58"/>
      <c r="M25" s="73"/>
      <c r="N25" s="73"/>
      <c r="O25" s="57"/>
      <c r="P25" s="57"/>
      <c r="Q25" s="85"/>
      <c r="R25" s="83"/>
      <c r="S25" s="83"/>
      <c r="T25" s="83"/>
      <c r="U25" s="49"/>
      <c r="V25" s="87"/>
      <c r="W25" s="110"/>
      <c r="X25" s="110"/>
      <c r="Y25" s="58"/>
      <c r="Z25" s="2"/>
      <c r="AA25" s="2"/>
    </row>
    <row r="26" spans="1:113" ht="42.75" customHeight="1" thickTop="1" thickBot="1">
      <c r="A26" s="82"/>
      <c r="B26" s="83"/>
      <c r="C26" s="83"/>
      <c r="D26" s="36"/>
      <c r="E26" s="36"/>
      <c r="F26" s="36"/>
      <c r="G26" s="38"/>
      <c r="H26" s="58"/>
      <c r="I26" s="58"/>
      <c r="J26" s="58"/>
      <c r="K26" s="58"/>
      <c r="L26" s="58"/>
      <c r="M26" s="73"/>
      <c r="N26" s="73"/>
      <c r="O26" s="57"/>
      <c r="P26" s="57"/>
      <c r="Q26" s="85"/>
      <c r="R26" s="83"/>
      <c r="S26" s="83"/>
      <c r="T26" s="83"/>
      <c r="U26" s="49"/>
      <c r="V26" s="87"/>
      <c r="W26" s="88"/>
      <c r="X26" s="88"/>
      <c r="Y26" s="58"/>
      <c r="Z26" s="2"/>
      <c r="AA26" s="2"/>
    </row>
    <row r="27" spans="1:113" ht="42.75" customHeight="1" thickTop="1" thickBot="1">
      <c r="A27" s="82"/>
      <c r="B27" s="83"/>
      <c r="C27" s="83"/>
      <c r="D27" s="36"/>
      <c r="E27" s="36"/>
      <c r="F27" s="36"/>
      <c r="G27" s="94"/>
      <c r="H27" s="58"/>
      <c r="I27" s="58"/>
      <c r="J27" s="58"/>
      <c r="K27" s="58"/>
      <c r="L27" s="58"/>
      <c r="M27" s="73"/>
      <c r="N27" s="73"/>
      <c r="O27" s="57"/>
      <c r="P27" s="57"/>
      <c r="Q27" s="85"/>
      <c r="R27" s="83"/>
      <c r="S27" s="83"/>
      <c r="T27" s="83"/>
      <c r="U27" s="49"/>
      <c r="V27" s="87"/>
      <c r="W27" s="88"/>
      <c r="X27" s="88"/>
      <c r="Y27" s="58"/>
      <c r="Z27" s="2"/>
      <c r="AA27" s="2"/>
    </row>
    <row r="28" spans="1:113" ht="42.75" customHeight="1" thickTop="1" thickBot="1">
      <c r="A28" s="82"/>
      <c r="B28" s="83"/>
      <c r="C28" s="83"/>
      <c r="D28" s="36"/>
      <c r="E28" s="36"/>
      <c r="F28" s="36"/>
      <c r="G28" s="94"/>
      <c r="H28" s="58"/>
      <c r="I28" s="58"/>
      <c r="J28" s="58"/>
      <c r="K28" s="58"/>
      <c r="L28" s="58"/>
      <c r="M28" s="73"/>
      <c r="N28" s="73"/>
      <c r="O28" s="57"/>
      <c r="P28" s="57"/>
      <c r="Q28" s="85"/>
      <c r="R28" s="83"/>
      <c r="S28" s="83"/>
      <c r="T28" s="83"/>
      <c r="U28" s="49"/>
      <c r="V28" s="87"/>
      <c r="W28" s="88"/>
      <c r="X28" s="88"/>
      <c r="Y28" s="58"/>
      <c r="Z28" s="2"/>
      <c r="AA28" s="2"/>
    </row>
    <row r="29" spans="1:113" ht="42.75" customHeight="1" thickTop="1" thickBot="1">
      <c r="A29" s="82"/>
      <c r="B29" s="83"/>
      <c r="C29" s="83"/>
      <c r="D29" s="36"/>
      <c r="E29" s="36"/>
      <c r="F29" s="36"/>
      <c r="G29" s="37"/>
      <c r="H29" s="58"/>
      <c r="I29" s="58"/>
      <c r="J29" s="58"/>
      <c r="K29" s="58"/>
      <c r="L29" s="37"/>
      <c r="M29" s="73"/>
      <c r="N29" s="73"/>
      <c r="O29" s="57"/>
      <c r="P29" s="57"/>
      <c r="Q29" s="85"/>
      <c r="R29" s="83"/>
      <c r="S29" s="83"/>
      <c r="T29" s="83"/>
      <c r="U29" s="49"/>
      <c r="V29" s="87"/>
      <c r="W29" s="88"/>
      <c r="X29" s="88"/>
      <c r="Y29" s="58"/>
      <c r="Z29" s="2"/>
      <c r="AA29" s="2"/>
    </row>
    <row r="30" spans="1:113" ht="42.75" customHeight="1" thickTop="1" thickBot="1">
      <c r="A30" s="82"/>
      <c r="B30" s="83"/>
      <c r="C30" s="83"/>
      <c r="D30" s="36"/>
      <c r="E30" s="58"/>
      <c r="F30" s="36"/>
      <c r="G30" s="38"/>
      <c r="H30" s="58"/>
      <c r="I30" s="58"/>
      <c r="J30" s="58"/>
      <c r="K30" s="58"/>
      <c r="L30" s="37"/>
      <c r="M30" s="73"/>
      <c r="N30" s="73"/>
      <c r="O30" s="57"/>
      <c r="P30" s="57"/>
      <c r="Q30" s="85"/>
      <c r="R30" s="83"/>
      <c r="S30" s="83"/>
      <c r="T30" s="83"/>
      <c r="U30" s="49"/>
      <c r="V30" s="87"/>
      <c r="W30" s="88"/>
      <c r="X30" s="88"/>
      <c r="Y30" s="58"/>
      <c r="Z30" s="2"/>
      <c r="AA30" s="2"/>
    </row>
    <row r="31" spans="1:113" ht="42.75" customHeight="1" thickTop="1" thickBot="1">
      <c r="A31" s="82"/>
      <c r="B31" s="83"/>
      <c r="C31" s="83"/>
      <c r="D31" s="36"/>
      <c r="E31" s="36"/>
      <c r="F31" s="36"/>
      <c r="G31" s="38"/>
      <c r="H31" s="58"/>
      <c r="I31" s="58"/>
      <c r="J31" s="58"/>
      <c r="K31" s="58"/>
      <c r="L31" s="37"/>
      <c r="M31" s="73"/>
      <c r="N31" s="73"/>
      <c r="O31" s="57"/>
      <c r="P31" s="57"/>
      <c r="Q31" s="85"/>
      <c r="R31" s="83"/>
      <c r="S31" s="83"/>
      <c r="T31" s="83"/>
      <c r="U31" s="49"/>
      <c r="V31" s="87"/>
      <c r="W31" s="88"/>
      <c r="X31" s="88"/>
      <c r="Y31" s="58"/>
      <c r="Z31" s="2"/>
      <c r="AA31" s="2"/>
    </row>
    <row r="32" spans="1:113" ht="42.75" customHeight="1" thickTop="1" thickBot="1">
      <c r="A32" s="82"/>
      <c r="B32" s="83"/>
      <c r="C32" s="83"/>
      <c r="D32" s="36"/>
      <c r="E32" s="36"/>
      <c r="F32" s="36"/>
      <c r="G32" s="38"/>
      <c r="H32" s="58"/>
      <c r="I32" s="58"/>
      <c r="J32" s="58"/>
      <c r="K32" s="58"/>
      <c r="L32" s="92"/>
      <c r="M32" s="73"/>
      <c r="N32" s="73"/>
      <c r="O32" s="57"/>
      <c r="P32" s="57"/>
      <c r="Q32" s="85"/>
      <c r="R32" s="83"/>
      <c r="S32" s="83"/>
      <c r="T32" s="83"/>
      <c r="U32" s="49"/>
      <c r="V32" s="87"/>
      <c r="W32" s="88"/>
      <c r="X32" s="88"/>
      <c r="Y32" s="58"/>
      <c r="Z32" s="2"/>
      <c r="AA32" s="2"/>
    </row>
    <row r="33" spans="1:27" ht="42.75" customHeight="1" thickTop="1" thickBot="1">
      <c r="A33" s="82"/>
      <c r="B33" s="83"/>
      <c r="C33" s="83"/>
      <c r="D33" s="52"/>
      <c r="E33" s="36"/>
      <c r="F33" s="36"/>
      <c r="G33" s="38"/>
      <c r="H33" s="58"/>
      <c r="I33" s="58"/>
      <c r="J33" s="58"/>
      <c r="K33" s="58"/>
      <c r="L33" s="37"/>
      <c r="M33" s="73"/>
      <c r="N33" s="73"/>
      <c r="O33" s="57"/>
      <c r="P33" s="57"/>
      <c r="Q33" s="85"/>
      <c r="R33" s="83"/>
      <c r="S33" s="83"/>
      <c r="T33" s="83"/>
      <c r="U33" s="49"/>
      <c r="V33" s="87"/>
      <c r="W33" s="88"/>
      <c r="X33" s="88"/>
      <c r="Y33" s="58"/>
      <c r="Z33" s="2"/>
      <c r="AA33" s="2"/>
    </row>
    <row r="34" spans="1:27" ht="42.75" customHeight="1" thickTop="1" thickBot="1">
      <c r="A34" s="82"/>
      <c r="B34" s="83"/>
      <c r="C34" s="83"/>
      <c r="D34" s="36"/>
      <c r="E34" s="36"/>
      <c r="F34" s="36"/>
      <c r="G34" s="38"/>
      <c r="H34" s="58"/>
      <c r="I34" s="58"/>
      <c r="J34" s="58"/>
      <c r="K34" s="58"/>
      <c r="L34" s="38"/>
      <c r="M34" s="73"/>
      <c r="N34" s="73"/>
      <c r="O34" s="57"/>
      <c r="P34" s="57"/>
      <c r="Q34" s="85"/>
      <c r="R34" s="83"/>
      <c r="S34" s="83"/>
      <c r="T34" s="83"/>
      <c r="U34" s="49"/>
      <c r="V34" s="87"/>
      <c r="W34" s="88"/>
      <c r="X34" s="88"/>
      <c r="Y34" s="58"/>
      <c r="Z34" s="2"/>
      <c r="AA34" s="2"/>
    </row>
    <row r="35" spans="1:27" ht="42.75" customHeight="1" thickTop="1" thickBot="1">
      <c r="A35" s="82"/>
      <c r="B35" s="83"/>
      <c r="C35" s="83"/>
      <c r="D35" s="36"/>
      <c r="E35" s="36"/>
      <c r="F35" s="36"/>
      <c r="G35" s="38"/>
      <c r="H35" s="58"/>
      <c r="I35" s="58"/>
      <c r="J35" s="58"/>
      <c r="K35" s="58"/>
      <c r="L35" s="112"/>
      <c r="M35" s="73"/>
      <c r="N35" s="73"/>
      <c r="O35" s="57"/>
      <c r="P35" s="57"/>
      <c r="Q35" s="85"/>
      <c r="R35" s="83"/>
      <c r="S35" s="83"/>
      <c r="T35" s="83"/>
      <c r="U35" s="49"/>
      <c r="V35" s="87"/>
      <c r="W35" s="88"/>
      <c r="X35" s="88"/>
      <c r="Y35" s="58"/>
      <c r="Z35" s="2"/>
      <c r="AA35" s="2"/>
    </row>
    <row r="36" spans="1:27" ht="42.75" customHeight="1" thickTop="1" thickBot="1">
      <c r="A36" s="82"/>
      <c r="B36" s="83"/>
      <c r="C36" s="83"/>
      <c r="D36" s="36"/>
      <c r="E36" s="36"/>
      <c r="F36" s="36"/>
      <c r="G36" s="58"/>
      <c r="H36" s="58"/>
      <c r="I36" s="58"/>
      <c r="J36" s="58"/>
      <c r="K36" s="58"/>
      <c r="L36" s="58"/>
      <c r="M36" s="73"/>
      <c r="N36" s="73"/>
      <c r="O36" s="113"/>
      <c r="P36" s="113"/>
      <c r="Q36" s="85"/>
      <c r="R36" s="83"/>
      <c r="S36" s="83"/>
      <c r="T36" s="83"/>
      <c r="U36" s="49"/>
      <c r="V36" s="87"/>
      <c r="W36" s="88"/>
      <c r="X36" s="88"/>
      <c r="Y36" s="58"/>
      <c r="Z36" s="2"/>
      <c r="AA36" s="2"/>
    </row>
    <row r="37" spans="1:27" ht="42.75" customHeight="1" thickTop="1" thickBot="1">
      <c r="A37" s="82"/>
      <c r="B37" s="83"/>
      <c r="C37" s="83"/>
      <c r="D37" s="36"/>
      <c r="E37" s="50"/>
      <c r="F37" s="36"/>
      <c r="G37" s="38"/>
      <c r="H37" s="58"/>
      <c r="I37" s="58"/>
      <c r="J37" s="58"/>
      <c r="K37" s="58"/>
      <c r="L37" s="112"/>
      <c r="M37" s="73"/>
      <c r="N37" s="73"/>
      <c r="O37" s="57"/>
      <c r="P37" s="57"/>
      <c r="Q37" s="85"/>
      <c r="R37" s="83"/>
      <c r="S37" s="83"/>
      <c r="T37" s="83"/>
      <c r="U37" s="49"/>
      <c r="V37" s="87"/>
      <c r="W37" s="88"/>
      <c r="X37" s="88"/>
      <c r="Y37" s="58"/>
      <c r="Z37" s="2"/>
      <c r="AA37" s="2"/>
    </row>
    <row r="38" spans="1:27" ht="42.75" customHeight="1" thickTop="1" thickBot="1">
      <c r="A38" s="82"/>
      <c r="B38" s="83"/>
      <c r="C38" s="83"/>
      <c r="D38" s="36"/>
      <c r="E38" s="36"/>
      <c r="F38" s="95"/>
      <c r="G38" s="37"/>
      <c r="H38" s="58"/>
      <c r="I38" s="58"/>
      <c r="J38" s="58"/>
      <c r="K38" s="58"/>
      <c r="L38" s="37"/>
      <c r="M38" s="73"/>
      <c r="N38" s="73"/>
      <c r="O38" s="114"/>
      <c r="P38" s="114"/>
      <c r="Q38" s="85"/>
      <c r="R38" s="83"/>
      <c r="S38" s="83"/>
      <c r="T38" s="83"/>
      <c r="U38" s="49"/>
      <c r="V38" s="87"/>
      <c r="W38" s="88"/>
      <c r="X38" s="88"/>
      <c r="Y38" s="58"/>
      <c r="Z38" s="2"/>
      <c r="AA38" s="2"/>
    </row>
    <row r="39" spans="1:27" ht="42.75" customHeight="1" thickTop="1" thickBot="1">
      <c r="A39" s="82"/>
      <c r="B39" s="83"/>
      <c r="C39" s="83"/>
      <c r="D39" s="36"/>
      <c r="E39" s="50"/>
      <c r="F39" s="36"/>
      <c r="G39" s="38"/>
      <c r="H39" s="58"/>
      <c r="I39" s="58"/>
      <c r="J39" s="58"/>
      <c r="K39" s="58"/>
      <c r="L39" s="92"/>
      <c r="M39" s="73"/>
      <c r="N39" s="73"/>
      <c r="O39" s="57"/>
      <c r="P39" s="57"/>
      <c r="Q39" s="85"/>
      <c r="R39" s="83"/>
      <c r="S39" s="83"/>
      <c r="T39" s="83"/>
      <c r="U39" s="49"/>
      <c r="V39" s="87"/>
      <c r="W39" s="88"/>
      <c r="X39" s="88"/>
      <c r="Y39" s="58"/>
      <c r="Z39" s="2"/>
      <c r="AA39" s="2"/>
    </row>
    <row r="40" spans="1:27" ht="42.75" customHeight="1" thickTop="1" thickBot="1">
      <c r="A40" s="82"/>
      <c r="B40" s="83"/>
      <c r="C40" s="83"/>
      <c r="D40" s="36"/>
      <c r="E40" s="36"/>
      <c r="F40" s="36"/>
      <c r="G40" s="38"/>
      <c r="H40" s="58"/>
      <c r="I40" s="58"/>
      <c r="J40" s="58"/>
      <c r="K40" s="58"/>
      <c r="L40" s="37"/>
      <c r="M40" s="73"/>
      <c r="N40" s="73"/>
      <c r="O40" s="57"/>
      <c r="P40" s="57"/>
      <c r="Q40" s="85"/>
      <c r="R40" s="83"/>
      <c r="S40" s="83"/>
      <c r="T40" s="83"/>
      <c r="U40" s="49"/>
      <c r="V40" s="87"/>
      <c r="W40" s="88"/>
      <c r="X40" s="88"/>
      <c r="Y40" s="58"/>
      <c r="Z40" s="2"/>
      <c r="AA40" s="2"/>
    </row>
    <row r="41" spans="1:27" ht="42.75" customHeight="1" thickTop="1" thickBot="1">
      <c r="A41" s="82"/>
      <c r="B41" s="83"/>
      <c r="C41" s="83"/>
      <c r="D41" s="95"/>
      <c r="E41" s="95"/>
      <c r="F41" s="95"/>
      <c r="G41" s="38"/>
      <c r="H41" s="58"/>
      <c r="I41" s="58"/>
      <c r="J41" s="58"/>
      <c r="K41" s="58"/>
      <c r="L41" s="37"/>
      <c r="M41" s="73"/>
      <c r="N41" s="73"/>
      <c r="O41" s="57"/>
      <c r="P41" s="57"/>
      <c r="Q41" s="85"/>
      <c r="R41" s="83"/>
      <c r="S41" s="83"/>
      <c r="T41" s="83"/>
      <c r="U41" s="49"/>
      <c r="V41" s="87"/>
      <c r="W41" s="88"/>
      <c r="X41" s="88"/>
      <c r="Y41" s="58"/>
      <c r="Z41" s="2"/>
      <c r="AA41" s="2"/>
    </row>
    <row r="42" spans="1:27" ht="13.5" thickTop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78">
        <f>SUM(W10:W41)</f>
        <v>0</v>
      </c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2:27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</sheetData>
  <mergeCells count="28">
    <mergeCell ref="W8:W9"/>
    <mergeCell ref="H8:H9"/>
    <mergeCell ref="I8:J8"/>
    <mergeCell ref="K8:L8"/>
    <mergeCell ref="M8:M9"/>
    <mergeCell ref="N8:N9"/>
    <mergeCell ref="O8:O9"/>
    <mergeCell ref="P8:P9"/>
    <mergeCell ref="Q8:Q9"/>
    <mergeCell ref="R8:S8"/>
    <mergeCell ref="T8:U8"/>
    <mergeCell ref="V8:V9"/>
    <mergeCell ref="G8:G9"/>
    <mergeCell ref="A5:D5"/>
    <mergeCell ref="A6:Y6"/>
    <mergeCell ref="A7:A9"/>
    <mergeCell ref="B7:C7"/>
    <mergeCell ref="D7:F7"/>
    <mergeCell ref="G7:N7"/>
    <mergeCell ref="O7:Q7"/>
    <mergeCell ref="R7:W7"/>
    <mergeCell ref="X7:X9"/>
    <mergeCell ref="Y7:Y9"/>
    <mergeCell ref="B8:B9"/>
    <mergeCell ref="C8:C9"/>
    <mergeCell ref="D8:D9"/>
    <mergeCell ref="E8:E9"/>
    <mergeCell ref="F8:F9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DI52"/>
  <sheetViews>
    <sheetView workbookViewId="0">
      <selection activeCell="F15" sqref="F15"/>
    </sheetView>
  </sheetViews>
  <sheetFormatPr defaultColWidth="14.42578125" defaultRowHeight="12.75"/>
  <cols>
    <col min="1" max="1" width="5.14062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3" bestFit="1" customWidth="1"/>
    <col min="7" max="7" width="51.85546875" style="3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51" style="3" bestFit="1" customWidth="1"/>
    <col min="13" max="13" width="19.85546875" style="3" customWidth="1"/>
    <col min="14" max="14" width="18.8554687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4" width="14.42578125" style="3"/>
    <col min="25" max="25" width="24.5703125" style="3" customWidth="1"/>
    <col min="26" max="16384" width="14.42578125" style="3"/>
  </cols>
  <sheetData>
    <row r="1" spans="1:113"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2"/>
      <c r="AA1" s="2"/>
    </row>
    <row r="2" spans="1:113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2"/>
      <c r="AA2" s="2"/>
    </row>
    <row r="3" spans="1:113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4"/>
      <c r="X3" s="4"/>
      <c r="Y3" s="4"/>
      <c r="Z3" s="2"/>
      <c r="AA3" s="2"/>
    </row>
    <row r="4" spans="1:113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2"/>
      <c r="AA4" s="2"/>
    </row>
    <row r="5" spans="1:113">
      <c r="A5" s="151" t="s">
        <v>467</v>
      </c>
      <c r="B5" s="151"/>
      <c r="C5" s="151"/>
      <c r="D5" s="151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2"/>
      <c r="AA5" s="2"/>
    </row>
    <row r="6" spans="1:113">
      <c r="A6" s="147" t="s">
        <v>0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0"/>
      <c r="Z6" s="2"/>
      <c r="AA6" s="2"/>
    </row>
    <row r="7" spans="1:113" ht="26.25" customHeight="1">
      <c r="A7" s="141" t="s">
        <v>397</v>
      </c>
      <c r="B7" s="148" t="s">
        <v>1</v>
      </c>
      <c r="C7" s="148"/>
      <c r="D7" s="148" t="s">
        <v>2</v>
      </c>
      <c r="E7" s="148"/>
      <c r="F7" s="148"/>
      <c r="G7" s="148" t="s">
        <v>3</v>
      </c>
      <c r="H7" s="148"/>
      <c r="I7" s="148"/>
      <c r="J7" s="148"/>
      <c r="K7" s="148"/>
      <c r="L7" s="148"/>
      <c r="M7" s="148"/>
      <c r="N7" s="148"/>
      <c r="O7" s="148" t="s">
        <v>4</v>
      </c>
      <c r="P7" s="148"/>
      <c r="Q7" s="148"/>
      <c r="R7" s="148" t="s">
        <v>5</v>
      </c>
      <c r="S7" s="148"/>
      <c r="T7" s="148"/>
      <c r="U7" s="148"/>
      <c r="V7" s="148"/>
      <c r="W7" s="148"/>
      <c r="X7" s="148" t="s">
        <v>6</v>
      </c>
      <c r="Y7" s="148" t="s">
        <v>7</v>
      </c>
      <c r="Z7" s="2"/>
      <c r="AA7" s="2"/>
    </row>
    <row r="8" spans="1:113" ht="18.75" customHeight="1">
      <c r="A8" s="142"/>
      <c r="B8" s="148" t="s">
        <v>8</v>
      </c>
      <c r="C8" s="148" t="s">
        <v>9</v>
      </c>
      <c r="D8" s="150" t="s">
        <v>10</v>
      </c>
      <c r="E8" s="148" t="s">
        <v>11</v>
      </c>
      <c r="F8" s="148" t="s">
        <v>12</v>
      </c>
      <c r="G8" s="148" t="s">
        <v>13</v>
      </c>
      <c r="H8" s="148" t="s">
        <v>14</v>
      </c>
      <c r="I8" s="148" t="s">
        <v>15</v>
      </c>
      <c r="J8" s="148"/>
      <c r="K8" s="149" t="s">
        <v>16</v>
      </c>
      <c r="L8" s="149"/>
      <c r="M8" s="148" t="s">
        <v>17</v>
      </c>
      <c r="N8" s="148" t="s">
        <v>18</v>
      </c>
      <c r="O8" s="149" t="s">
        <v>19</v>
      </c>
      <c r="P8" s="149" t="s">
        <v>20</v>
      </c>
      <c r="Q8" s="149" t="s">
        <v>21</v>
      </c>
      <c r="R8" s="148" t="s">
        <v>22</v>
      </c>
      <c r="S8" s="148"/>
      <c r="T8" s="148" t="s">
        <v>23</v>
      </c>
      <c r="U8" s="148"/>
      <c r="V8" s="148" t="s">
        <v>24</v>
      </c>
      <c r="W8" s="149" t="s">
        <v>21</v>
      </c>
      <c r="X8" s="148"/>
      <c r="Y8" s="148"/>
      <c r="Z8" s="2"/>
      <c r="AA8" s="2"/>
    </row>
    <row r="9" spans="1:113" ht="18.75" customHeight="1">
      <c r="A9" s="143"/>
      <c r="B9" s="148"/>
      <c r="C9" s="148"/>
      <c r="D9" s="148"/>
      <c r="E9" s="148"/>
      <c r="F9" s="148"/>
      <c r="G9" s="148"/>
      <c r="H9" s="148"/>
      <c r="I9" s="119" t="s">
        <v>25</v>
      </c>
      <c r="J9" s="119" t="s">
        <v>26</v>
      </c>
      <c r="K9" s="119" t="s">
        <v>25</v>
      </c>
      <c r="L9" s="120" t="s">
        <v>27</v>
      </c>
      <c r="M9" s="148"/>
      <c r="N9" s="148"/>
      <c r="O9" s="148"/>
      <c r="P9" s="148"/>
      <c r="Q9" s="148"/>
      <c r="R9" s="119" t="s">
        <v>28</v>
      </c>
      <c r="S9" s="120" t="s">
        <v>29</v>
      </c>
      <c r="T9" s="119" t="s">
        <v>28</v>
      </c>
      <c r="U9" s="120" t="s">
        <v>29</v>
      </c>
      <c r="V9" s="148"/>
      <c r="W9" s="148"/>
      <c r="X9" s="148"/>
      <c r="Y9" s="148"/>
      <c r="Z9" s="2"/>
      <c r="AA9" s="2"/>
    </row>
    <row r="10" spans="1:113" s="91" customFormat="1" ht="42.75" customHeight="1" thickBot="1">
      <c r="A10" s="82">
        <v>1</v>
      </c>
      <c r="B10" s="83"/>
      <c r="C10" s="83"/>
      <c r="D10" s="58"/>
      <c r="E10" s="58"/>
      <c r="F10" s="58"/>
      <c r="G10" s="83"/>
      <c r="H10" s="84"/>
      <c r="I10" s="83"/>
      <c r="J10" s="83"/>
      <c r="K10" s="85"/>
      <c r="L10" s="83"/>
      <c r="M10" s="86"/>
      <c r="N10" s="86"/>
      <c r="O10" s="85"/>
      <c r="P10" s="85"/>
      <c r="Q10" s="85"/>
      <c r="R10" s="83"/>
      <c r="S10" s="48"/>
      <c r="T10" s="83"/>
      <c r="U10" s="49"/>
      <c r="V10" s="87"/>
      <c r="W10" s="88"/>
      <c r="X10" s="88"/>
      <c r="Y10" s="83"/>
      <c r="Z10" s="89"/>
      <c r="AA10" s="89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</row>
    <row r="11" spans="1:113" s="91" customFormat="1" ht="42.75" customHeight="1" thickTop="1" thickBot="1">
      <c r="A11" s="82">
        <v>2</v>
      </c>
      <c r="B11" s="83"/>
      <c r="C11" s="83"/>
      <c r="D11" s="58"/>
      <c r="E11" s="58"/>
      <c r="F11" s="58"/>
      <c r="G11" s="83"/>
      <c r="H11" s="84"/>
      <c r="I11" s="83"/>
      <c r="J11" s="83"/>
      <c r="K11" s="85"/>
      <c r="L11" s="83"/>
      <c r="M11" s="86"/>
      <c r="N11" s="86"/>
      <c r="O11" s="85"/>
      <c r="P11" s="85"/>
      <c r="Q11" s="85"/>
      <c r="R11" s="83"/>
      <c r="S11" s="48"/>
      <c r="T11" s="83"/>
      <c r="U11" s="49"/>
      <c r="V11" s="87"/>
      <c r="W11" s="88"/>
      <c r="X11" s="88"/>
      <c r="Y11" s="83"/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</row>
    <row r="12" spans="1:113" s="91" customFormat="1" ht="42.75" customHeight="1" thickTop="1" thickBot="1">
      <c r="A12" s="82">
        <v>3</v>
      </c>
      <c r="B12" s="83"/>
      <c r="C12" s="83"/>
      <c r="D12" s="58"/>
      <c r="E12" s="58"/>
      <c r="F12" s="58"/>
      <c r="G12" s="83"/>
      <c r="H12" s="84"/>
      <c r="I12" s="83"/>
      <c r="J12" s="83"/>
      <c r="K12" s="85"/>
      <c r="L12" s="83"/>
      <c r="M12" s="86"/>
      <c r="N12" s="86"/>
      <c r="O12" s="85"/>
      <c r="P12" s="85"/>
      <c r="Q12" s="85"/>
      <c r="R12" s="83"/>
      <c r="S12" s="48"/>
      <c r="T12" s="83"/>
      <c r="U12" s="49"/>
      <c r="V12" s="87"/>
      <c r="W12" s="88"/>
      <c r="X12" s="88"/>
      <c r="Y12" s="83"/>
      <c r="Z12" s="89"/>
      <c r="AA12" s="8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</row>
    <row r="13" spans="1:113" s="91" customFormat="1" ht="42.75" customHeight="1" thickTop="1" thickBot="1">
      <c r="A13" s="82"/>
      <c r="B13" s="83"/>
      <c r="C13" s="83"/>
      <c r="D13" s="92"/>
      <c r="E13" s="36"/>
      <c r="F13" s="36"/>
      <c r="G13" s="38"/>
      <c r="H13" s="83"/>
      <c r="I13" s="83"/>
      <c r="J13" s="83"/>
      <c r="K13" s="85"/>
      <c r="L13" s="37"/>
      <c r="M13" s="86"/>
      <c r="N13" s="86"/>
      <c r="O13" s="85"/>
      <c r="P13" s="85"/>
      <c r="Q13" s="85"/>
      <c r="R13" s="83"/>
      <c r="S13" s="83"/>
      <c r="T13" s="83"/>
      <c r="U13" s="49"/>
      <c r="V13" s="87"/>
      <c r="W13" s="88"/>
      <c r="X13" s="88"/>
      <c r="Y13" s="83"/>
      <c r="Z13" s="89"/>
      <c r="AA13" s="8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</row>
    <row r="14" spans="1:113" s="91" customFormat="1" ht="47.25" customHeight="1" thickTop="1" thickBot="1">
      <c r="A14" s="82"/>
      <c r="B14" s="83"/>
      <c r="C14" s="83"/>
      <c r="D14" s="36"/>
      <c r="E14" s="93"/>
      <c r="F14" s="36"/>
      <c r="G14" s="38"/>
      <c r="H14" s="83"/>
      <c r="I14" s="83"/>
      <c r="J14" s="83"/>
      <c r="K14" s="85"/>
      <c r="L14" s="74"/>
      <c r="M14" s="86"/>
      <c r="N14" s="86"/>
      <c r="O14" s="85"/>
      <c r="P14" s="85"/>
      <c r="Q14" s="85"/>
      <c r="R14" s="83"/>
      <c r="S14" s="83"/>
      <c r="T14" s="83"/>
      <c r="U14" s="49"/>
      <c r="V14" s="87"/>
      <c r="W14" s="88"/>
      <c r="X14" s="88"/>
      <c r="Y14" s="83"/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</row>
    <row r="15" spans="1:113" s="91" customFormat="1" ht="42.75" customHeight="1" thickTop="1" thickBot="1">
      <c r="A15" s="82"/>
      <c r="B15" s="83"/>
      <c r="C15" s="83"/>
      <c r="D15" s="36"/>
      <c r="E15" s="93"/>
      <c r="F15" s="36"/>
      <c r="G15" s="94"/>
      <c r="H15" s="83"/>
      <c r="I15" s="83"/>
      <c r="J15" s="83"/>
      <c r="K15" s="85"/>
      <c r="L15" s="37"/>
      <c r="M15" s="86"/>
      <c r="N15" s="86"/>
      <c r="O15" s="85"/>
      <c r="P15" s="85"/>
      <c r="Q15" s="85"/>
      <c r="R15" s="83"/>
      <c r="S15" s="83"/>
      <c r="T15" s="83"/>
      <c r="U15" s="49"/>
      <c r="V15" s="87"/>
      <c r="W15" s="88"/>
      <c r="X15" s="88"/>
      <c r="Y15" s="83"/>
      <c r="Z15" s="89"/>
      <c r="AA15" s="89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</row>
    <row r="16" spans="1:113" s="100" customFormat="1" ht="49.5" customHeight="1" thickTop="1" thickBot="1">
      <c r="A16" s="82"/>
      <c r="B16" s="83"/>
      <c r="C16" s="83"/>
      <c r="D16" s="36"/>
      <c r="E16" s="36"/>
      <c r="F16" s="36"/>
      <c r="G16" s="58"/>
      <c r="H16" s="83"/>
      <c r="I16" s="95"/>
      <c r="J16" s="95"/>
      <c r="K16" s="96"/>
      <c r="L16" s="83"/>
      <c r="M16" s="86"/>
      <c r="N16" s="86"/>
      <c r="O16" s="97"/>
      <c r="P16" s="97"/>
      <c r="Q16" s="85"/>
      <c r="R16" s="83"/>
      <c r="S16" s="83"/>
      <c r="T16" s="83"/>
      <c r="U16" s="49"/>
      <c r="V16" s="87"/>
      <c r="W16" s="88"/>
      <c r="X16" s="88"/>
      <c r="Y16" s="98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99"/>
      <c r="BG16" s="99"/>
      <c r="BH16" s="99"/>
      <c r="BI16" s="99"/>
      <c r="BJ16" s="99"/>
      <c r="BK16" s="99"/>
      <c r="BL16" s="99"/>
      <c r="BM16" s="99"/>
      <c r="BN16" s="99"/>
      <c r="BO16" s="99"/>
      <c r="BP16" s="99"/>
      <c r="BQ16" s="99"/>
      <c r="BR16" s="99"/>
      <c r="BS16" s="99"/>
      <c r="BT16" s="99"/>
      <c r="BU16" s="99"/>
      <c r="BV16" s="99"/>
      <c r="BW16" s="99"/>
      <c r="BX16" s="99"/>
      <c r="BY16" s="99"/>
      <c r="BZ16" s="99"/>
      <c r="CA16" s="99"/>
      <c r="CB16" s="99"/>
      <c r="CC16" s="99"/>
      <c r="CD16" s="99"/>
      <c r="CE16" s="99"/>
      <c r="CF16" s="99"/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  <c r="CU16" s="99"/>
      <c r="CV16" s="99"/>
      <c r="CW16" s="99"/>
      <c r="CX16" s="99"/>
      <c r="CY16" s="99"/>
      <c r="CZ16" s="99"/>
      <c r="DA16" s="99"/>
      <c r="DB16" s="99"/>
      <c r="DC16" s="99"/>
      <c r="DD16" s="99"/>
      <c r="DE16" s="99"/>
      <c r="DF16" s="99"/>
      <c r="DG16" s="99"/>
      <c r="DH16" s="99"/>
      <c r="DI16" s="99"/>
    </row>
    <row r="17" spans="1:113" s="100" customFormat="1" ht="42.75" customHeight="1" thickTop="1" thickBot="1">
      <c r="A17" s="82"/>
      <c r="B17" s="83"/>
      <c r="C17" s="83"/>
      <c r="D17" s="36"/>
      <c r="E17" s="36"/>
      <c r="F17" s="95"/>
      <c r="G17" s="58"/>
      <c r="H17" s="83"/>
      <c r="I17" s="83"/>
      <c r="J17" s="83"/>
      <c r="K17" s="85"/>
      <c r="L17" s="101"/>
      <c r="M17" s="86"/>
      <c r="N17" s="86"/>
      <c r="O17" s="85"/>
      <c r="P17" s="85"/>
      <c r="Q17" s="85"/>
      <c r="R17" s="83"/>
      <c r="S17" s="83"/>
      <c r="T17" s="83"/>
      <c r="U17" s="49"/>
      <c r="V17" s="87"/>
      <c r="W17" s="88"/>
      <c r="X17" s="88"/>
      <c r="Y17" s="87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</row>
    <row r="18" spans="1:113" s="91" customFormat="1" ht="42.75" customHeight="1" thickTop="1" thickBot="1">
      <c r="A18" s="82"/>
      <c r="B18" s="83"/>
      <c r="C18" s="83"/>
      <c r="D18" s="36"/>
      <c r="E18" s="36"/>
      <c r="F18" s="36"/>
      <c r="G18" s="37"/>
      <c r="H18" s="83"/>
      <c r="I18" s="83"/>
      <c r="J18" s="83"/>
      <c r="K18" s="85"/>
      <c r="L18" s="38"/>
      <c r="M18" s="86"/>
      <c r="N18" s="86"/>
      <c r="O18" s="85"/>
      <c r="P18" s="85"/>
      <c r="Q18" s="85"/>
      <c r="R18" s="83"/>
      <c r="S18" s="83"/>
      <c r="T18" s="83"/>
      <c r="U18" s="49"/>
      <c r="V18" s="87"/>
      <c r="W18" s="88"/>
      <c r="X18" s="88"/>
      <c r="Y18" s="83"/>
      <c r="Z18" s="89"/>
      <c r="AA18" s="89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</row>
    <row r="19" spans="1:113" s="106" customFormat="1" ht="42.75" customHeight="1" thickTop="1" thickBot="1">
      <c r="A19" s="82"/>
      <c r="B19" s="83"/>
      <c r="C19" s="83"/>
      <c r="D19" s="102"/>
      <c r="E19" s="36"/>
      <c r="F19" s="36"/>
      <c r="G19" s="83"/>
      <c r="H19" s="95"/>
      <c r="I19" s="83"/>
      <c r="J19" s="83"/>
      <c r="K19" s="85"/>
      <c r="L19" s="83"/>
      <c r="M19" s="103"/>
      <c r="N19" s="103"/>
      <c r="O19" s="96"/>
      <c r="P19" s="96"/>
      <c r="Q19" s="85"/>
      <c r="R19" s="83"/>
      <c r="S19" s="83"/>
      <c r="T19" s="83"/>
      <c r="U19" s="49"/>
      <c r="V19" s="87"/>
      <c r="W19" s="88"/>
      <c r="X19" s="88"/>
      <c r="Y19" s="95"/>
      <c r="Z19" s="104"/>
      <c r="AA19" s="104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</row>
    <row r="20" spans="1:113" s="91" customFormat="1" ht="42.75" customHeight="1" thickTop="1" thickBot="1">
      <c r="A20" s="82"/>
      <c r="B20" s="83"/>
      <c r="C20" s="83"/>
      <c r="D20" s="36"/>
      <c r="E20" s="36"/>
      <c r="F20" s="36"/>
      <c r="G20" s="107"/>
      <c r="H20" s="83"/>
      <c r="I20" s="83"/>
      <c r="J20" s="83"/>
      <c r="K20" s="85"/>
      <c r="L20" s="83"/>
      <c r="M20" s="103"/>
      <c r="N20" s="103"/>
      <c r="O20" s="85"/>
      <c r="P20" s="85"/>
      <c r="Q20" s="85"/>
      <c r="R20" s="83"/>
      <c r="S20" s="83"/>
      <c r="T20" s="83"/>
      <c r="U20" s="49"/>
      <c r="V20" s="87"/>
      <c r="W20" s="88"/>
      <c r="X20" s="88"/>
      <c r="Y20" s="83"/>
      <c r="Z20" s="89"/>
      <c r="AA20" s="89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</row>
    <row r="21" spans="1:113" s="91" customFormat="1" ht="42.75" customHeight="1" thickTop="1" thickBot="1">
      <c r="A21" s="82"/>
      <c r="B21" s="83"/>
      <c r="C21" s="83"/>
      <c r="D21" s="36"/>
      <c r="E21" s="36"/>
      <c r="F21" s="36"/>
      <c r="G21" s="37"/>
      <c r="H21" s="83"/>
      <c r="I21" s="83"/>
      <c r="J21" s="83"/>
      <c r="K21" s="85"/>
      <c r="L21" s="37"/>
      <c r="M21" s="103"/>
      <c r="N21" s="108"/>
      <c r="O21" s="109"/>
      <c r="P21" s="109"/>
      <c r="Q21" s="85"/>
      <c r="R21" s="83"/>
      <c r="S21" s="83"/>
      <c r="T21" s="83"/>
      <c r="U21" s="49"/>
      <c r="V21" s="87"/>
      <c r="W21" s="110"/>
      <c r="X21" s="110"/>
      <c r="Y21" s="111"/>
      <c r="Z21" s="89"/>
      <c r="AA21" s="89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</row>
    <row r="22" spans="1:113" ht="42.75" customHeight="1" thickTop="1" thickBot="1">
      <c r="A22" s="82"/>
      <c r="B22" s="83"/>
      <c r="C22" s="83"/>
      <c r="D22" s="36"/>
      <c r="E22" s="36"/>
      <c r="F22" s="36"/>
      <c r="G22" s="37"/>
      <c r="H22" s="58"/>
      <c r="I22" s="55"/>
      <c r="J22" s="58"/>
      <c r="K22" s="58"/>
      <c r="L22" s="37"/>
      <c r="M22" s="103"/>
      <c r="N22" s="108"/>
      <c r="O22" s="57"/>
      <c r="P22" s="57"/>
      <c r="Q22" s="85"/>
      <c r="R22" s="83"/>
      <c r="S22" s="83"/>
      <c r="T22" s="83"/>
      <c r="U22" s="49"/>
      <c r="V22" s="87"/>
      <c r="W22" s="110"/>
      <c r="X22" s="110"/>
      <c r="Y22" s="58"/>
      <c r="Z22" s="2"/>
      <c r="AA22" s="2"/>
    </row>
    <row r="23" spans="1:113" ht="42.75" customHeight="1" thickTop="1" thickBot="1">
      <c r="A23" s="82"/>
      <c r="B23" s="83"/>
      <c r="C23" s="83"/>
      <c r="D23" s="36"/>
      <c r="E23" s="36"/>
      <c r="F23" s="36"/>
      <c r="G23" s="37"/>
      <c r="H23" s="58"/>
      <c r="I23" s="58"/>
      <c r="J23" s="58"/>
      <c r="K23" s="58"/>
      <c r="L23" s="37"/>
      <c r="M23" s="103"/>
      <c r="N23" s="108"/>
      <c r="O23" s="57"/>
      <c r="P23" s="57"/>
      <c r="Q23" s="85"/>
      <c r="R23" s="83"/>
      <c r="S23" s="83"/>
      <c r="T23" s="83"/>
      <c r="U23" s="49"/>
      <c r="V23" s="87"/>
      <c r="W23" s="110"/>
      <c r="X23" s="110"/>
      <c r="Y23" s="58"/>
      <c r="Z23" s="2"/>
      <c r="AA23" s="2"/>
    </row>
    <row r="24" spans="1:113" ht="42.75" customHeight="1" thickTop="1" thickBot="1">
      <c r="A24" s="82"/>
      <c r="B24" s="83"/>
      <c r="C24" s="83"/>
      <c r="D24" s="36"/>
      <c r="E24" s="36"/>
      <c r="F24" s="36"/>
      <c r="G24" s="37"/>
      <c r="H24" s="58"/>
      <c r="I24" s="58"/>
      <c r="J24" s="58"/>
      <c r="K24" s="58"/>
      <c r="L24" s="92"/>
      <c r="M24" s="103"/>
      <c r="N24" s="108"/>
      <c r="O24" s="57"/>
      <c r="P24" s="57"/>
      <c r="Q24" s="85"/>
      <c r="R24" s="83"/>
      <c r="S24" s="83"/>
      <c r="T24" s="83"/>
      <c r="U24" s="49"/>
      <c r="V24" s="87"/>
      <c r="W24" s="110"/>
      <c r="X24" s="110"/>
      <c r="Y24" s="58"/>
      <c r="Z24" s="2"/>
      <c r="AA24" s="2"/>
    </row>
    <row r="25" spans="1:113" ht="42.75" customHeight="1" thickTop="1" thickBot="1">
      <c r="A25" s="82"/>
      <c r="B25" s="83"/>
      <c r="C25" s="83"/>
      <c r="D25" s="36"/>
      <c r="E25" s="36"/>
      <c r="F25" s="36"/>
      <c r="G25" s="38"/>
      <c r="H25" s="58"/>
      <c r="I25" s="58"/>
      <c r="J25" s="58"/>
      <c r="K25" s="58"/>
      <c r="L25" s="58"/>
      <c r="M25" s="73"/>
      <c r="N25" s="73"/>
      <c r="O25" s="57"/>
      <c r="P25" s="57"/>
      <c r="Q25" s="85"/>
      <c r="R25" s="83"/>
      <c r="S25" s="83"/>
      <c r="T25" s="83"/>
      <c r="U25" s="49"/>
      <c r="V25" s="87"/>
      <c r="W25" s="110"/>
      <c r="X25" s="110"/>
      <c r="Y25" s="58"/>
      <c r="Z25" s="2"/>
      <c r="AA25" s="2"/>
    </row>
    <row r="26" spans="1:113" ht="42.75" customHeight="1" thickTop="1" thickBot="1">
      <c r="A26" s="82"/>
      <c r="B26" s="83"/>
      <c r="C26" s="83"/>
      <c r="D26" s="36"/>
      <c r="E26" s="36"/>
      <c r="F26" s="36"/>
      <c r="G26" s="38"/>
      <c r="H26" s="58"/>
      <c r="I26" s="58"/>
      <c r="J26" s="58"/>
      <c r="K26" s="58"/>
      <c r="L26" s="58"/>
      <c r="M26" s="73"/>
      <c r="N26" s="73"/>
      <c r="O26" s="57"/>
      <c r="P26" s="57"/>
      <c r="Q26" s="85"/>
      <c r="R26" s="83"/>
      <c r="S26" s="83"/>
      <c r="T26" s="83"/>
      <c r="U26" s="49"/>
      <c r="V26" s="87"/>
      <c r="W26" s="88"/>
      <c r="X26" s="88"/>
      <c r="Y26" s="58"/>
      <c r="Z26" s="2"/>
      <c r="AA26" s="2"/>
    </row>
    <row r="27" spans="1:113" ht="42.75" customHeight="1" thickTop="1" thickBot="1">
      <c r="A27" s="82"/>
      <c r="B27" s="83"/>
      <c r="C27" s="83"/>
      <c r="D27" s="36"/>
      <c r="E27" s="36"/>
      <c r="F27" s="36"/>
      <c r="G27" s="94"/>
      <c r="H27" s="58"/>
      <c r="I27" s="58"/>
      <c r="J27" s="58"/>
      <c r="K27" s="58"/>
      <c r="L27" s="58"/>
      <c r="M27" s="73"/>
      <c r="N27" s="73"/>
      <c r="O27" s="57"/>
      <c r="P27" s="57"/>
      <c r="Q27" s="85"/>
      <c r="R27" s="83"/>
      <c r="S27" s="83"/>
      <c r="T27" s="83"/>
      <c r="U27" s="49"/>
      <c r="V27" s="87"/>
      <c r="W27" s="88"/>
      <c r="X27" s="88"/>
      <c r="Y27" s="58"/>
      <c r="Z27" s="2"/>
      <c r="AA27" s="2"/>
    </row>
    <row r="28" spans="1:113" ht="42.75" customHeight="1" thickTop="1" thickBot="1">
      <c r="A28" s="82"/>
      <c r="B28" s="83"/>
      <c r="C28" s="83"/>
      <c r="D28" s="36"/>
      <c r="E28" s="36"/>
      <c r="F28" s="36"/>
      <c r="G28" s="94"/>
      <c r="H28" s="58"/>
      <c r="I28" s="58"/>
      <c r="J28" s="58"/>
      <c r="K28" s="58"/>
      <c r="L28" s="58"/>
      <c r="M28" s="73"/>
      <c r="N28" s="73"/>
      <c r="O28" s="57"/>
      <c r="P28" s="57"/>
      <c r="Q28" s="85"/>
      <c r="R28" s="83"/>
      <c r="S28" s="83"/>
      <c r="T28" s="83"/>
      <c r="U28" s="49"/>
      <c r="V28" s="87"/>
      <c r="W28" s="88"/>
      <c r="X28" s="88"/>
      <c r="Y28" s="58"/>
      <c r="Z28" s="2"/>
      <c r="AA28" s="2"/>
    </row>
    <row r="29" spans="1:113" ht="42.75" customHeight="1" thickTop="1" thickBot="1">
      <c r="A29" s="82"/>
      <c r="B29" s="83"/>
      <c r="C29" s="83"/>
      <c r="D29" s="36"/>
      <c r="E29" s="36"/>
      <c r="F29" s="36"/>
      <c r="G29" s="37"/>
      <c r="H29" s="58"/>
      <c r="I29" s="58"/>
      <c r="J29" s="58"/>
      <c r="K29" s="58"/>
      <c r="L29" s="37"/>
      <c r="M29" s="73"/>
      <c r="N29" s="73"/>
      <c r="O29" s="57"/>
      <c r="P29" s="57"/>
      <c r="Q29" s="85"/>
      <c r="R29" s="83"/>
      <c r="S29" s="83"/>
      <c r="T29" s="83"/>
      <c r="U29" s="49"/>
      <c r="V29" s="87"/>
      <c r="W29" s="88"/>
      <c r="X29" s="88"/>
      <c r="Y29" s="58"/>
      <c r="Z29" s="2"/>
      <c r="AA29" s="2"/>
    </row>
    <row r="30" spans="1:113" ht="42.75" customHeight="1" thickTop="1" thickBot="1">
      <c r="A30" s="82"/>
      <c r="B30" s="83"/>
      <c r="C30" s="83"/>
      <c r="D30" s="36"/>
      <c r="E30" s="58"/>
      <c r="F30" s="36"/>
      <c r="G30" s="38"/>
      <c r="H30" s="58"/>
      <c r="I30" s="58"/>
      <c r="J30" s="58"/>
      <c r="K30" s="58"/>
      <c r="L30" s="37"/>
      <c r="M30" s="73"/>
      <c r="N30" s="73"/>
      <c r="O30" s="57"/>
      <c r="P30" s="57"/>
      <c r="Q30" s="85"/>
      <c r="R30" s="83"/>
      <c r="S30" s="83"/>
      <c r="T30" s="83"/>
      <c r="U30" s="49"/>
      <c r="V30" s="87"/>
      <c r="W30" s="88"/>
      <c r="X30" s="88"/>
      <c r="Y30" s="58"/>
      <c r="Z30" s="2"/>
      <c r="AA30" s="2"/>
    </row>
    <row r="31" spans="1:113" ht="42.75" customHeight="1" thickTop="1" thickBot="1">
      <c r="A31" s="82"/>
      <c r="B31" s="83"/>
      <c r="C31" s="83"/>
      <c r="D31" s="36"/>
      <c r="E31" s="36"/>
      <c r="F31" s="36"/>
      <c r="G31" s="38"/>
      <c r="H31" s="58"/>
      <c r="I31" s="58"/>
      <c r="J31" s="58"/>
      <c r="K31" s="58"/>
      <c r="L31" s="37"/>
      <c r="M31" s="73"/>
      <c r="N31" s="73"/>
      <c r="O31" s="57"/>
      <c r="P31" s="57"/>
      <c r="Q31" s="85"/>
      <c r="R31" s="83"/>
      <c r="S31" s="83"/>
      <c r="T31" s="83"/>
      <c r="U31" s="49"/>
      <c r="V31" s="87"/>
      <c r="W31" s="88"/>
      <c r="X31" s="88"/>
      <c r="Y31" s="58"/>
      <c r="Z31" s="2"/>
      <c r="AA31" s="2"/>
    </row>
    <row r="32" spans="1:113" ht="42.75" customHeight="1" thickTop="1" thickBot="1">
      <c r="A32" s="82"/>
      <c r="B32" s="83"/>
      <c r="C32" s="83"/>
      <c r="D32" s="36"/>
      <c r="E32" s="36"/>
      <c r="F32" s="36"/>
      <c r="G32" s="38"/>
      <c r="H32" s="58"/>
      <c r="I32" s="58"/>
      <c r="J32" s="58"/>
      <c r="K32" s="58"/>
      <c r="L32" s="92"/>
      <c r="M32" s="73"/>
      <c r="N32" s="73"/>
      <c r="O32" s="57"/>
      <c r="P32" s="57"/>
      <c r="Q32" s="85"/>
      <c r="R32" s="83"/>
      <c r="S32" s="83"/>
      <c r="T32" s="83"/>
      <c r="U32" s="49"/>
      <c r="V32" s="87"/>
      <c r="W32" s="88"/>
      <c r="X32" s="88"/>
      <c r="Y32" s="58"/>
      <c r="Z32" s="2"/>
      <c r="AA32" s="2"/>
    </row>
    <row r="33" spans="1:27" ht="42.75" customHeight="1" thickTop="1" thickBot="1">
      <c r="A33" s="82"/>
      <c r="B33" s="83"/>
      <c r="C33" s="83"/>
      <c r="D33" s="52"/>
      <c r="E33" s="36"/>
      <c r="F33" s="36"/>
      <c r="G33" s="38"/>
      <c r="H33" s="58"/>
      <c r="I33" s="58"/>
      <c r="J33" s="58"/>
      <c r="K33" s="58"/>
      <c r="L33" s="37"/>
      <c r="M33" s="73"/>
      <c r="N33" s="73"/>
      <c r="O33" s="57"/>
      <c r="P33" s="57"/>
      <c r="Q33" s="85"/>
      <c r="R33" s="83"/>
      <c r="S33" s="83"/>
      <c r="T33" s="83"/>
      <c r="U33" s="49"/>
      <c r="V33" s="87"/>
      <c r="W33" s="88"/>
      <c r="X33" s="88"/>
      <c r="Y33" s="58"/>
      <c r="Z33" s="2"/>
      <c r="AA33" s="2"/>
    </row>
    <row r="34" spans="1:27" ht="42.75" customHeight="1" thickTop="1" thickBot="1">
      <c r="A34" s="82"/>
      <c r="B34" s="83"/>
      <c r="C34" s="83"/>
      <c r="D34" s="36"/>
      <c r="E34" s="36"/>
      <c r="F34" s="36"/>
      <c r="G34" s="38"/>
      <c r="H34" s="58"/>
      <c r="I34" s="58"/>
      <c r="J34" s="58"/>
      <c r="K34" s="58"/>
      <c r="L34" s="38"/>
      <c r="M34" s="73"/>
      <c r="N34" s="73"/>
      <c r="O34" s="57"/>
      <c r="P34" s="57"/>
      <c r="Q34" s="85"/>
      <c r="R34" s="83"/>
      <c r="S34" s="83"/>
      <c r="T34" s="83"/>
      <c r="U34" s="49"/>
      <c r="V34" s="87"/>
      <c r="W34" s="88"/>
      <c r="X34" s="88"/>
      <c r="Y34" s="58"/>
      <c r="Z34" s="2"/>
      <c r="AA34" s="2"/>
    </row>
    <row r="35" spans="1:27" ht="42.75" customHeight="1" thickTop="1" thickBot="1">
      <c r="A35" s="82"/>
      <c r="B35" s="83"/>
      <c r="C35" s="83"/>
      <c r="D35" s="36"/>
      <c r="E35" s="36"/>
      <c r="F35" s="36"/>
      <c r="G35" s="38"/>
      <c r="H35" s="58"/>
      <c r="I35" s="58"/>
      <c r="J35" s="58"/>
      <c r="K35" s="58"/>
      <c r="L35" s="112"/>
      <c r="M35" s="73"/>
      <c r="N35" s="73"/>
      <c r="O35" s="57"/>
      <c r="P35" s="57"/>
      <c r="Q35" s="85"/>
      <c r="R35" s="83"/>
      <c r="S35" s="83"/>
      <c r="T35" s="83"/>
      <c r="U35" s="49"/>
      <c r="V35" s="87"/>
      <c r="W35" s="88"/>
      <c r="X35" s="88"/>
      <c r="Y35" s="58"/>
      <c r="Z35" s="2"/>
      <c r="AA35" s="2"/>
    </row>
    <row r="36" spans="1:27" ht="42.75" customHeight="1" thickTop="1" thickBot="1">
      <c r="A36" s="82"/>
      <c r="B36" s="83"/>
      <c r="C36" s="83"/>
      <c r="D36" s="36"/>
      <c r="E36" s="36"/>
      <c r="F36" s="36"/>
      <c r="G36" s="58"/>
      <c r="H36" s="58"/>
      <c r="I36" s="58"/>
      <c r="J36" s="58"/>
      <c r="K36" s="58"/>
      <c r="L36" s="58"/>
      <c r="M36" s="73"/>
      <c r="N36" s="73"/>
      <c r="O36" s="113"/>
      <c r="P36" s="113"/>
      <c r="Q36" s="85"/>
      <c r="R36" s="83"/>
      <c r="S36" s="83"/>
      <c r="T36" s="83"/>
      <c r="U36" s="49"/>
      <c r="V36" s="87"/>
      <c r="W36" s="88"/>
      <c r="X36" s="88"/>
      <c r="Y36" s="58"/>
      <c r="Z36" s="2"/>
      <c r="AA36" s="2"/>
    </row>
    <row r="37" spans="1:27" ht="42.75" customHeight="1" thickTop="1" thickBot="1">
      <c r="A37" s="82"/>
      <c r="B37" s="83"/>
      <c r="C37" s="83"/>
      <c r="D37" s="36"/>
      <c r="E37" s="50"/>
      <c r="F37" s="36"/>
      <c r="G37" s="38"/>
      <c r="H37" s="58"/>
      <c r="I37" s="58"/>
      <c r="J37" s="58"/>
      <c r="K37" s="58"/>
      <c r="L37" s="112"/>
      <c r="M37" s="73"/>
      <c r="N37" s="73"/>
      <c r="O37" s="57"/>
      <c r="P37" s="57"/>
      <c r="Q37" s="85"/>
      <c r="R37" s="83"/>
      <c r="S37" s="83"/>
      <c r="T37" s="83"/>
      <c r="U37" s="49"/>
      <c r="V37" s="87"/>
      <c r="W37" s="88"/>
      <c r="X37" s="88"/>
      <c r="Y37" s="58"/>
      <c r="Z37" s="2"/>
      <c r="AA37" s="2"/>
    </row>
    <row r="38" spans="1:27" ht="42.75" customHeight="1" thickTop="1" thickBot="1">
      <c r="A38" s="82"/>
      <c r="B38" s="83"/>
      <c r="C38" s="83"/>
      <c r="D38" s="36"/>
      <c r="E38" s="36"/>
      <c r="F38" s="95"/>
      <c r="G38" s="37"/>
      <c r="H38" s="58"/>
      <c r="I38" s="58"/>
      <c r="J38" s="58"/>
      <c r="K38" s="58"/>
      <c r="L38" s="37"/>
      <c r="M38" s="73"/>
      <c r="N38" s="73"/>
      <c r="O38" s="114"/>
      <c r="P38" s="114"/>
      <c r="Q38" s="85"/>
      <c r="R38" s="83"/>
      <c r="S38" s="83"/>
      <c r="T38" s="83"/>
      <c r="U38" s="49"/>
      <c r="V38" s="87"/>
      <c r="W38" s="88"/>
      <c r="X38" s="88"/>
      <c r="Y38" s="58"/>
      <c r="Z38" s="2"/>
      <c r="AA38" s="2"/>
    </row>
    <row r="39" spans="1:27" ht="42.75" customHeight="1" thickTop="1" thickBot="1">
      <c r="A39" s="82"/>
      <c r="B39" s="83"/>
      <c r="C39" s="83"/>
      <c r="D39" s="36"/>
      <c r="E39" s="50"/>
      <c r="F39" s="36"/>
      <c r="G39" s="38"/>
      <c r="H39" s="58"/>
      <c r="I39" s="58"/>
      <c r="J39" s="58"/>
      <c r="K39" s="58"/>
      <c r="L39" s="92"/>
      <c r="M39" s="73"/>
      <c r="N39" s="73"/>
      <c r="O39" s="57"/>
      <c r="P39" s="57"/>
      <c r="Q39" s="85"/>
      <c r="R39" s="83"/>
      <c r="S39" s="83"/>
      <c r="T39" s="83"/>
      <c r="U39" s="49"/>
      <c r="V39" s="87"/>
      <c r="W39" s="88"/>
      <c r="X39" s="88"/>
      <c r="Y39" s="58"/>
      <c r="Z39" s="2"/>
      <c r="AA39" s="2"/>
    </row>
    <row r="40" spans="1:27" ht="42.75" customHeight="1" thickTop="1" thickBot="1">
      <c r="A40" s="82"/>
      <c r="B40" s="83"/>
      <c r="C40" s="83"/>
      <c r="D40" s="36"/>
      <c r="E40" s="36"/>
      <c r="F40" s="36"/>
      <c r="G40" s="38"/>
      <c r="H40" s="58"/>
      <c r="I40" s="58"/>
      <c r="J40" s="58"/>
      <c r="K40" s="58"/>
      <c r="L40" s="37"/>
      <c r="M40" s="73"/>
      <c r="N40" s="73"/>
      <c r="O40" s="57"/>
      <c r="P40" s="57"/>
      <c r="Q40" s="85"/>
      <c r="R40" s="83"/>
      <c r="S40" s="83"/>
      <c r="T40" s="83"/>
      <c r="U40" s="49"/>
      <c r="V40" s="87"/>
      <c r="W40" s="88"/>
      <c r="X40" s="88"/>
      <c r="Y40" s="58"/>
      <c r="Z40" s="2"/>
      <c r="AA40" s="2"/>
    </row>
    <row r="41" spans="1:27" ht="42.75" customHeight="1" thickTop="1" thickBot="1">
      <c r="A41" s="82"/>
      <c r="B41" s="83"/>
      <c r="C41" s="83"/>
      <c r="D41" s="95"/>
      <c r="E41" s="95"/>
      <c r="F41" s="95"/>
      <c r="G41" s="38"/>
      <c r="H41" s="58"/>
      <c r="I41" s="58"/>
      <c r="J41" s="58"/>
      <c r="K41" s="58"/>
      <c r="L41" s="37"/>
      <c r="M41" s="73"/>
      <c r="N41" s="73"/>
      <c r="O41" s="57"/>
      <c r="P41" s="57"/>
      <c r="Q41" s="85"/>
      <c r="R41" s="83"/>
      <c r="S41" s="83"/>
      <c r="T41" s="83"/>
      <c r="U41" s="49"/>
      <c r="V41" s="87"/>
      <c r="W41" s="88"/>
      <c r="X41" s="88"/>
      <c r="Y41" s="58"/>
      <c r="Z41" s="2"/>
      <c r="AA41" s="2"/>
    </row>
    <row r="42" spans="1:27" ht="13.5" thickTop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78">
        <f>SUM(W10:W41)</f>
        <v>0</v>
      </c>
      <c r="X42" s="2"/>
      <c r="Y42" s="2"/>
      <c r="Z42" s="2"/>
      <c r="AA42" s="2"/>
    </row>
    <row r="43" spans="1:27"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2:27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2:27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2:27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2:27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</sheetData>
  <mergeCells count="28">
    <mergeCell ref="G8:G9"/>
    <mergeCell ref="A5:D5"/>
    <mergeCell ref="A6:Y6"/>
    <mergeCell ref="A7:A9"/>
    <mergeCell ref="B7:C7"/>
    <mergeCell ref="D7:F7"/>
    <mergeCell ref="G7:N7"/>
    <mergeCell ref="O7:Q7"/>
    <mergeCell ref="R7:W7"/>
    <mergeCell ref="X7:X9"/>
    <mergeCell ref="Y7:Y9"/>
    <mergeCell ref="B8:B9"/>
    <mergeCell ref="C8:C9"/>
    <mergeCell ref="D8:D9"/>
    <mergeCell ref="E8:E9"/>
    <mergeCell ref="F8:F9"/>
    <mergeCell ref="W8:W9"/>
    <mergeCell ref="H8:H9"/>
    <mergeCell ref="I8:J8"/>
    <mergeCell ref="K8:L8"/>
    <mergeCell ref="M8:M9"/>
    <mergeCell ref="N8:N9"/>
    <mergeCell ref="O8:O9"/>
    <mergeCell ref="P8:P9"/>
    <mergeCell ref="Q8:Q9"/>
    <mergeCell ref="R8:S8"/>
    <mergeCell ref="T8:U8"/>
    <mergeCell ref="V8:V9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DI62"/>
  <sheetViews>
    <sheetView workbookViewId="0">
      <selection activeCell="U11" sqref="U11"/>
    </sheetView>
  </sheetViews>
  <sheetFormatPr defaultColWidth="14.42578125" defaultRowHeight="12.75"/>
  <cols>
    <col min="1" max="1" width="5.7109375" style="3" customWidth="1"/>
    <col min="2" max="2" width="11.42578125" style="3" customWidth="1"/>
    <col min="3" max="3" width="11.28515625" style="3" customWidth="1"/>
    <col min="4" max="4" width="38.42578125" style="3" customWidth="1"/>
    <col min="5" max="5" width="13.5703125" style="3" customWidth="1"/>
    <col min="6" max="6" width="50.85546875" style="90" bestFit="1" customWidth="1"/>
    <col min="7" max="7" width="51.85546875" style="90" bestFit="1" customWidth="1"/>
    <col min="8" max="8" width="12.140625" style="3" customWidth="1"/>
    <col min="9" max="9" width="7.85546875" style="3" customWidth="1"/>
    <col min="10" max="10" width="12.42578125" style="3" customWidth="1"/>
    <col min="11" max="11" width="7.85546875" style="3" customWidth="1"/>
    <col min="12" max="12" width="39.7109375" style="90" customWidth="1"/>
    <col min="13" max="14" width="15.28515625" style="3" customWidth="1"/>
    <col min="15" max="17" width="14.42578125" style="3"/>
    <col min="18" max="18" width="11" style="3" customWidth="1"/>
    <col min="19" max="19" width="14.42578125" style="3"/>
    <col min="20" max="20" width="13.28515625" style="3" customWidth="1"/>
    <col min="21" max="21" width="14.42578125" style="3"/>
    <col min="22" max="22" width="13" style="3" customWidth="1"/>
    <col min="23" max="24" width="14.42578125" style="3"/>
    <col min="25" max="25" width="20.42578125" style="3" customWidth="1"/>
    <col min="26" max="16384" width="14.42578125" style="3"/>
  </cols>
  <sheetData>
    <row r="1" spans="1:113">
      <c r="B1" s="79"/>
      <c r="C1" s="79"/>
      <c r="D1" s="79"/>
      <c r="E1" s="79"/>
      <c r="F1" s="121"/>
      <c r="G1" s="121"/>
      <c r="H1" s="79"/>
      <c r="I1" s="79"/>
      <c r="J1" s="79"/>
      <c r="K1" s="79"/>
      <c r="L1" s="121"/>
      <c r="M1" s="79"/>
      <c r="N1" s="79"/>
      <c r="O1" s="79"/>
      <c r="P1" s="79"/>
      <c r="Q1" s="79"/>
      <c r="R1" s="79"/>
      <c r="S1" s="79"/>
      <c r="T1" s="79"/>
      <c r="U1" s="79"/>
      <c r="V1" s="79"/>
      <c r="W1" s="1"/>
      <c r="X1" s="1"/>
      <c r="Y1" s="1"/>
      <c r="Z1" s="2"/>
      <c r="AA1" s="2"/>
    </row>
    <row r="2" spans="1:113">
      <c r="B2" s="79"/>
      <c r="C2" s="79"/>
      <c r="D2" s="79"/>
      <c r="E2" s="79"/>
      <c r="F2" s="121"/>
      <c r="G2" s="121"/>
      <c r="H2" s="79"/>
      <c r="I2" s="79"/>
      <c r="J2" s="79"/>
      <c r="K2" s="79"/>
      <c r="L2" s="121"/>
      <c r="M2" s="79"/>
      <c r="N2" s="79"/>
      <c r="O2" s="79"/>
      <c r="P2" s="79"/>
      <c r="Q2" s="79"/>
      <c r="R2" s="79"/>
      <c r="S2" s="79"/>
      <c r="T2" s="79"/>
      <c r="U2" s="79"/>
      <c r="V2" s="79"/>
      <c r="W2" s="1"/>
      <c r="X2" s="1"/>
      <c r="Y2" s="1"/>
      <c r="Z2" s="2"/>
      <c r="AA2" s="2"/>
    </row>
    <row r="3" spans="1:113">
      <c r="B3" s="79"/>
      <c r="C3" s="79"/>
      <c r="D3" s="79"/>
      <c r="E3" s="79"/>
      <c r="F3" s="121"/>
      <c r="G3" s="121"/>
      <c r="H3" s="79"/>
      <c r="I3" s="79"/>
      <c r="J3" s="79"/>
      <c r="K3" s="79"/>
      <c r="L3" s="121"/>
      <c r="M3" s="79"/>
      <c r="N3" s="79"/>
      <c r="O3" s="79"/>
      <c r="P3" s="79"/>
      <c r="Q3" s="79"/>
      <c r="R3" s="79"/>
      <c r="S3" s="79"/>
      <c r="T3" s="79"/>
      <c r="U3" s="79"/>
      <c r="V3" s="79"/>
      <c r="W3" s="1"/>
      <c r="X3" s="1"/>
      <c r="Y3" s="1"/>
      <c r="Z3" s="2"/>
      <c r="AA3" s="2"/>
    </row>
    <row r="4" spans="1:113">
      <c r="B4" s="79"/>
      <c r="C4" s="79"/>
      <c r="D4" s="79"/>
      <c r="E4" s="79"/>
      <c r="F4" s="121"/>
      <c r="G4" s="121"/>
      <c r="H4" s="79"/>
      <c r="I4" s="79"/>
      <c r="J4" s="79"/>
      <c r="K4" s="79"/>
      <c r="L4" s="121"/>
      <c r="M4" s="79"/>
      <c r="N4" s="79"/>
      <c r="O4" s="79"/>
      <c r="P4" s="79"/>
      <c r="Q4" s="79"/>
      <c r="R4" s="79"/>
      <c r="S4" s="79"/>
      <c r="T4" s="79"/>
      <c r="U4" s="79"/>
      <c r="V4" s="79"/>
      <c r="W4" s="1"/>
      <c r="X4" s="1"/>
      <c r="Y4" s="1"/>
      <c r="Z4" s="2"/>
      <c r="AA4" s="2"/>
    </row>
    <row r="5" spans="1:113">
      <c r="A5" s="153"/>
      <c r="B5" s="153"/>
      <c r="C5" s="153"/>
      <c r="D5" s="153"/>
      <c r="E5" s="79"/>
      <c r="F5" s="121"/>
      <c r="G5" s="121"/>
      <c r="H5" s="79"/>
      <c r="I5" s="79"/>
      <c r="J5" s="79"/>
      <c r="K5" s="79"/>
      <c r="L5" s="121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2"/>
      <c r="AA5" s="2"/>
    </row>
    <row r="6" spans="1:113">
      <c r="A6" s="132"/>
      <c r="B6" s="132"/>
      <c r="C6" s="132"/>
      <c r="D6" s="132"/>
      <c r="E6" s="79"/>
      <c r="F6" s="121"/>
      <c r="G6" s="121"/>
      <c r="H6" s="79"/>
      <c r="I6" s="79"/>
      <c r="J6" s="79"/>
      <c r="K6" s="79"/>
      <c r="L6" s="121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2"/>
      <c r="AA6" s="2"/>
    </row>
    <row r="7" spans="1:113" s="128" customFormat="1" ht="23.25" customHeight="1">
      <c r="A7" s="154" t="s">
        <v>0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5"/>
      <c r="Z7" s="2"/>
      <c r="AA7" s="2"/>
    </row>
    <row r="8" spans="1:113" s="128" customFormat="1" ht="26.25" customHeight="1">
      <c r="A8" s="156" t="s">
        <v>397</v>
      </c>
      <c r="B8" s="159" t="s">
        <v>1</v>
      </c>
      <c r="C8" s="159"/>
      <c r="D8" s="159" t="s">
        <v>2</v>
      </c>
      <c r="E8" s="159"/>
      <c r="F8" s="159"/>
      <c r="G8" s="159" t="s">
        <v>3</v>
      </c>
      <c r="H8" s="159"/>
      <c r="I8" s="159"/>
      <c r="J8" s="159"/>
      <c r="K8" s="159"/>
      <c r="L8" s="159"/>
      <c r="M8" s="159"/>
      <c r="N8" s="159"/>
      <c r="O8" s="159" t="s">
        <v>4</v>
      </c>
      <c r="P8" s="159"/>
      <c r="Q8" s="159"/>
      <c r="R8" s="159" t="s">
        <v>5</v>
      </c>
      <c r="S8" s="159"/>
      <c r="T8" s="159"/>
      <c r="U8" s="159"/>
      <c r="V8" s="159"/>
      <c r="W8" s="159"/>
      <c r="X8" s="159" t="s">
        <v>6</v>
      </c>
      <c r="Y8" s="159" t="s">
        <v>7</v>
      </c>
      <c r="Z8" s="2"/>
      <c r="AA8" s="2"/>
    </row>
    <row r="9" spans="1:113" s="128" customFormat="1" ht="18.75" customHeight="1">
      <c r="A9" s="157"/>
      <c r="B9" s="159" t="s">
        <v>8</v>
      </c>
      <c r="C9" s="159" t="s">
        <v>9</v>
      </c>
      <c r="D9" s="152" t="s">
        <v>10</v>
      </c>
      <c r="E9" s="159" t="s">
        <v>11</v>
      </c>
      <c r="F9" s="152" t="s">
        <v>12</v>
      </c>
      <c r="G9" s="152" t="s">
        <v>13</v>
      </c>
      <c r="H9" s="159" t="s">
        <v>14</v>
      </c>
      <c r="I9" s="159" t="s">
        <v>15</v>
      </c>
      <c r="J9" s="159"/>
      <c r="K9" s="160" t="s">
        <v>16</v>
      </c>
      <c r="L9" s="160"/>
      <c r="M9" s="159" t="s">
        <v>17</v>
      </c>
      <c r="N9" s="159" t="s">
        <v>18</v>
      </c>
      <c r="O9" s="160" t="s">
        <v>19</v>
      </c>
      <c r="P9" s="160" t="s">
        <v>20</v>
      </c>
      <c r="Q9" s="160" t="s">
        <v>21</v>
      </c>
      <c r="R9" s="159" t="s">
        <v>22</v>
      </c>
      <c r="S9" s="159"/>
      <c r="T9" s="159" t="s">
        <v>23</v>
      </c>
      <c r="U9" s="159"/>
      <c r="V9" s="161" t="s">
        <v>24</v>
      </c>
      <c r="W9" s="160" t="s">
        <v>21</v>
      </c>
      <c r="X9" s="159"/>
      <c r="Y9" s="159"/>
      <c r="Z9" s="2"/>
      <c r="AA9" s="2"/>
    </row>
    <row r="10" spans="1:113" s="128" customFormat="1" ht="26.25" customHeight="1">
      <c r="A10" s="158"/>
      <c r="B10" s="159"/>
      <c r="C10" s="159"/>
      <c r="D10" s="159"/>
      <c r="E10" s="159"/>
      <c r="F10" s="152"/>
      <c r="G10" s="152"/>
      <c r="H10" s="159"/>
      <c r="I10" s="129" t="s">
        <v>25</v>
      </c>
      <c r="J10" s="129" t="s">
        <v>26</v>
      </c>
      <c r="K10" s="129" t="s">
        <v>25</v>
      </c>
      <c r="L10" s="130" t="s">
        <v>27</v>
      </c>
      <c r="M10" s="159"/>
      <c r="N10" s="159"/>
      <c r="O10" s="159"/>
      <c r="P10" s="159"/>
      <c r="Q10" s="159"/>
      <c r="R10" s="129" t="s">
        <v>28</v>
      </c>
      <c r="S10" s="131" t="s">
        <v>29</v>
      </c>
      <c r="T10" s="129" t="s">
        <v>28</v>
      </c>
      <c r="U10" s="131" t="s">
        <v>29</v>
      </c>
      <c r="V10" s="162"/>
      <c r="W10" s="159"/>
      <c r="X10" s="159"/>
      <c r="Y10" s="159"/>
      <c r="Z10" s="2"/>
      <c r="AA10" s="2"/>
    </row>
    <row r="11" spans="1:113" s="91" customFormat="1" ht="42.75" customHeight="1">
      <c r="A11" s="82">
        <v>1</v>
      </c>
      <c r="B11" s="83">
        <v>520100</v>
      </c>
      <c r="C11" s="83">
        <v>180101</v>
      </c>
      <c r="D11" s="58" t="s">
        <v>81</v>
      </c>
      <c r="E11" s="36" t="s">
        <v>222</v>
      </c>
      <c r="F11" s="95" t="s">
        <v>328</v>
      </c>
      <c r="G11" s="83" t="s">
        <v>468</v>
      </c>
      <c r="H11" s="84" t="s">
        <v>402</v>
      </c>
      <c r="I11" s="83" t="s">
        <v>403</v>
      </c>
      <c r="J11" s="83" t="s">
        <v>404</v>
      </c>
      <c r="K11" s="85" t="s">
        <v>403</v>
      </c>
      <c r="L11" s="83" t="s">
        <v>462</v>
      </c>
      <c r="M11" s="86">
        <v>43892</v>
      </c>
      <c r="N11" s="86">
        <v>43892</v>
      </c>
      <c r="O11" s="85"/>
      <c r="P11" s="85"/>
      <c r="Q11" s="85"/>
      <c r="R11" s="83">
        <v>0</v>
      </c>
      <c r="S11" s="70">
        <v>95.97</v>
      </c>
      <c r="T11" s="83">
        <v>1</v>
      </c>
      <c r="U11" s="70">
        <v>28.78</v>
      </c>
      <c r="V11" s="87">
        <v>1</v>
      </c>
      <c r="W11" s="88">
        <f>U11</f>
        <v>28.78</v>
      </c>
      <c r="X11" s="88">
        <f>W11</f>
        <v>28.78</v>
      </c>
      <c r="Y11" s="83" t="s">
        <v>469</v>
      </c>
      <c r="Z11" s="89"/>
      <c r="AA11" s="89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</row>
    <row r="12" spans="1:113" s="91" customFormat="1" ht="42.75" customHeight="1">
      <c r="A12" s="82">
        <v>2</v>
      </c>
      <c r="B12" s="83">
        <v>520100</v>
      </c>
      <c r="C12" s="83">
        <v>180101</v>
      </c>
      <c r="D12" s="36" t="s">
        <v>99</v>
      </c>
      <c r="E12" s="36" t="s">
        <v>239</v>
      </c>
      <c r="F12" s="36" t="s">
        <v>359</v>
      </c>
      <c r="G12" s="38" t="s">
        <v>471</v>
      </c>
      <c r="H12" s="84" t="s">
        <v>402</v>
      </c>
      <c r="I12" s="83" t="s">
        <v>403</v>
      </c>
      <c r="J12" s="83" t="s">
        <v>404</v>
      </c>
      <c r="K12" s="85" t="s">
        <v>403</v>
      </c>
      <c r="L12" s="38" t="s">
        <v>462</v>
      </c>
      <c r="M12" s="103">
        <v>43892</v>
      </c>
      <c r="N12" s="103">
        <v>43892</v>
      </c>
      <c r="O12" s="85"/>
      <c r="P12" s="85"/>
      <c r="Q12" s="85"/>
      <c r="R12" s="122">
        <v>0</v>
      </c>
      <c r="S12" s="70">
        <v>54.01</v>
      </c>
      <c r="T12" s="122">
        <v>1</v>
      </c>
      <c r="U12" s="70">
        <v>17.52</v>
      </c>
      <c r="V12" s="87">
        <v>1</v>
      </c>
      <c r="W12" s="88">
        <f>U12</f>
        <v>17.52</v>
      </c>
      <c r="X12" s="88">
        <f>U12</f>
        <v>17.52</v>
      </c>
      <c r="Y12" s="83" t="s">
        <v>469</v>
      </c>
      <c r="Z12" s="89"/>
      <c r="AA12" s="89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</row>
    <row r="13" spans="1:113" s="91" customFormat="1" ht="42.75" customHeight="1">
      <c r="A13" s="82">
        <v>3</v>
      </c>
      <c r="B13" s="83">
        <v>520100</v>
      </c>
      <c r="C13" s="83">
        <v>180101</v>
      </c>
      <c r="D13" s="36" t="s">
        <v>81</v>
      </c>
      <c r="E13" s="36" t="s">
        <v>222</v>
      </c>
      <c r="F13" s="95" t="s">
        <v>328</v>
      </c>
      <c r="G13" s="38" t="s">
        <v>494</v>
      </c>
      <c r="H13" s="84" t="s">
        <v>402</v>
      </c>
      <c r="I13" s="83" t="s">
        <v>403</v>
      </c>
      <c r="J13" s="83" t="s">
        <v>404</v>
      </c>
      <c r="K13" s="85" t="s">
        <v>495</v>
      </c>
      <c r="L13" s="38" t="s">
        <v>496</v>
      </c>
      <c r="M13" s="73">
        <v>43899</v>
      </c>
      <c r="N13" s="73">
        <v>43899</v>
      </c>
      <c r="O13" s="57"/>
      <c r="P13" s="57"/>
      <c r="Q13" s="85"/>
      <c r="R13" s="83">
        <v>0</v>
      </c>
      <c r="S13" s="70"/>
      <c r="T13" s="83">
        <v>1</v>
      </c>
      <c r="U13" s="70">
        <v>71.27</v>
      </c>
      <c r="V13" s="87">
        <v>1</v>
      </c>
      <c r="W13" s="88">
        <v>71.27</v>
      </c>
      <c r="X13" s="88">
        <v>71.27</v>
      </c>
      <c r="Y13" s="83" t="s">
        <v>469</v>
      </c>
      <c r="Z13" s="89"/>
      <c r="AA13" s="89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</row>
    <row r="14" spans="1:113" s="91" customFormat="1" ht="42.75" customHeight="1">
      <c r="A14" s="82">
        <v>4</v>
      </c>
      <c r="B14" s="83">
        <v>520100</v>
      </c>
      <c r="C14" s="83">
        <v>180101</v>
      </c>
      <c r="D14" s="125" t="s">
        <v>85</v>
      </c>
      <c r="E14" s="36" t="s">
        <v>226</v>
      </c>
      <c r="F14" s="36" t="s">
        <v>349</v>
      </c>
      <c r="G14" s="38" t="s">
        <v>471</v>
      </c>
      <c r="H14" s="84" t="s">
        <v>402</v>
      </c>
      <c r="I14" s="83" t="s">
        <v>403</v>
      </c>
      <c r="J14" s="83" t="s">
        <v>404</v>
      </c>
      <c r="K14" s="85" t="s">
        <v>403</v>
      </c>
      <c r="L14" s="38" t="s">
        <v>485</v>
      </c>
      <c r="M14" s="103">
        <v>43987</v>
      </c>
      <c r="N14" s="103">
        <v>43989</v>
      </c>
      <c r="O14" s="57"/>
      <c r="P14" s="57"/>
      <c r="Q14" s="85"/>
      <c r="R14" s="122">
        <v>2</v>
      </c>
      <c r="S14" s="70">
        <v>54.01</v>
      </c>
      <c r="T14" s="122">
        <v>0</v>
      </c>
      <c r="U14" s="70">
        <v>17.52</v>
      </c>
      <c r="V14" s="87">
        <v>2</v>
      </c>
      <c r="W14" s="88">
        <f>S14*R14</f>
        <v>108.02</v>
      </c>
      <c r="X14" s="88">
        <f>W14</f>
        <v>108.02</v>
      </c>
      <c r="Y14" s="83" t="s">
        <v>469</v>
      </c>
      <c r="Z14" s="89"/>
      <c r="AA14" s="89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/>
      <c r="CW14" s="90"/>
      <c r="CX14" s="90"/>
      <c r="CY14" s="90"/>
      <c r="CZ14" s="90"/>
      <c r="DA14" s="90"/>
      <c r="DB14" s="90"/>
      <c r="DC14" s="90"/>
      <c r="DD14" s="90"/>
      <c r="DE14" s="90"/>
      <c r="DF14" s="90"/>
      <c r="DG14" s="90"/>
      <c r="DH14" s="90"/>
      <c r="DI14" s="90"/>
    </row>
    <row r="15" spans="1:113" s="91" customFormat="1" ht="47.25" customHeight="1">
      <c r="A15" s="82">
        <v>5</v>
      </c>
      <c r="B15" s="83">
        <v>520100</v>
      </c>
      <c r="C15" s="83">
        <v>180101</v>
      </c>
      <c r="D15" s="58" t="s">
        <v>470</v>
      </c>
      <c r="E15" s="36" t="s">
        <v>226</v>
      </c>
      <c r="F15" s="36" t="s">
        <v>349</v>
      </c>
      <c r="G15" s="83" t="s">
        <v>471</v>
      </c>
      <c r="H15" s="84" t="s">
        <v>402</v>
      </c>
      <c r="I15" s="83" t="s">
        <v>403</v>
      </c>
      <c r="J15" s="83" t="s">
        <v>404</v>
      </c>
      <c r="K15" s="85" t="s">
        <v>403</v>
      </c>
      <c r="L15" s="83" t="s">
        <v>472</v>
      </c>
      <c r="M15" s="86">
        <v>44004</v>
      </c>
      <c r="N15" s="86">
        <v>44005</v>
      </c>
      <c r="O15" s="85"/>
      <c r="P15" s="85"/>
      <c r="Q15" s="85"/>
      <c r="R15" s="83">
        <v>1</v>
      </c>
      <c r="S15" s="70">
        <v>54.01</v>
      </c>
      <c r="T15" s="83">
        <v>0</v>
      </c>
      <c r="U15" s="70">
        <v>0</v>
      </c>
      <c r="V15" s="87">
        <v>1</v>
      </c>
      <c r="W15" s="88">
        <f>S15</f>
        <v>54.01</v>
      </c>
      <c r="X15" s="88">
        <f>W15</f>
        <v>54.01</v>
      </c>
      <c r="Y15" s="83" t="s">
        <v>469</v>
      </c>
      <c r="Z15" s="89"/>
      <c r="AA15" s="89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</row>
    <row r="16" spans="1:113" s="91" customFormat="1" ht="42.75" customHeight="1">
      <c r="A16" s="82">
        <v>6</v>
      </c>
      <c r="B16" s="83">
        <v>520100</v>
      </c>
      <c r="C16" s="83">
        <v>180101</v>
      </c>
      <c r="D16" s="36" t="s">
        <v>483</v>
      </c>
      <c r="E16" s="36" t="s">
        <v>305</v>
      </c>
      <c r="F16" s="36" t="s">
        <v>390</v>
      </c>
      <c r="G16" s="124" t="s">
        <v>471</v>
      </c>
      <c r="H16" s="84" t="s">
        <v>402</v>
      </c>
      <c r="I16" s="83" t="s">
        <v>403</v>
      </c>
      <c r="J16" s="83" t="s">
        <v>404</v>
      </c>
      <c r="K16" s="85" t="s">
        <v>403</v>
      </c>
      <c r="L16" s="83" t="s">
        <v>472</v>
      </c>
      <c r="M16" s="103">
        <v>44004</v>
      </c>
      <c r="N16" s="103">
        <v>44005</v>
      </c>
      <c r="O16" s="85"/>
      <c r="P16" s="85"/>
      <c r="Q16" s="85"/>
      <c r="R16" s="83">
        <v>1</v>
      </c>
      <c r="S16" s="70">
        <v>95.97</v>
      </c>
      <c r="T16" s="83">
        <v>1</v>
      </c>
      <c r="U16" s="70">
        <v>28.78</v>
      </c>
      <c r="V16" s="87">
        <v>2</v>
      </c>
      <c r="W16" s="88">
        <f>S16+U16</f>
        <v>124.75</v>
      </c>
      <c r="X16" s="88">
        <f>W16</f>
        <v>124.75</v>
      </c>
      <c r="Y16" s="83" t="s">
        <v>469</v>
      </c>
      <c r="Z16" s="89"/>
      <c r="AA16" s="89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</row>
    <row r="17" spans="1:113" s="100" customFormat="1" ht="49.5" customHeight="1">
      <c r="A17" s="82">
        <v>7</v>
      </c>
      <c r="B17" s="83">
        <v>520100</v>
      </c>
      <c r="C17" s="83">
        <v>180101</v>
      </c>
      <c r="D17" s="36" t="s">
        <v>120</v>
      </c>
      <c r="E17" s="53" t="s">
        <v>259</v>
      </c>
      <c r="F17" s="36" t="s">
        <v>370</v>
      </c>
      <c r="G17" s="83" t="s">
        <v>503</v>
      </c>
      <c r="H17" s="84" t="s">
        <v>402</v>
      </c>
      <c r="I17" s="83" t="s">
        <v>403</v>
      </c>
      <c r="J17" s="83" t="s">
        <v>404</v>
      </c>
      <c r="K17" s="85" t="s">
        <v>403</v>
      </c>
      <c r="L17" s="83" t="s">
        <v>472</v>
      </c>
      <c r="M17" s="73">
        <v>44004</v>
      </c>
      <c r="N17" s="73">
        <v>44004</v>
      </c>
      <c r="O17" s="113"/>
      <c r="P17" s="113"/>
      <c r="Q17" s="85"/>
      <c r="R17" s="122">
        <v>0</v>
      </c>
      <c r="S17" s="70">
        <v>54.01</v>
      </c>
      <c r="T17" s="122">
        <v>1</v>
      </c>
      <c r="U17" s="70">
        <v>17.52</v>
      </c>
      <c r="V17" s="87">
        <v>1</v>
      </c>
      <c r="W17" s="88">
        <f>U17</f>
        <v>17.52</v>
      </c>
      <c r="X17" s="88">
        <f>W17</f>
        <v>17.52</v>
      </c>
      <c r="Y17" s="83" t="s">
        <v>469</v>
      </c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99"/>
      <c r="BG17" s="99"/>
      <c r="BH17" s="99"/>
      <c r="BI17" s="99"/>
      <c r="BJ17" s="99"/>
      <c r="BK17" s="99"/>
      <c r="BL17" s="99"/>
      <c r="BM17" s="99"/>
      <c r="BN17" s="99"/>
      <c r="BO17" s="99"/>
      <c r="BP17" s="99"/>
      <c r="BQ17" s="99"/>
      <c r="BR17" s="99"/>
      <c r="BS17" s="99"/>
      <c r="BT17" s="99"/>
      <c r="BU17" s="99"/>
      <c r="BV17" s="99"/>
      <c r="BW17" s="99"/>
      <c r="BX17" s="99"/>
      <c r="BY17" s="99"/>
      <c r="BZ17" s="99"/>
      <c r="CA17" s="99"/>
      <c r="CB17" s="99"/>
      <c r="CC17" s="99"/>
      <c r="CD17" s="99"/>
      <c r="CE17" s="99"/>
      <c r="CF17" s="99"/>
      <c r="CG17" s="99"/>
      <c r="CH17" s="99"/>
      <c r="CI17" s="99"/>
      <c r="CJ17" s="99"/>
      <c r="CK17" s="99"/>
      <c r="CL17" s="99"/>
      <c r="CM17" s="99"/>
      <c r="CN17" s="99"/>
      <c r="CO17" s="99"/>
      <c r="CP17" s="99"/>
      <c r="CQ17" s="99"/>
      <c r="CR17" s="99"/>
      <c r="CS17" s="99"/>
      <c r="CT17" s="99"/>
      <c r="CU17" s="99"/>
      <c r="CV17" s="99"/>
      <c r="CW17" s="99"/>
      <c r="CX17" s="99"/>
      <c r="CY17" s="99"/>
      <c r="CZ17" s="99"/>
      <c r="DA17" s="99"/>
      <c r="DB17" s="99"/>
      <c r="DC17" s="99"/>
      <c r="DD17" s="99"/>
      <c r="DE17" s="99"/>
      <c r="DF17" s="99"/>
      <c r="DG17" s="99"/>
      <c r="DH17" s="99"/>
      <c r="DI17" s="99"/>
    </row>
    <row r="18" spans="1:113" s="100" customFormat="1" ht="42.75" customHeight="1">
      <c r="A18" s="82">
        <v>8</v>
      </c>
      <c r="B18" s="83">
        <v>520100</v>
      </c>
      <c r="C18" s="83">
        <v>180101</v>
      </c>
      <c r="D18" s="36" t="s">
        <v>99</v>
      </c>
      <c r="E18" s="36" t="s">
        <v>239</v>
      </c>
      <c r="F18" s="36" t="s">
        <v>359</v>
      </c>
      <c r="G18" s="38" t="s">
        <v>505</v>
      </c>
      <c r="H18" s="84" t="s">
        <v>402</v>
      </c>
      <c r="I18" s="83" t="s">
        <v>403</v>
      </c>
      <c r="J18" s="83" t="s">
        <v>404</v>
      </c>
      <c r="K18" s="85" t="s">
        <v>403</v>
      </c>
      <c r="L18" s="83" t="s">
        <v>472</v>
      </c>
      <c r="M18" s="73">
        <v>44004</v>
      </c>
      <c r="N18" s="73">
        <v>44004</v>
      </c>
      <c r="O18" s="57"/>
      <c r="P18" s="57"/>
      <c r="Q18" s="85"/>
      <c r="R18" s="122">
        <v>0</v>
      </c>
      <c r="S18" s="70">
        <v>54.01</v>
      </c>
      <c r="T18" s="122">
        <v>1</v>
      </c>
      <c r="U18" s="70">
        <v>17.52</v>
      </c>
      <c r="V18" s="87">
        <v>1</v>
      </c>
      <c r="W18" s="88">
        <f>U18</f>
        <v>17.52</v>
      </c>
      <c r="X18" s="88">
        <f>W18</f>
        <v>17.52</v>
      </c>
      <c r="Y18" s="83" t="s">
        <v>469</v>
      </c>
      <c r="Z18" s="99"/>
      <c r="AA18" s="99"/>
      <c r="AB18" s="99"/>
      <c r="AC18" s="99"/>
      <c r="AD18" s="99"/>
      <c r="AE18" s="99"/>
      <c r="AF18" s="99"/>
      <c r="AG18" s="99"/>
      <c r="AH18" s="99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99"/>
      <c r="BG18" s="99"/>
      <c r="BH18" s="99"/>
      <c r="BI18" s="99"/>
      <c r="BJ18" s="99"/>
      <c r="BK18" s="99"/>
      <c r="BL18" s="99"/>
      <c r="BM18" s="99"/>
      <c r="BN18" s="99"/>
      <c r="BO18" s="99"/>
      <c r="BP18" s="99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</row>
    <row r="19" spans="1:113" s="91" customFormat="1" ht="42.75" customHeight="1">
      <c r="A19" s="82">
        <v>9</v>
      </c>
      <c r="B19" s="83">
        <v>520100</v>
      </c>
      <c r="C19" s="83">
        <v>180101</v>
      </c>
      <c r="D19" s="36" t="s">
        <v>81</v>
      </c>
      <c r="E19" s="36" t="s">
        <v>222</v>
      </c>
      <c r="F19" s="95" t="s">
        <v>328</v>
      </c>
      <c r="G19" s="38" t="s">
        <v>512</v>
      </c>
      <c r="H19" s="84" t="s">
        <v>402</v>
      </c>
      <c r="I19" s="83" t="s">
        <v>403</v>
      </c>
      <c r="J19" s="83" t="s">
        <v>404</v>
      </c>
      <c r="K19" s="85" t="s">
        <v>403</v>
      </c>
      <c r="L19" s="83" t="s">
        <v>472</v>
      </c>
      <c r="M19" s="73">
        <v>44004</v>
      </c>
      <c r="N19" s="73">
        <v>44004</v>
      </c>
      <c r="O19" s="57"/>
      <c r="P19" s="57"/>
      <c r="Q19" s="85"/>
      <c r="R19" s="83">
        <v>0</v>
      </c>
      <c r="S19" s="70">
        <v>95.97</v>
      </c>
      <c r="T19" s="83">
        <v>1</v>
      </c>
      <c r="U19" s="70">
        <v>28.78</v>
      </c>
      <c r="V19" s="87">
        <v>1</v>
      </c>
      <c r="W19" s="88">
        <f>U19</f>
        <v>28.78</v>
      </c>
      <c r="X19" s="88">
        <f>U19</f>
        <v>28.78</v>
      </c>
      <c r="Y19" s="83" t="s">
        <v>469</v>
      </c>
      <c r="Z19" s="89"/>
      <c r="AA19" s="89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</row>
    <row r="20" spans="1:113" s="106" customFormat="1" ht="42.75" customHeight="1">
      <c r="A20" s="82">
        <v>10</v>
      </c>
      <c r="B20" s="83">
        <v>520100</v>
      </c>
      <c r="C20" s="83">
        <v>180101</v>
      </c>
      <c r="D20" s="37" t="s">
        <v>475</v>
      </c>
      <c r="E20" s="36" t="s">
        <v>265</v>
      </c>
      <c r="F20" s="36" t="s">
        <v>359</v>
      </c>
      <c r="G20" s="38" t="s">
        <v>476</v>
      </c>
      <c r="H20" s="84" t="s">
        <v>402</v>
      </c>
      <c r="I20" s="83" t="s">
        <v>403</v>
      </c>
      <c r="J20" s="83" t="s">
        <v>404</v>
      </c>
      <c r="K20" s="85" t="s">
        <v>403</v>
      </c>
      <c r="L20" s="38" t="s">
        <v>477</v>
      </c>
      <c r="M20" s="86">
        <v>44008</v>
      </c>
      <c r="N20" s="86">
        <v>44009</v>
      </c>
      <c r="O20" s="85"/>
      <c r="P20" s="85"/>
      <c r="Q20" s="85"/>
      <c r="R20" s="122">
        <v>1</v>
      </c>
      <c r="S20" s="70">
        <v>54.01</v>
      </c>
      <c r="T20" s="122">
        <v>1</v>
      </c>
      <c r="U20" s="70">
        <v>17.52</v>
      </c>
      <c r="V20" s="71">
        <f>R20+T20</f>
        <v>2</v>
      </c>
      <c r="W20" s="72">
        <f>R20*S20+T20*U20</f>
        <v>71.53</v>
      </c>
      <c r="X20" s="72">
        <f>Q20+W20</f>
        <v>71.53</v>
      </c>
      <c r="Y20" s="83" t="s">
        <v>469</v>
      </c>
      <c r="Z20" s="104"/>
      <c r="AA20" s="104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</row>
    <row r="21" spans="1:113" s="91" customFormat="1" ht="42.75" customHeight="1">
      <c r="A21" s="82">
        <v>11</v>
      </c>
      <c r="B21" s="83">
        <v>520100</v>
      </c>
      <c r="C21" s="83">
        <v>180101</v>
      </c>
      <c r="D21" s="52" t="s">
        <v>490</v>
      </c>
      <c r="E21" s="36" t="s">
        <v>234</v>
      </c>
      <c r="F21" s="36" t="s">
        <v>359</v>
      </c>
      <c r="G21" s="94" t="s">
        <v>500</v>
      </c>
      <c r="H21" s="84" t="s">
        <v>402</v>
      </c>
      <c r="I21" s="83" t="s">
        <v>403</v>
      </c>
      <c r="J21" s="83" t="s">
        <v>404</v>
      </c>
      <c r="K21" s="85" t="s">
        <v>403</v>
      </c>
      <c r="L21" s="38" t="s">
        <v>477</v>
      </c>
      <c r="M21" s="73">
        <v>44008</v>
      </c>
      <c r="N21" s="73">
        <v>44009</v>
      </c>
      <c r="O21" s="57"/>
      <c r="P21" s="57"/>
      <c r="Q21" s="85"/>
      <c r="R21" s="122">
        <v>1</v>
      </c>
      <c r="S21" s="70">
        <v>54.01</v>
      </c>
      <c r="T21" s="122">
        <v>1</v>
      </c>
      <c r="U21" s="70">
        <v>17.52</v>
      </c>
      <c r="V21" s="71">
        <f>R21+T21</f>
        <v>2</v>
      </c>
      <c r="W21" s="72">
        <f>R21*S21+T21*U21</f>
        <v>71.53</v>
      </c>
      <c r="X21" s="72">
        <f>Q21+W21</f>
        <v>71.53</v>
      </c>
      <c r="Y21" s="83" t="s">
        <v>469</v>
      </c>
      <c r="Z21" s="89"/>
      <c r="AA21" s="89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/>
      <c r="CW21" s="90"/>
      <c r="CX21" s="90"/>
      <c r="CY21" s="90"/>
      <c r="CZ21" s="90"/>
      <c r="DA21" s="90"/>
      <c r="DB21" s="90"/>
      <c r="DC21" s="90"/>
      <c r="DD21" s="90"/>
      <c r="DE21" s="90"/>
      <c r="DF21" s="90"/>
      <c r="DG21" s="90"/>
      <c r="DH21" s="90"/>
      <c r="DI21" s="90"/>
    </row>
    <row r="22" spans="1:113" s="91" customFormat="1" ht="42.75" customHeight="1">
      <c r="A22" s="82">
        <v>12</v>
      </c>
      <c r="B22" s="83">
        <v>520100</v>
      </c>
      <c r="C22" s="83">
        <v>180101</v>
      </c>
      <c r="D22" s="52" t="s">
        <v>490</v>
      </c>
      <c r="E22" s="36" t="s">
        <v>234</v>
      </c>
      <c r="F22" s="36" t="s">
        <v>359</v>
      </c>
      <c r="G22" s="38" t="s">
        <v>510</v>
      </c>
      <c r="H22" s="84" t="s">
        <v>402</v>
      </c>
      <c r="I22" s="83" t="s">
        <v>403</v>
      </c>
      <c r="J22" s="83" t="s">
        <v>404</v>
      </c>
      <c r="K22" s="85" t="s">
        <v>403</v>
      </c>
      <c r="L22" s="38" t="s">
        <v>511</v>
      </c>
      <c r="M22" s="73">
        <v>44046</v>
      </c>
      <c r="N22" s="126">
        <v>44050</v>
      </c>
      <c r="O22" s="127"/>
      <c r="P22" s="127"/>
      <c r="Q22" s="85"/>
      <c r="R22" s="122">
        <v>3</v>
      </c>
      <c r="S22" s="70">
        <v>54.01</v>
      </c>
      <c r="T22" s="122">
        <v>0</v>
      </c>
      <c r="U22" s="70">
        <v>17.52</v>
      </c>
      <c r="V22" s="87">
        <v>3</v>
      </c>
      <c r="W22" s="88">
        <f>R22*S22</f>
        <v>162.03</v>
      </c>
      <c r="X22" s="88">
        <f>W22</f>
        <v>162.03</v>
      </c>
      <c r="Y22" s="83" t="s">
        <v>469</v>
      </c>
      <c r="Z22" s="89"/>
      <c r="AA22" s="89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/>
      <c r="CW22" s="90"/>
      <c r="CX22" s="90"/>
      <c r="CY22" s="90"/>
      <c r="CZ22" s="90"/>
      <c r="DA22" s="90"/>
      <c r="DB22" s="90"/>
      <c r="DC22" s="90"/>
      <c r="DD22" s="90"/>
      <c r="DE22" s="90"/>
      <c r="DF22" s="90"/>
      <c r="DG22" s="90"/>
      <c r="DH22" s="90"/>
      <c r="DI22" s="90"/>
    </row>
    <row r="23" spans="1:113" ht="42.75" customHeight="1">
      <c r="A23" s="82">
        <v>13</v>
      </c>
      <c r="B23" s="83">
        <v>520100</v>
      </c>
      <c r="C23" s="83">
        <v>180101</v>
      </c>
      <c r="D23" s="36" t="s">
        <v>475</v>
      </c>
      <c r="E23" s="36" t="s">
        <v>265</v>
      </c>
      <c r="F23" s="36" t="s">
        <v>359</v>
      </c>
      <c r="G23" s="38" t="s">
        <v>471</v>
      </c>
      <c r="H23" s="84" t="s">
        <v>402</v>
      </c>
      <c r="I23" s="83" t="s">
        <v>403</v>
      </c>
      <c r="J23" s="83" t="s">
        <v>404</v>
      </c>
      <c r="K23" s="85" t="s">
        <v>403</v>
      </c>
      <c r="L23" s="38" t="s">
        <v>508</v>
      </c>
      <c r="M23" s="73">
        <v>44047</v>
      </c>
      <c r="N23" s="126">
        <v>44050</v>
      </c>
      <c r="O23" s="57"/>
      <c r="P23" s="57"/>
      <c r="Q23" s="85"/>
      <c r="R23" s="122">
        <v>2</v>
      </c>
      <c r="S23" s="70">
        <v>54.01</v>
      </c>
      <c r="T23" s="122">
        <v>0</v>
      </c>
      <c r="U23" s="70">
        <v>17.52</v>
      </c>
      <c r="V23" s="87">
        <v>2</v>
      </c>
      <c r="W23" s="88">
        <f>S23*R23</f>
        <v>108.02</v>
      </c>
      <c r="X23" s="88">
        <f>W23</f>
        <v>108.02</v>
      </c>
      <c r="Y23" s="83" t="s">
        <v>469</v>
      </c>
      <c r="Z23" s="2"/>
      <c r="AA23" s="2"/>
    </row>
    <row r="24" spans="1:113" ht="42.75" customHeight="1">
      <c r="A24" s="82">
        <v>14</v>
      </c>
      <c r="B24" s="83">
        <v>520100</v>
      </c>
      <c r="C24" s="83">
        <v>180101</v>
      </c>
      <c r="D24" s="36" t="s">
        <v>483</v>
      </c>
      <c r="E24" s="36" t="s">
        <v>305</v>
      </c>
      <c r="F24" s="36" t="s">
        <v>390</v>
      </c>
      <c r="G24" s="38" t="s">
        <v>471</v>
      </c>
      <c r="H24" s="84" t="s">
        <v>402</v>
      </c>
      <c r="I24" s="83" t="s">
        <v>403</v>
      </c>
      <c r="J24" s="83" t="s">
        <v>404</v>
      </c>
      <c r="K24" s="85" t="s">
        <v>403</v>
      </c>
      <c r="L24" s="38" t="s">
        <v>508</v>
      </c>
      <c r="M24" s="73">
        <v>44048</v>
      </c>
      <c r="N24" s="126">
        <v>44050</v>
      </c>
      <c r="O24" s="57"/>
      <c r="P24" s="57"/>
      <c r="Q24" s="85"/>
      <c r="R24" s="83">
        <v>2</v>
      </c>
      <c r="S24" s="70">
        <v>95.97</v>
      </c>
      <c r="T24" s="83">
        <v>0</v>
      </c>
      <c r="U24" s="70">
        <v>28.78</v>
      </c>
      <c r="V24" s="87">
        <v>2</v>
      </c>
      <c r="W24" s="88">
        <f>R24*S24</f>
        <v>191.94</v>
      </c>
      <c r="X24" s="88">
        <f>W24</f>
        <v>191.94</v>
      </c>
      <c r="Y24" s="83" t="s">
        <v>469</v>
      </c>
      <c r="Z24" s="2"/>
      <c r="AA24" s="2"/>
    </row>
    <row r="25" spans="1:113" ht="42.75" customHeight="1">
      <c r="A25" s="82">
        <v>15</v>
      </c>
      <c r="B25" s="83">
        <v>520100</v>
      </c>
      <c r="C25" s="83">
        <v>180101</v>
      </c>
      <c r="D25" s="95" t="s">
        <v>482</v>
      </c>
      <c r="E25" s="50" t="s">
        <v>282</v>
      </c>
      <c r="F25" s="36" t="s">
        <v>380</v>
      </c>
      <c r="G25" s="38" t="s">
        <v>471</v>
      </c>
      <c r="H25" s="84" t="s">
        <v>402</v>
      </c>
      <c r="I25" s="83" t="s">
        <v>403</v>
      </c>
      <c r="J25" s="83" t="s">
        <v>404</v>
      </c>
      <c r="K25" s="85" t="s">
        <v>403</v>
      </c>
      <c r="L25" s="38" t="s">
        <v>508</v>
      </c>
      <c r="M25" s="73">
        <v>44048</v>
      </c>
      <c r="N25" s="126">
        <v>44050</v>
      </c>
      <c r="O25" s="57"/>
      <c r="P25" s="57"/>
      <c r="Q25" s="85"/>
      <c r="R25" s="122">
        <v>2</v>
      </c>
      <c r="S25" s="70">
        <v>54.01</v>
      </c>
      <c r="T25" s="122">
        <v>0</v>
      </c>
      <c r="U25" s="70">
        <v>17.52</v>
      </c>
      <c r="V25" s="71">
        <f>R25+T25</f>
        <v>2</v>
      </c>
      <c r="W25" s="88">
        <f>R25*S25</f>
        <v>108.02</v>
      </c>
      <c r="X25" s="88">
        <f>W25</f>
        <v>108.02</v>
      </c>
      <c r="Y25" s="83" t="s">
        <v>469</v>
      </c>
      <c r="Z25" s="2"/>
      <c r="AA25" s="2"/>
    </row>
    <row r="26" spans="1:113" ht="42.75" customHeight="1">
      <c r="A26" s="82">
        <v>16</v>
      </c>
      <c r="B26" s="83">
        <v>520100</v>
      </c>
      <c r="C26" s="83">
        <v>180101</v>
      </c>
      <c r="D26" s="36" t="s">
        <v>99</v>
      </c>
      <c r="E26" s="36" t="s">
        <v>239</v>
      </c>
      <c r="F26" s="36" t="s">
        <v>359</v>
      </c>
      <c r="G26" s="38" t="s">
        <v>471</v>
      </c>
      <c r="H26" s="84" t="s">
        <v>402</v>
      </c>
      <c r="I26" s="83" t="s">
        <v>403</v>
      </c>
      <c r="J26" s="83" t="s">
        <v>404</v>
      </c>
      <c r="K26" s="85" t="s">
        <v>403</v>
      </c>
      <c r="L26" s="38" t="s">
        <v>508</v>
      </c>
      <c r="M26" s="103">
        <v>44049</v>
      </c>
      <c r="N26" s="103">
        <v>44050</v>
      </c>
      <c r="O26" s="57"/>
      <c r="P26" s="57"/>
      <c r="Q26" s="85"/>
      <c r="R26" s="122">
        <v>1</v>
      </c>
      <c r="S26" s="70">
        <v>54.01</v>
      </c>
      <c r="T26" s="122">
        <v>1</v>
      </c>
      <c r="U26" s="70">
        <v>17.52</v>
      </c>
      <c r="V26" s="71">
        <f>R26+T26</f>
        <v>2</v>
      </c>
      <c r="W26" s="72">
        <f>R26*S26+T26*U26</f>
        <v>71.53</v>
      </c>
      <c r="X26" s="72">
        <f>Q26+W26</f>
        <v>71.53</v>
      </c>
      <c r="Y26" s="83" t="s">
        <v>469</v>
      </c>
      <c r="Z26" s="2"/>
      <c r="AA26" s="2"/>
    </row>
    <row r="27" spans="1:113" ht="42.75" customHeight="1">
      <c r="A27" s="82">
        <v>17</v>
      </c>
      <c r="B27" s="83">
        <v>520100</v>
      </c>
      <c r="C27" s="83">
        <v>180101</v>
      </c>
      <c r="D27" s="36" t="s">
        <v>120</v>
      </c>
      <c r="E27" s="53" t="s">
        <v>259</v>
      </c>
      <c r="F27" s="36" t="s">
        <v>370</v>
      </c>
      <c r="G27" s="38" t="s">
        <v>502</v>
      </c>
      <c r="H27" s="84" t="s">
        <v>402</v>
      </c>
      <c r="I27" s="83" t="s">
        <v>403</v>
      </c>
      <c r="J27" s="83" t="s">
        <v>404</v>
      </c>
      <c r="K27" s="85" t="s">
        <v>403</v>
      </c>
      <c r="L27" s="38" t="s">
        <v>508</v>
      </c>
      <c r="M27" s="73">
        <v>44049</v>
      </c>
      <c r="N27" s="73">
        <v>44050</v>
      </c>
      <c r="O27" s="57"/>
      <c r="P27" s="57"/>
      <c r="Q27" s="85"/>
      <c r="R27" s="122">
        <v>1</v>
      </c>
      <c r="S27" s="70">
        <v>54.01</v>
      </c>
      <c r="T27" s="122">
        <v>1</v>
      </c>
      <c r="U27" s="70">
        <v>17.52</v>
      </c>
      <c r="V27" s="71">
        <f>R27+T27</f>
        <v>2</v>
      </c>
      <c r="W27" s="72">
        <f>R27*S27+T27*U27</f>
        <v>71.53</v>
      </c>
      <c r="X27" s="72">
        <f>Q27+W27</f>
        <v>71.53</v>
      </c>
      <c r="Y27" s="83" t="s">
        <v>469</v>
      </c>
      <c r="Z27" s="2"/>
      <c r="AA27" s="2"/>
    </row>
    <row r="28" spans="1:113" ht="42.75" customHeight="1">
      <c r="A28" s="82">
        <v>18</v>
      </c>
      <c r="B28" s="83">
        <v>520100</v>
      </c>
      <c r="C28" s="83">
        <v>180101</v>
      </c>
      <c r="D28" s="36" t="s">
        <v>81</v>
      </c>
      <c r="E28" s="36" t="s">
        <v>222</v>
      </c>
      <c r="F28" s="95" t="s">
        <v>328</v>
      </c>
      <c r="G28" s="94" t="s">
        <v>504</v>
      </c>
      <c r="H28" s="84" t="s">
        <v>402</v>
      </c>
      <c r="I28" s="83" t="s">
        <v>403</v>
      </c>
      <c r="J28" s="83" t="s">
        <v>404</v>
      </c>
      <c r="K28" s="85" t="s">
        <v>403</v>
      </c>
      <c r="L28" s="38" t="s">
        <v>508</v>
      </c>
      <c r="M28" s="73">
        <v>44049</v>
      </c>
      <c r="N28" s="73">
        <v>44050</v>
      </c>
      <c r="O28" s="57"/>
      <c r="P28" s="57"/>
      <c r="Q28" s="85"/>
      <c r="R28" s="83">
        <v>1</v>
      </c>
      <c r="S28" s="70">
        <v>95.97</v>
      </c>
      <c r="T28" s="83">
        <v>1</v>
      </c>
      <c r="U28" s="70">
        <v>28.78</v>
      </c>
      <c r="V28" s="87">
        <v>2</v>
      </c>
      <c r="W28" s="88">
        <f>S28+U28</f>
        <v>124.75</v>
      </c>
      <c r="X28" s="88">
        <f>W28</f>
        <v>124.75</v>
      </c>
      <c r="Y28" s="83" t="s">
        <v>469</v>
      </c>
      <c r="Z28" s="2"/>
      <c r="AA28" s="2"/>
    </row>
    <row r="29" spans="1:113" ht="42.75" customHeight="1">
      <c r="A29" s="82">
        <v>19</v>
      </c>
      <c r="B29" s="83">
        <v>520100</v>
      </c>
      <c r="C29" s="83">
        <v>180101</v>
      </c>
      <c r="D29" s="36" t="s">
        <v>482</v>
      </c>
      <c r="E29" s="50" t="s">
        <v>282</v>
      </c>
      <c r="F29" s="36" t="s">
        <v>380</v>
      </c>
      <c r="G29" s="94" t="s">
        <v>471</v>
      </c>
      <c r="H29" s="84" t="s">
        <v>402</v>
      </c>
      <c r="I29" s="83" t="s">
        <v>403</v>
      </c>
      <c r="J29" s="83" t="s">
        <v>404</v>
      </c>
      <c r="K29" s="85" t="s">
        <v>403</v>
      </c>
      <c r="L29" s="83" t="s">
        <v>472</v>
      </c>
      <c r="M29" s="103">
        <v>44065</v>
      </c>
      <c r="N29" s="103">
        <v>44066</v>
      </c>
      <c r="O29" s="57"/>
      <c r="P29" s="57"/>
      <c r="Q29" s="85"/>
      <c r="R29" s="122">
        <v>1</v>
      </c>
      <c r="S29" s="70">
        <v>54.01</v>
      </c>
      <c r="T29" s="122">
        <v>0</v>
      </c>
      <c r="U29" s="70">
        <v>17.52</v>
      </c>
      <c r="V29" s="87">
        <v>1</v>
      </c>
      <c r="W29" s="88">
        <f>S29</f>
        <v>54.01</v>
      </c>
      <c r="X29" s="88">
        <f>S29</f>
        <v>54.01</v>
      </c>
      <c r="Y29" s="83" t="s">
        <v>469</v>
      </c>
      <c r="Z29" s="2"/>
      <c r="AA29" s="2"/>
    </row>
    <row r="30" spans="1:113" ht="42.75" customHeight="1">
      <c r="A30" s="82">
        <v>20</v>
      </c>
      <c r="B30" s="83">
        <v>520100</v>
      </c>
      <c r="C30" s="83">
        <v>180101</v>
      </c>
      <c r="D30" s="36" t="s">
        <v>99</v>
      </c>
      <c r="E30" s="36" t="s">
        <v>239</v>
      </c>
      <c r="F30" s="36" t="s">
        <v>359</v>
      </c>
      <c r="G30" s="83" t="s">
        <v>481</v>
      </c>
      <c r="H30" s="84" t="s">
        <v>402</v>
      </c>
      <c r="I30" s="83" t="s">
        <v>403</v>
      </c>
      <c r="J30" s="83" t="s">
        <v>404</v>
      </c>
      <c r="K30" s="85" t="s">
        <v>403</v>
      </c>
      <c r="L30" s="83" t="s">
        <v>493</v>
      </c>
      <c r="M30" s="86">
        <v>44074</v>
      </c>
      <c r="N30" s="86">
        <v>44076</v>
      </c>
      <c r="O30" s="85"/>
      <c r="P30" s="85"/>
      <c r="Q30" s="85"/>
      <c r="R30" s="83">
        <v>2</v>
      </c>
      <c r="S30" s="70">
        <v>54.01</v>
      </c>
      <c r="T30" s="83">
        <v>1</v>
      </c>
      <c r="U30" s="70">
        <v>17.52</v>
      </c>
      <c r="V30" s="87">
        <v>3</v>
      </c>
      <c r="W30" s="88">
        <f>(S30*R30)+U30</f>
        <v>125.53999999999999</v>
      </c>
      <c r="X30" s="88">
        <v>125.53999999999999</v>
      </c>
      <c r="Y30" s="83" t="s">
        <v>469</v>
      </c>
      <c r="Z30" s="2"/>
      <c r="AA30" s="2"/>
    </row>
    <row r="31" spans="1:113" ht="42.75" customHeight="1">
      <c r="A31" s="82">
        <v>21</v>
      </c>
      <c r="B31" s="83">
        <v>520100</v>
      </c>
      <c r="C31" s="83">
        <v>180101</v>
      </c>
      <c r="D31" s="36" t="s">
        <v>482</v>
      </c>
      <c r="E31" s="50" t="s">
        <v>282</v>
      </c>
      <c r="F31" s="36" t="s">
        <v>380</v>
      </c>
      <c r="G31" s="83" t="s">
        <v>484</v>
      </c>
      <c r="H31" s="84" t="s">
        <v>402</v>
      </c>
      <c r="I31" s="83" t="s">
        <v>403</v>
      </c>
      <c r="J31" s="83" t="s">
        <v>404</v>
      </c>
      <c r="K31" s="85" t="s">
        <v>488</v>
      </c>
      <c r="L31" s="38" t="s">
        <v>487</v>
      </c>
      <c r="M31" s="103">
        <v>44074</v>
      </c>
      <c r="N31" s="103">
        <v>44075</v>
      </c>
      <c r="O31" s="96"/>
      <c r="P31" s="96"/>
      <c r="Q31" s="85"/>
      <c r="R31" s="122">
        <v>1</v>
      </c>
      <c r="S31" s="70">
        <v>54.01</v>
      </c>
      <c r="T31" s="122">
        <v>0</v>
      </c>
      <c r="U31" s="70">
        <v>17.52</v>
      </c>
      <c r="V31" s="87">
        <v>1</v>
      </c>
      <c r="W31" s="88">
        <f>S31</f>
        <v>54.01</v>
      </c>
      <c r="X31" s="88">
        <f>S31</f>
        <v>54.01</v>
      </c>
      <c r="Y31" s="83" t="s">
        <v>469</v>
      </c>
      <c r="Z31" s="2"/>
      <c r="AA31" s="2"/>
    </row>
    <row r="32" spans="1:113" ht="42.75" customHeight="1">
      <c r="A32" s="82">
        <v>22</v>
      </c>
      <c r="B32" s="83">
        <v>520100</v>
      </c>
      <c r="C32" s="83">
        <v>180101</v>
      </c>
      <c r="D32" s="36" t="s">
        <v>81</v>
      </c>
      <c r="E32" s="36" t="s">
        <v>222</v>
      </c>
      <c r="F32" s="95" t="s">
        <v>328</v>
      </c>
      <c r="G32" s="38" t="s">
        <v>486</v>
      </c>
      <c r="H32" s="84" t="s">
        <v>402</v>
      </c>
      <c r="I32" s="83" t="s">
        <v>403</v>
      </c>
      <c r="J32" s="83" t="s">
        <v>404</v>
      </c>
      <c r="K32" s="85" t="s">
        <v>488</v>
      </c>
      <c r="L32" s="38" t="s">
        <v>487</v>
      </c>
      <c r="M32" s="73">
        <v>44074</v>
      </c>
      <c r="N32" s="73">
        <v>44075</v>
      </c>
      <c r="O32" s="57"/>
      <c r="P32" s="57"/>
      <c r="Q32" s="85"/>
      <c r="R32" s="83">
        <v>1</v>
      </c>
      <c r="S32" s="70">
        <v>95.97</v>
      </c>
      <c r="T32" s="83">
        <v>0</v>
      </c>
      <c r="U32" s="70">
        <v>28.78</v>
      </c>
      <c r="V32" s="87">
        <v>1</v>
      </c>
      <c r="W32" s="88">
        <f>S32</f>
        <v>95.97</v>
      </c>
      <c r="X32" s="88">
        <f>S32</f>
        <v>95.97</v>
      </c>
      <c r="Y32" s="83" t="s">
        <v>469</v>
      </c>
      <c r="Z32" s="2"/>
      <c r="AA32" s="2"/>
    </row>
    <row r="33" spans="1:27" ht="42.75" customHeight="1">
      <c r="A33" s="82">
        <v>23</v>
      </c>
      <c r="B33" s="83">
        <v>520100</v>
      </c>
      <c r="C33" s="83">
        <v>180101</v>
      </c>
      <c r="D33" s="36" t="s">
        <v>160</v>
      </c>
      <c r="E33" s="36"/>
      <c r="F33" s="95" t="s">
        <v>385</v>
      </c>
      <c r="G33" s="38" t="s">
        <v>489</v>
      </c>
      <c r="H33" s="84" t="s">
        <v>402</v>
      </c>
      <c r="I33" s="83" t="s">
        <v>403</v>
      </c>
      <c r="J33" s="83" t="s">
        <v>404</v>
      </c>
      <c r="K33" s="85" t="s">
        <v>488</v>
      </c>
      <c r="L33" s="38" t="s">
        <v>487</v>
      </c>
      <c r="M33" s="73">
        <v>44074</v>
      </c>
      <c r="N33" s="73">
        <v>44075</v>
      </c>
      <c r="O33" s="57"/>
      <c r="P33" s="57"/>
      <c r="Q33" s="85"/>
      <c r="R33" s="122">
        <v>1</v>
      </c>
      <c r="S33" s="70">
        <v>54.01</v>
      </c>
      <c r="T33" s="122">
        <v>0</v>
      </c>
      <c r="U33" s="70">
        <v>17.52</v>
      </c>
      <c r="V33" s="87">
        <v>1</v>
      </c>
      <c r="W33" s="88">
        <f>S33</f>
        <v>54.01</v>
      </c>
      <c r="X33" s="88">
        <f>W33</f>
        <v>54.01</v>
      </c>
      <c r="Y33" s="83" t="s">
        <v>469</v>
      </c>
      <c r="Z33" s="2"/>
      <c r="AA33" s="2"/>
    </row>
    <row r="34" spans="1:27" ht="42.75" customHeight="1">
      <c r="A34" s="82">
        <v>24</v>
      </c>
      <c r="B34" s="83">
        <v>520100</v>
      </c>
      <c r="C34" s="83">
        <v>180101</v>
      </c>
      <c r="D34" s="36" t="s">
        <v>120</v>
      </c>
      <c r="E34" s="53" t="s">
        <v>259</v>
      </c>
      <c r="F34" s="36" t="s">
        <v>370</v>
      </c>
      <c r="G34" s="38" t="s">
        <v>499</v>
      </c>
      <c r="H34" s="84" t="s">
        <v>402</v>
      </c>
      <c r="I34" s="83" t="s">
        <v>403</v>
      </c>
      <c r="J34" s="83" t="s">
        <v>404</v>
      </c>
      <c r="K34" s="85" t="s">
        <v>403</v>
      </c>
      <c r="L34" s="38" t="s">
        <v>521</v>
      </c>
      <c r="M34" s="73">
        <v>44074</v>
      </c>
      <c r="N34" s="73">
        <v>44076</v>
      </c>
      <c r="O34" s="57"/>
      <c r="P34" s="57"/>
      <c r="Q34" s="85"/>
      <c r="R34" s="122">
        <v>2</v>
      </c>
      <c r="S34" s="70">
        <v>54.01</v>
      </c>
      <c r="T34" s="122">
        <v>1</v>
      </c>
      <c r="U34" s="70">
        <v>17.52</v>
      </c>
      <c r="V34" s="87">
        <v>3</v>
      </c>
      <c r="W34" s="88">
        <f>(S34*R34)+U34</f>
        <v>125.53999999999999</v>
      </c>
      <c r="X34" s="88">
        <f>W34</f>
        <v>125.53999999999999</v>
      </c>
      <c r="Y34" s="83" t="s">
        <v>469</v>
      </c>
      <c r="Z34" s="2"/>
      <c r="AA34" s="2"/>
    </row>
    <row r="35" spans="1:27" ht="42.75" customHeight="1">
      <c r="A35" s="82">
        <v>25</v>
      </c>
      <c r="B35" s="83">
        <v>520100</v>
      </c>
      <c r="C35" s="83">
        <v>180101</v>
      </c>
      <c r="D35" s="36" t="s">
        <v>483</v>
      </c>
      <c r="E35" s="36" t="s">
        <v>305</v>
      </c>
      <c r="F35" s="36" t="s">
        <v>390</v>
      </c>
      <c r="G35" s="38" t="s">
        <v>471</v>
      </c>
      <c r="H35" s="84" t="s">
        <v>402</v>
      </c>
      <c r="I35" s="83" t="s">
        <v>403</v>
      </c>
      <c r="J35" s="83" t="s">
        <v>404</v>
      </c>
      <c r="K35" s="85" t="s">
        <v>403</v>
      </c>
      <c r="L35" s="38" t="s">
        <v>522</v>
      </c>
      <c r="M35" s="73">
        <v>44074</v>
      </c>
      <c r="N35" s="73">
        <v>44077</v>
      </c>
      <c r="O35" s="114"/>
      <c r="P35" s="114"/>
      <c r="Q35" s="85"/>
      <c r="R35" s="83">
        <v>3</v>
      </c>
      <c r="S35" s="70">
        <v>95.97</v>
      </c>
      <c r="T35" s="83">
        <v>0</v>
      </c>
      <c r="U35" s="70">
        <v>28.78</v>
      </c>
      <c r="V35" s="87">
        <v>3</v>
      </c>
      <c r="W35" s="88">
        <f>S35*R35</f>
        <v>287.90999999999997</v>
      </c>
      <c r="X35" s="88">
        <f>W35</f>
        <v>287.90999999999997</v>
      </c>
      <c r="Y35" s="83" t="s">
        <v>469</v>
      </c>
      <c r="Z35" s="2"/>
      <c r="AA35" s="2"/>
    </row>
    <row r="36" spans="1:27" ht="42.75" customHeight="1">
      <c r="A36" s="82">
        <v>26</v>
      </c>
      <c r="B36" s="83">
        <v>520100</v>
      </c>
      <c r="C36" s="83">
        <v>180101</v>
      </c>
      <c r="D36" s="36" t="s">
        <v>85</v>
      </c>
      <c r="E36" s="36" t="s">
        <v>226</v>
      </c>
      <c r="F36" s="36" t="s">
        <v>349</v>
      </c>
      <c r="G36" s="38" t="s">
        <v>471</v>
      </c>
      <c r="H36" s="84" t="s">
        <v>402</v>
      </c>
      <c r="I36" s="83" t="s">
        <v>403</v>
      </c>
      <c r="J36" s="83" t="s">
        <v>404</v>
      </c>
      <c r="K36" s="85" t="s">
        <v>403</v>
      </c>
      <c r="L36" s="112" t="s">
        <v>506</v>
      </c>
      <c r="M36" s="73">
        <v>44074</v>
      </c>
      <c r="N36" s="73">
        <v>44076</v>
      </c>
      <c r="O36" s="57"/>
      <c r="P36" s="57"/>
      <c r="Q36" s="85"/>
      <c r="R36" s="122">
        <v>2</v>
      </c>
      <c r="S36" s="70">
        <v>54.01</v>
      </c>
      <c r="T36" s="122">
        <v>1</v>
      </c>
      <c r="U36" s="70">
        <v>17.52</v>
      </c>
      <c r="V36" s="87">
        <v>3</v>
      </c>
      <c r="W36" s="88">
        <f>(S36*R36)+U36</f>
        <v>125.53999999999999</v>
      </c>
      <c r="X36" s="88">
        <f>W36</f>
        <v>125.53999999999999</v>
      </c>
      <c r="Y36" s="83" t="s">
        <v>469</v>
      </c>
      <c r="Z36" s="2"/>
      <c r="AA36" s="2"/>
    </row>
    <row r="37" spans="1:27" ht="42.75" customHeight="1">
      <c r="A37" s="82">
        <v>27</v>
      </c>
      <c r="B37" s="83">
        <v>520100</v>
      </c>
      <c r="C37" s="83">
        <v>180101</v>
      </c>
      <c r="D37" s="36" t="s">
        <v>81</v>
      </c>
      <c r="E37" s="36" t="s">
        <v>222</v>
      </c>
      <c r="F37" s="95" t="s">
        <v>328</v>
      </c>
      <c r="G37" s="38" t="s">
        <v>476</v>
      </c>
      <c r="H37" s="84" t="s">
        <v>402</v>
      </c>
      <c r="I37" s="83" t="s">
        <v>403</v>
      </c>
      <c r="J37" s="83" t="s">
        <v>404</v>
      </c>
      <c r="K37" s="85" t="s">
        <v>403</v>
      </c>
      <c r="L37" s="123" t="s">
        <v>523</v>
      </c>
      <c r="M37" s="86">
        <v>44075</v>
      </c>
      <c r="N37" s="86">
        <v>44076</v>
      </c>
      <c r="O37" s="85"/>
      <c r="P37" s="85"/>
      <c r="Q37" s="85"/>
      <c r="R37" s="83">
        <v>1</v>
      </c>
      <c r="S37" s="70">
        <v>95.97</v>
      </c>
      <c r="T37" s="83">
        <v>1</v>
      </c>
      <c r="U37" s="70">
        <v>28.78</v>
      </c>
      <c r="V37" s="87">
        <v>2</v>
      </c>
      <c r="W37" s="88">
        <f>S37+U37</f>
        <v>124.75</v>
      </c>
      <c r="X37" s="88">
        <f>W37</f>
        <v>124.75</v>
      </c>
      <c r="Y37" s="83" t="s">
        <v>469</v>
      </c>
      <c r="Z37" s="2"/>
      <c r="AA37" s="2"/>
    </row>
    <row r="38" spans="1:27" ht="42.75" customHeight="1">
      <c r="A38" s="82">
        <v>28</v>
      </c>
      <c r="B38" s="83">
        <v>520100</v>
      </c>
      <c r="C38" s="83">
        <v>180101</v>
      </c>
      <c r="D38" s="36" t="s">
        <v>482</v>
      </c>
      <c r="E38" s="50" t="s">
        <v>282</v>
      </c>
      <c r="F38" s="36" t="s">
        <v>380</v>
      </c>
      <c r="G38" s="38" t="s">
        <v>471</v>
      </c>
      <c r="H38" s="84" t="s">
        <v>402</v>
      </c>
      <c r="I38" s="83" t="s">
        <v>403</v>
      </c>
      <c r="J38" s="83" t="s">
        <v>404</v>
      </c>
      <c r="K38" s="85" t="s">
        <v>403</v>
      </c>
      <c r="L38" s="101" t="s">
        <v>492</v>
      </c>
      <c r="M38" s="73">
        <v>44075</v>
      </c>
      <c r="N38" s="73">
        <v>44076</v>
      </c>
      <c r="O38" s="57"/>
      <c r="P38" s="57"/>
      <c r="Q38" s="85"/>
      <c r="R38" s="122">
        <v>1</v>
      </c>
      <c r="S38" s="70">
        <v>54.01</v>
      </c>
      <c r="T38" s="122">
        <v>1</v>
      </c>
      <c r="U38" s="70">
        <v>17.52</v>
      </c>
      <c r="V38" s="71">
        <f>R38+T38</f>
        <v>2</v>
      </c>
      <c r="W38" s="72">
        <f>R38*S38+T38*U38</f>
        <v>71.53</v>
      </c>
      <c r="X38" s="72">
        <f>Q38+W38</f>
        <v>71.53</v>
      </c>
      <c r="Y38" s="83" t="s">
        <v>469</v>
      </c>
      <c r="Z38" s="2"/>
      <c r="AA38" s="2"/>
    </row>
    <row r="39" spans="1:27" ht="42.75" customHeight="1">
      <c r="A39" s="82">
        <v>29</v>
      </c>
      <c r="B39" s="83">
        <v>520100</v>
      </c>
      <c r="C39" s="83">
        <v>180101</v>
      </c>
      <c r="D39" s="36" t="s">
        <v>160</v>
      </c>
      <c r="E39" s="36" t="s">
        <v>294</v>
      </c>
      <c r="F39" s="95" t="s">
        <v>385</v>
      </c>
      <c r="G39" s="95" t="s">
        <v>516</v>
      </c>
      <c r="H39" s="84" t="s">
        <v>402</v>
      </c>
      <c r="I39" s="83" t="s">
        <v>403</v>
      </c>
      <c r="J39" s="83" t="s">
        <v>404</v>
      </c>
      <c r="K39" s="85" t="s">
        <v>403</v>
      </c>
      <c r="L39" s="38" t="s">
        <v>517</v>
      </c>
      <c r="M39" s="73">
        <v>44075</v>
      </c>
      <c r="N39" s="73">
        <v>44076</v>
      </c>
      <c r="O39" s="57"/>
      <c r="P39" s="57"/>
      <c r="Q39" s="85"/>
      <c r="R39" s="122">
        <v>1</v>
      </c>
      <c r="S39" s="70">
        <v>54.01</v>
      </c>
      <c r="T39" s="122">
        <v>1</v>
      </c>
      <c r="U39" s="70">
        <v>17.52</v>
      </c>
      <c r="V39" s="71">
        <f>R39+T39</f>
        <v>2</v>
      </c>
      <c r="W39" s="72">
        <f>R39*S39+T39*U39</f>
        <v>71.53</v>
      </c>
      <c r="X39" s="72">
        <f>Q39+W39</f>
        <v>71.53</v>
      </c>
      <c r="Y39" s="83" t="s">
        <v>469</v>
      </c>
      <c r="Z39" s="2"/>
      <c r="AA39" s="2"/>
    </row>
    <row r="40" spans="1:27" ht="42.75" customHeight="1">
      <c r="A40" s="82">
        <v>30</v>
      </c>
      <c r="B40" s="83">
        <v>520100</v>
      </c>
      <c r="C40" s="83">
        <v>180101</v>
      </c>
      <c r="D40" s="52" t="s">
        <v>490</v>
      </c>
      <c r="E40" s="36" t="s">
        <v>234</v>
      </c>
      <c r="F40" s="36" t="s">
        <v>359</v>
      </c>
      <c r="G40" s="38" t="s">
        <v>514</v>
      </c>
      <c r="H40" s="84" t="s">
        <v>402</v>
      </c>
      <c r="I40" s="83" t="s">
        <v>403</v>
      </c>
      <c r="J40" s="83" t="s">
        <v>404</v>
      </c>
      <c r="K40" s="85" t="s">
        <v>403</v>
      </c>
      <c r="L40" s="38" t="s">
        <v>515</v>
      </c>
      <c r="M40" s="73">
        <v>44076</v>
      </c>
      <c r="N40" s="73">
        <v>44077</v>
      </c>
      <c r="O40" s="57"/>
      <c r="P40" s="57"/>
      <c r="Q40" s="85"/>
      <c r="R40" s="122">
        <v>1</v>
      </c>
      <c r="S40" s="70">
        <v>54.01</v>
      </c>
      <c r="T40" s="122">
        <v>0</v>
      </c>
      <c r="U40" s="70">
        <v>17.52</v>
      </c>
      <c r="V40" s="87">
        <v>1</v>
      </c>
      <c r="W40" s="88">
        <f>S40</f>
        <v>54.01</v>
      </c>
      <c r="X40" s="88">
        <f>W40</f>
        <v>54.01</v>
      </c>
      <c r="Y40" s="83" t="s">
        <v>469</v>
      </c>
      <c r="Z40" s="2"/>
      <c r="AA40" s="2"/>
    </row>
    <row r="41" spans="1:27" ht="42.75" customHeight="1">
      <c r="A41" s="82">
        <v>31</v>
      </c>
      <c r="B41" s="83">
        <v>520100</v>
      </c>
      <c r="C41" s="83">
        <v>180101</v>
      </c>
      <c r="D41" s="36" t="s">
        <v>99</v>
      </c>
      <c r="E41" s="36" t="s">
        <v>239</v>
      </c>
      <c r="F41" s="36" t="s">
        <v>359</v>
      </c>
      <c r="G41" s="83" t="s">
        <v>479</v>
      </c>
      <c r="H41" s="84" t="s">
        <v>402</v>
      </c>
      <c r="I41" s="83" t="s">
        <v>403</v>
      </c>
      <c r="J41" s="83" t="s">
        <v>404</v>
      </c>
      <c r="K41" s="85" t="s">
        <v>403</v>
      </c>
      <c r="L41" s="83" t="s">
        <v>480</v>
      </c>
      <c r="M41" s="86">
        <v>44089</v>
      </c>
      <c r="N41" s="86">
        <v>44090</v>
      </c>
      <c r="O41" s="97"/>
      <c r="P41" s="97"/>
      <c r="Q41" s="85"/>
      <c r="R41" s="122">
        <v>1</v>
      </c>
      <c r="S41" s="70">
        <v>54.01</v>
      </c>
      <c r="T41" s="122">
        <v>1</v>
      </c>
      <c r="U41" s="70">
        <v>17.52</v>
      </c>
      <c r="V41" s="71">
        <f>R41+T41</f>
        <v>2</v>
      </c>
      <c r="W41" s="72">
        <f>R41*S41+T41*U41</f>
        <v>71.53</v>
      </c>
      <c r="X41" s="72">
        <f>Q41+W41</f>
        <v>71.53</v>
      </c>
      <c r="Y41" s="83" t="s">
        <v>469</v>
      </c>
      <c r="Z41" s="2"/>
      <c r="AA41" s="2"/>
    </row>
    <row r="42" spans="1:27" ht="42.75" customHeight="1">
      <c r="A42" s="82">
        <v>32</v>
      </c>
      <c r="B42" s="83">
        <v>520100</v>
      </c>
      <c r="C42" s="83">
        <v>180101</v>
      </c>
      <c r="D42" s="36" t="s">
        <v>490</v>
      </c>
      <c r="E42" s="36" t="s">
        <v>234</v>
      </c>
      <c r="F42" s="36" t="s">
        <v>359</v>
      </c>
      <c r="G42" s="38" t="s">
        <v>491</v>
      </c>
      <c r="H42" s="84" t="s">
        <v>402</v>
      </c>
      <c r="I42" s="83" t="s">
        <v>403</v>
      </c>
      <c r="J42" s="83" t="s">
        <v>404</v>
      </c>
      <c r="K42" s="85" t="s">
        <v>403</v>
      </c>
      <c r="L42" s="38" t="s">
        <v>480</v>
      </c>
      <c r="M42" s="73">
        <v>44089</v>
      </c>
      <c r="N42" s="73">
        <v>44091</v>
      </c>
      <c r="O42" s="57"/>
      <c r="P42" s="57"/>
      <c r="Q42" s="85"/>
      <c r="R42" s="122">
        <v>2</v>
      </c>
      <c r="S42" s="70">
        <v>54.01</v>
      </c>
      <c r="T42" s="122">
        <v>0</v>
      </c>
      <c r="U42" s="70">
        <v>17.52</v>
      </c>
      <c r="V42" s="87">
        <v>2</v>
      </c>
      <c r="W42" s="88">
        <f>S42*R42</f>
        <v>108.02</v>
      </c>
      <c r="X42" s="88">
        <f>W42</f>
        <v>108.02</v>
      </c>
      <c r="Y42" s="83" t="s">
        <v>469</v>
      </c>
      <c r="Z42" s="2"/>
      <c r="AA42" s="2"/>
    </row>
    <row r="43" spans="1:27" ht="42.75" customHeight="1">
      <c r="A43" s="82">
        <v>33</v>
      </c>
      <c r="B43" s="83">
        <v>520100</v>
      </c>
      <c r="C43" s="83">
        <v>180101</v>
      </c>
      <c r="D43" s="36" t="s">
        <v>482</v>
      </c>
      <c r="E43" s="50" t="s">
        <v>282</v>
      </c>
      <c r="F43" s="36" t="s">
        <v>380</v>
      </c>
      <c r="G43" s="38" t="s">
        <v>501</v>
      </c>
      <c r="H43" s="84" t="s">
        <v>402</v>
      </c>
      <c r="I43" s="83" t="s">
        <v>403</v>
      </c>
      <c r="J43" s="83" t="s">
        <v>404</v>
      </c>
      <c r="K43" s="85" t="s">
        <v>403</v>
      </c>
      <c r="L43" s="38" t="s">
        <v>480</v>
      </c>
      <c r="M43" s="73">
        <v>44089</v>
      </c>
      <c r="N43" s="73">
        <v>44090</v>
      </c>
      <c r="O43" s="57"/>
      <c r="P43" s="57"/>
      <c r="Q43" s="85"/>
      <c r="R43" s="122">
        <v>1</v>
      </c>
      <c r="S43" s="70">
        <v>54.01</v>
      </c>
      <c r="T43" s="122">
        <v>0</v>
      </c>
      <c r="U43" s="70">
        <v>17.52</v>
      </c>
      <c r="V43" s="87">
        <v>1</v>
      </c>
      <c r="W43" s="88">
        <f>S43</f>
        <v>54.01</v>
      </c>
      <c r="X43" s="88">
        <f>W43</f>
        <v>54.01</v>
      </c>
      <c r="Y43" s="83" t="s">
        <v>469</v>
      </c>
      <c r="Z43" s="2"/>
      <c r="AA43" s="2"/>
    </row>
    <row r="44" spans="1:27" ht="42.75" customHeight="1">
      <c r="A44" s="82">
        <v>34</v>
      </c>
      <c r="B44" s="83">
        <v>520100</v>
      </c>
      <c r="C44" s="83">
        <v>180101</v>
      </c>
      <c r="D44" s="36" t="s">
        <v>120</v>
      </c>
      <c r="E44" s="53" t="s">
        <v>259</v>
      </c>
      <c r="F44" s="36" t="s">
        <v>370</v>
      </c>
      <c r="G44" s="38" t="s">
        <v>507</v>
      </c>
      <c r="H44" s="84" t="s">
        <v>402</v>
      </c>
      <c r="I44" s="83" t="s">
        <v>403</v>
      </c>
      <c r="J44" s="83" t="s">
        <v>404</v>
      </c>
      <c r="K44" s="85" t="s">
        <v>403</v>
      </c>
      <c r="L44" s="38" t="s">
        <v>480</v>
      </c>
      <c r="M44" s="73">
        <v>44089</v>
      </c>
      <c r="N44" s="73">
        <v>44090</v>
      </c>
      <c r="O44" s="57"/>
      <c r="P44" s="57"/>
      <c r="Q44" s="85"/>
      <c r="R44" s="122">
        <v>1</v>
      </c>
      <c r="S44" s="70">
        <v>54.01</v>
      </c>
      <c r="T44" s="122">
        <v>1</v>
      </c>
      <c r="U44" s="70">
        <v>17.52</v>
      </c>
      <c r="V44" s="71">
        <f>R44+T44</f>
        <v>2</v>
      </c>
      <c r="W44" s="72">
        <f>R44*S44+T44*U44</f>
        <v>71.53</v>
      </c>
      <c r="X44" s="72">
        <f>Q44+W44</f>
        <v>71.53</v>
      </c>
      <c r="Y44" s="83" t="s">
        <v>469</v>
      </c>
      <c r="Z44" s="2"/>
      <c r="AA44" s="2"/>
    </row>
    <row r="45" spans="1:27" ht="42.75" customHeight="1">
      <c r="A45" s="82">
        <v>35</v>
      </c>
      <c r="B45" s="83">
        <v>520100</v>
      </c>
      <c r="C45" s="83">
        <v>180101</v>
      </c>
      <c r="D45" s="36" t="s">
        <v>81</v>
      </c>
      <c r="E45" s="36" t="s">
        <v>222</v>
      </c>
      <c r="F45" s="95" t="s">
        <v>328</v>
      </c>
      <c r="G45" s="38" t="s">
        <v>509</v>
      </c>
      <c r="H45" s="84" t="s">
        <v>402</v>
      </c>
      <c r="I45" s="83" t="s">
        <v>403</v>
      </c>
      <c r="J45" s="83" t="s">
        <v>404</v>
      </c>
      <c r="K45" s="85" t="s">
        <v>403</v>
      </c>
      <c r="L45" s="38" t="s">
        <v>480</v>
      </c>
      <c r="M45" s="73">
        <v>44089</v>
      </c>
      <c r="N45" s="73">
        <v>44090</v>
      </c>
      <c r="O45" s="57"/>
      <c r="P45" s="57"/>
      <c r="Q45" s="85"/>
      <c r="R45" s="83">
        <v>1</v>
      </c>
      <c r="S45" s="70">
        <v>95.97</v>
      </c>
      <c r="T45" s="83">
        <v>1</v>
      </c>
      <c r="U45" s="70">
        <v>28.78</v>
      </c>
      <c r="V45" s="87">
        <v>2</v>
      </c>
      <c r="W45" s="88">
        <f>S45+U45</f>
        <v>124.75</v>
      </c>
      <c r="X45" s="88">
        <f>W45</f>
        <v>124.75</v>
      </c>
      <c r="Y45" s="83" t="s">
        <v>469</v>
      </c>
      <c r="Z45" s="2"/>
      <c r="AA45" s="2"/>
    </row>
    <row r="46" spans="1:27" ht="42.75" customHeight="1">
      <c r="A46" s="82">
        <v>36</v>
      </c>
      <c r="B46" s="83">
        <v>520100</v>
      </c>
      <c r="C46" s="83">
        <v>180101</v>
      </c>
      <c r="D46" s="36" t="s">
        <v>483</v>
      </c>
      <c r="E46" s="36" t="s">
        <v>305</v>
      </c>
      <c r="F46" s="36" t="s">
        <v>390</v>
      </c>
      <c r="G46" s="38" t="s">
        <v>513</v>
      </c>
      <c r="H46" s="84" t="s">
        <v>402</v>
      </c>
      <c r="I46" s="83" t="s">
        <v>403</v>
      </c>
      <c r="J46" s="83" t="s">
        <v>404</v>
      </c>
      <c r="K46" s="85" t="s">
        <v>403</v>
      </c>
      <c r="L46" s="38" t="s">
        <v>480</v>
      </c>
      <c r="M46" s="73">
        <v>44089</v>
      </c>
      <c r="N46" s="73">
        <v>44091</v>
      </c>
      <c r="O46" s="57"/>
      <c r="P46" s="57"/>
      <c r="Q46" s="85"/>
      <c r="R46" s="83">
        <v>2</v>
      </c>
      <c r="S46" s="70">
        <v>95.97</v>
      </c>
      <c r="T46" s="83">
        <v>0</v>
      </c>
      <c r="U46" s="70">
        <v>28.78</v>
      </c>
      <c r="V46" s="87">
        <v>2</v>
      </c>
      <c r="W46" s="88">
        <f>R46*S46</f>
        <v>191.94</v>
      </c>
      <c r="X46" s="88">
        <f>W46</f>
        <v>191.94</v>
      </c>
      <c r="Y46" s="83" t="s">
        <v>469</v>
      </c>
      <c r="Z46" s="2"/>
      <c r="AA46" s="2"/>
    </row>
    <row r="47" spans="1:27" ht="42.75" customHeight="1">
      <c r="A47" s="82">
        <v>37</v>
      </c>
      <c r="B47" s="83">
        <v>520100</v>
      </c>
      <c r="C47" s="83">
        <v>180101</v>
      </c>
      <c r="D47" s="58" t="s">
        <v>99</v>
      </c>
      <c r="E47" s="36" t="s">
        <v>239</v>
      </c>
      <c r="F47" s="36" t="s">
        <v>359</v>
      </c>
      <c r="G47" s="83" t="s">
        <v>473</v>
      </c>
      <c r="H47" s="84" t="s">
        <v>402</v>
      </c>
      <c r="I47" s="83" t="s">
        <v>403</v>
      </c>
      <c r="J47" s="83" t="s">
        <v>404</v>
      </c>
      <c r="K47" s="85" t="s">
        <v>403</v>
      </c>
      <c r="L47" s="83" t="s">
        <v>474</v>
      </c>
      <c r="M47" s="86">
        <v>44091</v>
      </c>
      <c r="N47" s="86">
        <v>44092</v>
      </c>
      <c r="O47" s="85"/>
      <c r="P47" s="85"/>
      <c r="Q47" s="85"/>
      <c r="R47" s="122">
        <v>1</v>
      </c>
      <c r="S47" s="70">
        <v>54.01</v>
      </c>
      <c r="T47" s="122">
        <v>1</v>
      </c>
      <c r="U47" s="70">
        <v>17.52</v>
      </c>
      <c r="V47" s="71">
        <f>R47+T47</f>
        <v>2</v>
      </c>
      <c r="W47" s="72">
        <f>R47*S47+T47*U47</f>
        <v>71.53</v>
      </c>
      <c r="X47" s="72">
        <f>Q47+W47</f>
        <v>71.53</v>
      </c>
      <c r="Y47" s="83" t="s">
        <v>469</v>
      </c>
      <c r="Z47" s="2"/>
      <c r="AA47" s="2"/>
    </row>
    <row r="48" spans="1:27" ht="42.75" customHeight="1">
      <c r="A48" s="82">
        <v>38</v>
      </c>
      <c r="B48" s="83">
        <v>520100</v>
      </c>
      <c r="C48" s="83">
        <v>180101</v>
      </c>
      <c r="D48" s="36" t="s">
        <v>81</v>
      </c>
      <c r="E48" s="36" t="s">
        <v>222</v>
      </c>
      <c r="F48" s="95" t="s">
        <v>328</v>
      </c>
      <c r="G48" s="38" t="s">
        <v>478</v>
      </c>
      <c r="H48" s="84" t="s">
        <v>402</v>
      </c>
      <c r="I48" s="83" t="s">
        <v>403</v>
      </c>
      <c r="J48" s="83" t="s">
        <v>404</v>
      </c>
      <c r="K48" s="85" t="s">
        <v>403</v>
      </c>
      <c r="L48" s="83" t="s">
        <v>474</v>
      </c>
      <c r="M48" s="86">
        <v>44091</v>
      </c>
      <c r="N48" s="86">
        <v>44092</v>
      </c>
      <c r="O48" s="85"/>
      <c r="P48" s="85"/>
      <c r="Q48" s="85"/>
      <c r="R48" s="83">
        <v>1</v>
      </c>
      <c r="S48" s="70">
        <v>95.97</v>
      </c>
      <c r="T48" s="83">
        <v>1</v>
      </c>
      <c r="U48" s="70">
        <v>28.78</v>
      </c>
      <c r="V48" s="87">
        <v>2</v>
      </c>
      <c r="W48" s="88">
        <f>S48+U48</f>
        <v>124.75</v>
      </c>
      <c r="X48" s="88">
        <f>W48</f>
        <v>124.75</v>
      </c>
      <c r="Y48" s="83" t="s">
        <v>469</v>
      </c>
      <c r="Z48" s="2"/>
      <c r="AA48" s="2"/>
    </row>
    <row r="49" spans="1:27" ht="42.75" customHeight="1">
      <c r="A49" s="82">
        <v>39</v>
      </c>
      <c r="B49" s="83">
        <v>520100</v>
      </c>
      <c r="C49" s="83">
        <v>180101</v>
      </c>
      <c r="D49" s="36" t="s">
        <v>482</v>
      </c>
      <c r="E49" s="50" t="s">
        <v>282</v>
      </c>
      <c r="F49" s="36" t="s">
        <v>380</v>
      </c>
      <c r="G49" s="38" t="s">
        <v>471</v>
      </c>
      <c r="H49" s="84" t="s">
        <v>402</v>
      </c>
      <c r="I49" s="83" t="s">
        <v>403</v>
      </c>
      <c r="J49" s="83" t="s">
        <v>404</v>
      </c>
      <c r="K49" s="85" t="s">
        <v>403</v>
      </c>
      <c r="L49" s="83" t="s">
        <v>474</v>
      </c>
      <c r="M49" s="86">
        <v>44091</v>
      </c>
      <c r="N49" s="86">
        <v>44092</v>
      </c>
      <c r="O49" s="85"/>
      <c r="P49" s="85"/>
      <c r="Q49" s="85"/>
      <c r="R49" s="122">
        <v>1</v>
      </c>
      <c r="S49" s="70">
        <v>54.01</v>
      </c>
      <c r="T49" s="122">
        <v>1</v>
      </c>
      <c r="U49" s="70">
        <v>17.52</v>
      </c>
      <c r="V49" s="71">
        <f>R49+T49</f>
        <v>2</v>
      </c>
      <c r="W49" s="72">
        <f>R49*S49+T49*U49</f>
        <v>71.53</v>
      </c>
      <c r="X49" s="72">
        <f>Q49+W49</f>
        <v>71.53</v>
      </c>
      <c r="Y49" s="83" t="s">
        <v>469</v>
      </c>
      <c r="Z49" s="2"/>
      <c r="AA49" s="2"/>
    </row>
    <row r="50" spans="1:27" ht="42.75" customHeight="1">
      <c r="A50" s="82">
        <v>40</v>
      </c>
      <c r="B50" s="83">
        <v>520100</v>
      </c>
      <c r="C50" s="83">
        <v>180101</v>
      </c>
      <c r="D50" s="36" t="s">
        <v>152</v>
      </c>
      <c r="E50" s="36" t="s">
        <v>520</v>
      </c>
      <c r="F50" s="95" t="s">
        <v>519</v>
      </c>
      <c r="G50" s="38" t="s">
        <v>518</v>
      </c>
      <c r="H50" s="84" t="s">
        <v>402</v>
      </c>
      <c r="I50" s="83" t="s">
        <v>403</v>
      </c>
      <c r="J50" s="83" t="s">
        <v>404</v>
      </c>
      <c r="K50" s="85" t="s">
        <v>403</v>
      </c>
      <c r="L50" s="83" t="s">
        <v>474</v>
      </c>
      <c r="M50" s="73">
        <v>44091</v>
      </c>
      <c r="N50" s="73">
        <v>44092</v>
      </c>
      <c r="O50" s="57"/>
      <c r="P50" s="57"/>
      <c r="Q50" s="85"/>
      <c r="R50" s="122">
        <v>1</v>
      </c>
      <c r="S50" s="70">
        <v>54.01</v>
      </c>
      <c r="T50" s="122">
        <v>1</v>
      </c>
      <c r="U50" s="70">
        <v>17.52</v>
      </c>
      <c r="V50" s="71">
        <f>R50+T50</f>
        <v>2</v>
      </c>
      <c r="W50" s="72">
        <f>R50*S50+T50*U50</f>
        <v>71.53</v>
      </c>
      <c r="X50" s="72">
        <f>Q50+W50</f>
        <v>71.53</v>
      </c>
      <c r="Y50" s="83" t="s">
        <v>469</v>
      </c>
      <c r="Z50" s="2"/>
      <c r="AA50" s="2"/>
    </row>
    <row r="51" spans="1:27" ht="42.75" customHeight="1">
      <c r="A51" s="82">
        <v>41</v>
      </c>
      <c r="B51" s="83">
        <v>520100</v>
      </c>
      <c r="C51" s="83">
        <v>180101</v>
      </c>
      <c r="D51" s="36" t="s">
        <v>454</v>
      </c>
      <c r="E51" s="57" t="s">
        <v>456</v>
      </c>
      <c r="F51" s="36" t="s">
        <v>457</v>
      </c>
      <c r="G51" s="38" t="s">
        <v>497</v>
      </c>
      <c r="H51" s="84" t="s">
        <v>402</v>
      </c>
      <c r="I51" s="83" t="s">
        <v>403</v>
      </c>
      <c r="J51" s="83" t="s">
        <v>404</v>
      </c>
      <c r="K51" s="85" t="s">
        <v>403</v>
      </c>
      <c r="L51" s="83" t="s">
        <v>474</v>
      </c>
      <c r="M51" s="73" t="s">
        <v>498</v>
      </c>
      <c r="N51" s="73">
        <v>44092</v>
      </c>
      <c r="O51" s="57"/>
      <c r="P51" s="57"/>
      <c r="Q51" s="85"/>
      <c r="R51" s="122">
        <v>1</v>
      </c>
      <c r="S51" s="70">
        <v>54.01</v>
      </c>
      <c r="T51" s="122">
        <v>1</v>
      </c>
      <c r="U51" s="70">
        <v>17.52</v>
      </c>
      <c r="V51" s="71">
        <f>R51+T51</f>
        <v>2</v>
      </c>
      <c r="W51" s="72">
        <f>R51*S51+T51*U51</f>
        <v>71.53</v>
      </c>
      <c r="X51" s="72">
        <f>Q51+W51</f>
        <v>71.53</v>
      </c>
      <c r="Y51" s="83" t="s">
        <v>469</v>
      </c>
      <c r="Z51" s="2"/>
      <c r="AA51" s="2"/>
    </row>
    <row r="52" spans="1:27" ht="18.75" customHeight="1">
      <c r="B52" s="2"/>
      <c r="C52" s="2"/>
      <c r="D52" s="2"/>
      <c r="E52" s="2"/>
      <c r="F52" s="89"/>
      <c r="G52" s="89"/>
      <c r="H52" s="2"/>
      <c r="I52" s="2"/>
      <c r="J52" s="2"/>
      <c r="K52" s="2"/>
      <c r="L52" s="89"/>
      <c r="M52" s="2"/>
      <c r="N52" s="2"/>
      <c r="O52" s="2"/>
      <c r="P52" s="2"/>
      <c r="Q52" s="2"/>
      <c r="R52" s="2"/>
      <c r="S52" s="2"/>
      <c r="T52" s="2"/>
      <c r="U52" s="2"/>
      <c r="V52" s="2"/>
      <c r="W52" s="78">
        <f>SUM(W11:W51)</f>
        <v>3726.0500000000015</v>
      </c>
      <c r="X52" s="2"/>
      <c r="Y52" s="2"/>
      <c r="Z52" s="2"/>
      <c r="AA52" s="2"/>
    </row>
    <row r="53" spans="1:27">
      <c r="B53" s="2"/>
      <c r="C53" s="2"/>
      <c r="D53" s="2"/>
      <c r="E53" s="2"/>
      <c r="F53" s="89"/>
      <c r="G53" s="89"/>
      <c r="H53" s="2"/>
      <c r="I53" s="2"/>
      <c r="J53" s="2"/>
      <c r="K53" s="2"/>
      <c r="L53" s="89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B54" s="2"/>
      <c r="C54" s="2"/>
      <c r="D54" s="2"/>
      <c r="E54" s="2"/>
      <c r="F54" s="89"/>
      <c r="G54" s="89"/>
      <c r="H54" s="2"/>
      <c r="I54" s="2"/>
      <c r="J54" s="2"/>
      <c r="K54" s="2"/>
      <c r="L54" s="89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B55" s="2"/>
      <c r="C55" s="2"/>
      <c r="D55" s="2"/>
      <c r="E55" s="2"/>
      <c r="F55" s="89"/>
      <c r="G55" s="89"/>
      <c r="H55" s="2"/>
      <c r="I55" s="2"/>
      <c r="J55" s="2"/>
      <c r="K55" s="2"/>
      <c r="L55" s="89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B56" s="2"/>
      <c r="C56" s="2"/>
      <c r="D56" s="2"/>
      <c r="E56" s="2"/>
      <c r="F56" s="89"/>
      <c r="G56" s="89"/>
      <c r="H56" s="2"/>
      <c r="I56" s="2"/>
      <c r="J56" s="2"/>
      <c r="K56" s="2"/>
      <c r="L56" s="89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B57" s="2"/>
      <c r="C57" s="2"/>
      <c r="D57" s="2"/>
      <c r="E57" s="2"/>
      <c r="F57" s="89"/>
      <c r="G57" s="89"/>
      <c r="H57" s="2"/>
      <c r="I57" s="2"/>
      <c r="J57" s="2"/>
      <c r="K57" s="2"/>
      <c r="L57" s="89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B58" s="2"/>
      <c r="C58" s="2"/>
      <c r="D58" s="2"/>
      <c r="E58" s="2"/>
      <c r="F58" s="89"/>
      <c r="G58" s="89"/>
      <c r="H58" s="2"/>
      <c r="I58" s="2"/>
      <c r="J58" s="2"/>
      <c r="K58" s="2"/>
      <c r="L58" s="89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B59" s="2"/>
      <c r="C59" s="2"/>
      <c r="D59" s="2"/>
      <c r="E59" s="2"/>
      <c r="F59" s="89"/>
      <c r="G59" s="89"/>
      <c r="H59" s="2"/>
      <c r="I59" s="2"/>
      <c r="J59" s="2"/>
      <c r="K59" s="2"/>
      <c r="L59" s="89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B60" s="2"/>
      <c r="C60" s="2"/>
      <c r="D60" s="2"/>
      <c r="E60" s="2"/>
      <c r="F60" s="89"/>
      <c r="G60" s="89"/>
      <c r="H60" s="2"/>
      <c r="I60" s="2"/>
      <c r="J60" s="2"/>
      <c r="K60" s="2"/>
      <c r="L60" s="89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B61" s="2"/>
      <c r="C61" s="2"/>
      <c r="D61" s="2"/>
      <c r="E61" s="2"/>
      <c r="F61" s="89"/>
      <c r="G61" s="89"/>
      <c r="H61" s="2"/>
      <c r="I61" s="2"/>
      <c r="J61" s="2"/>
      <c r="K61" s="2"/>
      <c r="L61" s="89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B62" s="2"/>
      <c r="C62" s="2"/>
      <c r="D62" s="2"/>
      <c r="E62" s="2"/>
      <c r="F62" s="89"/>
      <c r="G62" s="89"/>
      <c r="H62" s="2"/>
      <c r="I62" s="2"/>
      <c r="J62" s="2"/>
      <c r="K62" s="2"/>
      <c r="L62" s="89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</sheetData>
  <sortState ref="A10:Y50">
    <sortCondition ref="M10:M50"/>
  </sortState>
  <mergeCells count="28">
    <mergeCell ref="W9:W10"/>
    <mergeCell ref="H9:H10"/>
    <mergeCell ref="I9:J9"/>
    <mergeCell ref="K9:L9"/>
    <mergeCell ref="M9:M10"/>
    <mergeCell ref="N9:N10"/>
    <mergeCell ref="O9:O10"/>
    <mergeCell ref="P9:P10"/>
    <mergeCell ref="Q9:Q10"/>
    <mergeCell ref="R9:S9"/>
    <mergeCell ref="T9:U9"/>
    <mergeCell ref="V9:V10"/>
    <mergeCell ref="G9:G10"/>
    <mergeCell ref="A5:D5"/>
    <mergeCell ref="A7:Y7"/>
    <mergeCell ref="A8:A10"/>
    <mergeCell ref="B8:C8"/>
    <mergeCell ref="D8:F8"/>
    <mergeCell ref="G8:N8"/>
    <mergeCell ref="O8:Q8"/>
    <mergeCell ref="R8:W8"/>
    <mergeCell ref="X8:X10"/>
    <mergeCell ref="Y8:Y10"/>
    <mergeCell ref="B9:B10"/>
    <mergeCell ref="C9:C10"/>
    <mergeCell ref="D9:D10"/>
    <mergeCell ref="E9:E10"/>
    <mergeCell ref="F9:F10"/>
  </mergeCells>
  <pageMargins left="0.15748031496062992" right="0.15748031496062992" top="0.15748031496062992" bottom="0.31496062992125984" header="0.19685039370078741" footer="0.31496062992125984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JAN-2020</vt:lpstr>
      <vt:lpstr>FEV - 2020</vt:lpstr>
      <vt:lpstr>MAR - 2020</vt:lpstr>
      <vt:lpstr>ABR - 2020</vt:lpstr>
      <vt:lpstr>MAI - 2020</vt:lpstr>
      <vt:lpstr>JUN - 2020</vt:lpstr>
      <vt:lpstr>JUL - 2020</vt:lpstr>
      <vt:lpstr>AGO - 2020</vt:lpstr>
      <vt:lpstr>SET - 2020</vt:lpstr>
      <vt:lpstr>OUT - 2020</vt:lpstr>
      <vt:lpstr>NOV - 2020 </vt:lpstr>
      <vt:lpstr>DEZ - 2020 </vt:lpstr>
      <vt:lpstr>DADOS</vt:lpstr>
      <vt:lpstr>DAD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Leila Virginia Souza</dc:creator>
  <cp:lastModifiedBy>leila.souza</cp:lastModifiedBy>
  <cp:lastPrinted>2020-10-07T16:59:18Z</cp:lastPrinted>
  <dcterms:created xsi:type="dcterms:W3CDTF">2019-09-25T13:07:06Z</dcterms:created>
  <dcterms:modified xsi:type="dcterms:W3CDTF">2021-01-12T12:45:46Z</dcterms:modified>
</cp:coreProperties>
</file>