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30" windowWidth="19440" windowHeight="9690" firstSheet="6" activeTab="9"/>
  </bookViews>
  <sheets>
    <sheet name="MAPA JANEIRO " sheetId="13" r:id="rId1"/>
    <sheet name="MAPA FEVEREIRO" sheetId="12" r:id="rId2"/>
    <sheet name="MAPA MARÇO" sheetId="10" r:id="rId3"/>
    <sheet name="MAPA ABRIL" sheetId="9" r:id="rId4"/>
    <sheet name="MAPA MAIO" sheetId="8" r:id="rId5"/>
    <sheet name="MAPA JUNHO" sheetId="7" r:id="rId6"/>
    <sheet name="MAPA JULHO" sheetId="11" r:id="rId7"/>
    <sheet name="MAPA AGOSTO" sheetId="6" r:id="rId8"/>
    <sheet name="MAPA SETEMBRO" sheetId="5" r:id="rId9"/>
    <sheet name="MAPA OUTUBRO" sheetId="4" r:id="rId10"/>
    <sheet name="MAPA NOVEMBRO" sheetId="15" r:id="rId11"/>
    <sheet name="MAPA DEZEMBRO" sheetId="14" r:id="rId12"/>
    <sheet name="Plan1" sheetId="1" r:id="rId13"/>
    <sheet name="Plan2" sheetId="2" r:id="rId14"/>
    <sheet name="Plan3" sheetId="3" r:id="rId15"/>
  </sheets>
  <calcPr calcId="124519"/>
</workbook>
</file>

<file path=xl/calcChain.xml><?xml version="1.0" encoding="utf-8"?>
<calcChain xmlns="http://schemas.openxmlformats.org/spreadsheetml/2006/main">
  <c r="V19" i="4"/>
  <c r="U19"/>
  <c r="V18"/>
  <c r="W18" s="1"/>
  <c r="U18"/>
  <c r="V17"/>
  <c r="W17" s="1"/>
  <c r="U17"/>
  <c r="U18" i="5"/>
  <c r="U20" i="7"/>
  <c r="U20" i="8"/>
  <c r="W2025" i="13"/>
  <c r="W10" i="12"/>
  <c r="W13" i="13"/>
  <c r="W2050" i="15"/>
  <c r="V2050"/>
  <c r="U2050"/>
  <c r="P2050"/>
  <c r="W2049"/>
  <c r="V2049"/>
  <c r="U2049"/>
  <c r="P2049"/>
  <c r="W2048"/>
  <c r="V2048"/>
  <c r="U2048"/>
  <c r="P2048"/>
  <c r="W2047"/>
  <c r="V2047"/>
  <c r="U2047"/>
  <c r="P2047"/>
  <c r="W2046"/>
  <c r="V2046"/>
  <c r="U2046"/>
  <c r="P2046"/>
  <c r="W2045"/>
  <c r="V2045"/>
  <c r="U2045"/>
  <c r="P2045"/>
  <c r="W2044"/>
  <c r="V2044"/>
  <c r="U2044"/>
  <c r="P2044"/>
  <c r="W2043"/>
  <c r="V2043"/>
  <c r="U2043"/>
  <c r="P2043"/>
  <c r="W2042"/>
  <c r="V2042"/>
  <c r="U2042"/>
  <c r="P2042"/>
  <c r="W2041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V41"/>
  <c r="W41" s="1"/>
  <c r="U41"/>
  <c r="P41"/>
  <c r="V40"/>
  <c r="W40" s="1"/>
  <c r="U40"/>
  <c r="P40"/>
  <c r="V39"/>
  <c r="W39" s="1"/>
  <c r="U39"/>
  <c r="P39"/>
  <c r="V38"/>
  <c r="W38" s="1"/>
  <c r="U38"/>
  <c r="P38"/>
  <c r="V37"/>
  <c r="W37" s="1"/>
  <c r="U37"/>
  <c r="P37"/>
  <c r="V36"/>
  <c r="W36" s="1"/>
  <c r="U36"/>
  <c r="P36"/>
  <c r="V35"/>
  <c r="W35" s="1"/>
  <c r="U35"/>
  <c r="P35"/>
  <c r="V34"/>
  <c r="W34" s="1"/>
  <c r="U34"/>
  <c r="P34"/>
  <c r="V33"/>
  <c r="W33" s="1"/>
  <c r="U33"/>
  <c r="P33"/>
  <c r="V32"/>
  <c r="W32" s="1"/>
  <c r="U32"/>
  <c r="P32"/>
  <c r="V31"/>
  <c r="W31" s="1"/>
  <c r="U31"/>
  <c r="P31"/>
  <c r="V30"/>
  <c r="W30" s="1"/>
  <c r="U30"/>
  <c r="P30"/>
  <c r="V29"/>
  <c r="W29" s="1"/>
  <c r="U29"/>
  <c r="P29"/>
  <c r="V28"/>
  <c r="W28" s="1"/>
  <c r="U28"/>
  <c r="P28"/>
  <c r="V27"/>
  <c r="W27" s="1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P20"/>
  <c r="V19"/>
  <c r="W19" s="1"/>
  <c r="U19"/>
  <c r="P19"/>
  <c r="V18"/>
  <c r="W18" s="1"/>
  <c r="U18"/>
  <c r="P18"/>
  <c r="V17"/>
  <c r="W17" s="1"/>
  <c r="U17"/>
  <c r="P17"/>
  <c r="V16"/>
  <c r="W16" s="1"/>
  <c r="U16"/>
  <c r="P16"/>
  <c r="V15"/>
  <c r="W15" s="1"/>
  <c r="U15"/>
  <c r="P15"/>
  <c r="V14"/>
  <c r="W14" s="1"/>
  <c r="U14"/>
  <c r="P14"/>
  <c r="V13"/>
  <c r="W13" s="1"/>
  <c r="U13"/>
  <c r="P13"/>
  <c r="V12"/>
  <c r="W12" s="1"/>
  <c r="U12"/>
  <c r="P12"/>
  <c r="V11"/>
  <c r="W11" s="1"/>
  <c r="U11"/>
  <c r="P11"/>
  <c r="V10"/>
  <c r="W10" s="1"/>
  <c r="U10"/>
  <c r="P10"/>
  <c r="V9"/>
  <c r="W9" s="1"/>
  <c r="U9"/>
  <c r="P9"/>
  <c r="V8"/>
  <c r="W8" s="1"/>
  <c r="P8"/>
  <c r="V2050" i="14"/>
  <c r="W2050" s="1"/>
  <c r="U2050"/>
  <c r="P2050"/>
  <c r="V2049"/>
  <c r="U2049"/>
  <c r="P2049"/>
  <c r="V2048"/>
  <c r="U2048"/>
  <c r="P2048"/>
  <c r="V2047"/>
  <c r="W2047" s="1"/>
  <c r="U2047"/>
  <c r="P2047"/>
  <c r="V2046"/>
  <c r="W2046" s="1"/>
  <c r="U2046"/>
  <c r="P2046"/>
  <c r="V2045"/>
  <c r="U2045"/>
  <c r="P2045"/>
  <c r="V2044"/>
  <c r="U2044"/>
  <c r="P2044"/>
  <c r="V2043"/>
  <c r="W2043" s="1"/>
  <c r="U2043"/>
  <c r="P2043"/>
  <c r="V2042"/>
  <c r="W2042" s="1"/>
  <c r="U2042"/>
  <c r="P2042"/>
  <c r="V2041"/>
  <c r="U2041"/>
  <c r="P2041"/>
  <c r="V2040"/>
  <c r="U2040"/>
  <c r="P2040"/>
  <c r="V2039"/>
  <c r="W2039" s="1"/>
  <c r="U2039"/>
  <c r="P2039"/>
  <c r="V2038"/>
  <c r="W2038" s="1"/>
  <c r="U2038"/>
  <c r="P2038"/>
  <c r="V2037"/>
  <c r="U2037"/>
  <c r="P2037"/>
  <c r="V2036"/>
  <c r="U2036"/>
  <c r="P2036"/>
  <c r="V2035"/>
  <c r="W2035" s="1"/>
  <c r="U2035"/>
  <c r="P2035"/>
  <c r="V2034"/>
  <c r="W2034" s="1"/>
  <c r="U2034"/>
  <c r="P2034"/>
  <c r="V2033"/>
  <c r="U2033"/>
  <c r="P2033"/>
  <c r="V2032"/>
  <c r="U2032"/>
  <c r="P2032"/>
  <c r="V2031"/>
  <c r="W2031" s="1"/>
  <c r="U2031"/>
  <c r="P2031"/>
  <c r="V2030"/>
  <c r="W2030" s="1"/>
  <c r="U2030"/>
  <c r="P2030"/>
  <c r="V2029"/>
  <c r="U2029"/>
  <c r="P2029"/>
  <c r="V2028"/>
  <c r="U2028"/>
  <c r="P2028"/>
  <c r="V2027"/>
  <c r="W2027" s="1"/>
  <c r="U2027"/>
  <c r="P2027"/>
  <c r="V2026"/>
  <c r="W2026" s="1"/>
  <c r="U2026"/>
  <c r="P2026"/>
  <c r="V2025"/>
  <c r="U2025"/>
  <c r="P2025"/>
  <c r="V2024"/>
  <c r="U2024"/>
  <c r="P2024"/>
  <c r="V2023"/>
  <c r="W2023" s="1"/>
  <c r="U2023"/>
  <c r="P2023"/>
  <c r="V2022"/>
  <c r="W2022" s="1"/>
  <c r="U2022"/>
  <c r="P2022"/>
  <c r="V2021"/>
  <c r="U2021"/>
  <c r="P2021"/>
  <c r="V2020"/>
  <c r="U2020"/>
  <c r="P2020"/>
  <c r="V2019"/>
  <c r="W2019" s="1"/>
  <c r="U2019"/>
  <c r="P2019"/>
  <c r="V2018"/>
  <c r="W2018" s="1"/>
  <c r="U2018"/>
  <c r="P2018"/>
  <c r="V2017"/>
  <c r="U2017"/>
  <c r="P2017"/>
  <c r="V2016"/>
  <c r="U2016"/>
  <c r="P2016"/>
  <c r="V2015"/>
  <c r="W2015" s="1"/>
  <c r="U2015"/>
  <c r="P2015"/>
  <c r="V2014"/>
  <c r="W2014" s="1"/>
  <c r="U2014"/>
  <c r="P2014"/>
  <c r="V2013"/>
  <c r="U2013"/>
  <c r="P2013"/>
  <c r="V2012"/>
  <c r="U2012"/>
  <c r="P2012"/>
  <c r="V2011"/>
  <c r="W2011" s="1"/>
  <c r="U2011"/>
  <c r="P2011"/>
  <c r="V2010"/>
  <c r="W2010" s="1"/>
  <c r="U2010"/>
  <c r="P2010"/>
  <c r="V2009"/>
  <c r="U2009"/>
  <c r="P2009"/>
  <c r="V2008"/>
  <c r="U2008"/>
  <c r="P2008"/>
  <c r="V2007"/>
  <c r="W2007" s="1"/>
  <c r="U2007"/>
  <c r="P2007"/>
  <c r="V2006"/>
  <c r="W2006" s="1"/>
  <c r="U2006"/>
  <c r="P2006"/>
  <c r="V2005"/>
  <c r="U2005"/>
  <c r="P2005"/>
  <c r="V2004"/>
  <c r="U2004"/>
  <c r="P2004"/>
  <c r="V2003"/>
  <c r="W2003" s="1"/>
  <c r="U2003"/>
  <c r="P2003"/>
  <c r="V2002"/>
  <c r="W2002" s="1"/>
  <c r="U2002"/>
  <c r="P2002"/>
  <c r="V2001"/>
  <c r="U2001"/>
  <c r="P2001"/>
  <c r="V2000"/>
  <c r="U2000"/>
  <c r="P2000"/>
  <c r="V1999"/>
  <c r="W1999" s="1"/>
  <c r="U1999"/>
  <c r="P1999"/>
  <c r="V1998"/>
  <c r="W1998" s="1"/>
  <c r="U1998"/>
  <c r="P1998"/>
  <c r="V1997"/>
  <c r="U1997"/>
  <c r="P1997"/>
  <c r="V1996"/>
  <c r="U1996"/>
  <c r="P1996"/>
  <c r="V1995"/>
  <c r="W1995" s="1"/>
  <c r="U1995"/>
  <c r="P1995"/>
  <c r="V1994"/>
  <c r="W1994" s="1"/>
  <c r="U1994"/>
  <c r="P1994"/>
  <c r="V1993"/>
  <c r="U1993"/>
  <c r="P1993"/>
  <c r="V1992"/>
  <c r="U1992"/>
  <c r="P1992"/>
  <c r="V1991"/>
  <c r="W1991" s="1"/>
  <c r="U1991"/>
  <c r="P1991"/>
  <c r="V1990"/>
  <c r="W1990" s="1"/>
  <c r="U1990"/>
  <c r="P1990"/>
  <c r="V1989"/>
  <c r="U1989"/>
  <c r="P1989"/>
  <c r="V1988"/>
  <c r="U1988"/>
  <c r="P1988"/>
  <c r="V1987"/>
  <c r="W1987" s="1"/>
  <c r="U1987"/>
  <c r="P1987"/>
  <c r="V1986"/>
  <c r="W1986" s="1"/>
  <c r="U1986"/>
  <c r="P1986"/>
  <c r="V1985"/>
  <c r="U1985"/>
  <c r="P1985"/>
  <c r="V1984"/>
  <c r="U1984"/>
  <c r="P1984"/>
  <c r="V1983"/>
  <c r="W1983" s="1"/>
  <c r="U1983"/>
  <c r="P1983"/>
  <c r="V1982"/>
  <c r="W1982" s="1"/>
  <c r="U1982"/>
  <c r="P1982"/>
  <c r="V1981"/>
  <c r="U1981"/>
  <c r="P1981"/>
  <c r="V1980"/>
  <c r="U1980"/>
  <c r="P1980"/>
  <c r="V1979"/>
  <c r="W1979" s="1"/>
  <c r="U1979"/>
  <c r="P1979"/>
  <c r="V1978"/>
  <c r="W1978" s="1"/>
  <c r="U1978"/>
  <c r="P1978"/>
  <c r="V1977"/>
  <c r="U1977"/>
  <c r="P1977"/>
  <c r="V1976"/>
  <c r="U1976"/>
  <c r="P1976"/>
  <c r="V1975"/>
  <c r="W1975" s="1"/>
  <c r="U1975"/>
  <c r="P1975"/>
  <c r="V1974"/>
  <c r="W1974" s="1"/>
  <c r="U1974"/>
  <c r="P1974"/>
  <c r="V1973"/>
  <c r="U1973"/>
  <c r="P1973"/>
  <c r="V1972"/>
  <c r="U1972"/>
  <c r="P1972"/>
  <c r="V1971"/>
  <c r="W1971" s="1"/>
  <c r="U1971"/>
  <c r="P1971"/>
  <c r="V1970"/>
  <c r="W1970" s="1"/>
  <c r="U1970"/>
  <c r="P1970"/>
  <c r="V1969"/>
  <c r="U1969"/>
  <c r="P1969"/>
  <c r="V1968"/>
  <c r="U1968"/>
  <c r="P1968"/>
  <c r="V1967"/>
  <c r="W1967" s="1"/>
  <c r="U1967"/>
  <c r="P1967"/>
  <c r="V1966"/>
  <c r="W1966" s="1"/>
  <c r="U1966"/>
  <c r="P1966"/>
  <c r="V1965"/>
  <c r="U1965"/>
  <c r="P1965"/>
  <c r="V1964"/>
  <c r="U1964"/>
  <c r="P1964"/>
  <c r="V1963"/>
  <c r="W1963" s="1"/>
  <c r="U1963"/>
  <c r="P1963"/>
  <c r="V1962"/>
  <c r="W1962" s="1"/>
  <c r="U1962"/>
  <c r="P1962"/>
  <c r="V1961"/>
  <c r="U1961"/>
  <c r="P1961"/>
  <c r="V1960"/>
  <c r="U1960"/>
  <c r="P1960"/>
  <c r="V1959"/>
  <c r="W1959" s="1"/>
  <c r="U1959"/>
  <c r="P1959"/>
  <c r="V1958"/>
  <c r="W1958" s="1"/>
  <c r="U1958"/>
  <c r="P1958"/>
  <c r="V1957"/>
  <c r="U1957"/>
  <c r="P1957"/>
  <c r="V1956"/>
  <c r="U1956"/>
  <c r="P1956"/>
  <c r="V1955"/>
  <c r="W1955" s="1"/>
  <c r="U1955"/>
  <c r="P1955"/>
  <c r="V1954"/>
  <c r="W1954" s="1"/>
  <c r="U1954"/>
  <c r="P1954"/>
  <c r="V1953"/>
  <c r="U1953"/>
  <c r="P1953"/>
  <c r="V1952"/>
  <c r="U1952"/>
  <c r="P1952"/>
  <c r="V1951"/>
  <c r="W1951" s="1"/>
  <c r="U1951"/>
  <c r="P1951"/>
  <c r="V1950"/>
  <c r="W1950" s="1"/>
  <c r="U1950"/>
  <c r="P1950"/>
  <c r="V1949"/>
  <c r="U1949"/>
  <c r="P1949"/>
  <c r="V1948"/>
  <c r="U1948"/>
  <c r="P1948"/>
  <c r="V1947"/>
  <c r="W1947" s="1"/>
  <c r="U1947"/>
  <c r="P1947"/>
  <c r="V1946"/>
  <c r="W1946" s="1"/>
  <c r="U1946"/>
  <c r="P1946"/>
  <c r="V1945"/>
  <c r="U1945"/>
  <c r="P1945"/>
  <c r="V1944"/>
  <c r="U1944"/>
  <c r="P1944"/>
  <c r="V1943"/>
  <c r="W1943" s="1"/>
  <c r="U1943"/>
  <c r="P1943"/>
  <c r="V1942"/>
  <c r="W1942" s="1"/>
  <c r="U1942"/>
  <c r="P1942"/>
  <c r="V1941"/>
  <c r="U1941"/>
  <c r="P1941"/>
  <c r="V1940"/>
  <c r="U1940"/>
  <c r="P1940"/>
  <c r="V1939"/>
  <c r="W1939" s="1"/>
  <c r="U1939"/>
  <c r="P1939"/>
  <c r="V1938"/>
  <c r="W1938" s="1"/>
  <c r="U1938"/>
  <c r="P1938"/>
  <c r="V1937"/>
  <c r="U1937"/>
  <c r="P1937"/>
  <c r="V1936"/>
  <c r="U1936"/>
  <c r="P1936"/>
  <c r="V1935"/>
  <c r="W1935" s="1"/>
  <c r="U1935"/>
  <c r="P1935"/>
  <c r="V1934"/>
  <c r="W1934" s="1"/>
  <c r="U1934"/>
  <c r="P1934"/>
  <c r="V1933"/>
  <c r="U1933"/>
  <c r="P1933"/>
  <c r="V1932"/>
  <c r="U1932"/>
  <c r="P1932"/>
  <c r="V1931"/>
  <c r="W1931" s="1"/>
  <c r="U1931"/>
  <c r="P1931"/>
  <c r="V1930"/>
  <c r="W1930" s="1"/>
  <c r="U1930"/>
  <c r="P1930"/>
  <c r="V1929"/>
  <c r="U1929"/>
  <c r="P1929"/>
  <c r="V1928"/>
  <c r="U1928"/>
  <c r="P1928"/>
  <c r="V1927"/>
  <c r="W1927" s="1"/>
  <c r="U1927"/>
  <c r="P1927"/>
  <c r="V1926"/>
  <c r="W1926" s="1"/>
  <c r="U1926"/>
  <c r="P1926"/>
  <c r="V1925"/>
  <c r="U1925"/>
  <c r="P1925"/>
  <c r="V1924"/>
  <c r="U1924"/>
  <c r="P1924"/>
  <c r="V1923"/>
  <c r="W1923" s="1"/>
  <c r="U1923"/>
  <c r="P1923"/>
  <c r="V1922"/>
  <c r="W1922" s="1"/>
  <c r="U1922"/>
  <c r="P1922"/>
  <c r="V1921"/>
  <c r="U1921"/>
  <c r="P1921"/>
  <c r="V1920"/>
  <c r="U1920"/>
  <c r="P1920"/>
  <c r="V1919"/>
  <c r="W1919" s="1"/>
  <c r="U1919"/>
  <c r="P1919"/>
  <c r="V1918"/>
  <c r="W1918" s="1"/>
  <c r="U1918"/>
  <c r="P1918"/>
  <c r="V1917"/>
  <c r="U1917"/>
  <c r="P1917"/>
  <c r="V1916"/>
  <c r="U1916"/>
  <c r="P1916"/>
  <c r="V1915"/>
  <c r="W1915" s="1"/>
  <c r="U1915"/>
  <c r="P1915"/>
  <c r="V1914"/>
  <c r="W1914" s="1"/>
  <c r="U1914"/>
  <c r="P1914"/>
  <c r="V1913"/>
  <c r="U1913"/>
  <c r="P1913"/>
  <c r="V1912"/>
  <c r="U1912"/>
  <c r="P1912"/>
  <c r="V1911"/>
  <c r="W1911" s="1"/>
  <c r="U1911"/>
  <c r="P1911"/>
  <c r="V1910"/>
  <c r="W1910" s="1"/>
  <c r="U1910"/>
  <c r="P1910"/>
  <c r="V1909"/>
  <c r="U1909"/>
  <c r="P1909"/>
  <c r="V1908"/>
  <c r="U1908"/>
  <c r="P1908"/>
  <c r="V1907"/>
  <c r="W1907" s="1"/>
  <c r="U1907"/>
  <c r="P1907"/>
  <c r="V1906"/>
  <c r="W1906" s="1"/>
  <c r="U1906"/>
  <c r="P1906"/>
  <c r="V1905"/>
  <c r="U1905"/>
  <c r="P1905"/>
  <c r="V1904"/>
  <c r="U1904"/>
  <c r="P1904"/>
  <c r="V1903"/>
  <c r="W1903" s="1"/>
  <c r="U1903"/>
  <c r="P1903"/>
  <c r="V1902"/>
  <c r="W1902" s="1"/>
  <c r="U1902"/>
  <c r="P1902"/>
  <c r="V1901"/>
  <c r="U1901"/>
  <c r="P1901"/>
  <c r="V1900"/>
  <c r="U1900"/>
  <c r="P1900"/>
  <c r="V1899"/>
  <c r="W1899" s="1"/>
  <c r="U1899"/>
  <c r="P1899"/>
  <c r="V1898"/>
  <c r="W1898" s="1"/>
  <c r="U1898"/>
  <c r="P1898"/>
  <c r="V1897"/>
  <c r="U1897"/>
  <c r="P1897"/>
  <c r="V1896"/>
  <c r="U1896"/>
  <c r="P1896"/>
  <c r="V1895"/>
  <c r="W1895" s="1"/>
  <c r="U1895"/>
  <c r="P1895"/>
  <c r="V1894"/>
  <c r="W1894" s="1"/>
  <c r="U1894"/>
  <c r="P1894"/>
  <c r="V1893"/>
  <c r="U1893"/>
  <c r="P1893"/>
  <c r="V1892"/>
  <c r="U1892"/>
  <c r="P1892"/>
  <c r="V1891"/>
  <c r="W1891" s="1"/>
  <c r="U1891"/>
  <c r="P1891"/>
  <c r="V1890"/>
  <c r="W1890" s="1"/>
  <c r="U1890"/>
  <c r="P1890"/>
  <c r="V1889"/>
  <c r="U1889"/>
  <c r="P1889"/>
  <c r="V1888"/>
  <c r="U1888"/>
  <c r="P1888"/>
  <c r="V1887"/>
  <c r="W1887" s="1"/>
  <c r="U1887"/>
  <c r="P1887"/>
  <c r="V1886"/>
  <c r="W1886" s="1"/>
  <c r="U1886"/>
  <c r="P1886"/>
  <c r="V1885"/>
  <c r="U1885"/>
  <c r="P1885"/>
  <c r="V1884"/>
  <c r="U1884"/>
  <c r="P1884"/>
  <c r="V1883"/>
  <c r="W1883" s="1"/>
  <c r="U1883"/>
  <c r="P1883"/>
  <c r="V1882"/>
  <c r="W1882" s="1"/>
  <c r="U1882"/>
  <c r="P1882"/>
  <c r="V1881"/>
  <c r="U1881"/>
  <c r="P1881"/>
  <c r="V1880"/>
  <c r="U1880"/>
  <c r="P1880"/>
  <c r="V1879"/>
  <c r="W1879" s="1"/>
  <c r="U1879"/>
  <c r="P1879"/>
  <c r="V1878"/>
  <c r="W1878" s="1"/>
  <c r="U1878"/>
  <c r="P1878"/>
  <c r="V1877"/>
  <c r="U1877"/>
  <c r="P1877"/>
  <c r="V1876"/>
  <c r="U1876"/>
  <c r="P1876"/>
  <c r="V1875"/>
  <c r="W1875" s="1"/>
  <c r="U1875"/>
  <c r="P1875"/>
  <c r="V1874"/>
  <c r="W1874" s="1"/>
  <c r="U1874"/>
  <c r="P1874"/>
  <c r="V1873"/>
  <c r="U1873"/>
  <c r="P1873"/>
  <c r="V1872"/>
  <c r="U1872"/>
  <c r="P1872"/>
  <c r="V1871"/>
  <c r="W1871" s="1"/>
  <c r="U1871"/>
  <c r="P1871"/>
  <c r="V1870"/>
  <c r="W1870" s="1"/>
  <c r="U1870"/>
  <c r="P1870"/>
  <c r="V1869"/>
  <c r="U1869"/>
  <c r="P1869"/>
  <c r="V1868"/>
  <c r="U1868"/>
  <c r="P1868"/>
  <c r="V1867"/>
  <c r="W1867" s="1"/>
  <c r="U1867"/>
  <c r="P1867"/>
  <c r="V1866"/>
  <c r="W1866" s="1"/>
  <c r="U1866"/>
  <c r="P1866"/>
  <c r="V1865"/>
  <c r="U1865"/>
  <c r="P1865"/>
  <c r="V1864"/>
  <c r="U1864"/>
  <c r="P1864"/>
  <c r="V1863"/>
  <c r="W1863" s="1"/>
  <c r="U1863"/>
  <c r="P1863"/>
  <c r="V1862"/>
  <c r="W1862" s="1"/>
  <c r="U1862"/>
  <c r="P1862"/>
  <c r="V1861"/>
  <c r="U1861"/>
  <c r="P1861"/>
  <c r="V1860"/>
  <c r="U1860"/>
  <c r="P1860"/>
  <c r="V1859"/>
  <c r="W1859" s="1"/>
  <c r="U1859"/>
  <c r="P1859"/>
  <c r="V1858"/>
  <c r="W1858" s="1"/>
  <c r="U1858"/>
  <c r="P1858"/>
  <c r="V1857"/>
  <c r="U1857"/>
  <c r="P1857"/>
  <c r="V1856"/>
  <c r="U1856"/>
  <c r="P1856"/>
  <c r="V1855"/>
  <c r="W1855" s="1"/>
  <c r="U1855"/>
  <c r="P1855"/>
  <c r="V1854"/>
  <c r="W1854" s="1"/>
  <c r="U1854"/>
  <c r="P1854"/>
  <c r="V1853"/>
  <c r="U1853"/>
  <c r="P1853"/>
  <c r="V1852"/>
  <c r="U1852"/>
  <c r="P1852"/>
  <c r="V1851"/>
  <c r="W1851" s="1"/>
  <c r="U1851"/>
  <c r="P1851"/>
  <c r="V1850"/>
  <c r="W1850" s="1"/>
  <c r="U1850"/>
  <c r="P1850"/>
  <c r="V1849"/>
  <c r="U1849"/>
  <c r="P1849"/>
  <c r="V1848"/>
  <c r="U1848"/>
  <c r="P1848"/>
  <c r="V1847"/>
  <c r="W1847" s="1"/>
  <c r="U1847"/>
  <c r="P1847"/>
  <c r="V1846"/>
  <c r="W1846" s="1"/>
  <c r="U1846"/>
  <c r="P1846"/>
  <c r="V1845"/>
  <c r="U1845"/>
  <c r="P1845"/>
  <c r="V1844"/>
  <c r="U1844"/>
  <c r="P1844"/>
  <c r="V1843"/>
  <c r="W1843" s="1"/>
  <c r="U1843"/>
  <c r="P1843"/>
  <c r="V1842"/>
  <c r="W1842" s="1"/>
  <c r="U1842"/>
  <c r="P1842"/>
  <c r="V1841"/>
  <c r="U1841"/>
  <c r="P1841"/>
  <c r="V1840"/>
  <c r="U1840"/>
  <c r="P1840"/>
  <c r="V1839"/>
  <c r="W1839" s="1"/>
  <c r="U1839"/>
  <c r="P1839"/>
  <c r="V1838"/>
  <c r="W1838" s="1"/>
  <c r="U1838"/>
  <c r="P1838"/>
  <c r="V1837"/>
  <c r="U1837"/>
  <c r="P1837"/>
  <c r="V1836"/>
  <c r="U1836"/>
  <c r="P1836"/>
  <c r="V1835"/>
  <c r="W1835" s="1"/>
  <c r="U1835"/>
  <c r="P1835"/>
  <c r="V1834"/>
  <c r="W1834" s="1"/>
  <c r="U1834"/>
  <c r="P1834"/>
  <c r="V1833"/>
  <c r="U1833"/>
  <c r="P1833"/>
  <c r="V1832"/>
  <c r="U1832"/>
  <c r="P1832"/>
  <c r="V1831"/>
  <c r="W1831" s="1"/>
  <c r="U1831"/>
  <c r="P1831"/>
  <c r="V1830"/>
  <c r="W1830" s="1"/>
  <c r="U1830"/>
  <c r="P1830"/>
  <c r="V1829"/>
  <c r="U1829"/>
  <c r="P1829"/>
  <c r="V1828"/>
  <c r="U1828"/>
  <c r="P1828"/>
  <c r="V1827"/>
  <c r="W1827" s="1"/>
  <c r="U1827"/>
  <c r="P1827"/>
  <c r="V1826"/>
  <c r="W1826" s="1"/>
  <c r="U1826"/>
  <c r="P1826"/>
  <c r="V1825"/>
  <c r="U1825"/>
  <c r="P1825"/>
  <c r="V1824"/>
  <c r="U1824"/>
  <c r="P1824"/>
  <c r="V1823"/>
  <c r="W1823" s="1"/>
  <c r="U1823"/>
  <c r="P1823"/>
  <c r="V1822"/>
  <c r="W1822" s="1"/>
  <c r="U1822"/>
  <c r="P1822"/>
  <c r="V1821"/>
  <c r="U1821"/>
  <c r="P1821"/>
  <c r="V1820"/>
  <c r="U1820"/>
  <c r="P1820"/>
  <c r="V1819"/>
  <c r="W1819" s="1"/>
  <c r="U1819"/>
  <c r="P1819"/>
  <c r="V1818"/>
  <c r="W1818" s="1"/>
  <c r="U1818"/>
  <c r="P1818"/>
  <c r="V1817"/>
  <c r="U1817"/>
  <c r="P1817"/>
  <c r="V1816"/>
  <c r="U1816"/>
  <c r="P1816"/>
  <c r="V1815"/>
  <c r="W1815" s="1"/>
  <c r="U1815"/>
  <c r="P1815"/>
  <c r="V1814"/>
  <c r="W1814" s="1"/>
  <c r="U1814"/>
  <c r="P1814"/>
  <c r="V1813"/>
  <c r="U1813"/>
  <c r="P1813"/>
  <c r="V1812"/>
  <c r="U1812"/>
  <c r="P1812"/>
  <c r="V1811"/>
  <c r="W1811" s="1"/>
  <c r="U1811"/>
  <c r="P1811"/>
  <c r="V1810"/>
  <c r="W1810" s="1"/>
  <c r="U1810"/>
  <c r="P1810"/>
  <c r="V1809"/>
  <c r="U1809"/>
  <c r="P1809"/>
  <c r="V1808"/>
  <c r="U1808"/>
  <c r="P1808"/>
  <c r="V1807"/>
  <c r="W1807" s="1"/>
  <c r="U1807"/>
  <c r="P1807"/>
  <c r="V1806"/>
  <c r="W1806" s="1"/>
  <c r="U1806"/>
  <c r="P1806"/>
  <c r="V1805"/>
  <c r="U1805"/>
  <c r="P1805"/>
  <c r="V1804"/>
  <c r="U1804"/>
  <c r="P1804"/>
  <c r="V1803"/>
  <c r="W1803" s="1"/>
  <c r="U1803"/>
  <c r="P1803"/>
  <c r="V1802"/>
  <c r="W1802" s="1"/>
  <c r="U1802"/>
  <c r="P1802"/>
  <c r="V1801"/>
  <c r="U1801"/>
  <c r="P1801"/>
  <c r="V1800"/>
  <c r="U1800"/>
  <c r="P1800"/>
  <c r="V1799"/>
  <c r="W1799" s="1"/>
  <c r="U1799"/>
  <c r="P1799"/>
  <c r="V1798"/>
  <c r="W1798" s="1"/>
  <c r="U1798"/>
  <c r="P1798"/>
  <c r="V1797"/>
  <c r="U1797"/>
  <c r="P1797"/>
  <c r="V1796"/>
  <c r="U1796"/>
  <c r="P1796"/>
  <c r="V1795"/>
  <c r="W1795" s="1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P20"/>
  <c r="V19"/>
  <c r="W19" s="1"/>
  <c r="U19"/>
  <c r="P19"/>
  <c r="V18"/>
  <c r="W18" s="1"/>
  <c r="U18"/>
  <c r="P18"/>
  <c r="V17"/>
  <c r="W17" s="1"/>
  <c r="U17"/>
  <c r="P17"/>
  <c r="V16"/>
  <c r="W16" s="1"/>
  <c r="U16"/>
  <c r="P16"/>
  <c r="V15"/>
  <c r="W15" s="1"/>
  <c r="U15"/>
  <c r="P15"/>
  <c r="V14"/>
  <c r="W14" s="1"/>
  <c r="U14"/>
  <c r="P14"/>
  <c r="V13"/>
  <c r="W13" s="1"/>
  <c r="U13"/>
  <c r="P13"/>
  <c r="V12"/>
  <c r="W12" s="1"/>
  <c r="U12"/>
  <c r="P12"/>
  <c r="V11"/>
  <c r="W11" s="1"/>
  <c r="U11"/>
  <c r="P11"/>
  <c r="V10"/>
  <c r="W10" s="1"/>
  <c r="U10"/>
  <c r="P10"/>
  <c r="V9"/>
  <c r="W9" s="1"/>
  <c r="U9"/>
  <c r="P9"/>
  <c r="V8"/>
  <c r="W8" s="1"/>
  <c r="P8"/>
  <c r="W2024" i="13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U20"/>
  <c r="P20"/>
  <c r="W19"/>
  <c r="V19"/>
  <c r="U19"/>
  <c r="P19"/>
  <c r="W18"/>
  <c r="V18"/>
  <c r="U18"/>
  <c r="P18"/>
  <c r="W17"/>
  <c r="V17"/>
  <c r="U17"/>
  <c r="P17"/>
  <c r="V16"/>
  <c r="U16"/>
  <c r="P16"/>
  <c r="V15"/>
  <c r="U15"/>
  <c r="P15"/>
  <c r="V14"/>
  <c r="U14"/>
  <c r="P14"/>
  <c r="V13"/>
  <c r="U13"/>
  <c r="P13"/>
  <c r="V12"/>
  <c r="U12"/>
  <c r="P12"/>
  <c r="V11"/>
  <c r="U11"/>
  <c r="P11"/>
  <c r="V10"/>
  <c r="U10"/>
  <c r="P10"/>
  <c r="V9"/>
  <c r="U9"/>
  <c r="P9"/>
  <c r="V8"/>
  <c r="U8"/>
  <c r="P8"/>
  <c r="V2023" i="12"/>
  <c r="U2023"/>
  <c r="P2023"/>
  <c r="V2022"/>
  <c r="U2022"/>
  <c r="P2022"/>
  <c r="V2021"/>
  <c r="U2021"/>
  <c r="P2021"/>
  <c r="V2020"/>
  <c r="W2020" s="1"/>
  <c r="U2020"/>
  <c r="P2020"/>
  <c r="V2019"/>
  <c r="U2019"/>
  <c r="P2019"/>
  <c r="V2018"/>
  <c r="U2018"/>
  <c r="P2018"/>
  <c r="V2017"/>
  <c r="U2017"/>
  <c r="P2017"/>
  <c r="V2016"/>
  <c r="U2016"/>
  <c r="P2016"/>
  <c r="V2015"/>
  <c r="U2015"/>
  <c r="P2015"/>
  <c r="V2014"/>
  <c r="U2014"/>
  <c r="P2014"/>
  <c r="V2013"/>
  <c r="U2013"/>
  <c r="P2013"/>
  <c r="V2012"/>
  <c r="U2012"/>
  <c r="P2012"/>
  <c r="V2011"/>
  <c r="U2011"/>
  <c r="P2011"/>
  <c r="V2010"/>
  <c r="U2010"/>
  <c r="P2010"/>
  <c r="V2009"/>
  <c r="U2009"/>
  <c r="P2009"/>
  <c r="V2008"/>
  <c r="U2008"/>
  <c r="P2008"/>
  <c r="V2007"/>
  <c r="U2007"/>
  <c r="P2007"/>
  <c r="V2006"/>
  <c r="U2006"/>
  <c r="P2006"/>
  <c r="V2005"/>
  <c r="U2005"/>
  <c r="P2005"/>
  <c r="V2004"/>
  <c r="W2004" s="1"/>
  <c r="U2004"/>
  <c r="P2004"/>
  <c r="V2003"/>
  <c r="U2003"/>
  <c r="P2003"/>
  <c r="V2002"/>
  <c r="U2002"/>
  <c r="P2002"/>
  <c r="V2001"/>
  <c r="U2001"/>
  <c r="P2001"/>
  <c r="V2000"/>
  <c r="U2000"/>
  <c r="P2000"/>
  <c r="V1999"/>
  <c r="U1999"/>
  <c r="P1999"/>
  <c r="V1998"/>
  <c r="U1998"/>
  <c r="P1998"/>
  <c r="V1997"/>
  <c r="U1997"/>
  <c r="P1997"/>
  <c r="V1996"/>
  <c r="U1996"/>
  <c r="P1996"/>
  <c r="V1995"/>
  <c r="U1995"/>
  <c r="P1995"/>
  <c r="V1994"/>
  <c r="U1994"/>
  <c r="P1994"/>
  <c r="V1993"/>
  <c r="U1993"/>
  <c r="P1993"/>
  <c r="V1992"/>
  <c r="U1992"/>
  <c r="P1992"/>
  <c r="V1991"/>
  <c r="U1991"/>
  <c r="P1991"/>
  <c r="V1990"/>
  <c r="U1990"/>
  <c r="P1990"/>
  <c r="V1989"/>
  <c r="U1989"/>
  <c r="P1989"/>
  <c r="V1988"/>
  <c r="U1988"/>
  <c r="P1988"/>
  <c r="V1987"/>
  <c r="U1987"/>
  <c r="P1987"/>
  <c r="V1986"/>
  <c r="U1986"/>
  <c r="P1986"/>
  <c r="V1985"/>
  <c r="U1985"/>
  <c r="P1985"/>
  <c r="V1984"/>
  <c r="W1984" s="1"/>
  <c r="U1984"/>
  <c r="P1984"/>
  <c r="V1983"/>
  <c r="U1983"/>
  <c r="P1983"/>
  <c r="V1982"/>
  <c r="U1982"/>
  <c r="P1982"/>
  <c r="V1981"/>
  <c r="U1981"/>
  <c r="P1981"/>
  <c r="V1980"/>
  <c r="W1980" s="1"/>
  <c r="U1980"/>
  <c r="P1980"/>
  <c r="V1979"/>
  <c r="U1979"/>
  <c r="P1979"/>
  <c r="V1978"/>
  <c r="U1978"/>
  <c r="P1978"/>
  <c r="V1977"/>
  <c r="U1977"/>
  <c r="P1977"/>
  <c r="V1976"/>
  <c r="U1976"/>
  <c r="P1976"/>
  <c r="V1975"/>
  <c r="U1975"/>
  <c r="P1975"/>
  <c r="V1974"/>
  <c r="U1974"/>
  <c r="P1974"/>
  <c r="V1973"/>
  <c r="U1973"/>
  <c r="P1973"/>
  <c r="V1972"/>
  <c r="U1972"/>
  <c r="P1972"/>
  <c r="V1971"/>
  <c r="U1971"/>
  <c r="P1971"/>
  <c r="V1970"/>
  <c r="U1970"/>
  <c r="P1970"/>
  <c r="V1969"/>
  <c r="U1969"/>
  <c r="P1969"/>
  <c r="V1968"/>
  <c r="W1968" s="1"/>
  <c r="U1968"/>
  <c r="P1968"/>
  <c r="V1967"/>
  <c r="U1967"/>
  <c r="P1967"/>
  <c r="V1966"/>
  <c r="U1966"/>
  <c r="P1966"/>
  <c r="V1965"/>
  <c r="U1965"/>
  <c r="P1965"/>
  <c r="V1964"/>
  <c r="W1964" s="1"/>
  <c r="U1964"/>
  <c r="P1964"/>
  <c r="V1963"/>
  <c r="U1963"/>
  <c r="P1963"/>
  <c r="V1962"/>
  <c r="U1962"/>
  <c r="P1962"/>
  <c r="V1961"/>
  <c r="U1961"/>
  <c r="P1961"/>
  <c r="V1960"/>
  <c r="W1960" s="1"/>
  <c r="U1960"/>
  <c r="P1960"/>
  <c r="V1959"/>
  <c r="U1959"/>
  <c r="P1959"/>
  <c r="V1958"/>
  <c r="U1958"/>
  <c r="P1958"/>
  <c r="V1957"/>
  <c r="U1957"/>
  <c r="P1957"/>
  <c r="V1956"/>
  <c r="W1956" s="1"/>
  <c r="U1956"/>
  <c r="P1956"/>
  <c r="V1955"/>
  <c r="U1955"/>
  <c r="P1955"/>
  <c r="V1954"/>
  <c r="U1954"/>
  <c r="P1954"/>
  <c r="V1953"/>
  <c r="U1953"/>
  <c r="P1953"/>
  <c r="V1952"/>
  <c r="W1952" s="1"/>
  <c r="U1952"/>
  <c r="P1952"/>
  <c r="V1951"/>
  <c r="U1951"/>
  <c r="P1951"/>
  <c r="V1950"/>
  <c r="U1950"/>
  <c r="P1950"/>
  <c r="V1949"/>
  <c r="U1949"/>
  <c r="P1949"/>
  <c r="V1948"/>
  <c r="W1948" s="1"/>
  <c r="U1948"/>
  <c r="P1948"/>
  <c r="V1947"/>
  <c r="U1947"/>
  <c r="P1947"/>
  <c r="V1946"/>
  <c r="U1946"/>
  <c r="P1946"/>
  <c r="V1945"/>
  <c r="U1945"/>
  <c r="P1945"/>
  <c r="V1944"/>
  <c r="U1944"/>
  <c r="P1944"/>
  <c r="V1943"/>
  <c r="U1943"/>
  <c r="P1943"/>
  <c r="V1942"/>
  <c r="U1942"/>
  <c r="P1942"/>
  <c r="V1941"/>
  <c r="U1941"/>
  <c r="P1941"/>
  <c r="V1940"/>
  <c r="U1940"/>
  <c r="P1940"/>
  <c r="V1939"/>
  <c r="U1939"/>
  <c r="P1939"/>
  <c r="V1938"/>
  <c r="U1938"/>
  <c r="P1938"/>
  <c r="V1937"/>
  <c r="U1937"/>
  <c r="P1937"/>
  <c r="V1936"/>
  <c r="U1936"/>
  <c r="P1936"/>
  <c r="V1935"/>
  <c r="U1935"/>
  <c r="P1935"/>
  <c r="V1934"/>
  <c r="U1934"/>
  <c r="P1934"/>
  <c r="V1933"/>
  <c r="U1933"/>
  <c r="P1933"/>
  <c r="V1932"/>
  <c r="U1932"/>
  <c r="P1932"/>
  <c r="V1931"/>
  <c r="U1931"/>
  <c r="P1931"/>
  <c r="V1930"/>
  <c r="U1930"/>
  <c r="P1930"/>
  <c r="V1929"/>
  <c r="U1929"/>
  <c r="P1929"/>
  <c r="V1928"/>
  <c r="U1928"/>
  <c r="P1928"/>
  <c r="V1927"/>
  <c r="U1927"/>
  <c r="P1927"/>
  <c r="V1926"/>
  <c r="U1926"/>
  <c r="P1926"/>
  <c r="V1925"/>
  <c r="U1925"/>
  <c r="P1925"/>
  <c r="V1924"/>
  <c r="U1924"/>
  <c r="P1924"/>
  <c r="V1923"/>
  <c r="U1923"/>
  <c r="P1923"/>
  <c r="V1922"/>
  <c r="U1922"/>
  <c r="P1922"/>
  <c r="V1921"/>
  <c r="U1921"/>
  <c r="P1921"/>
  <c r="V1920"/>
  <c r="U1920"/>
  <c r="P1920"/>
  <c r="V1919"/>
  <c r="U1919"/>
  <c r="P1919"/>
  <c r="V1918"/>
  <c r="U1918"/>
  <c r="P1918"/>
  <c r="V1917"/>
  <c r="U1917"/>
  <c r="P1917"/>
  <c r="V1916"/>
  <c r="U1916"/>
  <c r="P1916"/>
  <c r="V1915"/>
  <c r="U1915"/>
  <c r="P1915"/>
  <c r="V1914"/>
  <c r="U1914"/>
  <c r="P1914"/>
  <c r="V1913"/>
  <c r="U1913"/>
  <c r="P1913"/>
  <c r="V1912"/>
  <c r="U1912"/>
  <c r="P1912"/>
  <c r="V1911"/>
  <c r="U1911"/>
  <c r="P1911"/>
  <c r="V1910"/>
  <c r="U1910"/>
  <c r="P1910"/>
  <c r="V1909"/>
  <c r="U1909"/>
  <c r="P1909"/>
  <c r="V1908"/>
  <c r="U1908"/>
  <c r="P1908"/>
  <c r="V1907"/>
  <c r="U1907"/>
  <c r="P1907"/>
  <c r="V1906"/>
  <c r="U1906"/>
  <c r="P1906"/>
  <c r="V1905"/>
  <c r="U1905"/>
  <c r="P1905"/>
  <c r="V1904"/>
  <c r="U1904"/>
  <c r="P1904"/>
  <c r="V1903"/>
  <c r="U1903"/>
  <c r="P1903"/>
  <c r="V1902"/>
  <c r="U1902"/>
  <c r="P1902"/>
  <c r="V1901"/>
  <c r="U1901"/>
  <c r="P1901"/>
  <c r="V1900"/>
  <c r="U1900"/>
  <c r="P1900"/>
  <c r="V1899"/>
  <c r="U1899"/>
  <c r="P1899"/>
  <c r="V1898"/>
  <c r="U1898"/>
  <c r="P1898"/>
  <c r="V1897"/>
  <c r="U1897"/>
  <c r="P1897"/>
  <c r="V1896"/>
  <c r="U1896"/>
  <c r="P1896"/>
  <c r="V1895"/>
  <c r="U1895"/>
  <c r="P1895"/>
  <c r="V1894"/>
  <c r="U1894"/>
  <c r="P1894"/>
  <c r="V1893"/>
  <c r="U1893"/>
  <c r="P1893"/>
  <c r="V1892"/>
  <c r="U1892"/>
  <c r="P1892"/>
  <c r="V1891"/>
  <c r="U1891"/>
  <c r="P1891"/>
  <c r="V1890"/>
  <c r="U1890"/>
  <c r="P1890"/>
  <c r="V1889"/>
  <c r="U1889"/>
  <c r="P1889"/>
  <c r="V1888"/>
  <c r="U1888"/>
  <c r="P1888"/>
  <c r="V1887"/>
  <c r="U1887"/>
  <c r="P1887"/>
  <c r="V1886"/>
  <c r="U1886"/>
  <c r="P1886"/>
  <c r="V1885"/>
  <c r="U1885"/>
  <c r="P1885"/>
  <c r="V1884"/>
  <c r="U1884"/>
  <c r="P1884"/>
  <c r="V1883"/>
  <c r="U1883"/>
  <c r="P1883"/>
  <c r="V1882"/>
  <c r="U1882"/>
  <c r="P1882"/>
  <c r="V1881"/>
  <c r="U1881"/>
  <c r="P1881"/>
  <c r="V1880"/>
  <c r="U1880"/>
  <c r="P1880"/>
  <c r="V1879"/>
  <c r="U1879"/>
  <c r="P1879"/>
  <c r="V1878"/>
  <c r="U1878"/>
  <c r="P1878"/>
  <c r="V1877"/>
  <c r="U1877"/>
  <c r="P1877"/>
  <c r="V1876"/>
  <c r="U1876"/>
  <c r="P1876"/>
  <c r="V1875"/>
  <c r="U1875"/>
  <c r="P1875"/>
  <c r="V1874"/>
  <c r="U1874"/>
  <c r="P1874"/>
  <c r="V1873"/>
  <c r="U1873"/>
  <c r="P1873"/>
  <c r="V1872"/>
  <c r="U1872"/>
  <c r="P1872"/>
  <c r="V1871"/>
  <c r="U1871"/>
  <c r="P1871"/>
  <c r="V1870"/>
  <c r="U1870"/>
  <c r="P1870"/>
  <c r="V1869"/>
  <c r="U1869"/>
  <c r="P1869"/>
  <c r="V1868"/>
  <c r="W1868" s="1"/>
  <c r="U1868"/>
  <c r="P1868"/>
  <c r="V1867"/>
  <c r="U1867"/>
  <c r="P1867"/>
  <c r="V1866"/>
  <c r="U1866"/>
  <c r="P1866"/>
  <c r="V1865"/>
  <c r="U1865"/>
  <c r="P1865"/>
  <c r="V1864"/>
  <c r="U1864"/>
  <c r="P1864"/>
  <c r="V1863"/>
  <c r="U1863"/>
  <c r="P1863"/>
  <c r="V1862"/>
  <c r="U1862"/>
  <c r="P1862"/>
  <c r="V1861"/>
  <c r="U1861"/>
  <c r="P1861"/>
  <c r="V1860"/>
  <c r="U1860"/>
  <c r="P1860"/>
  <c r="V1859"/>
  <c r="U1859"/>
  <c r="P1859"/>
  <c r="V1858"/>
  <c r="U1858"/>
  <c r="P1858"/>
  <c r="V1857"/>
  <c r="U1857"/>
  <c r="P1857"/>
  <c r="V1856"/>
  <c r="U1856"/>
  <c r="P1856"/>
  <c r="V1855"/>
  <c r="U1855"/>
  <c r="P1855"/>
  <c r="V1854"/>
  <c r="U1854"/>
  <c r="P1854"/>
  <c r="V1853"/>
  <c r="U1853"/>
  <c r="P1853"/>
  <c r="V1852"/>
  <c r="W1852" s="1"/>
  <c r="U1852"/>
  <c r="P1852"/>
  <c r="V1851"/>
  <c r="U1851"/>
  <c r="P1851"/>
  <c r="V1850"/>
  <c r="U1850"/>
  <c r="P1850"/>
  <c r="V1849"/>
  <c r="U1849"/>
  <c r="P1849"/>
  <c r="V1848"/>
  <c r="W1848" s="1"/>
  <c r="U1848"/>
  <c r="P1848"/>
  <c r="V1847"/>
  <c r="U1847"/>
  <c r="P1847"/>
  <c r="V1846"/>
  <c r="U1846"/>
  <c r="P1846"/>
  <c r="V1845"/>
  <c r="U1845"/>
  <c r="P1845"/>
  <c r="V1844"/>
  <c r="W1844" s="1"/>
  <c r="U1844"/>
  <c r="P1844"/>
  <c r="V1843"/>
  <c r="U1843"/>
  <c r="P1843"/>
  <c r="V1842"/>
  <c r="U1842"/>
  <c r="P1842"/>
  <c r="V1841"/>
  <c r="U1841"/>
  <c r="P1841"/>
  <c r="V1840"/>
  <c r="U1840"/>
  <c r="P1840"/>
  <c r="V1839"/>
  <c r="U1839"/>
  <c r="P1839"/>
  <c r="V1838"/>
  <c r="U1838"/>
  <c r="P1838"/>
  <c r="V1837"/>
  <c r="U1837"/>
  <c r="P1837"/>
  <c r="V1836"/>
  <c r="W1836" s="1"/>
  <c r="U1836"/>
  <c r="P1836"/>
  <c r="V1835"/>
  <c r="U1835"/>
  <c r="P1835"/>
  <c r="V1834"/>
  <c r="U1834"/>
  <c r="P1834"/>
  <c r="V1833"/>
  <c r="U1833"/>
  <c r="P1833"/>
  <c r="V1832"/>
  <c r="W1832" s="1"/>
  <c r="U1832"/>
  <c r="P1832"/>
  <c r="V1831"/>
  <c r="U1831"/>
  <c r="P1831"/>
  <c r="V1830"/>
  <c r="U1830"/>
  <c r="P1830"/>
  <c r="V1829"/>
  <c r="U1829"/>
  <c r="P1829"/>
  <c r="V1828"/>
  <c r="U1828"/>
  <c r="P1828"/>
  <c r="V1827"/>
  <c r="U1827"/>
  <c r="P1827"/>
  <c r="V1826"/>
  <c r="U1826"/>
  <c r="P1826"/>
  <c r="V1825"/>
  <c r="U1825"/>
  <c r="P1825"/>
  <c r="V1824"/>
  <c r="W1824" s="1"/>
  <c r="U1824"/>
  <c r="P1824"/>
  <c r="V1823"/>
  <c r="U1823"/>
  <c r="P1823"/>
  <c r="V1822"/>
  <c r="U1822"/>
  <c r="P1822"/>
  <c r="V1821"/>
  <c r="U1821"/>
  <c r="P1821"/>
  <c r="V1820"/>
  <c r="U1820"/>
  <c r="P1820"/>
  <c r="V1819"/>
  <c r="U1819"/>
  <c r="P1819"/>
  <c r="V1818"/>
  <c r="U1818"/>
  <c r="P1818"/>
  <c r="V1817"/>
  <c r="U1817"/>
  <c r="P1817"/>
  <c r="V1816"/>
  <c r="U1816"/>
  <c r="P1816"/>
  <c r="V1815"/>
  <c r="U1815"/>
  <c r="P1815"/>
  <c r="V1814"/>
  <c r="U1814"/>
  <c r="P1814"/>
  <c r="V1813"/>
  <c r="U1813"/>
  <c r="P1813"/>
  <c r="V1812"/>
  <c r="U1812"/>
  <c r="P1812"/>
  <c r="V1811"/>
  <c r="U1811"/>
  <c r="P1811"/>
  <c r="V1810"/>
  <c r="U1810"/>
  <c r="P1810"/>
  <c r="V1809"/>
  <c r="U1809"/>
  <c r="P1809"/>
  <c r="V1808"/>
  <c r="U1808"/>
  <c r="P1808"/>
  <c r="V1807"/>
  <c r="U1807"/>
  <c r="P1807"/>
  <c r="V1806"/>
  <c r="U1806"/>
  <c r="P1806"/>
  <c r="V1805"/>
  <c r="U1805"/>
  <c r="P1805"/>
  <c r="V1804"/>
  <c r="U1804"/>
  <c r="P1804"/>
  <c r="V1803"/>
  <c r="U1803"/>
  <c r="P1803"/>
  <c r="V1802"/>
  <c r="U1802"/>
  <c r="P1802"/>
  <c r="V1801"/>
  <c r="U1801"/>
  <c r="P1801"/>
  <c r="V1800"/>
  <c r="U1800"/>
  <c r="P1800"/>
  <c r="V1799"/>
  <c r="U1799"/>
  <c r="P1799"/>
  <c r="V1798"/>
  <c r="U1798"/>
  <c r="P1798"/>
  <c r="V1797"/>
  <c r="U1797"/>
  <c r="P1797"/>
  <c r="V1796"/>
  <c r="U1796"/>
  <c r="P1796"/>
  <c r="V1795"/>
  <c r="U1795"/>
  <c r="P1795"/>
  <c r="V1794"/>
  <c r="U1794"/>
  <c r="P1794"/>
  <c r="V1793"/>
  <c r="U1793"/>
  <c r="P1793"/>
  <c r="V1792"/>
  <c r="U1792"/>
  <c r="P1792"/>
  <c r="V1791"/>
  <c r="U1791"/>
  <c r="P1791"/>
  <c r="V1790"/>
  <c r="U1790"/>
  <c r="P1790"/>
  <c r="V1789"/>
  <c r="U1789"/>
  <c r="P1789"/>
  <c r="V1788"/>
  <c r="W1788" s="1"/>
  <c r="U1788"/>
  <c r="P1788"/>
  <c r="V1787"/>
  <c r="U1787"/>
  <c r="P1787"/>
  <c r="V1786"/>
  <c r="U1786"/>
  <c r="P1786"/>
  <c r="V1785"/>
  <c r="U1785"/>
  <c r="P1785"/>
  <c r="V1784"/>
  <c r="U1784"/>
  <c r="P1784"/>
  <c r="V1783"/>
  <c r="U1783"/>
  <c r="P1783"/>
  <c r="V1782"/>
  <c r="U1782"/>
  <c r="P1782"/>
  <c r="V1781"/>
  <c r="U1781"/>
  <c r="P1781"/>
  <c r="V1780"/>
  <c r="U1780"/>
  <c r="P1780"/>
  <c r="V1779"/>
  <c r="U1779"/>
  <c r="P1779"/>
  <c r="V1778"/>
  <c r="U1778"/>
  <c r="P1778"/>
  <c r="V1777"/>
  <c r="U1777"/>
  <c r="P1777"/>
  <c r="V1776"/>
  <c r="U1776"/>
  <c r="P1776"/>
  <c r="V1775"/>
  <c r="U1775"/>
  <c r="P1775"/>
  <c r="V1774"/>
  <c r="U1774"/>
  <c r="P1774"/>
  <c r="V1773"/>
  <c r="U1773"/>
  <c r="P1773"/>
  <c r="V1772"/>
  <c r="W1772" s="1"/>
  <c r="U1772"/>
  <c r="P1772"/>
  <c r="V1771"/>
  <c r="U1771"/>
  <c r="P1771"/>
  <c r="V1770"/>
  <c r="U1770"/>
  <c r="P1770"/>
  <c r="V1769"/>
  <c r="U1769"/>
  <c r="P1769"/>
  <c r="V1768"/>
  <c r="U1768"/>
  <c r="P1768"/>
  <c r="V1767"/>
  <c r="U1767"/>
  <c r="P1767"/>
  <c r="V1766"/>
  <c r="U1766"/>
  <c r="P1766"/>
  <c r="V1765"/>
  <c r="U1765"/>
  <c r="P1765"/>
  <c r="V1764"/>
  <c r="W1764" s="1"/>
  <c r="U1764"/>
  <c r="P1764"/>
  <c r="V1763"/>
  <c r="U1763"/>
  <c r="P1763"/>
  <c r="V1762"/>
  <c r="U1762"/>
  <c r="P1762"/>
  <c r="V1761"/>
  <c r="U1761"/>
  <c r="P1761"/>
  <c r="V1760"/>
  <c r="U1760"/>
  <c r="P1760"/>
  <c r="V1759"/>
  <c r="U1759"/>
  <c r="P1759"/>
  <c r="V1758"/>
  <c r="U1758"/>
  <c r="P1758"/>
  <c r="V1757"/>
  <c r="U1757"/>
  <c r="P1757"/>
  <c r="V1756"/>
  <c r="U1756"/>
  <c r="P1756"/>
  <c r="V1755"/>
  <c r="U1755"/>
  <c r="P1755"/>
  <c r="V1754"/>
  <c r="U1754"/>
  <c r="P1754"/>
  <c r="V1753"/>
  <c r="U1753"/>
  <c r="P1753"/>
  <c r="V1752"/>
  <c r="U1752"/>
  <c r="P1752"/>
  <c r="V1751"/>
  <c r="U1751"/>
  <c r="P1751"/>
  <c r="V1750"/>
  <c r="U1750"/>
  <c r="P1750"/>
  <c r="V1749"/>
  <c r="U1749"/>
  <c r="P1749"/>
  <c r="V1748"/>
  <c r="U1748"/>
  <c r="P1748"/>
  <c r="V1747"/>
  <c r="U1747"/>
  <c r="P1747"/>
  <c r="V1746"/>
  <c r="U1746"/>
  <c r="P1746"/>
  <c r="V1745"/>
  <c r="U1745"/>
  <c r="P1745"/>
  <c r="V1744"/>
  <c r="U1744"/>
  <c r="P1744"/>
  <c r="V1743"/>
  <c r="U1743"/>
  <c r="P1743"/>
  <c r="V1742"/>
  <c r="U1742"/>
  <c r="P1742"/>
  <c r="V1741"/>
  <c r="U1741"/>
  <c r="P1741"/>
  <c r="V1740"/>
  <c r="U1740"/>
  <c r="P1740"/>
  <c r="V1739"/>
  <c r="U1739"/>
  <c r="P1739"/>
  <c r="V1738"/>
  <c r="U1738"/>
  <c r="P1738"/>
  <c r="V1737"/>
  <c r="U1737"/>
  <c r="P1737"/>
  <c r="V1736"/>
  <c r="W1736" s="1"/>
  <c r="U1736"/>
  <c r="P1736"/>
  <c r="V1735"/>
  <c r="U1735"/>
  <c r="P1735"/>
  <c r="V1734"/>
  <c r="U1734"/>
  <c r="P1734"/>
  <c r="V1733"/>
  <c r="U1733"/>
  <c r="P1733"/>
  <c r="V1732"/>
  <c r="U1732"/>
  <c r="P1732"/>
  <c r="V1731"/>
  <c r="U1731"/>
  <c r="P1731"/>
  <c r="V1730"/>
  <c r="U1730"/>
  <c r="P1730"/>
  <c r="V1729"/>
  <c r="U1729"/>
  <c r="P1729"/>
  <c r="V1728"/>
  <c r="U1728"/>
  <c r="P1728"/>
  <c r="V1727"/>
  <c r="U1727"/>
  <c r="P1727"/>
  <c r="V1726"/>
  <c r="U1726"/>
  <c r="P1726"/>
  <c r="V1725"/>
  <c r="U1725"/>
  <c r="P1725"/>
  <c r="V1724"/>
  <c r="U1724"/>
  <c r="P1724"/>
  <c r="V1723"/>
  <c r="U1723"/>
  <c r="P1723"/>
  <c r="V1722"/>
  <c r="U1722"/>
  <c r="P1722"/>
  <c r="V1721"/>
  <c r="U1721"/>
  <c r="P1721"/>
  <c r="V1720"/>
  <c r="U1720"/>
  <c r="P1720"/>
  <c r="V1719"/>
  <c r="U1719"/>
  <c r="P1719"/>
  <c r="V1718"/>
  <c r="U1718"/>
  <c r="P1718"/>
  <c r="V1717"/>
  <c r="U1717"/>
  <c r="P1717"/>
  <c r="V1716"/>
  <c r="U1716"/>
  <c r="P1716"/>
  <c r="V1715"/>
  <c r="U1715"/>
  <c r="P1715"/>
  <c r="V1714"/>
  <c r="U1714"/>
  <c r="P1714"/>
  <c r="V1713"/>
  <c r="U1713"/>
  <c r="P1713"/>
  <c r="V1712"/>
  <c r="U1712"/>
  <c r="P1712"/>
  <c r="V1711"/>
  <c r="U1711"/>
  <c r="P1711"/>
  <c r="V1710"/>
  <c r="U1710"/>
  <c r="P1710"/>
  <c r="V1709"/>
  <c r="U1709"/>
  <c r="P1709"/>
  <c r="V1708"/>
  <c r="U1708"/>
  <c r="P1708"/>
  <c r="V1707"/>
  <c r="U1707"/>
  <c r="P1707"/>
  <c r="V1706"/>
  <c r="U1706"/>
  <c r="P1706"/>
  <c r="V1705"/>
  <c r="U1705"/>
  <c r="P1705"/>
  <c r="V1704"/>
  <c r="U1704"/>
  <c r="P1704"/>
  <c r="V1703"/>
  <c r="U1703"/>
  <c r="P1703"/>
  <c r="V1702"/>
  <c r="U1702"/>
  <c r="P1702"/>
  <c r="V1701"/>
  <c r="U1701"/>
  <c r="P1701"/>
  <c r="V1700"/>
  <c r="U1700"/>
  <c r="P1700"/>
  <c r="V1699"/>
  <c r="U1699"/>
  <c r="P1699"/>
  <c r="V1698"/>
  <c r="U1698"/>
  <c r="P1698"/>
  <c r="V1697"/>
  <c r="U1697"/>
  <c r="P1697"/>
  <c r="V1696"/>
  <c r="U1696"/>
  <c r="P1696"/>
  <c r="V1695"/>
  <c r="U1695"/>
  <c r="P1695"/>
  <c r="V1694"/>
  <c r="U1694"/>
  <c r="P1694"/>
  <c r="V1693"/>
  <c r="U1693"/>
  <c r="P1693"/>
  <c r="V1692"/>
  <c r="W1692" s="1"/>
  <c r="U1692"/>
  <c r="P1692"/>
  <c r="V1691"/>
  <c r="U1691"/>
  <c r="P1691"/>
  <c r="V1690"/>
  <c r="U1690"/>
  <c r="P1690"/>
  <c r="V1689"/>
  <c r="U1689"/>
  <c r="P1689"/>
  <c r="V1688"/>
  <c r="W1688" s="1"/>
  <c r="U1688"/>
  <c r="P1688"/>
  <c r="V1687"/>
  <c r="U1687"/>
  <c r="P1687"/>
  <c r="V1686"/>
  <c r="U1686"/>
  <c r="P1686"/>
  <c r="V1685"/>
  <c r="U1685"/>
  <c r="P1685"/>
  <c r="V1684"/>
  <c r="W1684" s="1"/>
  <c r="U1684"/>
  <c r="P1684"/>
  <c r="V1683"/>
  <c r="U1683"/>
  <c r="P1683"/>
  <c r="V1682"/>
  <c r="U1682"/>
  <c r="P1682"/>
  <c r="V1681"/>
  <c r="U1681"/>
  <c r="P1681"/>
  <c r="V1680"/>
  <c r="U1680"/>
  <c r="P1680"/>
  <c r="V1679"/>
  <c r="U1679"/>
  <c r="P1679"/>
  <c r="V1678"/>
  <c r="U1678"/>
  <c r="P1678"/>
  <c r="V1677"/>
  <c r="U1677"/>
  <c r="P1677"/>
  <c r="V1676"/>
  <c r="U1676"/>
  <c r="P1676"/>
  <c r="V1675"/>
  <c r="U1675"/>
  <c r="P1675"/>
  <c r="V1674"/>
  <c r="U1674"/>
  <c r="P1674"/>
  <c r="V1673"/>
  <c r="U1673"/>
  <c r="P1673"/>
  <c r="V1672"/>
  <c r="U1672"/>
  <c r="P1672"/>
  <c r="V1671"/>
  <c r="U1671"/>
  <c r="P1671"/>
  <c r="V1670"/>
  <c r="U1670"/>
  <c r="P1670"/>
  <c r="V1669"/>
  <c r="U1669"/>
  <c r="P1669"/>
  <c r="V1668"/>
  <c r="U1668"/>
  <c r="P1668"/>
  <c r="V1667"/>
  <c r="U1667"/>
  <c r="P1667"/>
  <c r="V1666"/>
  <c r="U1666"/>
  <c r="P1666"/>
  <c r="V1665"/>
  <c r="U1665"/>
  <c r="P1665"/>
  <c r="V1664"/>
  <c r="U1664"/>
  <c r="P1664"/>
  <c r="V1663"/>
  <c r="U1663"/>
  <c r="P1663"/>
  <c r="V1662"/>
  <c r="U1662"/>
  <c r="P1662"/>
  <c r="V1661"/>
  <c r="U1661"/>
  <c r="P1661"/>
  <c r="V1660"/>
  <c r="W1660" s="1"/>
  <c r="U1660"/>
  <c r="P1660"/>
  <c r="V1659"/>
  <c r="U1659"/>
  <c r="P1659"/>
  <c r="V1658"/>
  <c r="U1658"/>
  <c r="P1658"/>
  <c r="V1657"/>
  <c r="U1657"/>
  <c r="P1657"/>
  <c r="V1656"/>
  <c r="W1656" s="1"/>
  <c r="U1656"/>
  <c r="P1656"/>
  <c r="V1655"/>
  <c r="U1655"/>
  <c r="P1655"/>
  <c r="V1654"/>
  <c r="U1654"/>
  <c r="P1654"/>
  <c r="V1653"/>
  <c r="U1653"/>
  <c r="P1653"/>
  <c r="V1652"/>
  <c r="W1652" s="1"/>
  <c r="U1652"/>
  <c r="P1652"/>
  <c r="V1651"/>
  <c r="U1651"/>
  <c r="P1651"/>
  <c r="V1650"/>
  <c r="U1650"/>
  <c r="P1650"/>
  <c r="V1649"/>
  <c r="U1649"/>
  <c r="P1649"/>
  <c r="V1648"/>
  <c r="U1648"/>
  <c r="P1648"/>
  <c r="V1647"/>
  <c r="U1647"/>
  <c r="P1647"/>
  <c r="V1646"/>
  <c r="U1646"/>
  <c r="P1646"/>
  <c r="V1645"/>
  <c r="U1645"/>
  <c r="P1645"/>
  <c r="V1644"/>
  <c r="W1644" s="1"/>
  <c r="U1644"/>
  <c r="P1644"/>
  <c r="V1643"/>
  <c r="U1643"/>
  <c r="P1643"/>
  <c r="V1642"/>
  <c r="U1642"/>
  <c r="P1642"/>
  <c r="V1641"/>
  <c r="U1641"/>
  <c r="P1641"/>
  <c r="V1640"/>
  <c r="W1640" s="1"/>
  <c r="U1640"/>
  <c r="P1640"/>
  <c r="V1639"/>
  <c r="U1639"/>
  <c r="P1639"/>
  <c r="V1638"/>
  <c r="U1638"/>
  <c r="P1638"/>
  <c r="V1637"/>
  <c r="U1637"/>
  <c r="P1637"/>
  <c r="V1636"/>
  <c r="U1636"/>
  <c r="P1636"/>
  <c r="V1635"/>
  <c r="U1635"/>
  <c r="P1635"/>
  <c r="V1634"/>
  <c r="U1634"/>
  <c r="P1634"/>
  <c r="V1633"/>
  <c r="U1633"/>
  <c r="P1633"/>
  <c r="V1632"/>
  <c r="U1632"/>
  <c r="P1632"/>
  <c r="V1631"/>
  <c r="U1631"/>
  <c r="P1631"/>
  <c r="V1630"/>
  <c r="U1630"/>
  <c r="P1630"/>
  <c r="V1629"/>
  <c r="U1629"/>
  <c r="P1629"/>
  <c r="V1628"/>
  <c r="U1628"/>
  <c r="P1628"/>
  <c r="V1627"/>
  <c r="U1627"/>
  <c r="P1627"/>
  <c r="V1626"/>
  <c r="U1626"/>
  <c r="P1626"/>
  <c r="V1625"/>
  <c r="U1625"/>
  <c r="P1625"/>
  <c r="V1624"/>
  <c r="U1624"/>
  <c r="P1624"/>
  <c r="V1623"/>
  <c r="U1623"/>
  <c r="P1623"/>
  <c r="V1622"/>
  <c r="U1622"/>
  <c r="P1622"/>
  <c r="V1621"/>
  <c r="U1621"/>
  <c r="P1621"/>
  <c r="V1620"/>
  <c r="U1620"/>
  <c r="P1620"/>
  <c r="V1619"/>
  <c r="U1619"/>
  <c r="P1619"/>
  <c r="V1618"/>
  <c r="U1618"/>
  <c r="P1618"/>
  <c r="V1617"/>
  <c r="U1617"/>
  <c r="P1617"/>
  <c r="V1616"/>
  <c r="U1616"/>
  <c r="P1616"/>
  <c r="V1615"/>
  <c r="U1615"/>
  <c r="P1615"/>
  <c r="V1614"/>
  <c r="U1614"/>
  <c r="P1614"/>
  <c r="V1613"/>
  <c r="U1613"/>
  <c r="P1613"/>
  <c r="V1612"/>
  <c r="U1612"/>
  <c r="P1612"/>
  <c r="V1611"/>
  <c r="U1611"/>
  <c r="P1611"/>
  <c r="V1610"/>
  <c r="U1610"/>
  <c r="P1610"/>
  <c r="V1609"/>
  <c r="U1609"/>
  <c r="P1609"/>
  <c r="V1608"/>
  <c r="U1608"/>
  <c r="P1608"/>
  <c r="V1607"/>
  <c r="U1607"/>
  <c r="P1607"/>
  <c r="V1606"/>
  <c r="U1606"/>
  <c r="P1606"/>
  <c r="V1605"/>
  <c r="U1605"/>
  <c r="P1605"/>
  <c r="V1604"/>
  <c r="U1604"/>
  <c r="P1604"/>
  <c r="V1603"/>
  <c r="U1603"/>
  <c r="P1603"/>
  <c r="V1602"/>
  <c r="U1602"/>
  <c r="P1602"/>
  <c r="V1601"/>
  <c r="U1601"/>
  <c r="P1601"/>
  <c r="V1600"/>
  <c r="U1600"/>
  <c r="P1600"/>
  <c r="V1599"/>
  <c r="U1599"/>
  <c r="P1599"/>
  <c r="V1598"/>
  <c r="U1598"/>
  <c r="P1598"/>
  <c r="V1597"/>
  <c r="U1597"/>
  <c r="P1597"/>
  <c r="V1596"/>
  <c r="U1596"/>
  <c r="P1596"/>
  <c r="V1595"/>
  <c r="U1595"/>
  <c r="P1595"/>
  <c r="V1594"/>
  <c r="U1594"/>
  <c r="P1594"/>
  <c r="V1593"/>
  <c r="U1593"/>
  <c r="P1593"/>
  <c r="V1592"/>
  <c r="U1592"/>
  <c r="P1592"/>
  <c r="V1591"/>
  <c r="U1591"/>
  <c r="P1591"/>
  <c r="V1590"/>
  <c r="U1590"/>
  <c r="P1590"/>
  <c r="V1589"/>
  <c r="U1589"/>
  <c r="P1589"/>
  <c r="V1588"/>
  <c r="U1588"/>
  <c r="P1588"/>
  <c r="V1587"/>
  <c r="U1587"/>
  <c r="P1587"/>
  <c r="V1586"/>
  <c r="U1586"/>
  <c r="P1586"/>
  <c r="V1585"/>
  <c r="U1585"/>
  <c r="P1585"/>
  <c r="V1584"/>
  <c r="U1584"/>
  <c r="P1584"/>
  <c r="V1583"/>
  <c r="U1583"/>
  <c r="P1583"/>
  <c r="V1582"/>
  <c r="U1582"/>
  <c r="P1582"/>
  <c r="V1581"/>
  <c r="U1581"/>
  <c r="P1581"/>
  <c r="V1580"/>
  <c r="U1580"/>
  <c r="P1580"/>
  <c r="V1579"/>
  <c r="U1579"/>
  <c r="P1579"/>
  <c r="V1578"/>
  <c r="U1578"/>
  <c r="P1578"/>
  <c r="V1577"/>
  <c r="U1577"/>
  <c r="P1577"/>
  <c r="V1576"/>
  <c r="U1576"/>
  <c r="P1576"/>
  <c r="V1575"/>
  <c r="U1575"/>
  <c r="P1575"/>
  <c r="V1574"/>
  <c r="U1574"/>
  <c r="P1574"/>
  <c r="V1573"/>
  <c r="U1573"/>
  <c r="P1573"/>
  <c r="V1572"/>
  <c r="U1572"/>
  <c r="P1572"/>
  <c r="V1571"/>
  <c r="U1571"/>
  <c r="P1571"/>
  <c r="V1570"/>
  <c r="U1570"/>
  <c r="P1570"/>
  <c r="V1569"/>
  <c r="U1569"/>
  <c r="P1569"/>
  <c r="V1568"/>
  <c r="U1568"/>
  <c r="P1568"/>
  <c r="V1567"/>
  <c r="U1567"/>
  <c r="P1567"/>
  <c r="V1566"/>
  <c r="U1566"/>
  <c r="P1566"/>
  <c r="V1565"/>
  <c r="U1565"/>
  <c r="P1565"/>
  <c r="V1564"/>
  <c r="U1564"/>
  <c r="P1564"/>
  <c r="V1563"/>
  <c r="U1563"/>
  <c r="P1563"/>
  <c r="V1562"/>
  <c r="U1562"/>
  <c r="P1562"/>
  <c r="V1561"/>
  <c r="U1561"/>
  <c r="P1561"/>
  <c r="V1560"/>
  <c r="U1560"/>
  <c r="P1560"/>
  <c r="V1559"/>
  <c r="U1559"/>
  <c r="P1559"/>
  <c r="V1558"/>
  <c r="U1558"/>
  <c r="P1558"/>
  <c r="V1557"/>
  <c r="U1557"/>
  <c r="P1557"/>
  <c r="V1556"/>
  <c r="U1556"/>
  <c r="P1556"/>
  <c r="V1555"/>
  <c r="U1555"/>
  <c r="P1555"/>
  <c r="V1554"/>
  <c r="U1554"/>
  <c r="P1554"/>
  <c r="V1553"/>
  <c r="U1553"/>
  <c r="P1553"/>
  <c r="V1552"/>
  <c r="U1552"/>
  <c r="P1552"/>
  <c r="V1551"/>
  <c r="U1551"/>
  <c r="P1551"/>
  <c r="V1550"/>
  <c r="U1550"/>
  <c r="P1550"/>
  <c r="V1549"/>
  <c r="U1549"/>
  <c r="P1549"/>
  <c r="V1548"/>
  <c r="U1548"/>
  <c r="P1548"/>
  <c r="V1547"/>
  <c r="U1547"/>
  <c r="P1547"/>
  <c r="V1546"/>
  <c r="U1546"/>
  <c r="P1546"/>
  <c r="V1545"/>
  <c r="U1545"/>
  <c r="P1545"/>
  <c r="V1544"/>
  <c r="U1544"/>
  <c r="P1544"/>
  <c r="V1543"/>
  <c r="U1543"/>
  <c r="P1543"/>
  <c r="V1542"/>
  <c r="U1542"/>
  <c r="P1542"/>
  <c r="V1541"/>
  <c r="U1541"/>
  <c r="P1541"/>
  <c r="V1540"/>
  <c r="U1540"/>
  <c r="P1540"/>
  <c r="V1539"/>
  <c r="U1539"/>
  <c r="P1539"/>
  <c r="V1538"/>
  <c r="U1538"/>
  <c r="P1538"/>
  <c r="V1537"/>
  <c r="U1537"/>
  <c r="P1537"/>
  <c r="V1536"/>
  <c r="U1536"/>
  <c r="P1536"/>
  <c r="V1535"/>
  <c r="U1535"/>
  <c r="P1535"/>
  <c r="V1534"/>
  <c r="U1534"/>
  <c r="P1534"/>
  <c r="V1533"/>
  <c r="U1533"/>
  <c r="P1533"/>
  <c r="V1532"/>
  <c r="W1532" s="1"/>
  <c r="U1532"/>
  <c r="P1532"/>
  <c r="V1531"/>
  <c r="U1531"/>
  <c r="P1531"/>
  <c r="V1530"/>
  <c r="U1530"/>
  <c r="P1530"/>
  <c r="V1529"/>
  <c r="U1529"/>
  <c r="P1529"/>
  <c r="V1528"/>
  <c r="U1528"/>
  <c r="P1528"/>
  <c r="V1527"/>
  <c r="U1527"/>
  <c r="P1527"/>
  <c r="V1526"/>
  <c r="U1526"/>
  <c r="P1526"/>
  <c r="V1525"/>
  <c r="U1525"/>
  <c r="P1525"/>
  <c r="V1524"/>
  <c r="U1524"/>
  <c r="P1524"/>
  <c r="V1523"/>
  <c r="U1523"/>
  <c r="P1523"/>
  <c r="V1522"/>
  <c r="U1522"/>
  <c r="P1522"/>
  <c r="V1521"/>
  <c r="U1521"/>
  <c r="P1521"/>
  <c r="V1520"/>
  <c r="U1520"/>
  <c r="P1520"/>
  <c r="V1519"/>
  <c r="U1519"/>
  <c r="P1519"/>
  <c r="V1518"/>
  <c r="U1518"/>
  <c r="P1518"/>
  <c r="V1517"/>
  <c r="U1517"/>
  <c r="P1517"/>
  <c r="V1516"/>
  <c r="U1516"/>
  <c r="P1516"/>
  <c r="V1515"/>
  <c r="U1515"/>
  <c r="P1515"/>
  <c r="V1514"/>
  <c r="U1514"/>
  <c r="P1514"/>
  <c r="V1513"/>
  <c r="U1513"/>
  <c r="P1513"/>
  <c r="V1512"/>
  <c r="U1512"/>
  <c r="P1512"/>
  <c r="V1511"/>
  <c r="U1511"/>
  <c r="P1511"/>
  <c r="V1510"/>
  <c r="U1510"/>
  <c r="P1510"/>
  <c r="V1509"/>
  <c r="U1509"/>
  <c r="P1509"/>
  <c r="V1508"/>
  <c r="U1508"/>
  <c r="P1508"/>
  <c r="V1507"/>
  <c r="U1507"/>
  <c r="P1507"/>
  <c r="V1506"/>
  <c r="U1506"/>
  <c r="P1506"/>
  <c r="V1505"/>
  <c r="U1505"/>
  <c r="P1505"/>
  <c r="V1504"/>
  <c r="U1504"/>
  <c r="P1504"/>
  <c r="V1503"/>
  <c r="U1503"/>
  <c r="P1503"/>
  <c r="V1502"/>
  <c r="U1502"/>
  <c r="P1502"/>
  <c r="V1501"/>
  <c r="U1501"/>
  <c r="P1501"/>
  <c r="V1500"/>
  <c r="W1500" s="1"/>
  <c r="U1500"/>
  <c r="P1500"/>
  <c r="V1499"/>
  <c r="U1499"/>
  <c r="P1499"/>
  <c r="V1498"/>
  <c r="U1498"/>
  <c r="P1498"/>
  <c r="V1497"/>
  <c r="U1497"/>
  <c r="P1497"/>
  <c r="V1496"/>
  <c r="W1496" s="1"/>
  <c r="U1496"/>
  <c r="P1496"/>
  <c r="V1495"/>
  <c r="U1495"/>
  <c r="P1495"/>
  <c r="V1494"/>
  <c r="U1494"/>
  <c r="P1494"/>
  <c r="V1493"/>
  <c r="U1493"/>
  <c r="P1493"/>
  <c r="V1492"/>
  <c r="U1492"/>
  <c r="P1492"/>
  <c r="V1491"/>
  <c r="U1491"/>
  <c r="P1491"/>
  <c r="V1490"/>
  <c r="U1490"/>
  <c r="P1490"/>
  <c r="V1489"/>
  <c r="U1489"/>
  <c r="P1489"/>
  <c r="V1488"/>
  <c r="W1488" s="1"/>
  <c r="U1488"/>
  <c r="P1488"/>
  <c r="V1487"/>
  <c r="U1487"/>
  <c r="P1487"/>
  <c r="V1486"/>
  <c r="U1486"/>
  <c r="P1486"/>
  <c r="V1485"/>
  <c r="U1485"/>
  <c r="P1485"/>
  <c r="V1484"/>
  <c r="W1484" s="1"/>
  <c r="U1484"/>
  <c r="P1484"/>
  <c r="V1483"/>
  <c r="U1483"/>
  <c r="P1483"/>
  <c r="V1482"/>
  <c r="U1482"/>
  <c r="P1482"/>
  <c r="V1481"/>
  <c r="U1481"/>
  <c r="P1481"/>
  <c r="V1480"/>
  <c r="W1480" s="1"/>
  <c r="U1480"/>
  <c r="P1480"/>
  <c r="V1479"/>
  <c r="U1479"/>
  <c r="P1479"/>
  <c r="V1478"/>
  <c r="U1478"/>
  <c r="P1478"/>
  <c r="V1477"/>
  <c r="U1477"/>
  <c r="P1477"/>
  <c r="V1476"/>
  <c r="U1476"/>
  <c r="P1476"/>
  <c r="V1475"/>
  <c r="U1475"/>
  <c r="P1475"/>
  <c r="V1474"/>
  <c r="U1474"/>
  <c r="P1474"/>
  <c r="V1473"/>
  <c r="U1473"/>
  <c r="P1473"/>
  <c r="V1472"/>
  <c r="W1472" s="1"/>
  <c r="U1472"/>
  <c r="P1472"/>
  <c r="V1471"/>
  <c r="U1471"/>
  <c r="P1471"/>
  <c r="V1470"/>
  <c r="U1470"/>
  <c r="P1470"/>
  <c r="V1469"/>
  <c r="U1469"/>
  <c r="P1469"/>
  <c r="V1468"/>
  <c r="W1468" s="1"/>
  <c r="U1468"/>
  <c r="P1468"/>
  <c r="V1467"/>
  <c r="U1467"/>
  <c r="P1467"/>
  <c r="V1466"/>
  <c r="U1466"/>
  <c r="P1466"/>
  <c r="V1465"/>
  <c r="U1465"/>
  <c r="P1465"/>
  <c r="V1464"/>
  <c r="W1464" s="1"/>
  <c r="U1464"/>
  <c r="P1464"/>
  <c r="V1463"/>
  <c r="U1463"/>
  <c r="P1463"/>
  <c r="V1462"/>
  <c r="U1462"/>
  <c r="P1462"/>
  <c r="V1461"/>
  <c r="U1461"/>
  <c r="P1461"/>
  <c r="V1460"/>
  <c r="U1460"/>
  <c r="P1460"/>
  <c r="V1459"/>
  <c r="U1459"/>
  <c r="P1459"/>
  <c r="V1458"/>
  <c r="U1458"/>
  <c r="P1458"/>
  <c r="V1457"/>
  <c r="U1457"/>
  <c r="P1457"/>
  <c r="V1456"/>
  <c r="U1456"/>
  <c r="P1456"/>
  <c r="V1455"/>
  <c r="U1455"/>
  <c r="P1455"/>
  <c r="V1454"/>
  <c r="U1454"/>
  <c r="P1454"/>
  <c r="V1453"/>
  <c r="U1453"/>
  <c r="P1453"/>
  <c r="V1452"/>
  <c r="U1452"/>
  <c r="P1452"/>
  <c r="V1451"/>
  <c r="U1451"/>
  <c r="P1451"/>
  <c r="V1450"/>
  <c r="U1450"/>
  <c r="P1450"/>
  <c r="V1449"/>
  <c r="U1449"/>
  <c r="P1449"/>
  <c r="V1448"/>
  <c r="U1448"/>
  <c r="P1448"/>
  <c r="V1447"/>
  <c r="U1447"/>
  <c r="P1447"/>
  <c r="V1446"/>
  <c r="U1446"/>
  <c r="P1446"/>
  <c r="V1445"/>
  <c r="U1445"/>
  <c r="P1445"/>
  <c r="V1444"/>
  <c r="U1444"/>
  <c r="P1444"/>
  <c r="V1443"/>
  <c r="U1443"/>
  <c r="P1443"/>
  <c r="V1442"/>
  <c r="U1442"/>
  <c r="P1442"/>
  <c r="V1441"/>
  <c r="U1441"/>
  <c r="P1441"/>
  <c r="V1440"/>
  <c r="U1440"/>
  <c r="P1440"/>
  <c r="V1439"/>
  <c r="U1439"/>
  <c r="P1439"/>
  <c r="V1438"/>
  <c r="U1438"/>
  <c r="P1438"/>
  <c r="V1437"/>
  <c r="U1437"/>
  <c r="P1437"/>
  <c r="V1436"/>
  <c r="W1436" s="1"/>
  <c r="U1436"/>
  <c r="P1436"/>
  <c r="V1435"/>
  <c r="U1435"/>
  <c r="P1435"/>
  <c r="V1434"/>
  <c r="U1434"/>
  <c r="P1434"/>
  <c r="V1433"/>
  <c r="U1433"/>
  <c r="P1433"/>
  <c r="V1432"/>
  <c r="W1432" s="1"/>
  <c r="U1432"/>
  <c r="P1432"/>
  <c r="V1431"/>
  <c r="U1431"/>
  <c r="P1431"/>
  <c r="V1430"/>
  <c r="U1430"/>
  <c r="P1430"/>
  <c r="V1429"/>
  <c r="U1429"/>
  <c r="P1429"/>
  <c r="V1428"/>
  <c r="U1428"/>
  <c r="P1428"/>
  <c r="V1427"/>
  <c r="U1427"/>
  <c r="P1427"/>
  <c r="V1426"/>
  <c r="U1426"/>
  <c r="P1426"/>
  <c r="V1425"/>
  <c r="U1425"/>
  <c r="P1425"/>
  <c r="V1424"/>
  <c r="U1424"/>
  <c r="P1424"/>
  <c r="V1423"/>
  <c r="U1423"/>
  <c r="P1423"/>
  <c r="V1422"/>
  <c r="U1422"/>
  <c r="P1422"/>
  <c r="V1421"/>
  <c r="U1421"/>
  <c r="P1421"/>
  <c r="V1420"/>
  <c r="U1420"/>
  <c r="P1420"/>
  <c r="V1419"/>
  <c r="U1419"/>
  <c r="P1419"/>
  <c r="V1418"/>
  <c r="U1418"/>
  <c r="P1418"/>
  <c r="V1417"/>
  <c r="U1417"/>
  <c r="P1417"/>
  <c r="V1416"/>
  <c r="U1416"/>
  <c r="P1416"/>
  <c r="V1415"/>
  <c r="U1415"/>
  <c r="P1415"/>
  <c r="V1414"/>
  <c r="U1414"/>
  <c r="P1414"/>
  <c r="V1413"/>
  <c r="U1413"/>
  <c r="P1413"/>
  <c r="V1412"/>
  <c r="U1412"/>
  <c r="P1412"/>
  <c r="V1411"/>
  <c r="U1411"/>
  <c r="P1411"/>
  <c r="V1410"/>
  <c r="U1410"/>
  <c r="P1410"/>
  <c r="V1409"/>
  <c r="U1409"/>
  <c r="P1409"/>
  <c r="V1408"/>
  <c r="U1408"/>
  <c r="P1408"/>
  <c r="V1407"/>
  <c r="U1407"/>
  <c r="P1407"/>
  <c r="V1406"/>
  <c r="U1406"/>
  <c r="P1406"/>
  <c r="V1405"/>
  <c r="U1405"/>
  <c r="P1405"/>
  <c r="V1404"/>
  <c r="W1404" s="1"/>
  <c r="U1404"/>
  <c r="P1404"/>
  <c r="V1403"/>
  <c r="U1403"/>
  <c r="P1403"/>
  <c r="V1402"/>
  <c r="U1402"/>
  <c r="P1402"/>
  <c r="V1401"/>
  <c r="U1401"/>
  <c r="P1401"/>
  <c r="V1400"/>
  <c r="U1400"/>
  <c r="P1400"/>
  <c r="V1399"/>
  <c r="U1399"/>
  <c r="P1399"/>
  <c r="V1398"/>
  <c r="U1398"/>
  <c r="P1398"/>
  <c r="V1397"/>
  <c r="U1397"/>
  <c r="P1397"/>
  <c r="V1396"/>
  <c r="U1396"/>
  <c r="P1396"/>
  <c r="V1395"/>
  <c r="U1395"/>
  <c r="P1395"/>
  <c r="V1394"/>
  <c r="U1394"/>
  <c r="P1394"/>
  <c r="V1393"/>
  <c r="U1393"/>
  <c r="P1393"/>
  <c r="V1392"/>
  <c r="U1392"/>
  <c r="P1392"/>
  <c r="V1391"/>
  <c r="U1391"/>
  <c r="P1391"/>
  <c r="V1390"/>
  <c r="U1390"/>
  <c r="P1390"/>
  <c r="V1389"/>
  <c r="U1389"/>
  <c r="P1389"/>
  <c r="V1388"/>
  <c r="U1388"/>
  <c r="P1388"/>
  <c r="V1387"/>
  <c r="U1387"/>
  <c r="P1387"/>
  <c r="V1386"/>
  <c r="U1386"/>
  <c r="P1386"/>
  <c r="V1385"/>
  <c r="U1385"/>
  <c r="P1385"/>
  <c r="V1384"/>
  <c r="U1384"/>
  <c r="P1384"/>
  <c r="V1383"/>
  <c r="U1383"/>
  <c r="P1383"/>
  <c r="V1382"/>
  <c r="U1382"/>
  <c r="P1382"/>
  <c r="V1381"/>
  <c r="U1381"/>
  <c r="P1381"/>
  <c r="V1380"/>
  <c r="U1380"/>
  <c r="P1380"/>
  <c r="V1379"/>
  <c r="U1379"/>
  <c r="P1379"/>
  <c r="V1378"/>
  <c r="U1378"/>
  <c r="P1378"/>
  <c r="V1377"/>
  <c r="U1377"/>
  <c r="P1377"/>
  <c r="V1376"/>
  <c r="U1376"/>
  <c r="P1376"/>
  <c r="V1375"/>
  <c r="U1375"/>
  <c r="P1375"/>
  <c r="V1374"/>
  <c r="U1374"/>
  <c r="P1374"/>
  <c r="V1373"/>
  <c r="U1373"/>
  <c r="P1373"/>
  <c r="V1372"/>
  <c r="U1372"/>
  <c r="P1372"/>
  <c r="V1371"/>
  <c r="U1371"/>
  <c r="P1371"/>
  <c r="V1370"/>
  <c r="U1370"/>
  <c r="P1370"/>
  <c r="V1369"/>
  <c r="U1369"/>
  <c r="P1369"/>
  <c r="V1368"/>
  <c r="U1368"/>
  <c r="P1368"/>
  <c r="V1367"/>
  <c r="U1367"/>
  <c r="P1367"/>
  <c r="V1366"/>
  <c r="U1366"/>
  <c r="P1366"/>
  <c r="V1365"/>
  <c r="U1365"/>
  <c r="P1365"/>
  <c r="V1364"/>
  <c r="U1364"/>
  <c r="P1364"/>
  <c r="V1363"/>
  <c r="U1363"/>
  <c r="P1363"/>
  <c r="V1362"/>
  <c r="U1362"/>
  <c r="P1362"/>
  <c r="V1361"/>
  <c r="U1361"/>
  <c r="P1361"/>
  <c r="V1360"/>
  <c r="U1360"/>
  <c r="P1360"/>
  <c r="V1359"/>
  <c r="U1359"/>
  <c r="P1359"/>
  <c r="V1358"/>
  <c r="U1358"/>
  <c r="P1358"/>
  <c r="V1357"/>
  <c r="U1357"/>
  <c r="P1357"/>
  <c r="V1356"/>
  <c r="W1356" s="1"/>
  <c r="U1356"/>
  <c r="P1356"/>
  <c r="V1355"/>
  <c r="U1355"/>
  <c r="P1355"/>
  <c r="V1354"/>
  <c r="U1354"/>
  <c r="P1354"/>
  <c r="V1353"/>
  <c r="U1353"/>
  <c r="P1353"/>
  <c r="V1352"/>
  <c r="U1352"/>
  <c r="P1352"/>
  <c r="V1351"/>
  <c r="U1351"/>
  <c r="P1351"/>
  <c r="V1350"/>
  <c r="U1350"/>
  <c r="P1350"/>
  <c r="V1349"/>
  <c r="U1349"/>
  <c r="P1349"/>
  <c r="V1348"/>
  <c r="U1348"/>
  <c r="P1348"/>
  <c r="V1347"/>
  <c r="U1347"/>
  <c r="P1347"/>
  <c r="V1346"/>
  <c r="U1346"/>
  <c r="P1346"/>
  <c r="V1345"/>
  <c r="U1345"/>
  <c r="P1345"/>
  <c r="V1344"/>
  <c r="W1344" s="1"/>
  <c r="U1344"/>
  <c r="P1344"/>
  <c r="V1343"/>
  <c r="U1343"/>
  <c r="P1343"/>
  <c r="V1342"/>
  <c r="U1342"/>
  <c r="P1342"/>
  <c r="V1341"/>
  <c r="U1341"/>
  <c r="P1341"/>
  <c r="V1340"/>
  <c r="U1340"/>
  <c r="P1340"/>
  <c r="V1339"/>
  <c r="U1339"/>
  <c r="P1339"/>
  <c r="V1338"/>
  <c r="U1338"/>
  <c r="P1338"/>
  <c r="V1337"/>
  <c r="U1337"/>
  <c r="P1337"/>
  <c r="V1336"/>
  <c r="W1336" s="1"/>
  <c r="U1336"/>
  <c r="P1336"/>
  <c r="V1335"/>
  <c r="U1335"/>
  <c r="P1335"/>
  <c r="V1334"/>
  <c r="U1334"/>
  <c r="P1334"/>
  <c r="V1333"/>
  <c r="U1333"/>
  <c r="P1333"/>
  <c r="V1332"/>
  <c r="W1332" s="1"/>
  <c r="U1332"/>
  <c r="P1332"/>
  <c r="V1331"/>
  <c r="U1331"/>
  <c r="P1331"/>
  <c r="V1330"/>
  <c r="U1330"/>
  <c r="P1330"/>
  <c r="V1329"/>
  <c r="U1329"/>
  <c r="P1329"/>
  <c r="V1328"/>
  <c r="U1328"/>
  <c r="P1328"/>
  <c r="V1327"/>
  <c r="U1327"/>
  <c r="P1327"/>
  <c r="V1326"/>
  <c r="U1326"/>
  <c r="P1326"/>
  <c r="V1325"/>
  <c r="U1325"/>
  <c r="P1325"/>
  <c r="V1324"/>
  <c r="U1324"/>
  <c r="P1324"/>
  <c r="V1323"/>
  <c r="U1323"/>
  <c r="P1323"/>
  <c r="V1322"/>
  <c r="U1322"/>
  <c r="P1322"/>
  <c r="V1321"/>
  <c r="U1321"/>
  <c r="P1321"/>
  <c r="V1320"/>
  <c r="U1320"/>
  <c r="P1320"/>
  <c r="V1319"/>
  <c r="U1319"/>
  <c r="P1319"/>
  <c r="V1318"/>
  <c r="U1318"/>
  <c r="P1318"/>
  <c r="V1317"/>
  <c r="U1317"/>
  <c r="P1317"/>
  <c r="V1316"/>
  <c r="U1316"/>
  <c r="P1316"/>
  <c r="V1315"/>
  <c r="U1315"/>
  <c r="P1315"/>
  <c r="V1314"/>
  <c r="U1314"/>
  <c r="P1314"/>
  <c r="V1313"/>
  <c r="U1313"/>
  <c r="P1313"/>
  <c r="V1312"/>
  <c r="U1312"/>
  <c r="P1312"/>
  <c r="V1311"/>
  <c r="U1311"/>
  <c r="P1311"/>
  <c r="V1310"/>
  <c r="U1310"/>
  <c r="P1310"/>
  <c r="V1309"/>
  <c r="U1309"/>
  <c r="P1309"/>
  <c r="V1308"/>
  <c r="U1308"/>
  <c r="P1308"/>
  <c r="V1307"/>
  <c r="U1307"/>
  <c r="P1307"/>
  <c r="V1306"/>
  <c r="U1306"/>
  <c r="P1306"/>
  <c r="V1305"/>
  <c r="U1305"/>
  <c r="P1305"/>
  <c r="V1304"/>
  <c r="U1304"/>
  <c r="P1304"/>
  <c r="V1303"/>
  <c r="U1303"/>
  <c r="P1303"/>
  <c r="V1302"/>
  <c r="U1302"/>
  <c r="P1302"/>
  <c r="V1301"/>
  <c r="U1301"/>
  <c r="P1301"/>
  <c r="V1300"/>
  <c r="W1300" s="1"/>
  <c r="U1300"/>
  <c r="P1300"/>
  <c r="V1299"/>
  <c r="U1299"/>
  <c r="P1299"/>
  <c r="V1298"/>
  <c r="U1298"/>
  <c r="P1298"/>
  <c r="V1297"/>
  <c r="U1297"/>
  <c r="P1297"/>
  <c r="V1296"/>
  <c r="U1296"/>
  <c r="P1296"/>
  <c r="V1295"/>
  <c r="U1295"/>
  <c r="P1295"/>
  <c r="V1294"/>
  <c r="U1294"/>
  <c r="P1294"/>
  <c r="V1293"/>
  <c r="U1293"/>
  <c r="P1293"/>
  <c r="V1292"/>
  <c r="W1292" s="1"/>
  <c r="U1292"/>
  <c r="P1292"/>
  <c r="V1291"/>
  <c r="U1291"/>
  <c r="P1291"/>
  <c r="V1290"/>
  <c r="U1290"/>
  <c r="P1290"/>
  <c r="V1289"/>
  <c r="U1289"/>
  <c r="P1289"/>
  <c r="V1288"/>
  <c r="U1288"/>
  <c r="P1288"/>
  <c r="V1287"/>
  <c r="U1287"/>
  <c r="P1287"/>
  <c r="V1286"/>
  <c r="U1286"/>
  <c r="P1286"/>
  <c r="V1285"/>
  <c r="U1285"/>
  <c r="P1285"/>
  <c r="V1284"/>
  <c r="W1284" s="1"/>
  <c r="U1284"/>
  <c r="P1284"/>
  <c r="V1283"/>
  <c r="U1283"/>
  <c r="P1283"/>
  <c r="V1282"/>
  <c r="U1282"/>
  <c r="P1282"/>
  <c r="V1281"/>
  <c r="U1281"/>
  <c r="P1281"/>
  <c r="V1280"/>
  <c r="W1280" s="1"/>
  <c r="U1280"/>
  <c r="P1280"/>
  <c r="V1279"/>
  <c r="U1279"/>
  <c r="P1279"/>
  <c r="V1278"/>
  <c r="U1278"/>
  <c r="P1278"/>
  <c r="V1277"/>
  <c r="U1277"/>
  <c r="P1277"/>
  <c r="V1276"/>
  <c r="W1276" s="1"/>
  <c r="U1276"/>
  <c r="P1276"/>
  <c r="V1275"/>
  <c r="U1275"/>
  <c r="P1275"/>
  <c r="V1274"/>
  <c r="U1274"/>
  <c r="P1274"/>
  <c r="V1273"/>
  <c r="U1273"/>
  <c r="P1273"/>
  <c r="V1272"/>
  <c r="U1272"/>
  <c r="P1272"/>
  <c r="V1271"/>
  <c r="U1271"/>
  <c r="P1271"/>
  <c r="V1270"/>
  <c r="U1270"/>
  <c r="P1270"/>
  <c r="V1269"/>
  <c r="U1269"/>
  <c r="P1269"/>
  <c r="V1268"/>
  <c r="W1268" s="1"/>
  <c r="U1268"/>
  <c r="P1268"/>
  <c r="V1267"/>
  <c r="U1267"/>
  <c r="P1267"/>
  <c r="V1266"/>
  <c r="U1266"/>
  <c r="P1266"/>
  <c r="V1265"/>
  <c r="U1265"/>
  <c r="P1265"/>
  <c r="V1264"/>
  <c r="W1264" s="1"/>
  <c r="U1264"/>
  <c r="P1264"/>
  <c r="V1263"/>
  <c r="U1263"/>
  <c r="P1263"/>
  <c r="V1262"/>
  <c r="U1262"/>
  <c r="P1262"/>
  <c r="V1261"/>
  <c r="U1261"/>
  <c r="P1261"/>
  <c r="V1260"/>
  <c r="U1260"/>
  <c r="P1260"/>
  <c r="V1259"/>
  <c r="U1259"/>
  <c r="P1259"/>
  <c r="V1258"/>
  <c r="U1258"/>
  <c r="P1258"/>
  <c r="V1257"/>
  <c r="U1257"/>
  <c r="P1257"/>
  <c r="V1256"/>
  <c r="W1256" s="1"/>
  <c r="U1256"/>
  <c r="P1256"/>
  <c r="V1255"/>
  <c r="U1255"/>
  <c r="P1255"/>
  <c r="V1254"/>
  <c r="U1254"/>
  <c r="P1254"/>
  <c r="V1253"/>
  <c r="U1253"/>
  <c r="P1253"/>
  <c r="V1252"/>
  <c r="U1252"/>
  <c r="P1252"/>
  <c r="V1251"/>
  <c r="U1251"/>
  <c r="P1251"/>
  <c r="V1250"/>
  <c r="U1250"/>
  <c r="P1250"/>
  <c r="V1249"/>
  <c r="U1249"/>
  <c r="P1249"/>
  <c r="V1248"/>
  <c r="U1248"/>
  <c r="P1248"/>
  <c r="V1247"/>
  <c r="U1247"/>
  <c r="P1247"/>
  <c r="V1246"/>
  <c r="U1246"/>
  <c r="P1246"/>
  <c r="V1245"/>
  <c r="U1245"/>
  <c r="P1245"/>
  <c r="V1244"/>
  <c r="U1244"/>
  <c r="P1244"/>
  <c r="V1243"/>
  <c r="U1243"/>
  <c r="P1243"/>
  <c r="V1242"/>
  <c r="U1242"/>
  <c r="P1242"/>
  <c r="V1241"/>
  <c r="U1241"/>
  <c r="P1241"/>
  <c r="V1240"/>
  <c r="U1240"/>
  <c r="P1240"/>
  <c r="V1239"/>
  <c r="U1239"/>
  <c r="P1239"/>
  <c r="V1238"/>
  <c r="U1238"/>
  <c r="P1238"/>
  <c r="V1237"/>
  <c r="U1237"/>
  <c r="P1237"/>
  <c r="V1236"/>
  <c r="U1236"/>
  <c r="P1236"/>
  <c r="V1235"/>
  <c r="U1235"/>
  <c r="P1235"/>
  <c r="V1234"/>
  <c r="U1234"/>
  <c r="P1234"/>
  <c r="V1233"/>
  <c r="U1233"/>
  <c r="P1233"/>
  <c r="V1232"/>
  <c r="U1232"/>
  <c r="P1232"/>
  <c r="V1231"/>
  <c r="U1231"/>
  <c r="P1231"/>
  <c r="V1230"/>
  <c r="U1230"/>
  <c r="P1230"/>
  <c r="V1229"/>
  <c r="U1229"/>
  <c r="P1229"/>
  <c r="V1228"/>
  <c r="U1228"/>
  <c r="P1228"/>
  <c r="V1227"/>
  <c r="U1227"/>
  <c r="P1227"/>
  <c r="V1226"/>
  <c r="U1226"/>
  <c r="P1226"/>
  <c r="V1225"/>
  <c r="U1225"/>
  <c r="P1225"/>
  <c r="V1224"/>
  <c r="U1224"/>
  <c r="P1224"/>
  <c r="V1223"/>
  <c r="U1223"/>
  <c r="P1223"/>
  <c r="V1222"/>
  <c r="U1222"/>
  <c r="P1222"/>
  <c r="V1221"/>
  <c r="U1221"/>
  <c r="P1221"/>
  <c r="V1220"/>
  <c r="U1220"/>
  <c r="P1220"/>
  <c r="V1219"/>
  <c r="U1219"/>
  <c r="P1219"/>
  <c r="V1218"/>
  <c r="U1218"/>
  <c r="P1218"/>
  <c r="V1217"/>
  <c r="U1217"/>
  <c r="P1217"/>
  <c r="V1216"/>
  <c r="U1216"/>
  <c r="P1216"/>
  <c r="V1215"/>
  <c r="U1215"/>
  <c r="P1215"/>
  <c r="V1214"/>
  <c r="U1214"/>
  <c r="P1214"/>
  <c r="V1213"/>
  <c r="U1213"/>
  <c r="P1213"/>
  <c r="V1212"/>
  <c r="U1212"/>
  <c r="P1212"/>
  <c r="V1211"/>
  <c r="U1211"/>
  <c r="P1211"/>
  <c r="V1210"/>
  <c r="U1210"/>
  <c r="P1210"/>
  <c r="V1209"/>
  <c r="U1209"/>
  <c r="P1209"/>
  <c r="V1208"/>
  <c r="U1208"/>
  <c r="P1208"/>
  <c r="V1207"/>
  <c r="U1207"/>
  <c r="P1207"/>
  <c r="V1206"/>
  <c r="U1206"/>
  <c r="P1206"/>
  <c r="V1205"/>
  <c r="U1205"/>
  <c r="P1205"/>
  <c r="V1204"/>
  <c r="U1204"/>
  <c r="P1204"/>
  <c r="V1203"/>
  <c r="U1203"/>
  <c r="P1203"/>
  <c r="V1202"/>
  <c r="U1202"/>
  <c r="P1202"/>
  <c r="V1201"/>
  <c r="U1201"/>
  <c r="P1201"/>
  <c r="V1200"/>
  <c r="U1200"/>
  <c r="P1200"/>
  <c r="V1199"/>
  <c r="U1199"/>
  <c r="P1199"/>
  <c r="V1198"/>
  <c r="U1198"/>
  <c r="P1198"/>
  <c r="V1197"/>
  <c r="U1197"/>
  <c r="P1197"/>
  <c r="V1196"/>
  <c r="W1196" s="1"/>
  <c r="U1196"/>
  <c r="P1196"/>
  <c r="V1195"/>
  <c r="U1195"/>
  <c r="P1195"/>
  <c r="V1194"/>
  <c r="U1194"/>
  <c r="P1194"/>
  <c r="V1193"/>
  <c r="U1193"/>
  <c r="P1193"/>
  <c r="V1192"/>
  <c r="U1192"/>
  <c r="P1192"/>
  <c r="V1191"/>
  <c r="U1191"/>
  <c r="P1191"/>
  <c r="V1190"/>
  <c r="U1190"/>
  <c r="P1190"/>
  <c r="V1189"/>
  <c r="U1189"/>
  <c r="P1189"/>
  <c r="V1188"/>
  <c r="U1188"/>
  <c r="P1188"/>
  <c r="V1187"/>
  <c r="U1187"/>
  <c r="P1187"/>
  <c r="V1186"/>
  <c r="U1186"/>
  <c r="P1186"/>
  <c r="V1185"/>
  <c r="U1185"/>
  <c r="P1185"/>
  <c r="V1184"/>
  <c r="U1184"/>
  <c r="P1184"/>
  <c r="V1183"/>
  <c r="U1183"/>
  <c r="P1183"/>
  <c r="V1182"/>
  <c r="U1182"/>
  <c r="P1182"/>
  <c r="V1181"/>
  <c r="U1181"/>
  <c r="P1181"/>
  <c r="V1180"/>
  <c r="W1180" s="1"/>
  <c r="U1180"/>
  <c r="P1180"/>
  <c r="V1179"/>
  <c r="U1179"/>
  <c r="P1179"/>
  <c r="V1178"/>
  <c r="U1178"/>
  <c r="P1178"/>
  <c r="V1177"/>
  <c r="U1177"/>
  <c r="P1177"/>
  <c r="V1176"/>
  <c r="U1176"/>
  <c r="P1176"/>
  <c r="V1175"/>
  <c r="U1175"/>
  <c r="P1175"/>
  <c r="V1174"/>
  <c r="U1174"/>
  <c r="P1174"/>
  <c r="V1173"/>
  <c r="U1173"/>
  <c r="P1173"/>
  <c r="V1172"/>
  <c r="U1172"/>
  <c r="P1172"/>
  <c r="V1171"/>
  <c r="U1171"/>
  <c r="P1171"/>
  <c r="V1170"/>
  <c r="U1170"/>
  <c r="P1170"/>
  <c r="V1169"/>
  <c r="U1169"/>
  <c r="P1169"/>
  <c r="V1168"/>
  <c r="U1168"/>
  <c r="P1168"/>
  <c r="V1167"/>
  <c r="U1167"/>
  <c r="P1167"/>
  <c r="V1166"/>
  <c r="U1166"/>
  <c r="P1166"/>
  <c r="V1165"/>
  <c r="U1165"/>
  <c r="P1165"/>
  <c r="V1164"/>
  <c r="W1164" s="1"/>
  <c r="U1164"/>
  <c r="P1164"/>
  <c r="V1163"/>
  <c r="U1163"/>
  <c r="P1163"/>
  <c r="V1162"/>
  <c r="U1162"/>
  <c r="P1162"/>
  <c r="V1161"/>
  <c r="U1161"/>
  <c r="P1161"/>
  <c r="V1160"/>
  <c r="U1160"/>
  <c r="P1160"/>
  <c r="V1159"/>
  <c r="U1159"/>
  <c r="P1159"/>
  <c r="V1158"/>
  <c r="U1158"/>
  <c r="P1158"/>
  <c r="V1157"/>
  <c r="U1157"/>
  <c r="P1157"/>
  <c r="V1156"/>
  <c r="U1156"/>
  <c r="P1156"/>
  <c r="V1155"/>
  <c r="U1155"/>
  <c r="P1155"/>
  <c r="V1154"/>
  <c r="U1154"/>
  <c r="P1154"/>
  <c r="V1153"/>
  <c r="U1153"/>
  <c r="P1153"/>
  <c r="V1152"/>
  <c r="U1152"/>
  <c r="P1152"/>
  <c r="V1151"/>
  <c r="U1151"/>
  <c r="P1151"/>
  <c r="V1150"/>
  <c r="U1150"/>
  <c r="P1150"/>
  <c r="V1149"/>
  <c r="U1149"/>
  <c r="P1149"/>
  <c r="V1148"/>
  <c r="U1148"/>
  <c r="P1148"/>
  <c r="V1147"/>
  <c r="U1147"/>
  <c r="P1147"/>
  <c r="V1146"/>
  <c r="U1146"/>
  <c r="P1146"/>
  <c r="V1145"/>
  <c r="U1145"/>
  <c r="P1145"/>
  <c r="V1144"/>
  <c r="W1144" s="1"/>
  <c r="U1144"/>
  <c r="P1144"/>
  <c r="V1143"/>
  <c r="U1143"/>
  <c r="P1143"/>
  <c r="V1142"/>
  <c r="U1142"/>
  <c r="P1142"/>
  <c r="V1141"/>
  <c r="U1141"/>
  <c r="P1141"/>
  <c r="V1140"/>
  <c r="W1140" s="1"/>
  <c r="U1140"/>
  <c r="P1140"/>
  <c r="V1139"/>
  <c r="U1139"/>
  <c r="P1139"/>
  <c r="V1138"/>
  <c r="U1138"/>
  <c r="P1138"/>
  <c r="V1137"/>
  <c r="U1137"/>
  <c r="P1137"/>
  <c r="V1136"/>
  <c r="W1136" s="1"/>
  <c r="U1136"/>
  <c r="P1136"/>
  <c r="V1135"/>
  <c r="U1135"/>
  <c r="P1135"/>
  <c r="V1134"/>
  <c r="U1134"/>
  <c r="P1134"/>
  <c r="V1133"/>
  <c r="U1133"/>
  <c r="P1133"/>
  <c r="V1132"/>
  <c r="U1132"/>
  <c r="P1132"/>
  <c r="V1131"/>
  <c r="U1131"/>
  <c r="P1131"/>
  <c r="V1130"/>
  <c r="U1130"/>
  <c r="P1130"/>
  <c r="V1129"/>
  <c r="U1129"/>
  <c r="P1129"/>
  <c r="V1128"/>
  <c r="U1128"/>
  <c r="P1128"/>
  <c r="V1127"/>
  <c r="U1127"/>
  <c r="P1127"/>
  <c r="V1126"/>
  <c r="U1126"/>
  <c r="P1126"/>
  <c r="V1125"/>
  <c r="U1125"/>
  <c r="P1125"/>
  <c r="V1124"/>
  <c r="U1124"/>
  <c r="P1124"/>
  <c r="V1123"/>
  <c r="U1123"/>
  <c r="P1123"/>
  <c r="V1122"/>
  <c r="U1122"/>
  <c r="P1122"/>
  <c r="V1121"/>
  <c r="U1121"/>
  <c r="P1121"/>
  <c r="V1120"/>
  <c r="W1120" s="1"/>
  <c r="U1120"/>
  <c r="P1120"/>
  <c r="V1119"/>
  <c r="U1119"/>
  <c r="P1119"/>
  <c r="V1118"/>
  <c r="U1118"/>
  <c r="P1118"/>
  <c r="V1117"/>
  <c r="U1117"/>
  <c r="P1117"/>
  <c r="V1116"/>
  <c r="U1116"/>
  <c r="P1116"/>
  <c r="V1115"/>
  <c r="U1115"/>
  <c r="P1115"/>
  <c r="V1114"/>
  <c r="U1114"/>
  <c r="P1114"/>
  <c r="V1113"/>
  <c r="U1113"/>
  <c r="P1113"/>
  <c r="V1112"/>
  <c r="U1112"/>
  <c r="P1112"/>
  <c r="V1111"/>
  <c r="U1111"/>
  <c r="P1111"/>
  <c r="V1110"/>
  <c r="U1110"/>
  <c r="P1110"/>
  <c r="V1109"/>
  <c r="U1109"/>
  <c r="P1109"/>
  <c r="V1108"/>
  <c r="U1108"/>
  <c r="P1108"/>
  <c r="V1107"/>
  <c r="U1107"/>
  <c r="P1107"/>
  <c r="V1106"/>
  <c r="U1106"/>
  <c r="P1106"/>
  <c r="V1105"/>
  <c r="U1105"/>
  <c r="P1105"/>
  <c r="V1104"/>
  <c r="U1104"/>
  <c r="P1104"/>
  <c r="V1103"/>
  <c r="U1103"/>
  <c r="P1103"/>
  <c r="V1102"/>
  <c r="U1102"/>
  <c r="P1102"/>
  <c r="V1101"/>
  <c r="U1101"/>
  <c r="P1101"/>
  <c r="V1100"/>
  <c r="U1100"/>
  <c r="P1100"/>
  <c r="V1099"/>
  <c r="U1099"/>
  <c r="P1099"/>
  <c r="V1098"/>
  <c r="U1098"/>
  <c r="P1098"/>
  <c r="V1097"/>
  <c r="U1097"/>
  <c r="P1097"/>
  <c r="V1096"/>
  <c r="U1096"/>
  <c r="P1096"/>
  <c r="V1095"/>
  <c r="U1095"/>
  <c r="P1095"/>
  <c r="V1094"/>
  <c r="U1094"/>
  <c r="P1094"/>
  <c r="V1093"/>
  <c r="U1093"/>
  <c r="P1093"/>
  <c r="V1092"/>
  <c r="U1092"/>
  <c r="P1092"/>
  <c r="V1091"/>
  <c r="U1091"/>
  <c r="P1091"/>
  <c r="V1090"/>
  <c r="U1090"/>
  <c r="P1090"/>
  <c r="V1089"/>
  <c r="U1089"/>
  <c r="P1089"/>
  <c r="V1088"/>
  <c r="U1088"/>
  <c r="P1088"/>
  <c r="V1087"/>
  <c r="U1087"/>
  <c r="P1087"/>
  <c r="V1086"/>
  <c r="U1086"/>
  <c r="P1086"/>
  <c r="V1085"/>
  <c r="U1085"/>
  <c r="P1085"/>
  <c r="V1084"/>
  <c r="W1084" s="1"/>
  <c r="U1084"/>
  <c r="P1084"/>
  <c r="V1083"/>
  <c r="U1083"/>
  <c r="P1083"/>
  <c r="V1082"/>
  <c r="U1082"/>
  <c r="P1082"/>
  <c r="V1081"/>
  <c r="U1081"/>
  <c r="P1081"/>
  <c r="V1080"/>
  <c r="U1080"/>
  <c r="P1080"/>
  <c r="V1079"/>
  <c r="U1079"/>
  <c r="P1079"/>
  <c r="V1078"/>
  <c r="U1078"/>
  <c r="P1078"/>
  <c r="V1077"/>
  <c r="U1077"/>
  <c r="P1077"/>
  <c r="V1076"/>
  <c r="W1076" s="1"/>
  <c r="U1076"/>
  <c r="P1076"/>
  <c r="V1075"/>
  <c r="U1075"/>
  <c r="P1075"/>
  <c r="V1074"/>
  <c r="U1074"/>
  <c r="P1074"/>
  <c r="V1073"/>
  <c r="U1073"/>
  <c r="P1073"/>
  <c r="V1072"/>
  <c r="U1072"/>
  <c r="P1072"/>
  <c r="V1071"/>
  <c r="U1071"/>
  <c r="P1071"/>
  <c r="V1070"/>
  <c r="U1070"/>
  <c r="P1070"/>
  <c r="V1069"/>
  <c r="U1069"/>
  <c r="P1069"/>
  <c r="V1068"/>
  <c r="W1068" s="1"/>
  <c r="U1068"/>
  <c r="P1068"/>
  <c r="V1067"/>
  <c r="U1067"/>
  <c r="P1067"/>
  <c r="V1066"/>
  <c r="U1066"/>
  <c r="P1066"/>
  <c r="V1065"/>
  <c r="U1065"/>
  <c r="P1065"/>
  <c r="V1064"/>
  <c r="U1064"/>
  <c r="P1064"/>
  <c r="V1063"/>
  <c r="U1063"/>
  <c r="P1063"/>
  <c r="V1062"/>
  <c r="U1062"/>
  <c r="P1062"/>
  <c r="V1061"/>
  <c r="U1061"/>
  <c r="P1061"/>
  <c r="V1060"/>
  <c r="W1060" s="1"/>
  <c r="U1060"/>
  <c r="P1060"/>
  <c r="V1059"/>
  <c r="U1059"/>
  <c r="P1059"/>
  <c r="V1058"/>
  <c r="U1058"/>
  <c r="P1058"/>
  <c r="V1057"/>
  <c r="U1057"/>
  <c r="P1057"/>
  <c r="V1056"/>
  <c r="U1056"/>
  <c r="P1056"/>
  <c r="V1055"/>
  <c r="U1055"/>
  <c r="P1055"/>
  <c r="V1054"/>
  <c r="U1054"/>
  <c r="P1054"/>
  <c r="V1053"/>
  <c r="U1053"/>
  <c r="P1053"/>
  <c r="V1052"/>
  <c r="W1052" s="1"/>
  <c r="U1052"/>
  <c r="P1052"/>
  <c r="V1051"/>
  <c r="U1051"/>
  <c r="P1051"/>
  <c r="V1050"/>
  <c r="U1050"/>
  <c r="P1050"/>
  <c r="V1049"/>
  <c r="U1049"/>
  <c r="P1049"/>
  <c r="V1048"/>
  <c r="W1048" s="1"/>
  <c r="U1048"/>
  <c r="P1048"/>
  <c r="V1047"/>
  <c r="U1047"/>
  <c r="P1047"/>
  <c r="V1046"/>
  <c r="U1046"/>
  <c r="P1046"/>
  <c r="V1045"/>
  <c r="U1045"/>
  <c r="P1045"/>
  <c r="V1044"/>
  <c r="W1044" s="1"/>
  <c r="U1044"/>
  <c r="P1044"/>
  <c r="V1043"/>
  <c r="U1043"/>
  <c r="P1043"/>
  <c r="V1042"/>
  <c r="U1042"/>
  <c r="P1042"/>
  <c r="V1041"/>
  <c r="U1041"/>
  <c r="P1041"/>
  <c r="V1040"/>
  <c r="W1040" s="1"/>
  <c r="U1040"/>
  <c r="P1040"/>
  <c r="V1039"/>
  <c r="U1039"/>
  <c r="P1039"/>
  <c r="V1038"/>
  <c r="U1038"/>
  <c r="P1038"/>
  <c r="V1037"/>
  <c r="U1037"/>
  <c r="P1037"/>
  <c r="V1036"/>
  <c r="W1036" s="1"/>
  <c r="U1036"/>
  <c r="P1036"/>
  <c r="V1035"/>
  <c r="U1035"/>
  <c r="P1035"/>
  <c r="V1034"/>
  <c r="U1034"/>
  <c r="P1034"/>
  <c r="V1033"/>
  <c r="U1033"/>
  <c r="P1033"/>
  <c r="V1032"/>
  <c r="U1032"/>
  <c r="P1032"/>
  <c r="V1031"/>
  <c r="U1031"/>
  <c r="P1031"/>
  <c r="V1030"/>
  <c r="U1030"/>
  <c r="P1030"/>
  <c r="V1029"/>
  <c r="U1029"/>
  <c r="P1029"/>
  <c r="V1028"/>
  <c r="U1028"/>
  <c r="P1028"/>
  <c r="V1027"/>
  <c r="U1027"/>
  <c r="P1027"/>
  <c r="V1026"/>
  <c r="U1026"/>
  <c r="P1026"/>
  <c r="V1025"/>
  <c r="U1025"/>
  <c r="P1025"/>
  <c r="V1024"/>
  <c r="W1024" s="1"/>
  <c r="U1024"/>
  <c r="P1024"/>
  <c r="V1023"/>
  <c r="U1023"/>
  <c r="P1023"/>
  <c r="V1022"/>
  <c r="U1022"/>
  <c r="P1022"/>
  <c r="V1021"/>
  <c r="U1021"/>
  <c r="P1021"/>
  <c r="V1020"/>
  <c r="W1020" s="1"/>
  <c r="U1020"/>
  <c r="P1020"/>
  <c r="V1019"/>
  <c r="U1019"/>
  <c r="P1019"/>
  <c r="V1018"/>
  <c r="U1018"/>
  <c r="P1018"/>
  <c r="V1017"/>
  <c r="U1017"/>
  <c r="P1017"/>
  <c r="V1016"/>
  <c r="W1016" s="1"/>
  <c r="U1016"/>
  <c r="P1016"/>
  <c r="V1015"/>
  <c r="U1015"/>
  <c r="P1015"/>
  <c r="V1014"/>
  <c r="U1014"/>
  <c r="P1014"/>
  <c r="V1013"/>
  <c r="U1013"/>
  <c r="P1013"/>
  <c r="V1012"/>
  <c r="W1012" s="1"/>
  <c r="U1012"/>
  <c r="P1012"/>
  <c r="V1011"/>
  <c r="U1011"/>
  <c r="P1011"/>
  <c r="V1010"/>
  <c r="U1010"/>
  <c r="P1010"/>
  <c r="V1009"/>
  <c r="U1009"/>
  <c r="P1009"/>
  <c r="V1008"/>
  <c r="W1008" s="1"/>
  <c r="U1008"/>
  <c r="P1008"/>
  <c r="V1007"/>
  <c r="U1007"/>
  <c r="P1007"/>
  <c r="V1006"/>
  <c r="U1006"/>
  <c r="P1006"/>
  <c r="V1005"/>
  <c r="U1005"/>
  <c r="P1005"/>
  <c r="V1004"/>
  <c r="U1004"/>
  <c r="P1004"/>
  <c r="V1003"/>
  <c r="U1003"/>
  <c r="P1003"/>
  <c r="V1002"/>
  <c r="U1002"/>
  <c r="P1002"/>
  <c r="V1001"/>
  <c r="U1001"/>
  <c r="P1001"/>
  <c r="V1000"/>
  <c r="U1000"/>
  <c r="P1000"/>
  <c r="V999"/>
  <c r="U999"/>
  <c r="P999"/>
  <c r="V998"/>
  <c r="U998"/>
  <c r="P998"/>
  <c r="V997"/>
  <c r="U997"/>
  <c r="P997"/>
  <c r="V996"/>
  <c r="U996"/>
  <c r="P996"/>
  <c r="V995"/>
  <c r="U995"/>
  <c r="P995"/>
  <c r="V994"/>
  <c r="U994"/>
  <c r="P994"/>
  <c r="V993"/>
  <c r="U993"/>
  <c r="P993"/>
  <c r="V992"/>
  <c r="U992"/>
  <c r="P992"/>
  <c r="V991"/>
  <c r="U991"/>
  <c r="P991"/>
  <c r="V990"/>
  <c r="U990"/>
  <c r="P990"/>
  <c r="V989"/>
  <c r="U989"/>
  <c r="P989"/>
  <c r="V988"/>
  <c r="U988"/>
  <c r="P988"/>
  <c r="V987"/>
  <c r="U987"/>
  <c r="P987"/>
  <c r="V986"/>
  <c r="U986"/>
  <c r="P986"/>
  <c r="V985"/>
  <c r="U985"/>
  <c r="P985"/>
  <c r="V984"/>
  <c r="U984"/>
  <c r="P984"/>
  <c r="V983"/>
  <c r="U983"/>
  <c r="P983"/>
  <c r="V982"/>
  <c r="U982"/>
  <c r="P982"/>
  <c r="V981"/>
  <c r="U981"/>
  <c r="P981"/>
  <c r="V980"/>
  <c r="U980"/>
  <c r="P980"/>
  <c r="V979"/>
  <c r="U979"/>
  <c r="P979"/>
  <c r="V978"/>
  <c r="U978"/>
  <c r="P978"/>
  <c r="V977"/>
  <c r="U977"/>
  <c r="P977"/>
  <c r="V976"/>
  <c r="U976"/>
  <c r="P976"/>
  <c r="V975"/>
  <c r="U975"/>
  <c r="P975"/>
  <c r="V974"/>
  <c r="U974"/>
  <c r="P974"/>
  <c r="V973"/>
  <c r="U973"/>
  <c r="P973"/>
  <c r="V972"/>
  <c r="W972" s="1"/>
  <c r="U972"/>
  <c r="P972"/>
  <c r="V971"/>
  <c r="U971"/>
  <c r="P971"/>
  <c r="V970"/>
  <c r="U970"/>
  <c r="P970"/>
  <c r="V969"/>
  <c r="U969"/>
  <c r="P969"/>
  <c r="V968"/>
  <c r="U968"/>
  <c r="P968"/>
  <c r="V967"/>
  <c r="U967"/>
  <c r="P967"/>
  <c r="V966"/>
  <c r="U966"/>
  <c r="P966"/>
  <c r="V965"/>
  <c r="U965"/>
  <c r="P965"/>
  <c r="V964"/>
  <c r="U964"/>
  <c r="P964"/>
  <c r="V963"/>
  <c r="U963"/>
  <c r="P963"/>
  <c r="V962"/>
  <c r="U962"/>
  <c r="P962"/>
  <c r="V961"/>
  <c r="U961"/>
  <c r="P961"/>
  <c r="V960"/>
  <c r="U960"/>
  <c r="P960"/>
  <c r="V959"/>
  <c r="U959"/>
  <c r="P959"/>
  <c r="V958"/>
  <c r="U958"/>
  <c r="P958"/>
  <c r="V957"/>
  <c r="U957"/>
  <c r="P957"/>
  <c r="V956"/>
  <c r="U956"/>
  <c r="P956"/>
  <c r="V955"/>
  <c r="U955"/>
  <c r="P955"/>
  <c r="V954"/>
  <c r="U954"/>
  <c r="P954"/>
  <c r="V953"/>
  <c r="U953"/>
  <c r="P953"/>
  <c r="V952"/>
  <c r="U952"/>
  <c r="P952"/>
  <c r="V951"/>
  <c r="U951"/>
  <c r="P951"/>
  <c r="V950"/>
  <c r="U950"/>
  <c r="P950"/>
  <c r="V949"/>
  <c r="U949"/>
  <c r="P949"/>
  <c r="V948"/>
  <c r="U948"/>
  <c r="P948"/>
  <c r="V947"/>
  <c r="U947"/>
  <c r="P947"/>
  <c r="V946"/>
  <c r="U946"/>
  <c r="P946"/>
  <c r="V945"/>
  <c r="U945"/>
  <c r="P945"/>
  <c r="V944"/>
  <c r="U944"/>
  <c r="P944"/>
  <c r="V943"/>
  <c r="U943"/>
  <c r="P943"/>
  <c r="V942"/>
  <c r="U942"/>
  <c r="P942"/>
  <c r="V941"/>
  <c r="U941"/>
  <c r="P941"/>
  <c r="V940"/>
  <c r="U940"/>
  <c r="P940"/>
  <c r="V939"/>
  <c r="U939"/>
  <c r="P939"/>
  <c r="V938"/>
  <c r="U938"/>
  <c r="P938"/>
  <c r="V937"/>
  <c r="U937"/>
  <c r="P937"/>
  <c r="V936"/>
  <c r="U936"/>
  <c r="P936"/>
  <c r="V935"/>
  <c r="U935"/>
  <c r="P935"/>
  <c r="V934"/>
  <c r="U934"/>
  <c r="P934"/>
  <c r="V933"/>
  <c r="U933"/>
  <c r="P933"/>
  <c r="V932"/>
  <c r="U932"/>
  <c r="P932"/>
  <c r="V931"/>
  <c r="U931"/>
  <c r="P931"/>
  <c r="V930"/>
  <c r="U930"/>
  <c r="P930"/>
  <c r="V929"/>
  <c r="U929"/>
  <c r="P929"/>
  <c r="V928"/>
  <c r="U928"/>
  <c r="P928"/>
  <c r="V927"/>
  <c r="U927"/>
  <c r="P927"/>
  <c r="V926"/>
  <c r="U926"/>
  <c r="P926"/>
  <c r="V925"/>
  <c r="U925"/>
  <c r="P925"/>
  <c r="V924"/>
  <c r="W924" s="1"/>
  <c r="U924"/>
  <c r="P924"/>
  <c r="V923"/>
  <c r="U923"/>
  <c r="P923"/>
  <c r="V922"/>
  <c r="U922"/>
  <c r="P922"/>
  <c r="V921"/>
  <c r="U921"/>
  <c r="P921"/>
  <c r="V920"/>
  <c r="U920"/>
  <c r="P920"/>
  <c r="V919"/>
  <c r="U919"/>
  <c r="P919"/>
  <c r="V918"/>
  <c r="U918"/>
  <c r="P918"/>
  <c r="V917"/>
  <c r="U917"/>
  <c r="P917"/>
  <c r="V916"/>
  <c r="U916"/>
  <c r="P916"/>
  <c r="V915"/>
  <c r="U915"/>
  <c r="P915"/>
  <c r="V914"/>
  <c r="U914"/>
  <c r="P914"/>
  <c r="V913"/>
  <c r="U913"/>
  <c r="P913"/>
  <c r="V912"/>
  <c r="U912"/>
  <c r="P912"/>
  <c r="V911"/>
  <c r="U911"/>
  <c r="P911"/>
  <c r="V910"/>
  <c r="U910"/>
  <c r="P910"/>
  <c r="V909"/>
  <c r="U909"/>
  <c r="P909"/>
  <c r="V908"/>
  <c r="U908"/>
  <c r="P908"/>
  <c r="V907"/>
  <c r="U907"/>
  <c r="P907"/>
  <c r="V906"/>
  <c r="U906"/>
  <c r="P906"/>
  <c r="V905"/>
  <c r="U905"/>
  <c r="P905"/>
  <c r="V904"/>
  <c r="U904"/>
  <c r="P904"/>
  <c r="V903"/>
  <c r="U903"/>
  <c r="P903"/>
  <c r="V902"/>
  <c r="U902"/>
  <c r="P902"/>
  <c r="V901"/>
  <c r="U901"/>
  <c r="P901"/>
  <c r="V900"/>
  <c r="U900"/>
  <c r="P900"/>
  <c r="V899"/>
  <c r="U899"/>
  <c r="P899"/>
  <c r="V898"/>
  <c r="U898"/>
  <c r="P898"/>
  <c r="V897"/>
  <c r="U897"/>
  <c r="P897"/>
  <c r="V896"/>
  <c r="U896"/>
  <c r="P896"/>
  <c r="V895"/>
  <c r="U895"/>
  <c r="P895"/>
  <c r="V894"/>
  <c r="U894"/>
  <c r="P894"/>
  <c r="V893"/>
  <c r="U893"/>
  <c r="P893"/>
  <c r="V892"/>
  <c r="U892"/>
  <c r="P892"/>
  <c r="V891"/>
  <c r="U891"/>
  <c r="P891"/>
  <c r="V890"/>
  <c r="U890"/>
  <c r="P890"/>
  <c r="V889"/>
  <c r="U889"/>
  <c r="P889"/>
  <c r="V888"/>
  <c r="U888"/>
  <c r="P888"/>
  <c r="V887"/>
  <c r="U887"/>
  <c r="P887"/>
  <c r="V886"/>
  <c r="U886"/>
  <c r="P886"/>
  <c r="V885"/>
  <c r="U885"/>
  <c r="P885"/>
  <c r="V884"/>
  <c r="U884"/>
  <c r="P884"/>
  <c r="V883"/>
  <c r="U883"/>
  <c r="P883"/>
  <c r="V882"/>
  <c r="U882"/>
  <c r="P882"/>
  <c r="V881"/>
  <c r="U881"/>
  <c r="P881"/>
  <c r="V880"/>
  <c r="U880"/>
  <c r="P880"/>
  <c r="V879"/>
  <c r="U879"/>
  <c r="P879"/>
  <c r="V878"/>
  <c r="U878"/>
  <c r="P878"/>
  <c r="V877"/>
  <c r="U877"/>
  <c r="P877"/>
  <c r="V876"/>
  <c r="U876"/>
  <c r="P876"/>
  <c r="V875"/>
  <c r="U875"/>
  <c r="P875"/>
  <c r="V874"/>
  <c r="U874"/>
  <c r="P874"/>
  <c r="V873"/>
  <c r="U873"/>
  <c r="P873"/>
  <c r="V872"/>
  <c r="U872"/>
  <c r="P872"/>
  <c r="V871"/>
  <c r="U871"/>
  <c r="P871"/>
  <c r="V870"/>
  <c r="U870"/>
  <c r="P870"/>
  <c r="V869"/>
  <c r="U869"/>
  <c r="P869"/>
  <c r="V868"/>
  <c r="U868"/>
  <c r="P868"/>
  <c r="V867"/>
  <c r="U867"/>
  <c r="P867"/>
  <c r="V866"/>
  <c r="U866"/>
  <c r="P866"/>
  <c r="V865"/>
  <c r="U865"/>
  <c r="P865"/>
  <c r="V864"/>
  <c r="U864"/>
  <c r="P864"/>
  <c r="V863"/>
  <c r="U863"/>
  <c r="P863"/>
  <c r="V862"/>
  <c r="U862"/>
  <c r="P862"/>
  <c r="V861"/>
  <c r="U861"/>
  <c r="P861"/>
  <c r="V860"/>
  <c r="W860" s="1"/>
  <c r="U860"/>
  <c r="P860"/>
  <c r="V859"/>
  <c r="U859"/>
  <c r="P859"/>
  <c r="V858"/>
  <c r="U858"/>
  <c r="P858"/>
  <c r="V857"/>
  <c r="U857"/>
  <c r="P857"/>
  <c r="V856"/>
  <c r="W856" s="1"/>
  <c r="U856"/>
  <c r="P856"/>
  <c r="V855"/>
  <c r="U855"/>
  <c r="P855"/>
  <c r="V854"/>
  <c r="U854"/>
  <c r="P854"/>
  <c r="V853"/>
  <c r="U853"/>
  <c r="P853"/>
  <c r="V852"/>
  <c r="W852" s="1"/>
  <c r="U852"/>
  <c r="P852"/>
  <c r="V851"/>
  <c r="U851"/>
  <c r="P851"/>
  <c r="V850"/>
  <c r="U850"/>
  <c r="P850"/>
  <c r="V849"/>
  <c r="U849"/>
  <c r="P849"/>
  <c r="V848"/>
  <c r="U848"/>
  <c r="P848"/>
  <c r="V847"/>
  <c r="U847"/>
  <c r="P847"/>
  <c r="V846"/>
  <c r="U846"/>
  <c r="P846"/>
  <c r="V845"/>
  <c r="U845"/>
  <c r="P845"/>
  <c r="V844"/>
  <c r="W844" s="1"/>
  <c r="U844"/>
  <c r="P844"/>
  <c r="V843"/>
  <c r="U843"/>
  <c r="P843"/>
  <c r="V842"/>
  <c r="U842"/>
  <c r="P842"/>
  <c r="V841"/>
  <c r="U841"/>
  <c r="P841"/>
  <c r="V840"/>
  <c r="U840"/>
  <c r="P840"/>
  <c r="V839"/>
  <c r="U839"/>
  <c r="P839"/>
  <c r="V838"/>
  <c r="U838"/>
  <c r="P838"/>
  <c r="V837"/>
  <c r="U837"/>
  <c r="P837"/>
  <c r="V836"/>
  <c r="U836"/>
  <c r="P836"/>
  <c r="V835"/>
  <c r="U835"/>
  <c r="P835"/>
  <c r="V834"/>
  <c r="U834"/>
  <c r="P834"/>
  <c r="V833"/>
  <c r="U833"/>
  <c r="P833"/>
  <c r="V832"/>
  <c r="U832"/>
  <c r="P832"/>
  <c r="V831"/>
  <c r="U831"/>
  <c r="P831"/>
  <c r="V830"/>
  <c r="U830"/>
  <c r="P830"/>
  <c r="V829"/>
  <c r="U829"/>
  <c r="P829"/>
  <c r="V828"/>
  <c r="W828" s="1"/>
  <c r="U828"/>
  <c r="P828"/>
  <c r="V827"/>
  <c r="U827"/>
  <c r="P827"/>
  <c r="V826"/>
  <c r="U826"/>
  <c r="P826"/>
  <c r="V825"/>
  <c r="U825"/>
  <c r="P825"/>
  <c r="V824"/>
  <c r="U824"/>
  <c r="P824"/>
  <c r="V823"/>
  <c r="U823"/>
  <c r="P823"/>
  <c r="V822"/>
  <c r="U822"/>
  <c r="P822"/>
  <c r="V821"/>
  <c r="U821"/>
  <c r="P821"/>
  <c r="V820"/>
  <c r="U820"/>
  <c r="P820"/>
  <c r="V819"/>
  <c r="U819"/>
  <c r="P819"/>
  <c r="V818"/>
  <c r="U818"/>
  <c r="P818"/>
  <c r="V817"/>
  <c r="U817"/>
  <c r="P817"/>
  <c r="V816"/>
  <c r="U816"/>
  <c r="P816"/>
  <c r="V815"/>
  <c r="U815"/>
  <c r="P815"/>
  <c r="V814"/>
  <c r="U814"/>
  <c r="P814"/>
  <c r="V813"/>
  <c r="U813"/>
  <c r="P813"/>
  <c r="V812"/>
  <c r="U812"/>
  <c r="P812"/>
  <c r="V811"/>
  <c r="U811"/>
  <c r="P811"/>
  <c r="V810"/>
  <c r="U810"/>
  <c r="P810"/>
  <c r="V809"/>
  <c r="U809"/>
  <c r="P809"/>
  <c r="V808"/>
  <c r="U808"/>
  <c r="P808"/>
  <c r="V807"/>
  <c r="U807"/>
  <c r="P807"/>
  <c r="V806"/>
  <c r="U806"/>
  <c r="P806"/>
  <c r="V805"/>
  <c r="U805"/>
  <c r="P805"/>
  <c r="V804"/>
  <c r="U804"/>
  <c r="P804"/>
  <c r="V803"/>
  <c r="U803"/>
  <c r="P803"/>
  <c r="V802"/>
  <c r="U802"/>
  <c r="P802"/>
  <c r="V801"/>
  <c r="U801"/>
  <c r="P801"/>
  <c r="V800"/>
  <c r="W800" s="1"/>
  <c r="U800"/>
  <c r="P800"/>
  <c r="V799"/>
  <c r="U799"/>
  <c r="P799"/>
  <c r="V798"/>
  <c r="U798"/>
  <c r="P798"/>
  <c r="V797"/>
  <c r="U797"/>
  <c r="P797"/>
  <c r="V796"/>
  <c r="U796"/>
  <c r="P796"/>
  <c r="V795"/>
  <c r="U795"/>
  <c r="P795"/>
  <c r="V794"/>
  <c r="U794"/>
  <c r="P794"/>
  <c r="V793"/>
  <c r="U793"/>
  <c r="P793"/>
  <c r="V792"/>
  <c r="U792"/>
  <c r="P792"/>
  <c r="V791"/>
  <c r="U791"/>
  <c r="P791"/>
  <c r="V790"/>
  <c r="U790"/>
  <c r="P790"/>
  <c r="V789"/>
  <c r="U789"/>
  <c r="P789"/>
  <c r="V788"/>
  <c r="U788"/>
  <c r="P788"/>
  <c r="V787"/>
  <c r="U787"/>
  <c r="P787"/>
  <c r="V786"/>
  <c r="U786"/>
  <c r="P786"/>
  <c r="V785"/>
  <c r="U785"/>
  <c r="P785"/>
  <c r="V784"/>
  <c r="W784" s="1"/>
  <c r="U784"/>
  <c r="P784"/>
  <c r="V783"/>
  <c r="U783"/>
  <c r="P783"/>
  <c r="V782"/>
  <c r="U782"/>
  <c r="P782"/>
  <c r="V781"/>
  <c r="U781"/>
  <c r="P781"/>
  <c r="V780"/>
  <c r="W780" s="1"/>
  <c r="U780"/>
  <c r="P780"/>
  <c r="V779"/>
  <c r="U779"/>
  <c r="P779"/>
  <c r="V778"/>
  <c r="U778"/>
  <c r="P778"/>
  <c r="V777"/>
  <c r="U777"/>
  <c r="P777"/>
  <c r="V776"/>
  <c r="W776" s="1"/>
  <c r="U776"/>
  <c r="P776"/>
  <c r="V775"/>
  <c r="U775"/>
  <c r="P775"/>
  <c r="V774"/>
  <c r="U774"/>
  <c r="P774"/>
  <c r="V773"/>
  <c r="U773"/>
  <c r="P773"/>
  <c r="V772"/>
  <c r="U772"/>
  <c r="P772"/>
  <c r="V771"/>
  <c r="U771"/>
  <c r="P771"/>
  <c r="V770"/>
  <c r="U770"/>
  <c r="P770"/>
  <c r="V769"/>
  <c r="U769"/>
  <c r="P769"/>
  <c r="V768"/>
  <c r="U768"/>
  <c r="P768"/>
  <c r="V767"/>
  <c r="U767"/>
  <c r="P767"/>
  <c r="V766"/>
  <c r="U766"/>
  <c r="P766"/>
  <c r="V765"/>
  <c r="U765"/>
  <c r="P765"/>
  <c r="V764"/>
  <c r="U764"/>
  <c r="P764"/>
  <c r="V763"/>
  <c r="U763"/>
  <c r="P763"/>
  <c r="V762"/>
  <c r="U762"/>
  <c r="P762"/>
  <c r="V761"/>
  <c r="U761"/>
  <c r="P761"/>
  <c r="V760"/>
  <c r="U760"/>
  <c r="P760"/>
  <c r="V759"/>
  <c r="U759"/>
  <c r="P759"/>
  <c r="V758"/>
  <c r="U758"/>
  <c r="P758"/>
  <c r="V757"/>
  <c r="U757"/>
  <c r="P757"/>
  <c r="V756"/>
  <c r="U756"/>
  <c r="P756"/>
  <c r="V755"/>
  <c r="U755"/>
  <c r="P755"/>
  <c r="V754"/>
  <c r="U754"/>
  <c r="P754"/>
  <c r="V753"/>
  <c r="U753"/>
  <c r="P753"/>
  <c r="V752"/>
  <c r="U752"/>
  <c r="P752"/>
  <c r="V751"/>
  <c r="U751"/>
  <c r="P751"/>
  <c r="V750"/>
  <c r="U750"/>
  <c r="P750"/>
  <c r="V749"/>
  <c r="U749"/>
  <c r="P749"/>
  <c r="V748"/>
  <c r="U748"/>
  <c r="P748"/>
  <c r="V747"/>
  <c r="U747"/>
  <c r="P747"/>
  <c r="V746"/>
  <c r="U746"/>
  <c r="P746"/>
  <c r="V745"/>
  <c r="U745"/>
  <c r="P745"/>
  <c r="V744"/>
  <c r="U744"/>
  <c r="P744"/>
  <c r="V743"/>
  <c r="U743"/>
  <c r="P743"/>
  <c r="V742"/>
  <c r="U742"/>
  <c r="P742"/>
  <c r="V741"/>
  <c r="U741"/>
  <c r="P741"/>
  <c r="V740"/>
  <c r="U740"/>
  <c r="P740"/>
  <c r="V739"/>
  <c r="U739"/>
  <c r="P739"/>
  <c r="V738"/>
  <c r="U738"/>
  <c r="P738"/>
  <c r="V737"/>
  <c r="U737"/>
  <c r="P737"/>
  <c r="V736"/>
  <c r="U736"/>
  <c r="P736"/>
  <c r="V735"/>
  <c r="U735"/>
  <c r="P735"/>
  <c r="V734"/>
  <c r="U734"/>
  <c r="P734"/>
  <c r="V733"/>
  <c r="U733"/>
  <c r="P733"/>
  <c r="V732"/>
  <c r="U732"/>
  <c r="P732"/>
  <c r="V731"/>
  <c r="U731"/>
  <c r="P731"/>
  <c r="V730"/>
  <c r="U730"/>
  <c r="P730"/>
  <c r="V729"/>
  <c r="U729"/>
  <c r="P729"/>
  <c r="V728"/>
  <c r="W728" s="1"/>
  <c r="U728"/>
  <c r="P728"/>
  <c r="V727"/>
  <c r="U727"/>
  <c r="P727"/>
  <c r="V726"/>
  <c r="U726"/>
  <c r="P726"/>
  <c r="V725"/>
  <c r="U725"/>
  <c r="P725"/>
  <c r="V724"/>
  <c r="U724"/>
  <c r="P724"/>
  <c r="V723"/>
  <c r="U723"/>
  <c r="P723"/>
  <c r="V722"/>
  <c r="U722"/>
  <c r="P722"/>
  <c r="V721"/>
  <c r="U721"/>
  <c r="P721"/>
  <c r="V720"/>
  <c r="W720" s="1"/>
  <c r="U720"/>
  <c r="P720"/>
  <c r="V719"/>
  <c r="U719"/>
  <c r="P719"/>
  <c r="V718"/>
  <c r="U718"/>
  <c r="P718"/>
  <c r="V717"/>
  <c r="U717"/>
  <c r="P717"/>
  <c r="V716"/>
  <c r="U716"/>
  <c r="P716"/>
  <c r="V715"/>
  <c r="U715"/>
  <c r="P715"/>
  <c r="V714"/>
  <c r="U714"/>
  <c r="P714"/>
  <c r="V713"/>
  <c r="U713"/>
  <c r="P713"/>
  <c r="V712"/>
  <c r="W712" s="1"/>
  <c r="U712"/>
  <c r="P712"/>
  <c r="V711"/>
  <c r="U711"/>
  <c r="P711"/>
  <c r="V710"/>
  <c r="U710"/>
  <c r="P710"/>
  <c r="V709"/>
  <c r="U709"/>
  <c r="P709"/>
  <c r="V708"/>
  <c r="W708" s="1"/>
  <c r="U708"/>
  <c r="P708"/>
  <c r="V707"/>
  <c r="U707"/>
  <c r="P707"/>
  <c r="V706"/>
  <c r="U706"/>
  <c r="P706"/>
  <c r="V705"/>
  <c r="U705"/>
  <c r="P705"/>
  <c r="V704"/>
  <c r="W704" s="1"/>
  <c r="U704"/>
  <c r="P704"/>
  <c r="V703"/>
  <c r="U703"/>
  <c r="P703"/>
  <c r="V702"/>
  <c r="U702"/>
  <c r="P702"/>
  <c r="V701"/>
  <c r="U701"/>
  <c r="P701"/>
  <c r="V700"/>
  <c r="W700" s="1"/>
  <c r="U700"/>
  <c r="P700"/>
  <c r="V699"/>
  <c r="U699"/>
  <c r="P699"/>
  <c r="V698"/>
  <c r="U698"/>
  <c r="P698"/>
  <c r="V697"/>
  <c r="U697"/>
  <c r="P697"/>
  <c r="V696"/>
  <c r="W696" s="1"/>
  <c r="U696"/>
  <c r="P696"/>
  <c r="V695"/>
  <c r="U695"/>
  <c r="P695"/>
  <c r="V694"/>
  <c r="U694"/>
  <c r="P694"/>
  <c r="V693"/>
  <c r="U693"/>
  <c r="P693"/>
  <c r="V692"/>
  <c r="W692" s="1"/>
  <c r="U692"/>
  <c r="P692"/>
  <c r="V691"/>
  <c r="U691"/>
  <c r="P691"/>
  <c r="V690"/>
  <c r="U690"/>
  <c r="P690"/>
  <c r="V689"/>
  <c r="U689"/>
  <c r="P689"/>
  <c r="V688"/>
  <c r="U688"/>
  <c r="P688"/>
  <c r="V687"/>
  <c r="U687"/>
  <c r="P687"/>
  <c r="V686"/>
  <c r="U686"/>
  <c r="P686"/>
  <c r="V685"/>
  <c r="U685"/>
  <c r="P685"/>
  <c r="V684"/>
  <c r="W684" s="1"/>
  <c r="U684"/>
  <c r="P684"/>
  <c r="V683"/>
  <c r="U683"/>
  <c r="P683"/>
  <c r="V682"/>
  <c r="U682"/>
  <c r="P682"/>
  <c r="V681"/>
  <c r="U681"/>
  <c r="P681"/>
  <c r="V680"/>
  <c r="W680" s="1"/>
  <c r="U680"/>
  <c r="P680"/>
  <c r="V679"/>
  <c r="U679"/>
  <c r="P679"/>
  <c r="V678"/>
  <c r="U678"/>
  <c r="P678"/>
  <c r="V677"/>
  <c r="U677"/>
  <c r="P677"/>
  <c r="V676"/>
  <c r="W676" s="1"/>
  <c r="U676"/>
  <c r="P676"/>
  <c r="V675"/>
  <c r="U675"/>
  <c r="P675"/>
  <c r="V674"/>
  <c r="U674"/>
  <c r="P674"/>
  <c r="V673"/>
  <c r="U673"/>
  <c r="P673"/>
  <c r="V672"/>
  <c r="U672"/>
  <c r="P672"/>
  <c r="V671"/>
  <c r="U671"/>
  <c r="P671"/>
  <c r="V670"/>
  <c r="U670"/>
  <c r="P670"/>
  <c r="V669"/>
  <c r="U669"/>
  <c r="P669"/>
  <c r="V668"/>
  <c r="U668"/>
  <c r="P668"/>
  <c r="V667"/>
  <c r="U667"/>
  <c r="P667"/>
  <c r="V666"/>
  <c r="U666"/>
  <c r="P666"/>
  <c r="V665"/>
  <c r="U665"/>
  <c r="P665"/>
  <c r="V664"/>
  <c r="U664"/>
  <c r="P664"/>
  <c r="V663"/>
  <c r="U663"/>
  <c r="P663"/>
  <c r="V662"/>
  <c r="U662"/>
  <c r="P662"/>
  <c r="V661"/>
  <c r="U661"/>
  <c r="P661"/>
  <c r="V660"/>
  <c r="U660"/>
  <c r="P660"/>
  <c r="V659"/>
  <c r="U659"/>
  <c r="P659"/>
  <c r="V658"/>
  <c r="U658"/>
  <c r="P658"/>
  <c r="V657"/>
  <c r="U657"/>
  <c r="P657"/>
  <c r="V656"/>
  <c r="U656"/>
  <c r="P656"/>
  <c r="V655"/>
  <c r="U655"/>
  <c r="P655"/>
  <c r="V654"/>
  <c r="U654"/>
  <c r="P654"/>
  <c r="V653"/>
  <c r="U653"/>
  <c r="P653"/>
  <c r="V652"/>
  <c r="U652"/>
  <c r="P652"/>
  <c r="V651"/>
  <c r="U651"/>
  <c r="P651"/>
  <c r="V650"/>
  <c r="U650"/>
  <c r="P650"/>
  <c r="V649"/>
  <c r="U649"/>
  <c r="P649"/>
  <c r="V648"/>
  <c r="U648"/>
  <c r="P648"/>
  <c r="V647"/>
  <c r="U647"/>
  <c r="P647"/>
  <c r="V646"/>
  <c r="U646"/>
  <c r="P646"/>
  <c r="V645"/>
  <c r="U645"/>
  <c r="P645"/>
  <c r="V644"/>
  <c r="U644"/>
  <c r="P644"/>
  <c r="V643"/>
  <c r="U643"/>
  <c r="P643"/>
  <c r="V642"/>
  <c r="U642"/>
  <c r="P642"/>
  <c r="V641"/>
  <c r="U641"/>
  <c r="P641"/>
  <c r="V640"/>
  <c r="U640"/>
  <c r="P640"/>
  <c r="V639"/>
  <c r="U639"/>
  <c r="P639"/>
  <c r="V638"/>
  <c r="U638"/>
  <c r="P638"/>
  <c r="V637"/>
  <c r="U637"/>
  <c r="P637"/>
  <c r="V636"/>
  <c r="U636"/>
  <c r="P636"/>
  <c r="V635"/>
  <c r="U635"/>
  <c r="P635"/>
  <c r="V634"/>
  <c r="U634"/>
  <c r="P634"/>
  <c r="V633"/>
  <c r="U633"/>
  <c r="P633"/>
  <c r="V632"/>
  <c r="U632"/>
  <c r="P632"/>
  <c r="V631"/>
  <c r="U631"/>
  <c r="P631"/>
  <c r="V630"/>
  <c r="U630"/>
  <c r="P630"/>
  <c r="V629"/>
  <c r="U629"/>
  <c r="P629"/>
  <c r="V628"/>
  <c r="U628"/>
  <c r="P628"/>
  <c r="V627"/>
  <c r="U627"/>
  <c r="P627"/>
  <c r="V626"/>
  <c r="U626"/>
  <c r="P626"/>
  <c r="V625"/>
  <c r="U625"/>
  <c r="P625"/>
  <c r="V624"/>
  <c r="U624"/>
  <c r="P624"/>
  <c r="V623"/>
  <c r="U623"/>
  <c r="P623"/>
  <c r="V622"/>
  <c r="U622"/>
  <c r="P622"/>
  <c r="V621"/>
  <c r="U621"/>
  <c r="P621"/>
  <c r="V620"/>
  <c r="U620"/>
  <c r="P620"/>
  <c r="V619"/>
  <c r="U619"/>
  <c r="P619"/>
  <c r="V618"/>
  <c r="U618"/>
  <c r="P618"/>
  <c r="V617"/>
  <c r="U617"/>
  <c r="P617"/>
  <c r="V616"/>
  <c r="U616"/>
  <c r="P616"/>
  <c r="V615"/>
  <c r="U615"/>
  <c r="P615"/>
  <c r="V614"/>
  <c r="U614"/>
  <c r="P614"/>
  <c r="V613"/>
  <c r="U613"/>
  <c r="P613"/>
  <c r="V612"/>
  <c r="U612"/>
  <c r="P612"/>
  <c r="V611"/>
  <c r="U611"/>
  <c r="P611"/>
  <c r="V610"/>
  <c r="U610"/>
  <c r="P610"/>
  <c r="V609"/>
  <c r="U609"/>
  <c r="P609"/>
  <c r="V608"/>
  <c r="U608"/>
  <c r="P608"/>
  <c r="V607"/>
  <c r="U607"/>
  <c r="P607"/>
  <c r="V606"/>
  <c r="U606"/>
  <c r="P606"/>
  <c r="V605"/>
  <c r="U605"/>
  <c r="P605"/>
  <c r="V604"/>
  <c r="U604"/>
  <c r="P604"/>
  <c r="V603"/>
  <c r="U603"/>
  <c r="P603"/>
  <c r="V602"/>
  <c r="U602"/>
  <c r="P602"/>
  <c r="V601"/>
  <c r="U601"/>
  <c r="P601"/>
  <c r="V600"/>
  <c r="U600"/>
  <c r="P600"/>
  <c r="V599"/>
  <c r="U599"/>
  <c r="P599"/>
  <c r="V598"/>
  <c r="U598"/>
  <c r="P598"/>
  <c r="V597"/>
  <c r="U597"/>
  <c r="P597"/>
  <c r="V596"/>
  <c r="U596"/>
  <c r="P596"/>
  <c r="V595"/>
  <c r="U595"/>
  <c r="P595"/>
  <c r="V594"/>
  <c r="U594"/>
  <c r="P594"/>
  <c r="V593"/>
  <c r="U593"/>
  <c r="P593"/>
  <c r="V592"/>
  <c r="W592" s="1"/>
  <c r="U592"/>
  <c r="P592"/>
  <c r="V591"/>
  <c r="U591"/>
  <c r="P591"/>
  <c r="V590"/>
  <c r="U590"/>
  <c r="P590"/>
  <c r="V589"/>
  <c r="U589"/>
  <c r="P589"/>
  <c r="V588"/>
  <c r="W588" s="1"/>
  <c r="U588"/>
  <c r="P588"/>
  <c r="V587"/>
  <c r="U587"/>
  <c r="P587"/>
  <c r="V586"/>
  <c r="U586"/>
  <c r="P586"/>
  <c r="V585"/>
  <c r="U585"/>
  <c r="P585"/>
  <c r="V584"/>
  <c r="U584"/>
  <c r="P584"/>
  <c r="V583"/>
  <c r="U583"/>
  <c r="P583"/>
  <c r="V582"/>
  <c r="U582"/>
  <c r="P582"/>
  <c r="V581"/>
  <c r="U581"/>
  <c r="P581"/>
  <c r="V580"/>
  <c r="W580" s="1"/>
  <c r="U580"/>
  <c r="P580"/>
  <c r="V579"/>
  <c r="U579"/>
  <c r="P579"/>
  <c r="V578"/>
  <c r="U578"/>
  <c r="P578"/>
  <c r="V577"/>
  <c r="U577"/>
  <c r="P577"/>
  <c r="V576"/>
  <c r="W576" s="1"/>
  <c r="U576"/>
  <c r="P576"/>
  <c r="V575"/>
  <c r="U575"/>
  <c r="P575"/>
  <c r="V574"/>
  <c r="U574"/>
  <c r="P574"/>
  <c r="V573"/>
  <c r="U573"/>
  <c r="P573"/>
  <c r="V572"/>
  <c r="U572"/>
  <c r="P572"/>
  <c r="V571"/>
  <c r="U571"/>
  <c r="P571"/>
  <c r="V570"/>
  <c r="U570"/>
  <c r="P570"/>
  <c r="V569"/>
  <c r="U569"/>
  <c r="P569"/>
  <c r="V568"/>
  <c r="U568"/>
  <c r="P568"/>
  <c r="V567"/>
  <c r="U567"/>
  <c r="P567"/>
  <c r="V566"/>
  <c r="U566"/>
  <c r="P566"/>
  <c r="V565"/>
  <c r="U565"/>
  <c r="P565"/>
  <c r="V564"/>
  <c r="U564"/>
  <c r="P564"/>
  <c r="V563"/>
  <c r="U563"/>
  <c r="P563"/>
  <c r="V562"/>
  <c r="U562"/>
  <c r="P562"/>
  <c r="V561"/>
  <c r="U561"/>
  <c r="P561"/>
  <c r="V560"/>
  <c r="U560"/>
  <c r="P560"/>
  <c r="V559"/>
  <c r="U559"/>
  <c r="P559"/>
  <c r="V558"/>
  <c r="U558"/>
  <c r="P558"/>
  <c r="V557"/>
  <c r="U557"/>
  <c r="P557"/>
  <c r="V556"/>
  <c r="U556"/>
  <c r="P556"/>
  <c r="V555"/>
  <c r="U555"/>
  <c r="P555"/>
  <c r="V554"/>
  <c r="U554"/>
  <c r="P554"/>
  <c r="V553"/>
  <c r="U553"/>
  <c r="P553"/>
  <c r="V552"/>
  <c r="U552"/>
  <c r="P552"/>
  <c r="V551"/>
  <c r="U551"/>
  <c r="P551"/>
  <c r="V550"/>
  <c r="U550"/>
  <c r="P550"/>
  <c r="V549"/>
  <c r="U549"/>
  <c r="P549"/>
  <c r="V548"/>
  <c r="U548"/>
  <c r="P548"/>
  <c r="V547"/>
  <c r="U547"/>
  <c r="P547"/>
  <c r="V546"/>
  <c r="U546"/>
  <c r="P546"/>
  <c r="V545"/>
  <c r="U545"/>
  <c r="P545"/>
  <c r="V544"/>
  <c r="U544"/>
  <c r="P544"/>
  <c r="V543"/>
  <c r="U543"/>
  <c r="P543"/>
  <c r="V542"/>
  <c r="U542"/>
  <c r="P542"/>
  <c r="V541"/>
  <c r="U541"/>
  <c r="P541"/>
  <c r="V540"/>
  <c r="U540"/>
  <c r="P540"/>
  <c r="V539"/>
  <c r="U539"/>
  <c r="P539"/>
  <c r="V538"/>
  <c r="U538"/>
  <c r="P538"/>
  <c r="V537"/>
  <c r="U537"/>
  <c r="P537"/>
  <c r="V536"/>
  <c r="U536"/>
  <c r="P536"/>
  <c r="V535"/>
  <c r="U535"/>
  <c r="P535"/>
  <c r="V534"/>
  <c r="U534"/>
  <c r="P534"/>
  <c r="V533"/>
  <c r="U533"/>
  <c r="P533"/>
  <c r="V532"/>
  <c r="U532"/>
  <c r="P532"/>
  <c r="V531"/>
  <c r="U531"/>
  <c r="P531"/>
  <c r="V530"/>
  <c r="U530"/>
  <c r="P530"/>
  <c r="V529"/>
  <c r="U529"/>
  <c r="P529"/>
  <c r="V528"/>
  <c r="U528"/>
  <c r="P528"/>
  <c r="V527"/>
  <c r="U527"/>
  <c r="P527"/>
  <c r="V526"/>
  <c r="U526"/>
  <c r="P526"/>
  <c r="V525"/>
  <c r="U525"/>
  <c r="P525"/>
  <c r="V524"/>
  <c r="U524"/>
  <c r="P524"/>
  <c r="V523"/>
  <c r="U523"/>
  <c r="P523"/>
  <c r="V522"/>
  <c r="U522"/>
  <c r="P522"/>
  <c r="V521"/>
  <c r="U521"/>
  <c r="P521"/>
  <c r="V520"/>
  <c r="W520" s="1"/>
  <c r="U520"/>
  <c r="P520"/>
  <c r="V519"/>
  <c r="U519"/>
  <c r="P519"/>
  <c r="V518"/>
  <c r="U518"/>
  <c r="P518"/>
  <c r="V517"/>
  <c r="U517"/>
  <c r="P517"/>
  <c r="V516"/>
  <c r="U516"/>
  <c r="P516"/>
  <c r="V515"/>
  <c r="U515"/>
  <c r="P515"/>
  <c r="V514"/>
  <c r="U514"/>
  <c r="P514"/>
  <c r="V513"/>
  <c r="U513"/>
  <c r="P513"/>
  <c r="V512"/>
  <c r="U512"/>
  <c r="P512"/>
  <c r="V511"/>
  <c r="U511"/>
  <c r="P511"/>
  <c r="V510"/>
  <c r="U510"/>
  <c r="P510"/>
  <c r="V509"/>
  <c r="U509"/>
  <c r="P509"/>
  <c r="V508"/>
  <c r="U508"/>
  <c r="P508"/>
  <c r="V507"/>
  <c r="U507"/>
  <c r="P507"/>
  <c r="V506"/>
  <c r="U506"/>
  <c r="P506"/>
  <c r="V505"/>
  <c r="U505"/>
  <c r="P505"/>
  <c r="V504"/>
  <c r="W504" s="1"/>
  <c r="U504"/>
  <c r="P504"/>
  <c r="V503"/>
  <c r="U503"/>
  <c r="P503"/>
  <c r="V502"/>
  <c r="U502"/>
  <c r="P502"/>
  <c r="V501"/>
  <c r="U501"/>
  <c r="P501"/>
  <c r="V500"/>
  <c r="U500"/>
  <c r="P500"/>
  <c r="V499"/>
  <c r="U499"/>
  <c r="P499"/>
  <c r="V498"/>
  <c r="U498"/>
  <c r="P498"/>
  <c r="V497"/>
  <c r="U497"/>
  <c r="P497"/>
  <c r="V496"/>
  <c r="W496" s="1"/>
  <c r="U496"/>
  <c r="P496"/>
  <c r="V495"/>
  <c r="U495"/>
  <c r="P495"/>
  <c r="V494"/>
  <c r="U494"/>
  <c r="P494"/>
  <c r="V493"/>
  <c r="U493"/>
  <c r="P493"/>
  <c r="V492"/>
  <c r="U492"/>
  <c r="P492"/>
  <c r="V491"/>
  <c r="U491"/>
  <c r="P491"/>
  <c r="V490"/>
  <c r="U490"/>
  <c r="P490"/>
  <c r="V489"/>
  <c r="U489"/>
  <c r="P489"/>
  <c r="V488"/>
  <c r="U488"/>
  <c r="P488"/>
  <c r="V487"/>
  <c r="U487"/>
  <c r="P487"/>
  <c r="V486"/>
  <c r="U486"/>
  <c r="P486"/>
  <c r="V485"/>
  <c r="U485"/>
  <c r="P485"/>
  <c r="V484"/>
  <c r="U484"/>
  <c r="P484"/>
  <c r="V483"/>
  <c r="U483"/>
  <c r="P483"/>
  <c r="V482"/>
  <c r="U482"/>
  <c r="P482"/>
  <c r="V481"/>
  <c r="U481"/>
  <c r="P481"/>
  <c r="V480"/>
  <c r="U480"/>
  <c r="P480"/>
  <c r="V479"/>
  <c r="U479"/>
  <c r="P479"/>
  <c r="V478"/>
  <c r="U478"/>
  <c r="P478"/>
  <c r="V477"/>
  <c r="U477"/>
  <c r="P477"/>
  <c r="V476"/>
  <c r="W476" s="1"/>
  <c r="U476"/>
  <c r="P476"/>
  <c r="V475"/>
  <c r="U475"/>
  <c r="P475"/>
  <c r="V474"/>
  <c r="U474"/>
  <c r="P474"/>
  <c r="V473"/>
  <c r="U473"/>
  <c r="P473"/>
  <c r="V472"/>
  <c r="W472" s="1"/>
  <c r="U472"/>
  <c r="P472"/>
  <c r="V471"/>
  <c r="U471"/>
  <c r="P471"/>
  <c r="V470"/>
  <c r="U470"/>
  <c r="P470"/>
  <c r="V469"/>
  <c r="U469"/>
  <c r="P469"/>
  <c r="V468"/>
  <c r="W468" s="1"/>
  <c r="U468"/>
  <c r="P468"/>
  <c r="V467"/>
  <c r="U467"/>
  <c r="P467"/>
  <c r="V466"/>
  <c r="U466"/>
  <c r="P466"/>
  <c r="V465"/>
  <c r="U465"/>
  <c r="P465"/>
  <c r="V464"/>
  <c r="W464" s="1"/>
  <c r="U464"/>
  <c r="P464"/>
  <c r="V463"/>
  <c r="U463"/>
  <c r="P463"/>
  <c r="V462"/>
  <c r="U462"/>
  <c r="P462"/>
  <c r="V461"/>
  <c r="U461"/>
  <c r="P461"/>
  <c r="V460"/>
  <c r="W460" s="1"/>
  <c r="U460"/>
  <c r="P460"/>
  <c r="V459"/>
  <c r="U459"/>
  <c r="P459"/>
  <c r="V458"/>
  <c r="U458"/>
  <c r="P458"/>
  <c r="V457"/>
  <c r="U457"/>
  <c r="P457"/>
  <c r="V456"/>
  <c r="W456" s="1"/>
  <c r="U456"/>
  <c r="P456"/>
  <c r="V455"/>
  <c r="U455"/>
  <c r="P455"/>
  <c r="V454"/>
  <c r="U454"/>
  <c r="P454"/>
  <c r="V453"/>
  <c r="U453"/>
  <c r="P453"/>
  <c r="V452"/>
  <c r="U452"/>
  <c r="P452"/>
  <c r="V451"/>
  <c r="U451"/>
  <c r="P451"/>
  <c r="V450"/>
  <c r="U450"/>
  <c r="P450"/>
  <c r="V449"/>
  <c r="U449"/>
  <c r="P449"/>
  <c r="V448"/>
  <c r="U448"/>
  <c r="P448"/>
  <c r="V447"/>
  <c r="U447"/>
  <c r="P447"/>
  <c r="V446"/>
  <c r="U446"/>
  <c r="P446"/>
  <c r="V445"/>
  <c r="U445"/>
  <c r="P445"/>
  <c r="V444"/>
  <c r="U444"/>
  <c r="P444"/>
  <c r="V443"/>
  <c r="U443"/>
  <c r="P443"/>
  <c r="V442"/>
  <c r="U442"/>
  <c r="P442"/>
  <c r="V441"/>
  <c r="U441"/>
  <c r="P441"/>
  <c r="V440"/>
  <c r="U440"/>
  <c r="P440"/>
  <c r="V439"/>
  <c r="U439"/>
  <c r="P439"/>
  <c r="V438"/>
  <c r="U438"/>
  <c r="P438"/>
  <c r="V437"/>
  <c r="U437"/>
  <c r="P437"/>
  <c r="V436"/>
  <c r="U436"/>
  <c r="P436"/>
  <c r="V435"/>
  <c r="U435"/>
  <c r="P435"/>
  <c r="V434"/>
  <c r="U434"/>
  <c r="P434"/>
  <c r="V433"/>
  <c r="U433"/>
  <c r="P433"/>
  <c r="V432"/>
  <c r="U432"/>
  <c r="P432"/>
  <c r="V431"/>
  <c r="U431"/>
  <c r="P431"/>
  <c r="V430"/>
  <c r="U430"/>
  <c r="P430"/>
  <c r="V429"/>
  <c r="U429"/>
  <c r="P429"/>
  <c r="V428"/>
  <c r="W428" s="1"/>
  <c r="U428"/>
  <c r="P428"/>
  <c r="V427"/>
  <c r="U427"/>
  <c r="P427"/>
  <c r="V426"/>
  <c r="U426"/>
  <c r="P426"/>
  <c r="V425"/>
  <c r="U425"/>
  <c r="P425"/>
  <c r="V424"/>
  <c r="U424"/>
  <c r="P424"/>
  <c r="V423"/>
  <c r="U423"/>
  <c r="P423"/>
  <c r="V422"/>
  <c r="U422"/>
  <c r="P422"/>
  <c r="V421"/>
  <c r="U421"/>
  <c r="P421"/>
  <c r="V420"/>
  <c r="U420"/>
  <c r="P420"/>
  <c r="V419"/>
  <c r="U419"/>
  <c r="P419"/>
  <c r="V418"/>
  <c r="U418"/>
  <c r="P418"/>
  <c r="V417"/>
  <c r="U417"/>
  <c r="P417"/>
  <c r="V416"/>
  <c r="U416"/>
  <c r="P416"/>
  <c r="V415"/>
  <c r="U415"/>
  <c r="P415"/>
  <c r="V414"/>
  <c r="U414"/>
  <c r="P414"/>
  <c r="V413"/>
  <c r="U413"/>
  <c r="P413"/>
  <c r="V412"/>
  <c r="U412"/>
  <c r="P412"/>
  <c r="V411"/>
  <c r="U411"/>
  <c r="P411"/>
  <c r="V410"/>
  <c r="U410"/>
  <c r="P410"/>
  <c r="V409"/>
  <c r="U409"/>
  <c r="P409"/>
  <c r="V408"/>
  <c r="U408"/>
  <c r="P408"/>
  <c r="V407"/>
  <c r="U407"/>
  <c r="P407"/>
  <c r="V406"/>
  <c r="U406"/>
  <c r="P406"/>
  <c r="V405"/>
  <c r="U405"/>
  <c r="P405"/>
  <c r="V404"/>
  <c r="U404"/>
  <c r="P404"/>
  <c r="V403"/>
  <c r="U403"/>
  <c r="P403"/>
  <c r="V402"/>
  <c r="U402"/>
  <c r="P402"/>
  <c r="V401"/>
  <c r="U401"/>
  <c r="P401"/>
  <c r="V400"/>
  <c r="U400"/>
  <c r="P400"/>
  <c r="V399"/>
  <c r="U399"/>
  <c r="P399"/>
  <c r="V398"/>
  <c r="U398"/>
  <c r="P398"/>
  <c r="V397"/>
  <c r="U397"/>
  <c r="P397"/>
  <c r="V396"/>
  <c r="U396"/>
  <c r="P396"/>
  <c r="V395"/>
  <c r="U395"/>
  <c r="P395"/>
  <c r="V394"/>
  <c r="U394"/>
  <c r="P394"/>
  <c r="V393"/>
  <c r="U393"/>
  <c r="P393"/>
  <c r="V392"/>
  <c r="U392"/>
  <c r="P392"/>
  <c r="V391"/>
  <c r="U391"/>
  <c r="P391"/>
  <c r="V390"/>
  <c r="U390"/>
  <c r="P390"/>
  <c r="V389"/>
  <c r="U389"/>
  <c r="P389"/>
  <c r="V388"/>
  <c r="U388"/>
  <c r="P388"/>
  <c r="V387"/>
  <c r="U387"/>
  <c r="P387"/>
  <c r="V386"/>
  <c r="U386"/>
  <c r="P386"/>
  <c r="V385"/>
  <c r="U385"/>
  <c r="P385"/>
  <c r="V384"/>
  <c r="U384"/>
  <c r="P384"/>
  <c r="V383"/>
  <c r="U383"/>
  <c r="P383"/>
  <c r="V382"/>
  <c r="U382"/>
  <c r="P382"/>
  <c r="V381"/>
  <c r="U381"/>
  <c r="P381"/>
  <c r="V380"/>
  <c r="U380"/>
  <c r="P380"/>
  <c r="V379"/>
  <c r="U379"/>
  <c r="P379"/>
  <c r="V378"/>
  <c r="U378"/>
  <c r="P378"/>
  <c r="V377"/>
  <c r="U377"/>
  <c r="P377"/>
  <c r="V376"/>
  <c r="U376"/>
  <c r="P376"/>
  <c r="V375"/>
  <c r="U375"/>
  <c r="P375"/>
  <c r="V374"/>
  <c r="U374"/>
  <c r="P374"/>
  <c r="V373"/>
  <c r="U373"/>
  <c r="P373"/>
  <c r="V372"/>
  <c r="U372"/>
  <c r="P372"/>
  <c r="V371"/>
  <c r="U371"/>
  <c r="P371"/>
  <c r="V370"/>
  <c r="U370"/>
  <c r="P370"/>
  <c r="V369"/>
  <c r="U369"/>
  <c r="P369"/>
  <c r="V368"/>
  <c r="U368"/>
  <c r="P368"/>
  <c r="V367"/>
  <c r="U367"/>
  <c r="P367"/>
  <c r="V366"/>
  <c r="U366"/>
  <c r="P366"/>
  <c r="V365"/>
  <c r="U365"/>
  <c r="P365"/>
  <c r="V364"/>
  <c r="W364" s="1"/>
  <c r="U364"/>
  <c r="P364"/>
  <c r="V363"/>
  <c r="U363"/>
  <c r="P363"/>
  <c r="V362"/>
  <c r="U362"/>
  <c r="P362"/>
  <c r="V361"/>
  <c r="U361"/>
  <c r="P361"/>
  <c r="V360"/>
  <c r="U360"/>
  <c r="P360"/>
  <c r="V359"/>
  <c r="U359"/>
  <c r="P359"/>
  <c r="V358"/>
  <c r="U358"/>
  <c r="P358"/>
  <c r="V357"/>
  <c r="U357"/>
  <c r="P357"/>
  <c r="V356"/>
  <c r="U356"/>
  <c r="P356"/>
  <c r="V355"/>
  <c r="U355"/>
  <c r="P355"/>
  <c r="V354"/>
  <c r="U354"/>
  <c r="P354"/>
  <c r="V353"/>
  <c r="U353"/>
  <c r="P353"/>
  <c r="V352"/>
  <c r="W352" s="1"/>
  <c r="U352"/>
  <c r="P352"/>
  <c r="V351"/>
  <c r="U351"/>
  <c r="P351"/>
  <c r="V350"/>
  <c r="U350"/>
  <c r="P350"/>
  <c r="V349"/>
  <c r="U349"/>
  <c r="P349"/>
  <c r="V348"/>
  <c r="W348" s="1"/>
  <c r="U348"/>
  <c r="P348"/>
  <c r="V347"/>
  <c r="U347"/>
  <c r="P347"/>
  <c r="V346"/>
  <c r="U346"/>
  <c r="P346"/>
  <c r="V345"/>
  <c r="U345"/>
  <c r="P345"/>
  <c r="V344"/>
  <c r="W344" s="1"/>
  <c r="U344"/>
  <c r="P344"/>
  <c r="V343"/>
  <c r="U343"/>
  <c r="P343"/>
  <c r="V342"/>
  <c r="U342"/>
  <c r="P342"/>
  <c r="V341"/>
  <c r="U341"/>
  <c r="P341"/>
  <c r="V340"/>
  <c r="W340" s="1"/>
  <c r="U340"/>
  <c r="P340"/>
  <c r="V339"/>
  <c r="U339"/>
  <c r="P339"/>
  <c r="V338"/>
  <c r="U338"/>
  <c r="P338"/>
  <c r="V337"/>
  <c r="U337"/>
  <c r="P337"/>
  <c r="V336"/>
  <c r="W336" s="1"/>
  <c r="U336"/>
  <c r="P336"/>
  <c r="V335"/>
  <c r="U335"/>
  <c r="P335"/>
  <c r="V334"/>
  <c r="U334"/>
  <c r="P334"/>
  <c r="V333"/>
  <c r="U333"/>
  <c r="P333"/>
  <c r="V332"/>
  <c r="U332"/>
  <c r="P332"/>
  <c r="V331"/>
  <c r="U331"/>
  <c r="P331"/>
  <c r="V330"/>
  <c r="U330"/>
  <c r="P330"/>
  <c r="V329"/>
  <c r="U329"/>
  <c r="P329"/>
  <c r="V328"/>
  <c r="U328"/>
  <c r="P328"/>
  <c r="V327"/>
  <c r="U327"/>
  <c r="P327"/>
  <c r="V326"/>
  <c r="U326"/>
  <c r="P326"/>
  <c r="V325"/>
  <c r="U325"/>
  <c r="P325"/>
  <c r="V324"/>
  <c r="W324" s="1"/>
  <c r="U324"/>
  <c r="P324"/>
  <c r="V323"/>
  <c r="U323"/>
  <c r="P323"/>
  <c r="V322"/>
  <c r="U322"/>
  <c r="P322"/>
  <c r="V321"/>
  <c r="U321"/>
  <c r="P321"/>
  <c r="V320"/>
  <c r="U320"/>
  <c r="P320"/>
  <c r="V319"/>
  <c r="U319"/>
  <c r="P319"/>
  <c r="V318"/>
  <c r="U318"/>
  <c r="P318"/>
  <c r="V317"/>
  <c r="U317"/>
  <c r="P317"/>
  <c r="V316"/>
  <c r="W316" s="1"/>
  <c r="U316"/>
  <c r="P316"/>
  <c r="V315"/>
  <c r="U315"/>
  <c r="P315"/>
  <c r="V314"/>
  <c r="U314"/>
  <c r="P314"/>
  <c r="V313"/>
  <c r="U313"/>
  <c r="P313"/>
  <c r="V312"/>
  <c r="U312"/>
  <c r="P312"/>
  <c r="V311"/>
  <c r="U311"/>
  <c r="P311"/>
  <c r="V310"/>
  <c r="U310"/>
  <c r="P310"/>
  <c r="V309"/>
  <c r="U309"/>
  <c r="P309"/>
  <c r="V308"/>
  <c r="U308"/>
  <c r="P308"/>
  <c r="V307"/>
  <c r="U307"/>
  <c r="P307"/>
  <c r="V306"/>
  <c r="U306"/>
  <c r="P306"/>
  <c r="V305"/>
  <c r="U305"/>
  <c r="P305"/>
  <c r="V304"/>
  <c r="U304"/>
  <c r="P304"/>
  <c r="V303"/>
  <c r="U303"/>
  <c r="P303"/>
  <c r="V302"/>
  <c r="U302"/>
  <c r="P302"/>
  <c r="V301"/>
  <c r="U301"/>
  <c r="P301"/>
  <c r="V300"/>
  <c r="W300" s="1"/>
  <c r="U300"/>
  <c r="P300"/>
  <c r="V299"/>
  <c r="U299"/>
  <c r="P299"/>
  <c r="V298"/>
  <c r="U298"/>
  <c r="P298"/>
  <c r="V297"/>
  <c r="U297"/>
  <c r="P297"/>
  <c r="V296"/>
  <c r="W296" s="1"/>
  <c r="U296"/>
  <c r="P296"/>
  <c r="V295"/>
  <c r="U295"/>
  <c r="P295"/>
  <c r="V294"/>
  <c r="U294"/>
  <c r="P294"/>
  <c r="V293"/>
  <c r="U293"/>
  <c r="P293"/>
  <c r="V292"/>
  <c r="U292"/>
  <c r="P292"/>
  <c r="V291"/>
  <c r="U291"/>
  <c r="P291"/>
  <c r="V290"/>
  <c r="U290"/>
  <c r="P290"/>
  <c r="V289"/>
  <c r="U289"/>
  <c r="P289"/>
  <c r="V288"/>
  <c r="U288"/>
  <c r="P288"/>
  <c r="V287"/>
  <c r="U287"/>
  <c r="P287"/>
  <c r="V286"/>
  <c r="U286"/>
  <c r="P286"/>
  <c r="V285"/>
  <c r="U285"/>
  <c r="P285"/>
  <c r="V284"/>
  <c r="U284"/>
  <c r="P284"/>
  <c r="V283"/>
  <c r="U283"/>
  <c r="P283"/>
  <c r="V282"/>
  <c r="U282"/>
  <c r="P282"/>
  <c r="V281"/>
  <c r="U281"/>
  <c r="P281"/>
  <c r="V280"/>
  <c r="U280"/>
  <c r="P280"/>
  <c r="V279"/>
  <c r="U279"/>
  <c r="P279"/>
  <c r="V278"/>
  <c r="U278"/>
  <c r="P278"/>
  <c r="V277"/>
  <c r="U277"/>
  <c r="P277"/>
  <c r="V276"/>
  <c r="U276"/>
  <c r="P276"/>
  <c r="V275"/>
  <c r="U275"/>
  <c r="P275"/>
  <c r="V274"/>
  <c r="U274"/>
  <c r="P274"/>
  <c r="V273"/>
  <c r="U273"/>
  <c r="P273"/>
  <c r="V272"/>
  <c r="U272"/>
  <c r="P272"/>
  <c r="V271"/>
  <c r="U271"/>
  <c r="P271"/>
  <c r="V270"/>
  <c r="U270"/>
  <c r="P270"/>
  <c r="V269"/>
  <c r="U269"/>
  <c r="P269"/>
  <c r="V268"/>
  <c r="U268"/>
  <c r="P268"/>
  <c r="V267"/>
  <c r="U267"/>
  <c r="P267"/>
  <c r="V266"/>
  <c r="U266"/>
  <c r="P266"/>
  <c r="V265"/>
  <c r="U265"/>
  <c r="P265"/>
  <c r="V264"/>
  <c r="U264"/>
  <c r="P264"/>
  <c r="V263"/>
  <c r="U263"/>
  <c r="P263"/>
  <c r="V262"/>
  <c r="U262"/>
  <c r="P262"/>
  <c r="V261"/>
  <c r="U261"/>
  <c r="P261"/>
  <c r="V260"/>
  <c r="U260"/>
  <c r="P260"/>
  <c r="V259"/>
  <c r="U259"/>
  <c r="P259"/>
  <c r="V258"/>
  <c r="U258"/>
  <c r="P258"/>
  <c r="V257"/>
  <c r="U257"/>
  <c r="P257"/>
  <c r="V256"/>
  <c r="U256"/>
  <c r="P256"/>
  <c r="V255"/>
  <c r="U255"/>
  <c r="P255"/>
  <c r="V254"/>
  <c r="U254"/>
  <c r="P254"/>
  <c r="V253"/>
  <c r="U253"/>
  <c r="P253"/>
  <c r="V252"/>
  <c r="W252" s="1"/>
  <c r="U252"/>
  <c r="P252"/>
  <c r="V251"/>
  <c r="U251"/>
  <c r="P251"/>
  <c r="V250"/>
  <c r="U250"/>
  <c r="P250"/>
  <c r="V249"/>
  <c r="U249"/>
  <c r="P249"/>
  <c r="V248"/>
  <c r="W248" s="1"/>
  <c r="U248"/>
  <c r="P248"/>
  <c r="V247"/>
  <c r="U247"/>
  <c r="P247"/>
  <c r="V246"/>
  <c r="U246"/>
  <c r="P246"/>
  <c r="V245"/>
  <c r="U245"/>
  <c r="P245"/>
  <c r="V244"/>
  <c r="U244"/>
  <c r="P244"/>
  <c r="V243"/>
  <c r="U243"/>
  <c r="P243"/>
  <c r="V242"/>
  <c r="U242"/>
  <c r="P242"/>
  <c r="V241"/>
  <c r="U241"/>
  <c r="P241"/>
  <c r="V240"/>
  <c r="U240"/>
  <c r="P240"/>
  <c r="V239"/>
  <c r="U239"/>
  <c r="P239"/>
  <c r="V238"/>
  <c r="U238"/>
  <c r="P238"/>
  <c r="V237"/>
  <c r="U237"/>
  <c r="P237"/>
  <c r="V236"/>
  <c r="U236"/>
  <c r="P236"/>
  <c r="V235"/>
  <c r="U235"/>
  <c r="P235"/>
  <c r="V234"/>
  <c r="U234"/>
  <c r="P234"/>
  <c r="V233"/>
  <c r="U233"/>
  <c r="P233"/>
  <c r="V232"/>
  <c r="W232" s="1"/>
  <c r="U232"/>
  <c r="P232"/>
  <c r="V231"/>
  <c r="U231"/>
  <c r="P231"/>
  <c r="V230"/>
  <c r="U230"/>
  <c r="P230"/>
  <c r="V229"/>
  <c r="U229"/>
  <c r="P229"/>
  <c r="V228"/>
  <c r="W228" s="1"/>
  <c r="U228"/>
  <c r="P228"/>
  <c r="V227"/>
  <c r="U227"/>
  <c r="P227"/>
  <c r="V226"/>
  <c r="U226"/>
  <c r="P226"/>
  <c r="V225"/>
  <c r="U225"/>
  <c r="P225"/>
  <c r="V224"/>
  <c r="W224" s="1"/>
  <c r="U224"/>
  <c r="P224"/>
  <c r="V223"/>
  <c r="U223"/>
  <c r="P223"/>
  <c r="V222"/>
  <c r="U222"/>
  <c r="P222"/>
  <c r="V221"/>
  <c r="W221" s="1"/>
  <c r="U221"/>
  <c r="P221"/>
  <c r="V220"/>
  <c r="W220" s="1"/>
  <c r="U220"/>
  <c r="P220"/>
  <c r="V219"/>
  <c r="U219"/>
  <c r="P219"/>
  <c r="V218"/>
  <c r="U218"/>
  <c r="P218"/>
  <c r="V217"/>
  <c r="W217" s="1"/>
  <c r="U217"/>
  <c r="P217"/>
  <c r="V216"/>
  <c r="W216" s="1"/>
  <c r="U216"/>
  <c r="P216"/>
  <c r="V215"/>
  <c r="U215"/>
  <c r="P215"/>
  <c r="V214"/>
  <c r="U214"/>
  <c r="P214"/>
  <c r="V213"/>
  <c r="W213" s="1"/>
  <c r="U213"/>
  <c r="P213"/>
  <c r="V212"/>
  <c r="W212" s="1"/>
  <c r="U212"/>
  <c r="P212"/>
  <c r="V211"/>
  <c r="U211"/>
  <c r="P211"/>
  <c r="V210"/>
  <c r="U210"/>
  <c r="P210"/>
  <c r="V209"/>
  <c r="U209"/>
  <c r="P209"/>
  <c r="V208"/>
  <c r="W208" s="1"/>
  <c r="U208"/>
  <c r="P208"/>
  <c r="V207"/>
  <c r="U207"/>
  <c r="P207"/>
  <c r="V206"/>
  <c r="U206"/>
  <c r="P206"/>
  <c r="V205"/>
  <c r="W205" s="1"/>
  <c r="U205"/>
  <c r="P205"/>
  <c r="V204"/>
  <c r="W204" s="1"/>
  <c r="U204"/>
  <c r="P204"/>
  <c r="V203"/>
  <c r="U203"/>
  <c r="P203"/>
  <c r="V202"/>
  <c r="U202"/>
  <c r="P202"/>
  <c r="V201"/>
  <c r="U201"/>
  <c r="P201"/>
  <c r="V200"/>
  <c r="W200" s="1"/>
  <c r="U200"/>
  <c r="P200"/>
  <c r="V199"/>
  <c r="U199"/>
  <c r="P199"/>
  <c r="V198"/>
  <c r="U198"/>
  <c r="P198"/>
  <c r="V197"/>
  <c r="U197"/>
  <c r="P197"/>
  <c r="V196"/>
  <c r="W196" s="1"/>
  <c r="U196"/>
  <c r="P196"/>
  <c r="V195"/>
  <c r="U195"/>
  <c r="P195"/>
  <c r="V194"/>
  <c r="U194"/>
  <c r="P194"/>
  <c r="V193"/>
  <c r="U193"/>
  <c r="P193"/>
  <c r="V192"/>
  <c r="W192" s="1"/>
  <c r="U192"/>
  <c r="P192"/>
  <c r="V191"/>
  <c r="U191"/>
  <c r="P191"/>
  <c r="V190"/>
  <c r="U190"/>
  <c r="P190"/>
  <c r="V189"/>
  <c r="W189" s="1"/>
  <c r="U189"/>
  <c r="P189"/>
  <c r="V188"/>
  <c r="W188" s="1"/>
  <c r="U188"/>
  <c r="P188"/>
  <c r="V187"/>
  <c r="U187"/>
  <c r="P187"/>
  <c r="V186"/>
  <c r="U186"/>
  <c r="P186"/>
  <c r="V185"/>
  <c r="U185"/>
  <c r="P185"/>
  <c r="V184"/>
  <c r="W184" s="1"/>
  <c r="U184"/>
  <c r="P184"/>
  <c r="V183"/>
  <c r="U183"/>
  <c r="P183"/>
  <c r="V182"/>
  <c r="U182"/>
  <c r="P182"/>
  <c r="V181"/>
  <c r="U181"/>
  <c r="P181"/>
  <c r="V180"/>
  <c r="W180" s="1"/>
  <c r="U180"/>
  <c r="P180"/>
  <c r="V179"/>
  <c r="U179"/>
  <c r="P179"/>
  <c r="V178"/>
  <c r="U178"/>
  <c r="P178"/>
  <c r="V177"/>
  <c r="U177"/>
  <c r="P177"/>
  <c r="V176"/>
  <c r="W176" s="1"/>
  <c r="U176"/>
  <c r="P176"/>
  <c r="V175"/>
  <c r="U175"/>
  <c r="P175"/>
  <c r="V174"/>
  <c r="U174"/>
  <c r="P174"/>
  <c r="V173"/>
  <c r="U173"/>
  <c r="P173"/>
  <c r="V172"/>
  <c r="W172" s="1"/>
  <c r="U172"/>
  <c r="P172"/>
  <c r="V171"/>
  <c r="U171"/>
  <c r="P171"/>
  <c r="V170"/>
  <c r="U170"/>
  <c r="P170"/>
  <c r="V169"/>
  <c r="U169"/>
  <c r="P169"/>
  <c r="V168"/>
  <c r="W168" s="1"/>
  <c r="U168"/>
  <c r="P168"/>
  <c r="V167"/>
  <c r="U167"/>
  <c r="P167"/>
  <c r="V166"/>
  <c r="U166"/>
  <c r="P166"/>
  <c r="V165"/>
  <c r="U165"/>
  <c r="P165"/>
  <c r="V164"/>
  <c r="W164" s="1"/>
  <c r="U164"/>
  <c r="P164"/>
  <c r="V163"/>
  <c r="U163"/>
  <c r="P163"/>
  <c r="V162"/>
  <c r="U162"/>
  <c r="P162"/>
  <c r="V161"/>
  <c r="U161"/>
  <c r="P161"/>
  <c r="V160"/>
  <c r="W160" s="1"/>
  <c r="U160"/>
  <c r="P160"/>
  <c r="V159"/>
  <c r="U159"/>
  <c r="P159"/>
  <c r="V158"/>
  <c r="U158"/>
  <c r="P158"/>
  <c r="V157"/>
  <c r="U157"/>
  <c r="P157"/>
  <c r="V156"/>
  <c r="W156" s="1"/>
  <c r="U156"/>
  <c r="P156"/>
  <c r="V155"/>
  <c r="U155"/>
  <c r="P155"/>
  <c r="V154"/>
  <c r="U154"/>
  <c r="P154"/>
  <c r="V153"/>
  <c r="U153"/>
  <c r="P153"/>
  <c r="V152"/>
  <c r="W152" s="1"/>
  <c r="U152"/>
  <c r="P152"/>
  <c r="V151"/>
  <c r="U151"/>
  <c r="P151"/>
  <c r="V150"/>
  <c r="U150"/>
  <c r="P150"/>
  <c r="V149"/>
  <c r="U149"/>
  <c r="P149"/>
  <c r="V148"/>
  <c r="W148" s="1"/>
  <c r="U148"/>
  <c r="P148"/>
  <c r="V147"/>
  <c r="U147"/>
  <c r="P147"/>
  <c r="V146"/>
  <c r="U146"/>
  <c r="P146"/>
  <c r="V145"/>
  <c r="U145"/>
  <c r="P145"/>
  <c r="V144"/>
  <c r="W144" s="1"/>
  <c r="U144"/>
  <c r="P144"/>
  <c r="V143"/>
  <c r="U143"/>
  <c r="P143"/>
  <c r="V142"/>
  <c r="U142"/>
  <c r="P142"/>
  <c r="V141"/>
  <c r="U141"/>
  <c r="P141"/>
  <c r="V140"/>
  <c r="W140" s="1"/>
  <c r="U140"/>
  <c r="P140"/>
  <c r="V139"/>
  <c r="U139"/>
  <c r="P139"/>
  <c r="V138"/>
  <c r="U138"/>
  <c r="P138"/>
  <c r="V137"/>
  <c r="U137"/>
  <c r="P137"/>
  <c r="V136"/>
  <c r="W136" s="1"/>
  <c r="U136"/>
  <c r="P136"/>
  <c r="V135"/>
  <c r="U135"/>
  <c r="P135"/>
  <c r="V134"/>
  <c r="U134"/>
  <c r="P134"/>
  <c r="V133"/>
  <c r="U133"/>
  <c r="P133"/>
  <c r="V132"/>
  <c r="W132" s="1"/>
  <c r="U132"/>
  <c r="P132"/>
  <c r="V131"/>
  <c r="U131"/>
  <c r="P131"/>
  <c r="V130"/>
  <c r="U130"/>
  <c r="P130"/>
  <c r="V129"/>
  <c r="U129"/>
  <c r="P129"/>
  <c r="V128"/>
  <c r="W128" s="1"/>
  <c r="U128"/>
  <c r="P128"/>
  <c r="V127"/>
  <c r="U127"/>
  <c r="P127"/>
  <c r="V126"/>
  <c r="U126"/>
  <c r="P126"/>
  <c r="V125"/>
  <c r="U125"/>
  <c r="P125"/>
  <c r="V124"/>
  <c r="W124" s="1"/>
  <c r="U124"/>
  <c r="P124"/>
  <c r="V123"/>
  <c r="U123"/>
  <c r="P123"/>
  <c r="V122"/>
  <c r="U122"/>
  <c r="P122"/>
  <c r="V121"/>
  <c r="U121"/>
  <c r="P121"/>
  <c r="V120"/>
  <c r="W120" s="1"/>
  <c r="U120"/>
  <c r="P120"/>
  <c r="V119"/>
  <c r="U119"/>
  <c r="P119"/>
  <c r="V118"/>
  <c r="U118"/>
  <c r="P118"/>
  <c r="V117"/>
  <c r="U117"/>
  <c r="P117"/>
  <c r="V116"/>
  <c r="W116" s="1"/>
  <c r="U116"/>
  <c r="P116"/>
  <c r="V115"/>
  <c r="U115"/>
  <c r="P115"/>
  <c r="V114"/>
  <c r="U114"/>
  <c r="P114"/>
  <c r="V113"/>
  <c r="W113" s="1"/>
  <c r="U113"/>
  <c r="P113"/>
  <c r="V112"/>
  <c r="W112" s="1"/>
  <c r="U112"/>
  <c r="P112"/>
  <c r="V111"/>
  <c r="U111"/>
  <c r="P111"/>
  <c r="V110"/>
  <c r="U110"/>
  <c r="P110"/>
  <c r="V109"/>
  <c r="W109" s="1"/>
  <c r="U109"/>
  <c r="P109"/>
  <c r="V108"/>
  <c r="W108" s="1"/>
  <c r="U108"/>
  <c r="P108"/>
  <c r="V107"/>
  <c r="U107"/>
  <c r="P107"/>
  <c r="V106"/>
  <c r="U106"/>
  <c r="P106"/>
  <c r="V105"/>
  <c r="U105"/>
  <c r="P105"/>
  <c r="V104"/>
  <c r="W104" s="1"/>
  <c r="U104"/>
  <c r="P104"/>
  <c r="V103"/>
  <c r="U103"/>
  <c r="P103"/>
  <c r="V102"/>
  <c r="U102"/>
  <c r="P102"/>
  <c r="V101"/>
  <c r="U101"/>
  <c r="P101"/>
  <c r="V100"/>
  <c r="W100" s="1"/>
  <c r="U100"/>
  <c r="P100"/>
  <c r="V99"/>
  <c r="U99"/>
  <c r="P99"/>
  <c r="V98"/>
  <c r="U98"/>
  <c r="P98"/>
  <c r="V97"/>
  <c r="U97"/>
  <c r="P97"/>
  <c r="V96"/>
  <c r="W96" s="1"/>
  <c r="U96"/>
  <c r="P96"/>
  <c r="V95"/>
  <c r="U95"/>
  <c r="P95"/>
  <c r="V94"/>
  <c r="U94"/>
  <c r="P94"/>
  <c r="V93"/>
  <c r="U93"/>
  <c r="P93"/>
  <c r="V92"/>
  <c r="W92" s="1"/>
  <c r="U92"/>
  <c r="P92"/>
  <c r="V91"/>
  <c r="U91"/>
  <c r="P91"/>
  <c r="V90"/>
  <c r="U90"/>
  <c r="P90"/>
  <c r="V89"/>
  <c r="W89" s="1"/>
  <c r="U89"/>
  <c r="P89"/>
  <c r="V88"/>
  <c r="W88" s="1"/>
  <c r="U88"/>
  <c r="P88"/>
  <c r="V87"/>
  <c r="U87"/>
  <c r="P87"/>
  <c r="V86"/>
  <c r="U86"/>
  <c r="P86"/>
  <c r="V85"/>
  <c r="W85" s="1"/>
  <c r="U85"/>
  <c r="P85"/>
  <c r="V84"/>
  <c r="W84" s="1"/>
  <c r="U84"/>
  <c r="P84"/>
  <c r="V83"/>
  <c r="U83"/>
  <c r="P83"/>
  <c r="V82"/>
  <c r="U82"/>
  <c r="P82"/>
  <c r="V81"/>
  <c r="W81" s="1"/>
  <c r="U81"/>
  <c r="P81"/>
  <c r="V80"/>
  <c r="W80" s="1"/>
  <c r="U80"/>
  <c r="P80"/>
  <c r="V79"/>
  <c r="U79"/>
  <c r="P79"/>
  <c r="V78"/>
  <c r="U78"/>
  <c r="P78"/>
  <c r="V77"/>
  <c r="U77"/>
  <c r="P77"/>
  <c r="V76"/>
  <c r="W76" s="1"/>
  <c r="U76"/>
  <c r="P76"/>
  <c r="V75"/>
  <c r="U75"/>
  <c r="P75"/>
  <c r="V74"/>
  <c r="U74"/>
  <c r="P74"/>
  <c r="V73"/>
  <c r="U73"/>
  <c r="P73"/>
  <c r="V72"/>
  <c r="W72" s="1"/>
  <c r="U72"/>
  <c r="P72"/>
  <c r="V71"/>
  <c r="U71"/>
  <c r="P71"/>
  <c r="V70"/>
  <c r="U70"/>
  <c r="P70"/>
  <c r="V69"/>
  <c r="U69"/>
  <c r="P69"/>
  <c r="V68"/>
  <c r="W68" s="1"/>
  <c r="U68"/>
  <c r="P68"/>
  <c r="V67"/>
  <c r="U67"/>
  <c r="P67"/>
  <c r="V66"/>
  <c r="U66"/>
  <c r="P66"/>
  <c r="V65"/>
  <c r="U65"/>
  <c r="P65"/>
  <c r="V64"/>
  <c r="W64" s="1"/>
  <c r="U64"/>
  <c r="P64"/>
  <c r="V63"/>
  <c r="U63"/>
  <c r="P63"/>
  <c r="V62"/>
  <c r="U62"/>
  <c r="P62"/>
  <c r="V61"/>
  <c r="U61"/>
  <c r="P61"/>
  <c r="V60"/>
  <c r="W60" s="1"/>
  <c r="U60"/>
  <c r="P60"/>
  <c r="V59"/>
  <c r="U59"/>
  <c r="P59"/>
  <c r="V58"/>
  <c r="U58"/>
  <c r="P58"/>
  <c r="V57"/>
  <c r="U57"/>
  <c r="P57"/>
  <c r="V56"/>
  <c r="W56" s="1"/>
  <c r="U56"/>
  <c r="P56"/>
  <c r="V55"/>
  <c r="U55"/>
  <c r="P55"/>
  <c r="V54"/>
  <c r="U54"/>
  <c r="P54"/>
  <c r="V53"/>
  <c r="U53"/>
  <c r="P53"/>
  <c r="V52"/>
  <c r="W52" s="1"/>
  <c r="U52"/>
  <c r="P52"/>
  <c r="V51"/>
  <c r="U51"/>
  <c r="P51"/>
  <c r="V50"/>
  <c r="U50"/>
  <c r="P50"/>
  <c r="V49"/>
  <c r="W49" s="1"/>
  <c r="U49"/>
  <c r="P49"/>
  <c r="V48"/>
  <c r="W48" s="1"/>
  <c r="U48"/>
  <c r="P48"/>
  <c r="V47"/>
  <c r="U47"/>
  <c r="P47"/>
  <c r="V46"/>
  <c r="U46"/>
  <c r="P46"/>
  <c r="V45"/>
  <c r="W45" s="1"/>
  <c r="U45"/>
  <c r="P45"/>
  <c r="V44"/>
  <c r="W44" s="1"/>
  <c r="U44"/>
  <c r="P44"/>
  <c r="V43"/>
  <c r="U43"/>
  <c r="P43"/>
  <c r="V42"/>
  <c r="U42"/>
  <c r="P42"/>
  <c r="V41"/>
  <c r="W41" s="1"/>
  <c r="U41"/>
  <c r="P41"/>
  <c r="V40"/>
  <c r="W40" s="1"/>
  <c r="U40"/>
  <c r="P40"/>
  <c r="V39"/>
  <c r="U39"/>
  <c r="P39"/>
  <c r="V38"/>
  <c r="U38"/>
  <c r="P38"/>
  <c r="V37"/>
  <c r="W37" s="1"/>
  <c r="U37"/>
  <c r="P37"/>
  <c r="V36"/>
  <c r="W36" s="1"/>
  <c r="U36"/>
  <c r="P36"/>
  <c r="V35"/>
  <c r="U35"/>
  <c r="P35"/>
  <c r="V34"/>
  <c r="U34"/>
  <c r="P34"/>
  <c r="V33"/>
  <c r="W33" s="1"/>
  <c r="U33"/>
  <c r="P33"/>
  <c r="V32"/>
  <c r="W32" s="1"/>
  <c r="U32"/>
  <c r="P32"/>
  <c r="V31"/>
  <c r="U31"/>
  <c r="P31"/>
  <c r="V30"/>
  <c r="U30"/>
  <c r="P30"/>
  <c r="V29"/>
  <c r="W29" s="1"/>
  <c r="U29"/>
  <c r="P29"/>
  <c r="V28"/>
  <c r="W28" s="1"/>
  <c r="U28"/>
  <c r="P28"/>
  <c r="V27"/>
  <c r="U27"/>
  <c r="P27"/>
  <c r="V26"/>
  <c r="U26"/>
  <c r="P26"/>
  <c r="V25"/>
  <c r="W25" s="1"/>
  <c r="U25"/>
  <c r="P25"/>
  <c r="V24"/>
  <c r="W24" s="1"/>
  <c r="U24"/>
  <c r="P24"/>
  <c r="V23"/>
  <c r="U23"/>
  <c r="P23"/>
  <c r="V22"/>
  <c r="U22"/>
  <c r="P22"/>
  <c r="V21"/>
  <c r="W21" s="1"/>
  <c r="U21"/>
  <c r="P21"/>
  <c r="V20"/>
  <c r="W20" s="1"/>
  <c r="U20"/>
  <c r="P20"/>
  <c r="V19"/>
  <c r="U19"/>
  <c r="P19"/>
  <c r="V18"/>
  <c r="U18"/>
  <c r="P18"/>
  <c r="V17"/>
  <c r="W17" s="1"/>
  <c r="U17"/>
  <c r="P17"/>
  <c r="V16"/>
  <c r="W16" s="1"/>
  <c r="U16"/>
  <c r="P16"/>
  <c r="V15"/>
  <c r="U15"/>
  <c r="P15"/>
  <c r="V14"/>
  <c r="U14"/>
  <c r="P14"/>
  <c r="V13"/>
  <c r="U13"/>
  <c r="P13"/>
  <c r="V12"/>
  <c r="U12"/>
  <c r="P12"/>
  <c r="V11"/>
  <c r="P11"/>
  <c r="V10"/>
  <c r="U10"/>
  <c r="P10"/>
  <c r="V9"/>
  <c r="U9"/>
  <c r="P9"/>
  <c r="V8"/>
  <c r="P8"/>
  <c r="W2050" i="11"/>
  <c r="V2050"/>
  <c r="U2050"/>
  <c r="P2050"/>
  <c r="W2049"/>
  <c r="V2049"/>
  <c r="U2049"/>
  <c r="P2049"/>
  <c r="W2048"/>
  <c r="V2048"/>
  <c r="U2048"/>
  <c r="P2048"/>
  <c r="W2047"/>
  <c r="V2047"/>
  <c r="U2047"/>
  <c r="P2047"/>
  <c r="W2046"/>
  <c r="V2046"/>
  <c r="U2046"/>
  <c r="P2046"/>
  <c r="W2045"/>
  <c r="V2045"/>
  <c r="U2045"/>
  <c r="P2045"/>
  <c r="W2044"/>
  <c r="V2044"/>
  <c r="U2044"/>
  <c r="P2044"/>
  <c r="W2043"/>
  <c r="V2043"/>
  <c r="U2043"/>
  <c r="P2043"/>
  <c r="W2042"/>
  <c r="V2042"/>
  <c r="U2042"/>
  <c r="P2042"/>
  <c r="W2041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V25"/>
  <c r="W25" s="1"/>
  <c r="U25"/>
  <c r="P25"/>
  <c r="V24"/>
  <c r="W24" s="1"/>
  <c r="U24"/>
  <c r="P24"/>
  <c r="V23"/>
  <c r="W23" s="1"/>
  <c r="U23"/>
  <c r="P23"/>
  <c r="V22"/>
  <c r="W22" s="1"/>
  <c r="U22"/>
  <c r="P22"/>
  <c r="V21"/>
  <c r="W21" s="1"/>
  <c r="U21"/>
  <c r="P21"/>
  <c r="V20"/>
  <c r="W20" s="1"/>
  <c r="P20"/>
  <c r="V19"/>
  <c r="W19" s="1"/>
  <c r="U19"/>
  <c r="P19"/>
  <c r="V18"/>
  <c r="W18" s="1"/>
  <c r="U18"/>
  <c r="P18"/>
  <c r="V17"/>
  <c r="W17" s="1"/>
  <c r="U17"/>
  <c r="P17"/>
  <c r="V16"/>
  <c r="W16" s="1"/>
  <c r="U16"/>
  <c r="P16"/>
  <c r="V15"/>
  <c r="W15" s="1"/>
  <c r="U15"/>
  <c r="P15"/>
  <c r="V14"/>
  <c r="W14" s="1"/>
  <c r="U14"/>
  <c r="P14"/>
  <c r="V13"/>
  <c r="W13" s="1"/>
  <c r="U13"/>
  <c r="P13"/>
  <c r="V12"/>
  <c r="W12" s="1"/>
  <c r="U12"/>
  <c r="P12"/>
  <c r="V11"/>
  <c r="W11" s="1"/>
  <c r="U11"/>
  <c r="P11"/>
  <c r="V10"/>
  <c r="W10" s="1"/>
  <c r="U10"/>
  <c r="P10"/>
  <c r="V9"/>
  <c r="W9" s="1"/>
  <c r="U9"/>
  <c r="P9"/>
  <c r="V8"/>
  <c r="W8" s="1"/>
  <c r="P8"/>
  <c r="V2027" i="10"/>
  <c r="U2027"/>
  <c r="P2027"/>
  <c r="V2026"/>
  <c r="U2026"/>
  <c r="P2026"/>
  <c r="V2025"/>
  <c r="W2025" s="1"/>
  <c r="U2025"/>
  <c r="P2025"/>
  <c r="V2024"/>
  <c r="W2024" s="1"/>
  <c r="U2024"/>
  <c r="P2024"/>
  <c r="V2023"/>
  <c r="U2023"/>
  <c r="P2023"/>
  <c r="V2022"/>
  <c r="U2022"/>
  <c r="P2022"/>
  <c r="V2021"/>
  <c r="W2021" s="1"/>
  <c r="U2021"/>
  <c r="P2021"/>
  <c r="V2020"/>
  <c r="W2020" s="1"/>
  <c r="U2020"/>
  <c r="P2020"/>
  <c r="V2019"/>
  <c r="U2019"/>
  <c r="P2019"/>
  <c r="V2018"/>
  <c r="U2018"/>
  <c r="P2018"/>
  <c r="V2017"/>
  <c r="W2017" s="1"/>
  <c r="U2017"/>
  <c r="P2017"/>
  <c r="V2016"/>
  <c r="W2016" s="1"/>
  <c r="U2016"/>
  <c r="P2016"/>
  <c r="V2015"/>
  <c r="U2015"/>
  <c r="P2015"/>
  <c r="V2014"/>
  <c r="U2014"/>
  <c r="P2014"/>
  <c r="V2013"/>
  <c r="W2013" s="1"/>
  <c r="U2013"/>
  <c r="P2013"/>
  <c r="V2012"/>
  <c r="W2012" s="1"/>
  <c r="U2012"/>
  <c r="P2012"/>
  <c r="V2011"/>
  <c r="U2011"/>
  <c r="P2011"/>
  <c r="V2010"/>
  <c r="U2010"/>
  <c r="P2010"/>
  <c r="V2009"/>
  <c r="W2009" s="1"/>
  <c r="U2009"/>
  <c r="P2009"/>
  <c r="V2008"/>
  <c r="W2008" s="1"/>
  <c r="U2008"/>
  <c r="P2008"/>
  <c r="V2007"/>
  <c r="U2007"/>
  <c r="P2007"/>
  <c r="V2006"/>
  <c r="U2006"/>
  <c r="P2006"/>
  <c r="V2005"/>
  <c r="W2005" s="1"/>
  <c r="U2005"/>
  <c r="P2005"/>
  <c r="V2004"/>
  <c r="W2004" s="1"/>
  <c r="U2004"/>
  <c r="P2004"/>
  <c r="V2003"/>
  <c r="U2003"/>
  <c r="P2003"/>
  <c r="V2002"/>
  <c r="U2002"/>
  <c r="P2002"/>
  <c r="V2001"/>
  <c r="W2001" s="1"/>
  <c r="U2001"/>
  <c r="P2001"/>
  <c r="V2000"/>
  <c r="W2000" s="1"/>
  <c r="U2000"/>
  <c r="P2000"/>
  <c r="V1999"/>
  <c r="U1999"/>
  <c r="P1999"/>
  <c r="V1998"/>
  <c r="U1998"/>
  <c r="P1998"/>
  <c r="V1997"/>
  <c r="W1997" s="1"/>
  <c r="U1997"/>
  <c r="P1997"/>
  <c r="V1996"/>
  <c r="W1996" s="1"/>
  <c r="U1996"/>
  <c r="P1996"/>
  <c r="V1995"/>
  <c r="U1995"/>
  <c r="P1995"/>
  <c r="V1994"/>
  <c r="U1994"/>
  <c r="P1994"/>
  <c r="V1993"/>
  <c r="W1993" s="1"/>
  <c r="U1993"/>
  <c r="P1993"/>
  <c r="V1992"/>
  <c r="W1992" s="1"/>
  <c r="U1992"/>
  <c r="P1992"/>
  <c r="V1991"/>
  <c r="U1991"/>
  <c r="P1991"/>
  <c r="V1990"/>
  <c r="U1990"/>
  <c r="P1990"/>
  <c r="V1989"/>
  <c r="W1989" s="1"/>
  <c r="U1989"/>
  <c r="P1989"/>
  <c r="V1988"/>
  <c r="W1988" s="1"/>
  <c r="U1988"/>
  <c r="P1988"/>
  <c r="V1987"/>
  <c r="U1987"/>
  <c r="P1987"/>
  <c r="V1986"/>
  <c r="U1986"/>
  <c r="P1986"/>
  <c r="V1985"/>
  <c r="W1985" s="1"/>
  <c r="U1985"/>
  <c r="P1985"/>
  <c r="V1984"/>
  <c r="W1984" s="1"/>
  <c r="U1984"/>
  <c r="P1984"/>
  <c r="V1983"/>
  <c r="U1983"/>
  <c r="P1983"/>
  <c r="V1982"/>
  <c r="U1982"/>
  <c r="P1982"/>
  <c r="V1981"/>
  <c r="W1981" s="1"/>
  <c r="U1981"/>
  <c r="P1981"/>
  <c r="V1980"/>
  <c r="W1980" s="1"/>
  <c r="U1980"/>
  <c r="P1980"/>
  <c r="V1979"/>
  <c r="U1979"/>
  <c r="P1979"/>
  <c r="V1978"/>
  <c r="U1978"/>
  <c r="P1978"/>
  <c r="V1977"/>
  <c r="W1977" s="1"/>
  <c r="U1977"/>
  <c r="P1977"/>
  <c r="V1976"/>
  <c r="W1976" s="1"/>
  <c r="U1976"/>
  <c r="P1976"/>
  <c r="V1975"/>
  <c r="U1975"/>
  <c r="P1975"/>
  <c r="V1974"/>
  <c r="U1974"/>
  <c r="P1974"/>
  <c r="V1973"/>
  <c r="W1973" s="1"/>
  <c r="U1973"/>
  <c r="P1973"/>
  <c r="V1972"/>
  <c r="W1972" s="1"/>
  <c r="U1972"/>
  <c r="P1972"/>
  <c r="V1971"/>
  <c r="U1971"/>
  <c r="P1971"/>
  <c r="V1970"/>
  <c r="U1970"/>
  <c r="P1970"/>
  <c r="V1969"/>
  <c r="W1969" s="1"/>
  <c r="U1969"/>
  <c r="P1969"/>
  <c r="V1968"/>
  <c r="W1968" s="1"/>
  <c r="U1968"/>
  <c r="P1968"/>
  <c r="V1967"/>
  <c r="U1967"/>
  <c r="P1967"/>
  <c r="V1966"/>
  <c r="U1966"/>
  <c r="P1966"/>
  <c r="V1965"/>
  <c r="W1965" s="1"/>
  <c r="U1965"/>
  <c r="P1965"/>
  <c r="V1964"/>
  <c r="W1964" s="1"/>
  <c r="U1964"/>
  <c r="P1964"/>
  <c r="V1963"/>
  <c r="U1963"/>
  <c r="P1963"/>
  <c r="V1962"/>
  <c r="U1962"/>
  <c r="P1962"/>
  <c r="V1961"/>
  <c r="W1961" s="1"/>
  <c r="U1961"/>
  <c r="P1961"/>
  <c r="V1960"/>
  <c r="W1960" s="1"/>
  <c r="U1960"/>
  <c r="P1960"/>
  <c r="V1959"/>
  <c r="U1959"/>
  <c r="P1959"/>
  <c r="V1958"/>
  <c r="U1958"/>
  <c r="P1958"/>
  <c r="V1957"/>
  <c r="W1957" s="1"/>
  <c r="U1957"/>
  <c r="P1957"/>
  <c r="V1956"/>
  <c r="W1956" s="1"/>
  <c r="U1956"/>
  <c r="P1956"/>
  <c r="V1955"/>
  <c r="U1955"/>
  <c r="P1955"/>
  <c r="V1954"/>
  <c r="U1954"/>
  <c r="P1954"/>
  <c r="V1953"/>
  <c r="W1953" s="1"/>
  <c r="U1953"/>
  <c r="P1953"/>
  <c r="V1952"/>
  <c r="W1952" s="1"/>
  <c r="U1952"/>
  <c r="P1952"/>
  <c r="V1951"/>
  <c r="U1951"/>
  <c r="P1951"/>
  <c r="V1950"/>
  <c r="U1950"/>
  <c r="P1950"/>
  <c r="V1949"/>
  <c r="W1949" s="1"/>
  <c r="U1949"/>
  <c r="P1949"/>
  <c r="V1948"/>
  <c r="W1948" s="1"/>
  <c r="U1948"/>
  <c r="P1948"/>
  <c r="V1947"/>
  <c r="U1947"/>
  <c r="P1947"/>
  <c r="V1946"/>
  <c r="U1946"/>
  <c r="P1946"/>
  <c r="V1945"/>
  <c r="W1945" s="1"/>
  <c r="U1945"/>
  <c r="P1945"/>
  <c r="V1944"/>
  <c r="W1944" s="1"/>
  <c r="U1944"/>
  <c r="P1944"/>
  <c r="V1943"/>
  <c r="U1943"/>
  <c r="P1943"/>
  <c r="V1942"/>
  <c r="U1942"/>
  <c r="P1942"/>
  <c r="V1941"/>
  <c r="W1941" s="1"/>
  <c r="U1941"/>
  <c r="P1941"/>
  <c r="V1940"/>
  <c r="W1940" s="1"/>
  <c r="U1940"/>
  <c r="P1940"/>
  <c r="V1939"/>
  <c r="U1939"/>
  <c r="P1939"/>
  <c r="V1938"/>
  <c r="U1938"/>
  <c r="P1938"/>
  <c r="V1937"/>
  <c r="W1937" s="1"/>
  <c r="U1937"/>
  <c r="P1937"/>
  <c r="V1936"/>
  <c r="W1936" s="1"/>
  <c r="U1936"/>
  <c r="P1936"/>
  <c r="V1935"/>
  <c r="U1935"/>
  <c r="P1935"/>
  <c r="V1934"/>
  <c r="U1934"/>
  <c r="P1934"/>
  <c r="V1933"/>
  <c r="W1933" s="1"/>
  <c r="U1933"/>
  <c r="P1933"/>
  <c r="V1932"/>
  <c r="W1932" s="1"/>
  <c r="U1932"/>
  <c r="P1932"/>
  <c r="V1931"/>
  <c r="U1931"/>
  <c r="P1931"/>
  <c r="V1930"/>
  <c r="U1930"/>
  <c r="P1930"/>
  <c r="V1929"/>
  <c r="W1929" s="1"/>
  <c r="U1929"/>
  <c r="P1929"/>
  <c r="V1928"/>
  <c r="W1928" s="1"/>
  <c r="U1928"/>
  <c r="P1928"/>
  <c r="V1927"/>
  <c r="U1927"/>
  <c r="P1927"/>
  <c r="V1926"/>
  <c r="U1926"/>
  <c r="P1926"/>
  <c r="V1925"/>
  <c r="W1925" s="1"/>
  <c r="U1925"/>
  <c r="P1925"/>
  <c r="V1924"/>
  <c r="W1924" s="1"/>
  <c r="U1924"/>
  <c r="P1924"/>
  <c r="V1923"/>
  <c r="U1923"/>
  <c r="P1923"/>
  <c r="V1922"/>
  <c r="U1922"/>
  <c r="P1922"/>
  <c r="V1921"/>
  <c r="W1921" s="1"/>
  <c r="U1921"/>
  <c r="P1921"/>
  <c r="V1920"/>
  <c r="W1920" s="1"/>
  <c r="U1920"/>
  <c r="P1920"/>
  <c r="V1919"/>
  <c r="U1919"/>
  <c r="P1919"/>
  <c r="V1918"/>
  <c r="U1918"/>
  <c r="P1918"/>
  <c r="V1917"/>
  <c r="W1917" s="1"/>
  <c r="U1917"/>
  <c r="P1917"/>
  <c r="V1916"/>
  <c r="W1916" s="1"/>
  <c r="U1916"/>
  <c r="P1916"/>
  <c r="V1915"/>
  <c r="U1915"/>
  <c r="P1915"/>
  <c r="V1914"/>
  <c r="U1914"/>
  <c r="P1914"/>
  <c r="V1913"/>
  <c r="W1913" s="1"/>
  <c r="U1913"/>
  <c r="P1913"/>
  <c r="V1912"/>
  <c r="W1912" s="1"/>
  <c r="U1912"/>
  <c r="P1912"/>
  <c r="V1911"/>
  <c r="U1911"/>
  <c r="P1911"/>
  <c r="V1910"/>
  <c r="U1910"/>
  <c r="P1910"/>
  <c r="V1909"/>
  <c r="W1909" s="1"/>
  <c r="U1909"/>
  <c r="P1909"/>
  <c r="V1908"/>
  <c r="W1908" s="1"/>
  <c r="U1908"/>
  <c r="P1908"/>
  <c r="V1907"/>
  <c r="U1907"/>
  <c r="P1907"/>
  <c r="V1906"/>
  <c r="U1906"/>
  <c r="P1906"/>
  <c r="V1905"/>
  <c r="W1905" s="1"/>
  <c r="U1905"/>
  <c r="P1905"/>
  <c r="V1904"/>
  <c r="W1904" s="1"/>
  <c r="U1904"/>
  <c r="P1904"/>
  <c r="V1903"/>
  <c r="U1903"/>
  <c r="P1903"/>
  <c r="V1902"/>
  <c r="U1902"/>
  <c r="P1902"/>
  <c r="V1901"/>
  <c r="W1901" s="1"/>
  <c r="U1901"/>
  <c r="P1901"/>
  <c r="V1900"/>
  <c r="W1900" s="1"/>
  <c r="U1900"/>
  <c r="P1900"/>
  <c r="V1899"/>
  <c r="U1899"/>
  <c r="P1899"/>
  <c r="V1898"/>
  <c r="U1898"/>
  <c r="P1898"/>
  <c r="V1897"/>
  <c r="W1897" s="1"/>
  <c r="U1897"/>
  <c r="P1897"/>
  <c r="V1896"/>
  <c r="W1896" s="1"/>
  <c r="U1896"/>
  <c r="P1896"/>
  <c r="V1895"/>
  <c r="U1895"/>
  <c r="P1895"/>
  <c r="V1894"/>
  <c r="U1894"/>
  <c r="P1894"/>
  <c r="V1893"/>
  <c r="W1893" s="1"/>
  <c r="U1893"/>
  <c r="P1893"/>
  <c r="V1892"/>
  <c r="W1892" s="1"/>
  <c r="U1892"/>
  <c r="P1892"/>
  <c r="V1891"/>
  <c r="U1891"/>
  <c r="P1891"/>
  <c r="V1890"/>
  <c r="U1890"/>
  <c r="P1890"/>
  <c r="V1889"/>
  <c r="W1889" s="1"/>
  <c r="U1889"/>
  <c r="P1889"/>
  <c r="V1888"/>
  <c r="W1888" s="1"/>
  <c r="U1888"/>
  <c r="P1888"/>
  <c r="V1887"/>
  <c r="U1887"/>
  <c r="P1887"/>
  <c r="V1886"/>
  <c r="U1886"/>
  <c r="P1886"/>
  <c r="V1885"/>
  <c r="W1885" s="1"/>
  <c r="U1885"/>
  <c r="P1885"/>
  <c r="V1884"/>
  <c r="W1884" s="1"/>
  <c r="U1884"/>
  <c r="P1884"/>
  <c r="V1883"/>
  <c r="U1883"/>
  <c r="P1883"/>
  <c r="V1882"/>
  <c r="U1882"/>
  <c r="P1882"/>
  <c r="V1881"/>
  <c r="W1881" s="1"/>
  <c r="U1881"/>
  <c r="P1881"/>
  <c r="V1880"/>
  <c r="W1880" s="1"/>
  <c r="U1880"/>
  <c r="P1880"/>
  <c r="V1879"/>
  <c r="U1879"/>
  <c r="P1879"/>
  <c r="V1878"/>
  <c r="U1878"/>
  <c r="P1878"/>
  <c r="V1877"/>
  <c r="W1877" s="1"/>
  <c r="U1877"/>
  <c r="P1877"/>
  <c r="V1876"/>
  <c r="W1876" s="1"/>
  <c r="U1876"/>
  <c r="P1876"/>
  <c r="V1875"/>
  <c r="U1875"/>
  <c r="P1875"/>
  <c r="V1874"/>
  <c r="U1874"/>
  <c r="P1874"/>
  <c r="V1873"/>
  <c r="W1873" s="1"/>
  <c r="U1873"/>
  <c r="P1873"/>
  <c r="V1872"/>
  <c r="W1872" s="1"/>
  <c r="U1872"/>
  <c r="P1872"/>
  <c r="V1871"/>
  <c r="U1871"/>
  <c r="P1871"/>
  <c r="V1870"/>
  <c r="U1870"/>
  <c r="P1870"/>
  <c r="V1869"/>
  <c r="W1869" s="1"/>
  <c r="U1869"/>
  <c r="P1869"/>
  <c r="V1868"/>
  <c r="W1868" s="1"/>
  <c r="U1868"/>
  <c r="P1868"/>
  <c r="V1867"/>
  <c r="U1867"/>
  <c r="P1867"/>
  <c r="V1866"/>
  <c r="U1866"/>
  <c r="P1866"/>
  <c r="V1865"/>
  <c r="W1865" s="1"/>
  <c r="U1865"/>
  <c r="P1865"/>
  <c r="V1864"/>
  <c r="W1864" s="1"/>
  <c r="U1864"/>
  <c r="P1864"/>
  <c r="V1863"/>
  <c r="U1863"/>
  <c r="P1863"/>
  <c r="V1862"/>
  <c r="U1862"/>
  <c r="P1862"/>
  <c r="V1861"/>
  <c r="W1861" s="1"/>
  <c r="U1861"/>
  <c r="P1861"/>
  <c r="V1860"/>
  <c r="W1860" s="1"/>
  <c r="U1860"/>
  <c r="P1860"/>
  <c r="V1859"/>
  <c r="U1859"/>
  <c r="P1859"/>
  <c r="V1858"/>
  <c r="U1858"/>
  <c r="P1858"/>
  <c r="V1857"/>
  <c r="W1857" s="1"/>
  <c r="U1857"/>
  <c r="P1857"/>
  <c r="V1856"/>
  <c r="W1856" s="1"/>
  <c r="U1856"/>
  <c r="P1856"/>
  <c r="V1855"/>
  <c r="U1855"/>
  <c r="P1855"/>
  <c r="V1854"/>
  <c r="U1854"/>
  <c r="P1854"/>
  <c r="V1853"/>
  <c r="W1853" s="1"/>
  <c r="U1853"/>
  <c r="P1853"/>
  <c r="V1852"/>
  <c r="W1852" s="1"/>
  <c r="U1852"/>
  <c r="P1852"/>
  <c r="V1851"/>
  <c r="U1851"/>
  <c r="P1851"/>
  <c r="V1850"/>
  <c r="U1850"/>
  <c r="P1850"/>
  <c r="V1849"/>
  <c r="W1849" s="1"/>
  <c r="U1849"/>
  <c r="P1849"/>
  <c r="V1848"/>
  <c r="W1848" s="1"/>
  <c r="U1848"/>
  <c r="P1848"/>
  <c r="V1847"/>
  <c r="U1847"/>
  <c r="P1847"/>
  <c r="V1846"/>
  <c r="U1846"/>
  <c r="P1846"/>
  <c r="V1845"/>
  <c r="W1845" s="1"/>
  <c r="U1845"/>
  <c r="P1845"/>
  <c r="V1844"/>
  <c r="W1844" s="1"/>
  <c r="U1844"/>
  <c r="P1844"/>
  <c r="V1843"/>
  <c r="U1843"/>
  <c r="P1843"/>
  <c r="V1842"/>
  <c r="U1842"/>
  <c r="P1842"/>
  <c r="V1841"/>
  <c r="W1841" s="1"/>
  <c r="U1841"/>
  <c r="P1841"/>
  <c r="V1840"/>
  <c r="W1840" s="1"/>
  <c r="U1840"/>
  <c r="P1840"/>
  <c r="V1839"/>
  <c r="U1839"/>
  <c r="P1839"/>
  <c r="V1838"/>
  <c r="U1838"/>
  <c r="P1838"/>
  <c r="V1837"/>
  <c r="W1837" s="1"/>
  <c r="U1837"/>
  <c r="P1837"/>
  <c r="V1836"/>
  <c r="W1836" s="1"/>
  <c r="U1836"/>
  <c r="P1836"/>
  <c r="V1835"/>
  <c r="U1835"/>
  <c r="P1835"/>
  <c r="V1834"/>
  <c r="U1834"/>
  <c r="P1834"/>
  <c r="V1833"/>
  <c r="W1833" s="1"/>
  <c r="U1833"/>
  <c r="P1833"/>
  <c r="V1832"/>
  <c r="W1832" s="1"/>
  <c r="U1832"/>
  <c r="P1832"/>
  <c r="V1831"/>
  <c r="U1831"/>
  <c r="P1831"/>
  <c r="V1830"/>
  <c r="U1830"/>
  <c r="P1830"/>
  <c r="V1829"/>
  <c r="W1829" s="1"/>
  <c r="U1829"/>
  <c r="P1829"/>
  <c r="V1828"/>
  <c r="W1828" s="1"/>
  <c r="U1828"/>
  <c r="P1828"/>
  <c r="V1827"/>
  <c r="U1827"/>
  <c r="P1827"/>
  <c r="V1826"/>
  <c r="U1826"/>
  <c r="P1826"/>
  <c r="V1825"/>
  <c r="W1825" s="1"/>
  <c r="U1825"/>
  <c r="P1825"/>
  <c r="V1824"/>
  <c r="W1824" s="1"/>
  <c r="U1824"/>
  <c r="P1824"/>
  <c r="V1823"/>
  <c r="U1823"/>
  <c r="P1823"/>
  <c r="V1822"/>
  <c r="U1822"/>
  <c r="P1822"/>
  <c r="V1821"/>
  <c r="W1821" s="1"/>
  <c r="U1821"/>
  <c r="P1821"/>
  <c r="V1820"/>
  <c r="W1820" s="1"/>
  <c r="U1820"/>
  <c r="P1820"/>
  <c r="V1819"/>
  <c r="U1819"/>
  <c r="P1819"/>
  <c r="V1818"/>
  <c r="U1818"/>
  <c r="P1818"/>
  <c r="V1817"/>
  <c r="W1817" s="1"/>
  <c r="U1817"/>
  <c r="P1817"/>
  <c r="V1816"/>
  <c r="W1816" s="1"/>
  <c r="U1816"/>
  <c r="P1816"/>
  <c r="V1815"/>
  <c r="U1815"/>
  <c r="P1815"/>
  <c r="V1814"/>
  <c r="U1814"/>
  <c r="P1814"/>
  <c r="V1813"/>
  <c r="U1813"/>
  <c r="P1813"/>
  <c r="V1812"/>
  <c r="W1812" s="1"/>
  <c r="U1812"/>
  <c r="P1812"/>
  <c r="V1811"/>
  <c r="U1811"/>
  <c r="P1811"/>
  <c r="V1810"/>
  <c r="U1810"/>
  <c r="P1810"/>
  <c r="V1809"/>
  <c r="W1809" s="1"/>
  <c r="U1809"/>
  <c r="P1809"/>
  <c r="V1808"/>
  <c r="W1808" s="1"/>
  <c r="U1808"/>
  <c r="P1808"/>
  <c r="V1807"/>
  <c r="U1807"/>
  <c r="P1807"/>
  <c r="V1806"/>
  <c r="U1806"/>
  <c r="P1806"/>
  <c r="V1805"/>
  <c r="W1805" s="1"/>
  <c r="U1805"/>
  <c r="P1805"/>
  <c r="V1804"/>
  <c r="W1804" s="1"/>
  <c r="U1804"/>
  <c r="P1804"/>
  <c r="V1803"/>
  <c r="U1803"/>
  <c r="P1803"/>
  <c r="V1802"/>
  <c r="U1802"/>
  <c r="P1802"/>
  <c r="V1801"/>
  <c r="W1801" s="1"/>
  <c r="U1801"/>
  <c r="P1801"/>
  <c r="V1800"/>
  <c r="W1800" s="1"/>
  <c r="U1800"/>
  <c r="P1800"/>
  <c r="V1799"/>
  <c r="U1799"/>
  <c r="P1799"/>
  <c r="V1798"/>
  <c r="U1798"/>
  <c r="P1798"/>
  <c r="V1797"/>
  <c r="W1797" s="1"/>
  <c r="U1797"/>
  <c r="P1797"/>
  <c r="V1796"/>
  <c r="W1796" s="1"/>
  <c r="U1796"/>
  <c r="P1796"/>
  <c r="V1795"/>
  <c r="U1795"/>
  <c r="P1795"/>
  <c r="V1794"/>
  <c r="U1794"/>
  <c r="P1794"/>
  <c r="V1793"/>
  <c r="W1793" s="1"/>
  <c r="U1793"/>
  <c r="P1793"/>
  <c r="V1792"/>
  <c r="W1792" s="1"/>
  <c r="U1792"/>
  <c r="P1792"/>
  <c r="V1791"/>
  <c r="U1791"/>
  <c r="P1791"/>
  <c r="V1790"/>
  <c r="U1790"/>
  <c r="P1790"/>
  <c r="V1789"/>
  <c r="W1789" s="1"/>
  <c r="U1789"/>
  <c r="P1789"/>
  <c r="V1788"/>
  <c r="W1788" s="1"/>
  <c r="U1788"/>
  <c r="P1788"/>
  <c r="V1787"/>
  <c r="U1787"/>
  <c r="P1787"/>
  <c r="V1786"/>
  <c r="U1786"/>
  <c r="P1786"/>
  <c r="V1785"/>
  <c r="W1785" s="1"/>
  <c r="U1785"/>
  <c r="P1785"/>
  <c r="V1784"/>
  <c r="W1784" s="1"/>
  <c r="U1784"/>
  <c r="P1784"/>
  <c r="V1783"/>
  <c r="U1783"/>
  <c r="P1783"/>
  <c r="V1782"/>
  <c r="U1782"/>
  <c r="P1782"/>
  <c r="V1781"/>
  <c r="W1781" s="1"/>
  <c r="U1781"/>
  <c r="P1781"/>
  <c r="V1780"/>
  <c r="W1780" s="1"/>
  <c r="U1780"/>
  <c r="P1780"/>
  <c r="V1779"/>
  <c r="U1779"/>
  <c r="P1779"/>
  <c r="V1778"/>
  <c r="U1778"/>
  <c r="P1778"/>
  <c r="V1777"/>
  <c r="W1777" s="1"/>
  <c r="U1777"/>
  <c r="P1777"/>
  <c r="V1776"/>
  <c r="W1776" s="1"/>
  <c r="U1776"/>
  <c r="P1776"/>
  <c r="V1775"/>
  <c r="U1775"/>
  <c r="P1775"/>
  <c r="V1774"/>
  <c r="U1774"/>
  <c r="P1774"/>
  <c r="V1773"/>
  <c r="W1773" s="1"/>
  <c r="U1773"/>
  <c r="P1773"/>
  <c r="V1772"/>
  <c r="W1772" s="1"/>
  <c r="U1772"/>
  <c r="P1772"/>
  <c r="V1771"/>
  <c r="U1771"/>
  <c r="P1771"/>
  <c r="V1770"/>
  <c r="U1770"/>
  <c r="P1770"/>
  <c r="V1769"/>
  <c r="U1769"/>
  <c r="P1769"/>
  <c r="V1768"/>
  <c r="U1768"/>
  <c r="P1768"/>
  <c r="V1767"/>
  <c r="W1767" s="1"/>
  <c r="U1767"/>
  <c r="P1767"/>
  <c r="V1766"/>
  <c r="U1766"/>
  <c r="P1766"/>
  <c r="V1765"/>
  <c r="U1765"/>
  <c r="P1765"/>
  <c r="V1764"/>
  <c r="W1764" s="1"/>
  <c r="U1764"/>
  <c r="P1764"/>
  <c r="V1763"/>
  <c r="W1763" s="1"/>
  <c r="U1763"/>
  <c r="P1763"/>
  <c r="V1762"/>
  <c r="U1762"/>
  <c r="P1762"/>
  <c r="V1761"/>
  <c r="U1761"/>
  <c r="P1761"/>
  <c r="V1760"/>
  <c r="W1760" s="1"/>
  <c r="U1760"/>
  <c r="P1760"/>
  <c r="V1759"/>
  <c r="U1759"/>
  <c r="P1759"/>
  <c r="V1758"/>
  <c r="U1758"/>
  <c r="P1758"/>
  <c r="V1757"/>
  <c r="U1757"/>
  <c r="P1757"/>
  <c r="V1756"/>
  <c r="W1756" s="1"/>
  <c r="U1756"/>
  <c r="P1756"/>
  <c r="V1755"/>
  <c r="U1755"/>
  <c r="P1755"/>
  <c r="V1754"/>
  <c r="U1754"/>
  <c r="P1754"/>
  <c r="V1753"/>
  <c r="U1753"/>
  <c r="P1753"/>
  <c r="V1752"/>
  <c r="W1752" s="1"/>
  <c r="U1752"/>
  <c r="P1752"/>
  <c r="V1751"/>
  <c r="U1751"/>
  <c r="P1751"/>
  <c r="V1750"/>
  <c r="U1750"/>
  <c r="P1750"/>
  <c r="V1749"/>
  <c r="W1749" s="1"/>
  <c r="U1749"/>
  <c r="P1749"/>
  <c r="V1748"/>
  <c r="W1748" s="1"/>
  <c r="U1748"/>
  <c r="P1748"/>
  <c r="V1747"/>
  <c r="U1747"/>
  <c r="P1747"/>
  <c r="V1746"/>
  <c r="U1746"/>
  <c r="P1746"/>
  <c r="V1745"/>
  <c r="U1745"/>
  <c r="P1745"/>
  <c r="V1744"/>
  <c r="W1744" s="1"/>
  <c r="U1744"/>
  <c r="P1744"/>
  <c r="V1743"/>
  <c r="U1743"/>
  <c r="P1743"/>
  <c r="V1742"/>
  <c r="U1742"/>
  <c r="P1742"/>
  <c r="V1741"/>
  <c r="U1741"/>
  <c r="P1741"/>
  <c r="V1740"/>
  <c r="W1740" s="1"/>
  <c r="U1740"/>
  <c r="P1740"/>
  <c r="V1739"/>
  <c r="W1739" s="1"/>
  <c r="U1739"/>
  <c r="P1739"/>
  <c r="V1738"/>
  <c r="U1738"/>
  <c r="P1738"/>
  <c r="V1737"/>
  <c r="U1737"/>
  <c r="P1737"/>
  <c r="V1736"/>
  <c r="U1736"/>
  <c r="P1736"/>
  <c r="V1735"/>
  <c r="W1735" s="1"/>
  <c r="U1735"/>
  <c r="P1735"/>
  <c r="V1734"/>
  <c r="W1734" s="1"/>
  <c r="U1734"/>
  <c r="P1734"/>
  <c r="V1733"/>
  <c r="U1733"/>
  <c r="P1733"/>
  <c r="V1732"/>
  <c r="U1732"/>
  <c r="P1732"/>
  <c r="V1731"/>
  <c r="U1731"/>
  <c r="P1731"/>
  <c r="V1730"/>
  <c r="U1730"/>
  <c r="P1730"/>
  <c r="V1729"/>
  <c r="U1729"/>
  <c r="P1729"/>
  <c r="V1728"/>
  <c r="W1728" s="1"/>
  <c r="U1728"/>
  <c r="P1728"/>
  <c r="V1727"/>
  <c r="U1727"/>
  <c r="P1727"/>
  <c r="V1726"/>
  <c r="U1726"/>
  <c r="P1726"/>
  <c r="V1725"/>
  <c r="U1725"/>
  <c r="P1725"/>
  <c r="V1724"/>
  <c r="W1724" s="1"/>
  <c r="U1724"/>
  <c r="P1724"/>
  <c r="V1723"/>
  <c r="W1723" s="1"/>
  <c r="U1723"/>
  <c r="P1723"/>
  <c r="V1722"/>
  <c r="U1722"/>
  <c r="P1722"/>
  <c r="V1721"/>
  <c r="U1721"/>
  <c r="P1721"/>
  <c r="V1720"/>
  <c r="W1720" s="1"/>
  <c r="U1720"/>
  <c r="P1720"/>
  <c r="V1719"/>
  <c r="U1719"/>
  <c r="P1719"/>
  <c r="V1718"/>
  <c r="U1718"/>
  <c r="P1718"/>
  <c r="V1717"/>
  <c r="U1717"/>
  <c r="P1717"/>
  <c r="V1716"/>
  <c r="U1716"/>
  <c r="P1716"/>
  <c r="V1715"/>
  <c r="U1715"/>
  <c r="P1715"/>
  <c r="V1714"/>
  <c r="U1714"/>
  <c r="P1714"/>
  <c r="V1713"/>
  <c r="U1713"/>
  <c r="P1713"/>
  <c r="V1712"/>
  <c r="W1712" s="1"/>
  <c r="U1712"/>
  <c r="P1712"/>
  <c r="V1711"/>
  <c r="W1711" s="1"/>
  <c r="U1711"/>
  <c r="P1711"/>
  <c r="V1710"/>
  <c r="U1710"/>
  <c r="P1710"/>
  <c r="V1709"/>
  <c r="U1709"/>
  <c r="P1709"/>
  <c r="V1708"/>
  <c r="W1708" s="1"/>
  <c r="U1708"/>
  <c r="P1708"/>
  <c r="V1707"/>
  <c r="W1707" s="1"/>
  <c r="U1707"/>
  <c r="P1707"/>
  <c r="V1706"/>
  <c r="U1706"/>
  <c r="P1706"/>
  <c r="V1705"/>
  <c r="U1705"/>
  <c r="P1705"/>
  <c r="V1704"/>
  <c r="W1704" s="1"/>
  <c r="U1704"/>
  <c r="P1704"/>
  <c r="V1703"/>
  <c r="U1703"/>
  <c r="P1703"/>
  <c r="V1702"/>
  <c r="U1702"/>
  <c r="P1702"/>
  <c r="V1701"/>
  <c r="U1701"/>
  <c r="P1701"/>
  <c r="V1700"/>
  <c r="U1700"/>
  <c r="P1700"/>
  <c r="V1699"/>
  <c r="U1699"/>
  <c r="P1699"/>
  <c r="V1698"/>
  <c r="U1698"/>
  <c r="P1698"/>
  <c r="V1697"/>
  <c r="U1697"/>
  <c r="P1697"/>
  <c r="V1696"/>
  <c r="W1696" s="1"/>
  <c r="U1696"/>
  <c r="P1696"/>
  <c r="V1695"/>
  <c r="U1695"/>
  <c r="P1695"/>
  <c r="V1694"/>
  <c r="U1694"/>
  <c r="P1694"/>
  <c r="V1693"/>
  <c r="U1693"/>
  <c r="P1693"/>
  <c r="V1692"/>
  <c r="W1692" s="1"/>
  <c r="U1692"/>
  <c r="P1692"/>
  <c r="V1691"/>
  <c r="U1691"/>
  <c r="P1691"/>
  <c r="V1690"/>
  <c r="U1690"/>
  <c r="P1690"/>
  <c r="V1689"/>
  <c r="U1689"/>
  <c r="P1689"/>
  <c r="V1688"/>
  <c r="U1688"/>
  <c r="P1688"/>
  <c r="V1687"/>
  <c r="U1687"/>
  <c r="P1687"/>
  <c r="V1686"/>
  <c r="U1686"/>
  <c r="P1686"/>
  <c r="V1685"/>
  <c r="U1685"/>
  <c r="P1685"/>
  <c r="V1684"/>
  <c r="W1684" s="1"/>
  <c r="U1684"/>
  <c r="P1684"/>
  <c r="V1683"/>
  <c r="W1683" s="1"/>
  <c r="U1683"/>
  <c r="P1683"/>
  <c r="V1682"/>
  <c r="U1682"/>
  <c r="P1682"/>
  <c r="V1681"/>
  <c r="U1681"/>
  <c r="P1681"/>
  <c r="V1680"/>
  <c r="W1680" s="1"/>
  <c r="U1680"/>
  <c r="P1680"/>
  <c r="V1679"/>
  <c r="U1679"/>
  <c r="P1679"/>
  <c r="V1678"/>
  <c r="U1678"/>
  <c r="P1678"/>
  <c r="V1677"/>
  <c r="U1677"/>
  <c r="P1677"/>
  <c r="V1676"/>
  <c r="U1676"/>
  <c r="P1676"/>
  <c r="V1675"/>
  <c r="U1675"/>
  <c r="P1675"/>
  <c r="V1674"/>
  <c r="U1674"/>
  <c r="P1674"/>
  <c r="V1673"/>
  <c r="U1673"/>
  <c r="P1673"/>
  <c r="V1672"/>
  <c r="U1672"/>
  <c r="P1672"/>
  <c r="V1671"/>
  <c r="U1671"/>
  <c r="P1671"/>
  <c r="V1670"/>
  <c r="U1670"/>
  <c r="P1670"/>
  <c r="V1669"/>
  <c r="U1669"/>
  <c r="P1669"/>
  <c r="V1668"/>
  <c r="U1668"/>
  <c r="P1668"/>
  <c r="V1667"/>
  <c r="U1667"/>
  <c r="P1667"/>
  <c r="V1666"/>
  <c r="W1666" s="1"/>
  <c r="U1666"/>
  <c r="P1666"/>
  <c r="V1665"/>
  <c r="W1665" s="1"/>
  <c r="U1665"/>
  <c r="P1665"/>
  <c r="V1664"/>
  <c r="W1664" s="1"/>
  <c r="U1664"/>
  <c r="P1664"/>
  <c r="V1663"/>
  <c r="U1663"/>
  <c r="P1663"/>
  <c r="V1662"/>
  <c r="U1662"/>
  <c r="P1662"/>
  <c r="V1661"/>
  <c r="W1661" s="1"/>
  <c r="U1661"/>
  <c r="P1661"/>
  <c r="V1660"/>
  <c r="W1660" s="1"/>
  <c r="U1660"/>
  <c r="P1660"/>
  <c r="V1659"/>
  <c r="U1659"/>
  <c r="P1659"/>
  <c r="V1658"/>
  <c r="U1658"/>
  <c r="P1658"/>
  <c r="V1657"/>
  <c r="U1657"/>
  <c r="P1657"/>
  <c r="V1656"/>
  <c r="U1656"/>
  <c r="P1656"/>
  <c r="V1655"/>
  <c r="U1655"/>
  <c r="P1655"/>
  <c r="V1654"/>
  <c r="W1654" s="1"/>
  <c r="U1654"/>
  <c r="P1654"/>
  <c r="V1653"/>
  <c r="W1653" s="1"/>
  <c r="U1653"/>
  <c r="P1653"/>
  <c r="V1652"/>
  <c r="U1652"/>
  <c r="P1652"/>
  <c r="V1651"/>
  <c r="U1651"/>
  <c r="P1651"/>
  <c r="V1650"/>
  <c r="W1650" s="1"/>
  <c r="U1650"/>
  <c r="P1650"/>
  <c r="V1649"/>
  <c r="W1649" s="1"/>
  <c r="U1649"/>
  <c r="P1649"/>
  <c r="V1648"/>
  <c r="U1648"/>
  <c r="P1648"/>
  <c r="V1647"/>
  <c r="U1647"/>
  <c r="P1647"/>
  <c r="V1646"/>
  <c r="U1646"/>
  <c r="P1646"/>
  <c r="V1645"/>
  <c r="U1645"/>
  <c r="P1645"/>
  <c r="V1644"/>
  <c r="U1644"/>
  <c r="P1644"/>
  <c r="V1643"/>
  <c r="U1643"/>
  <c r="P1643"/>
  <c r="V1642"/>
  <c r="U1642"/>
  <c r="P1642"/>
  <c r="V1641"/>
  <c r="W1641" s="1"/>
  <c r="U1641"/>
  <c r="P1641"/>
  <c r="V1640"/>
  <c r="U1640"/>
  <c r="P1640"/>
  <c r="V1639"/>
  <c r="U1639"/>
  <c r="P1639"/>
  <c r="V1638"/>
  <c r="U1638"/>
  <c r="P1638"/>
  <c r="V1637"/>
  <c r="W1637" s="1"/>
  <c r="U1637"/>
  <c r="P1637"/>
  <c r="V1636"/>
  <c r="U1636"/>
  <c r="P1636"/>
  <c r="V1635"/>
  <c r="U1635"/>
  <c r="P1635"/>
  <c r="V1634"/>
  <c r="U1634"/>
  <c r="P1634"/>
  <c r="V1633"/>
  <c r="W1633" s="1"/>
  <c r="U1633"/>
  <c r="P1633"/>
  <c r="V1632"/>
  <c r="W1632" s="1"/>
  <c r="U1632"/>
  <c r="P1632"/>
  <c r="V1631"/>
  <c r="U1631"/>
  <c r="P1631"/>
  <c r="V1630"/>
  <c r="U1630"/>
  <c r="P1630"/>
  <c r="V1629"/>
  <c r="U1629"/>
  <c r="P1629"/>
  <c r="V1628"/>
  <c r="U1628"/>
  <c r="P1628"/>
  <c r="V1627"/>
  <c r="U1627"/>
  <c r="P1627"/>
  <c r="V1626"/>
  <c r="U1626"/>
  <c r="P1626"/>
  <c r="V1625"/>
  <c r="U1625"/>
  <c r="P1625"/>
  <c r="V1624"/>
  <c r="W1624" s="1"/>
  <c r="U1624"/>
  <c r="P1624"/>
  <c r="V1623"/>
  <c r="U1623"/>
  <c r="P1623"/>
  <c r="V1622"/>
  <c r="U1622"/>
  <c r="P1622"/>
  <c r="V1621"/>
  <c r="U1621"/>
  <c r="P1621"/>
  <c r="V1620"/>
  <c r="W1620" s="1"/>
  <c r="U1620"/>
  <c r="P1620"/>
  <c r="V1619"/>
  <c r="U1619"/>
  <c r="P1619"/>
  <c r="V1618"/>
  <c r="U1618"/>
  <c r="P1618"/>
  <c r="V1617"/>
  <c r="U1617"/>
  <c r="P1617"/>
  <c r="V1616"/>
  <c r="W1616" s="1"/>
  <c r="U1616"/>
  <c r="P1616"/>
  <c r="V1615"/>
  <c r="U1615"/>
  <c r="P1615"/>
  <c r="V1614"/>
  <c r="U1614"/>
  <c r="P1614"/>
  <c r="V1613"/>
  <c r="U1613"/>
  <c r="P1613"/>
  <c r="V1612"/>
  <c r="W1612" s="1"/>
  <c r="U1612"/>
  <c r="P1612"/>
  <c r="V1611"/>
  <c r="U1611"/>
  <c r="P1611"/>
  <c r="V1610"/>
  <c r="U1610"/>
  <c r="P1610"/>
  <c r="V1609"/>
  <c r="U1609"/>
  <c r="P1609"/>
  <c r="V1608"/>
  <c r="U1608"/>
  <c r="P1608"/>
  <c r="V1607"/>
  <c r="U1607"/>
  <c r="P1607"/>
  <c r="V1606"/>
  <c r="U1606"/>
  <c r="P1606"/>
  <c r="V1605"/>
  <c r="U1605"/>
  <c r="P1605"/>
  <c r="V1604"/>
  <c r="U1604"/>
  <c r="P1604"/>
  <c r="V1603"/>
  <c r="W1603" s="1"/>
  <c r="U1603"/>
  <c r="P1603"/>
  <c r="V1602"/>
  <c r="U1602"/>
  <c r="P1602"/>
  <c r="V1601"/>
  <c r="U1601"/>
  <c r="P1601"/>
  <c r="V1600"/>
  <c r="U1600"/>
  <c r="P1600"/>
  <c r="V1599"/>
  <c r="W1599" s="1"/>
  <c r="U1599"/>
  <c r="P1599"/>
  <c r="V1598"/>
  <c r="U1598"/>
  <c r="P1598"/>
  <c r="V1597"/>
  <c r="U1597"/>
  <c r="P1597"/>
  <c r="V1596"/>
  <c r="U1596"/>
  <c r="P1596"/>
  <c r="V1595"/>
  <c r="U1595"/>
  <c r="P1595"/>
  <c r="V1594"/>
  <c r="U1594"/>
  <c r="P1594"/>
  <c r="V1593"/>
  <c r="U1593"/>
  <c r="P1593"/>
  <c r="V1592"/>
  <c r="U1592"/>
  <c r="P1592"/>
  <c r="V1591"/>
  <c r="W1591" s="1"/>
  <c r="U1591"/>
  <c r="P1591"/>
  <c r="V1590"/>
  <c r="U1590"/>
  <c r="P1590"/>
  <c r="V1589"/>
  <c r="W1589" s="1"/>
  <c r="U1589"/>
  <c r="P1589"/>
  <c r="V1588"/>
  <c r="W1588" s="1"/>
  <c r="U1588"/>
  <c r="P1588"/>
  <c r="V1587"/>
  <c r="U1587"/>
  <c r="P1587"/>
  <c r="V1586"/>
  <c r="U1586"/>
  <c r="P1586"/>
  <c r="V1585"/>
  <c r="W1585" s="1"/>
  <c r="U1585"/>
  <c r="P1585"/>
  <c r="V1584"/>
  <c r="W1584" s="1"/>
  <c r="U1584"/>
  <c r="P1584"/>
  <c r="V1583"/>
  <c r="U1583"/>
  <c r="P1583"/>
  <c r="V1582"/>
  <c r="U1582"/>
  <c r="P1582"/>
  <c r="V1581"/>
  <c r="W1581" s="1"/>
  <c r="U1581"/>
  <c r="P1581"/>
  <c r="V1580"/>
  <c r="W1580" s="1"/>
  <c r="U1580"/>
  <c r="P1580"/>
  <c r="V1579"/>
  <c r="U1579"/>
  <c r="P1579"/>
  <c r="V1578"/>
  <c r="U1578"/>
  <c r="P1578"/>
  <c r="V1577"/>
  <c r="W1577" s="1"/>
  <c r="U1577"/>
  <c r="P1577"/>
  <c r="V1576"/>
  <c r="W1576" s="1"/>
  <c r="U1576"/>
  <c r="P1576"/>
  <c r="V1575"/>
  <c r="U1575"/>
  <c r="P1575"/>
  <c r="V1574"/>
  <c r="U1574"/>
  <c r="P1574"/>
  <c r="V1573"/>
  <c r="W1573" s="1"/>
  <c r="U1573"/>
  <c r="P1573"/>
  <c r="V1572"/>
  <c r="W1572" s="1"/>
  <c r="U1572"/>
  <c r="P1572"/>
  <c r="V1571"/>
  <c r="U1571"/>
  <c r="P1571"/>
  <c r="V1570"/>
  <c r="U1570"/>
  <c r="P1570"/>
  <c r="V1569"/>
  <c r="W1569" s="1"/>
  <c r="U1569"/>
  <c r="P1569"/>
  <c r="V1568"/>
  <c r="W1568" s="1"/>
  <c r="U1568"/>
  <c r="P1568"/>
  <c r="V1567"/>
  <c r="U1567"/>
  <c r="P1567"/>
  <c r="V1566"/>
  <c r="U1566"/>
  <c r="P1566"/>
  <c r="V1565"/>
  <c r="U1565"/>
  <c r="P1565"/>
  <c r="V1564"/>
  <c r="W1564" s="1"/>
  <c r="U1564"/>
  <c r="P1564"/>
  <c r="V1563"/>
  <c r="W1563" s="1"/>
  <c r="U1563"/>
  <c r="P1563"/>
  <c r="V1562"/>
  <c r="U1562"/>
  <c r="P1562"/>
  <c r="V1561"/>
  <c r="U1561"/>
  <c r="P1561"/>
  <c r="V1560"/>
  <c r="W1560" s="1"/>
  <c r="U1560"/>
  <c r="P1560"/>
  <c r="V1559"/>
  <c r="U1559"/>
  <c r="P1559"/>
  <c r="V1558"/>
  <c r="U1558"/>
  <c r="P1558"/>
  <c r="V1557"/>
  <c r="U1557"/>
  <c r="P1557"/>
  <c r="V1556"/>
  <c r="W1556" s="1"/>
  <c r="U1556"/>
  <c r="P1556"/>
  <c r="V1555"/>
  <c r="U1555"/>
  <c r="P1555"/>
  <c r="V1554"/>
  <c r="U1554"/>
  <c r="P1554"/>
  <c r="V1553"/>
  <c r="U1553"/>
  <c r="P1553"/>
  <c r="V1552"/>
  <c r="W1552" s="1"/>
  <c r="U1552"/>
  <c r="P1552"/>
  <c r="V1551"/>
  <c r="U1551"/>
  <c r="P1551"/>
  <c r="V1550"/>
  <c r="U1550"/>
  <c r="P1550"/>
  <c r="V1549"/>
  <c r="U1549"/>
  <c r="P1549"/>
  <c r="V1548"/>
  <c r="U1548"/>
  <c r="P1548"/>
  <c r="V1547"/>
  <c r="U1547"/>
  <c r="P1547"/>
  <c r="V1546"/>
  <c r="W1546" s="1"/>
  <c r="U1546"/>
  <c r="P1546"/>
  <c r="V1545"/>
  <c r="W1545" s="1"/>
  <c r="U1545"/>
  <c r="P1545"/>
  <c r="V1544"/>
  <c r="U1544"/>
  <c r="P1544"/>
  <c r="V1543"/>
  <c r="U1543"/>
  <c r="P1543"/>
  <c r="V1542"/>
  <c r="W1542" s="1"/>
  <c r="U1542"/>
  <c r="P1542"/>
  <c r="V1541"/>
  <c r="W1541" s="1"/>
  <c r="U1541"/>
  <c r="P1541"/>
  <c r="V1540"/>
  <c r="U1540"/>
  <c r="P1540"/>
  <c r="V1539"/>
  <c r="U1539"/>
  <c r="P1539"/>
  <c r="V1538"/>
  <c r="W1538" s="1"/>
  <c r="U1538"/>
  <c r="P1538"/>
  <c r="V1537"/>
  <c r="W1537" s="1"/>
  <c r="U1537"/>
  <c r="P1537"/>
  <c r="V1536"/>
  <c r="W1536" s="1"/>
  <c r="U1536"/>
  <c r="P1536"/>
  <c r="V1535"/>
  <c r="U1535"/>
  <c r="P1535"/>
  <c r="V1534"/>
  <c r="U1534"/>
  <c r="P1534"/>
  <c r="V1533"/>
  <c r="U1533"/>
  <c r="P1533"/>
  <c r="V1532"/>
  <c r="U1532"/>
  <c r="P1532"/>
  <c r="V1531"/>
  <c r="U1531"/>
  <c r="P1531"/>
  <c r="V1530"/>
  <c r="U1530"/>
  <c r="P1530"/>
  <c r="V1529"/>
  <c r="W1529" s="1"/>
  <c r="U1529"/>
  <c r="P1529"/>
  <c r="V1528"/>
  <c r="W1528" s="1"/>
  <c r="U1528"/>
  <c r="P1528"/>
  <c r="V1527"/>
  <c r="U1527"/>
  <c r="P1527"/>
  <c r="V1526"/>
  <c r="U1526"/>
  <c r="P1526"/>
  <c r="V1525"/>
  <c r="W1525" s="1"/>
  <c r="U1525"/>
  <c r="P1525"/>
  <c r="V1524"/>
  <c r="W1524" s="1"/>
  <c r="U1524"/>
  <c r="P1524"/>
  <c r="V1523"/>
  <c r="U1523"/>
  <c r="P1523"/>
  <c r="V1522"/>
  <c r="U1522"/>
  <c r="P1522"/>
  <c r="V1521"/>
  <c r="U1521"/>
  <c r="P1521"/>
  <c r="V1520"/>
  <c r="W1520" s="1"/>
  <c r="U1520"/>
  <c r="P1520"/>
  <c r="V1519"/>
  <c r="W1519" s="1"/>
  <c r="U1519"/>
  <c r="P1519"/>
  <c r="V1518"/>
  <c r="U1518"/>
  <c r="P1518"/>
  <c r="V1517"/>
  <c r="U1517"/>
  <c r="P1517"/>
  <c r="V1516"/>
  <c r="W1516" s="1"/>
  <c r="U1516"/>
  <c r="P1516"/>
  <c r="V1515"/>
  <c r="U1515"/>
  <c r="P1515"/>
  <c r="V1514"/>
  <c r="U1514"/>
  <c r="P1514"/>
  <c r="V1513"/>
  <c r="U1513"/>
  <c r="P1513"/>
  <c r="V1512"/>
  <c r="W1512" s="1"/>
  <c r="U1512"/>
  <c r="P1512"/>
  <c r="V1511"/>
  <c r="W1511" s="1"/>
  <c r="U1511"/>
  <c r="P1511"/>
  <c r="V1510"/>
  <c r="U1510"/>
  <c r="P1510"/>
  <c r="V1509"/>
  <c r="U1509"/>
  <c r="P1509"/>
  <c r="V1508"/>
  <c r="W1508" s="1"/>
  <c r="U1508"/>
  <c r="P1508"/>
  <c r="V1507"/>
  <c r="U1507"/>
  <c r="P1507"/>
  <c r="V1506"/>
  <c r="U1506"/>
  <c r="P1506"/>
  <c r="V1505"/>
  <c r="U1505"/>
  <c r="P1505"/>
  <c r="V1504"/>
  <c r="W1504" s="1"/>
  <c r="U1504"/>
  <c r="P1504"/>
  <c r="V1503"/>
  <c r="U1503"/>
  <c r="P1503"/>
  <c r="V1502"/>
  <c r="U1502"/>
  <c r="P1502"/>
  <c r="V1501"/>
  <c r="U1501"/>
  <c r="P1501"/>
  <c r="V1500"/>
  <c r="U1500"/>
  <c r="P1500"/>
  <c r="V1499"/>
  <c r="W1499" s="1"/>
  <c r="U1499"/>
  <c r="P1499"/>
  <c r="V1498"/>
  <c r="U1498"/>
  <c r="P1498"/>
  <c r="V1497"/>
  <c r="U1497"/>
  <c r="P1497"/>
  <c r="V1496"/>
  <c r="W1496" s="1"/>
  <c r="U1496"/>
  <c r="P1496"/>
  <c r="V1495"/>
  <c r="W1495" s="1"/>
  <c r="U1495"/>
  <c r="P1495"/>
  <c r="V1494"/>
  <c r="U1494"/>
  <c r="P1494"/>
  <c r="V1493"/>
  <c r="U1493"/>
  <c r="P1493"/>
  <c r="V1492"/>
  <c r="W1492" s="1"/>
  <c r="U1492"/>
  <c r="P1492"/>
  <c r="V1491"/>
  <c r="U1491"/>
  <c r="P1491"/>
  <c r="V1490"/>
  <c r="U1490"/>
  <c r="P1490"/>
  <c r="V1489"/>
  <c r="U1489"/>
  <c r="P1489"/>
  <c r="V1488"/>
  <c r="W1488" s="1"/>
  <c r="U1488"/>
  <c r="P1488"/>
  <c r="V1487"/>
  <c r="W1487" s="1"/>
  <c r="U1487"/>
  <c r="P1487"/>
  <c r="V1486"/>
  <c r="U1486"/>
  <c r="P1486"/>
  <c r="V1485"/>
  <c r="U1485"/>
  <c r="P1485"/>
  <c r="V1484"/>
  <c r="W1484" s="1"/>
  <c r="U1484"/>
  <c r="P1484"/>
  <c r="V1483"/>
  <c r="W1483" s="1"/>
  <c r="U1483"/>
  <c r="P1483"/>
  <c r="V1482"/>
  <c r="U1482"/>
  <c r="P1482"/>
  <c r="V1481"/>
  <c r="U1481"/>
  <c r="P1481"/>
  <c r="V1480"/>
  <c r="W1480" s="1"/>
  <c r="U1480"/>
  <c r="P1480"/>
  <c r="V1479"/>
  <c r="W1479" s="1"/>
  <c r="U1479"/>
  <c r="P1479"/>
  <c r="V1478"/>
  <c r="U1478"/>
  <c r="P1478"/>
  <c r="V1477"/>
  <c r="U1477"/>
  <c r="P1477"/>
  <c r="V1476"/>
  <c r="U1476"/>
  <c r="P1476"/>
  <c r="V1475"/>
  <c r="U1475"/>
  <c r="P1475"/>
  <c r="V1474"/>
  <c r="U1474"/>
  <c r="P1474"/>
  <c r="V1473"/>
  <c r="U1473"/>
  <c r="P1473"/>
  <c r="V1472"/>
  <c r="U1472"/>
  <c r="P1472"/>
  <c r="V1471"/>
  <c r="U1471"/>
  <c r="P1471"/>
  <c r="V1470"/>
  <c r="U1470"/>
  <c r="P1470"/>
  <c r="V1469"/>
  <c r="U1469"/>
  <c r="P1469"/>
  <c r="V1468"/>
  <c r="U1468"/>
  <c r="P1468"/>
  <c r="V1467"/>
  <c r="U1467"/>
  <c r="P1467"/>
  <c r="V1466"/>
  <c r="U1466"/>
  <c r="P1466"/>
  <c r="V1465"/>
  <c r="U1465"/>
  <c r="P1465"/>
  <c r="V1464"/>
  <c r="W1464" s="1"/>
  <c r="U1464"/>
  <c r="P1464"/>
  <c r="V1463"/>
  <c r="U1463"/>
  <c r="P1463"/>
  <c r="V1462"/>
  <c r="U1462"/>
  <c r="P1462"/>
  <c r="V1461"/>
  <c r="U1461"/>
  <c r="P1461"/>
  <c r="V1460"/>
  <c r="W1460" s="1"/>
  <c r="U1460"/>
  <c r="P1460"/>
  <c r="V1459"/>
  <c r="W1459" s="1"/>
  <c r="U1459"/>
  <c r="P1459"/>
  <c r="V1458"/>
  <c r="U1458"/>
  <c r="P1458"/>
  <c r="V1457"/>
  <c r="U1457"/>
  <c r="P1457"/>
  <c r="V1456"/>
  <c r="W1456" s="1"/>
  <c r="U1456"/>
  <c r="P1456"/>
  <c r="V1455"/>
  <c r="U1455"/>
  <c r="P1455"/>
  <c r="V1454"/>
  <c r="U1454"/>
  <c r="P1454"/>
  <c r="V1453"/>
  <c r="U1453"/>
  <c r="P1453"/>
  <c r="V1452"/>
  <c r="U1452"/>
  <c r="P1452"/>
  <c r="V1451"/>
  <c r="U1451"/>
  <c r="P1451"/>
  <c r="V1450"/>
  <c r="W1450" s="1"/>
  <c r="U1450"/>
  <c r="P1450"/>
  <c r="V1449"/>
  <c r="U1449"/>
  <c r="P1449"/>
  <c r="V1448"/>
  <c r="U1448"/>
  <c r="P1448"/>
  <c r="V1447"/>
  <c r="U1447"/>
  <c r="P1447"/>
  <c r="V1446"/>
  <c r="W1446" s="1"/>
  <c r="U1446"/>
  <c r="P1446"/>
  <c r="V1445"/>
  <c r="U1445"/>
  <c r="P1445"/>
  <c r="V1444"/>
  <c r="U1444"/>
  <c r="P1444"/>
  <c r="V1443"/>
  <c r="U1443"/>
  <c r="P1443"/>
  <c r="V1442"/>
  <c r="W1442" s="1"/>
  <c r="U1442"/>
  <c r="P1442"/>
  <c r="V1441"/>
  <c r="W1441" s="1"/>
  <c r="U1441"/>
  <c r="P1441"/>
  <c r="V1440"/>
  <c r="U1440"/>
  <c r="P1440"/>
  <c r="V1439"/>
  <c r="U1439"/>
  <c r="P1439"/>
  <c r="V1438"/>
  <c r="U1438"/>
  <c r="P1438"/>
  <c r="V1437"/>
  <c r="W1437" s="1"/>
  <c r="U1437"/>
  <c r="P1437"/>
  <c r="V1436"/>
  <c r="U1436"/>
  <c r="P1436"/>
  <c r="V1435"/>
  <c r="U1435"/>
  <c r="P1435"/>
  <c r="V1434"/>
  <c r="W1434" s="1"/>
  <c r="U1434"/>
  <c r="P1434"/>
  <c r="V1433"/>
  <c r="W1433" s="1"/>
  <c r="U1433"/>
  <c r="P1433"/>
  <c r="V1432"/>
  <c r="U1432"/>
  <c r="P1432"/>
  <c r="V1431"/>
  <c r="U1431"/>
  <c r="P1431"/>
  <c r="V1430"/>
  <c r="W1430" s="1"/>
  <c r="U1430"/>
  <c r="P1430"/>
  <c r="V1429"/>
  <c r="U1429"/>
  <c r="P1429"/>
  <c r="V1428"/>
  <c r="U1428"/>
  <c r="P1428"/>
  <c r="V1427"/>
  <c r="U1427"/>
  <c r="P1427"/>
  <c r="V1426"/>
  <c r="W1426" s="1"/>
  <c r="U1426"/>
  <c r="P1426"/>
  <c r="V1425"/>
  <c r="W1425" s="1"/>
  <c r="U1425"/>
  <c r="P1425"/>
  <c r="V1424"/>
  <c r="U1424"/>
  <c r="P1424"/>
  <c r="V1423"/>
  <c r="U1423"/>
  <c r="P1423"/>
  <c r="V1422"/>
  <c r="U1422"/>
  <c r="P1422"/>
  <c r="V1421"/>
  <c r="W1421" s="1"/>
  <c r="U1421"/>
  <c r="P1421"/>
  <c r="V1420"/>
  <c r="U1420"/>
  <c r="P1420"/>
  <c r="V1419"/>
  <c r="U1419"/>
  <c r="P1419"/>
  <c r="V1418"/>
  <c r="U1418"/>
  <c r="P1418"/>
  <c r="V1417"/>
  <c r="W1417" s="1"/>
  <c r="U1417"/>
  <c r="P1417"/>
  <c r="V1416"/>
  <c r="W1416" s="1"/>
  <c r="U1416"/>
  <c r="P1416"/>
  <c r="V1415"/>
  <c r="U1415"/>
  <c r="P1415"/>
  <c r="V1414"/>
  <c r="U1414"/>
  <c r="P1414"/>
  <c r="V1413"/>
  <c r="W1413" s="1"/>
  <c r="U1413"/>
  <c r="P1413"/>
  <c r="V1412"/>
  <c r="U1412"/>
  <c r="P1412"/>
  <c r="V1411"/>
  <c r="U1411"/>
  <c r="P1411"/>
  <c r="V1410"/>
  <c r="U1410"/>
  <c r="P1410"/>
  <c r="V1409"/>
  <c r="W1409" s="1"/>
  <c r="U1409"/>
  <c r="P1409"/>
  <c r="V1408"/>
  <c r="W1408" s="1"/>
  <c r="U1408"/>
  <c r="P1408"/>
  <c r="V1407"/>
  <c r="U1407"/>
  <c r="P1407"/>
  <c r="V1406"/>
  <c r="U1406"/>
  <c r="P1406"/>
  <c r="V1405"/>
  <c r="W1405" s="1"/>
  <c r="U1405"/>
  <c r="P1405"/>
  <c r="V1404"/>
  <c r="W1404" s="1"/>
  <c r="U1404"/>
  <c r="P1404"/>
  <c r="V1403"/>
  <c r="U1403"/>
  <c r="P1403"/>
  <c r="V1402"/>
  <c r="U1402"/>
  <c r="P1402"/>
  <c r="V1401"/>
  <c r="W1401" s="1"/>
  <c r="U1401"/>
  <c r="P1401"/>
  <c r="V1400"/>
  <c r="W1400" s="1"/>
  <c r="U1400"/>
  <c r="P1400"/>
  <c r="V1399"/>
  <c r="U1399"/>
  <c r="P1399"/>
  <c r="V1398"/>
  <c r="U1398"/>
  <c r="P1398"/>
  <c r="V1397"/>
  <c r="W1397" s="1"/>
  <c r="U1397"/>
  <c r="P1397"/>
  <c r="V1396"/>
  <c r="W1396" s="1"/>
  <c r="U1396"/>
  <c r="P1396"/>
  <c r="V1395"/>
  <c r="U1395"/>
  <c r="P1395"/>
  <c r="V1394"/>
  <c r="U1394"/>
  <c r="P1394"/>
  <c r="V1393"/>
  <c r="U1393"/>
  <c r="P1393"/>
  <c r="V1392"/>
  <c r="W1392" s="1"/>
  <c r="U1392"/>
  <c r="P1392"/>
  <c r="V1391"/>
  <c r="U1391"/>
  <c r="P1391"/>
  <c r="V1390"/>
  <c r="U1390"/>
  <c r="P1390"/>
  <c r="V1389"/>
  <c r="U1389"/>
  <c r="P1389"/>
  <c r="V1388"/>
  <c r="W1388" s="1"/>
  <c r="U1388"/>
  <c r="P1388"/>
  <c r="V1387"/>
  <c r="U1387"/>
  <c r="P1387"/>
  <c r="V1386"/>
  <c r="U1386"/>
  <c r="P1386"/>
  <c r="V1385"/>
  <c r="U1385"/>
  <c r="P1385"/>
  <c r="V1384"/>
  <c r="U1384"/>
  <c r="P1384"/>
  <c r="V1383"/>
  <c r="W1383" s="1"/>
  <c r="U1383"/>
  <c r="P1383"/>
  <c r="V1382"/>
  <c r="U1382"/>
  <c r="P1382"/>
  <c r="V1381"/>
  <c r="U1381"/>
  <c r="P1381"/>
  <c r="V1380"/>
  <c r="W1380" s="1"/>
  <c r="U1380"/>
  <c r="P1380"/>
  <c r="V1379"/>
  <c r="W1379" s="1"/>
  <c r="U1379"/>
  <c r="P1379"/>
  <c r="V1378"/>
  <c r="U1378"/>
  <c r="P1378"/>
  <c r="V1377"/>
  <c r="U1377"/>
  <c r="P1377"/>
  <c r="V1376"/>
  <c r="W1376" s="1"/>
  <c r="U1376"/>
  <c r="P1376"/>
  <c r="V1375"/>
  <c r="W1375" s="1"/>
  <c r="U1375"/>
  <c r="P1375"/>
  <c r="V1374"/>
  <c r="U1374"/>
  <c r="P1374"/>
  <c r="V1373"/>
  <c r="U1373"/>
  <c r="P1373"/>
  <c r="V1372"/>
  <c r="W1372" s="1"/>
  <c r="U1372"/>
  <c r="P1372"/>
  <c r="V1371"/>
  <c r="W1371" s="1"/>
  <c r="U1371"/>
  <c r="P1371"/>
  <c r="V1370"/>
  <c r="U1370"/>
  <c r="P1370"/>
  <c r="V1369"/>
  <c r="U1369"/>
  <c r="P1369"/>
  <c r="V1368"/>
  <c r="U1368"/>
  <c r="P1368"/>
  <c r="V1367"/>
  <c r="W1367" s="1"/>
  <c r="U1367"/>
  <c r="P1367"/>
  <c r="V1366"/>
  <c r="U1366"/>
  <c r="P1366"/>
  <c r="V1365"/>
  <c r="U1365"/>
  <c r="P1365"/>
  <c r="V1364"/>
  <c r="W1364" s="1"/>
  <c r="U1364"/>
  <c r="P1364"/>
  <c r="V1363"/>
  <c r="W1363" s="1"/>
  <c r="U1363"/>
  <c r="P1363"/>
  <c r="V1362"/>
  <c r="U1362"/>
  <c r="P1362"/>
  <c r="V1361"/>
  <c r="U1361"/>
  <c r="P1361"/>
  <c r="V1360"/>
  <c r="W1360" s="1"/>
  <c r="U1360"/>
  <c r="P1360"/>
  <c r="V1359"/>
  <c r="U1359"/>
  <c r="P1359"/>
  <c r="V1358"/>
  <c r="U1358"/>
  <c r="P1358"/>
  <c r="V1357"/>
  <c r="W1357" s="1"/>
  <c r="U1357"/>
  <c r="P1357"/>
  <c r="V1356"/>
  <c r="W1356" s="1"/>
  <c r="U1356"/>
  <c r="P1356"/>
  <c r="V1355"/>
  <c r="U1355"/>
  <c r="P1355"/>
  <c r="V1354"/>
  <c r="U1354"/>
  <c r="P1354"/>
  <c r="V1353"/>
  <c r="W1353" s="1"/>
  <c r="U1353"/>
  <c r="P1353"/>
  <c r="V1352"/>
  <c r="U1352"/>
  <c r="P1352"/>
  <c r="V1351"/>
  <c r="U1351"/>
  <c r="P1351"/>
  <c r="V1350"/>
  <c r="U1350"/>
  <c r="P1350"/>
  <c r="V1349"/>
  <c r="U1349"/>
  <c r="P1349"/>
  <c r="V1348"/>
  <c r="U1348"/>
  <c r="P1348"/>
  <c r="V1347"/>
  <c r="U1347"/>
  <c r="P1347"/>
  <c r="V1346"/>
  <c r="U1346"/>
  <c r="P1346"/>
  <c r="V1345"/>
  <c r="U1345"/>
  <c r="P1345"/>
  <c r="V1344"/>
  <c r="U1344"/>
  <c r="P1344"/>
  <c r="V1343"/>
  <c r="W1343" s="1"/>
  <c r="U1343"/>
  <c r="P1343"/>
  <c r="V1342"/>
  <c r="U1342"/>
  <c r="P1342"/>
  <c r="V1341"/>
  <c r="U1341"/>
  <c r="P1341"/>
  <c r="V1340"/>
  <c r="W1340" s="1"/>
  <c r="U1340"/>
  <c r="P1340"/>
  <c r="V1339"/>
  <c r="W1339" s="1"/>
  <c r="U1339"/>
  <c r="P1339"/>
  <c r="V1338"/>
  <c r="U1338"/>
  <c r="P1338"/>
  <c r="V1337"/>
  <c r="U1337"/>
  <c r="P1337"/>
  <c r="V1336"/>
  <c r="U1336"/>
  <c r="P1336"/>
  <c r="V1335"/>
  <c r="W1335" s="1"/>
  <c r="U1335"/>
  <c r="P1335"/>
  <c r="V1334"/>
  <c r="U1334"/>
  <c r="P1334"/>
  <c r="V1333"/>
  <c r="U1333"/>
  <c r="P1333"/>
  <c r="V1332"/>
  <c r="U1332"/>
  <c r="P1332"/>
  <c r="V1331"/>
  <c r="U1331"/>
  <c r="P1331"/>
  <c r="V1330"/>
  <c r="U1330"/>
  <c r="P1330"/>
  <c r="V1329"/>
  <c r="U1329"/>
  <c r="P1329"/>
  <c r="V1328"/>
  <c r="W1328" s="1"/>
  <c r="U1328"/>
  <c r="P1328"/>
  <c r="V1327"/>
  <c r="U1327"/>
  <c r="P1327"/>
  <c r="V1326"/>
  <c r="U1326"/>
  <c r="P1326"/>
  <c r="V1325"/>
  <c r="U1325"/>
  <c r="P1325"/>
  <c r="V1324"/>
  <c r="W1324" s="1"/>
  <c r="U1324"/>
  <c r="P1324"/>
  <c r="V1323"/>
  <c r="U1323"/>
  <c r="P1323"/>
  <c r="V1322"/>
  <c r="U1322"/>
  <c r="P1322"/>
  <c r="V1321"/>
  <c r="U1321"/>
  <c r="P1321"/>
  <c r="V1320"/>
  <c r="W1320" s="1"/>
  <c r="U1320"/>
  <c r="P1320"/>
  <c r="V1319"/>
  <c r="W1319" s="1"/>
  <c r="U1319"/>
  <c r="P1319"/>
  <c r="V1318"/>
  <c r="U1318"/>
  <c r="P1318"/>
  <c r="V1317"/>
  <c r="U1317"/>
  <c r="P1317"/>
  <c r="V1316"/>
  <c r="W1316" s="1"/>
  <c r="U1316"/>
  <c r="P1316"/>
  <c r="V1315"/>
  <c r="U1315"/>
  <c r="P1315"/>
  <c r="V1314"/>
  <c r="U1314"/>
  <c r="P1314"/>
  <c r="V1313"/>
  <c r="U1313"/>
  <c r="P1313"/>
  <c r="V1312"/>
  <c r="W1312" s="1"/>
  <c r="U1312"/>
  <c r="P1312"/>
  <c r="V1311"/>
  <c r="U1311"/>
  <c r="P1311"/>
  <c r="V1310"/>
  <c r="U1310"/>
  <c r="P1310"/>
  <c r="V1309"/>
  <c r="U1309"/>
  <c r="P1309"/>
  <c r="V1308"/>
  <c r="U1308"/>
  <c r="P1308"/>
  <c r="V1307"/>
  <c r="U1307"/>
  <c r="P1307"/>
  <c r="V1306"/>
  <c r="U1306"/>
  <c r="P1306"/>
  <c r="V1305"/>
  <c r="U1305"/>
  <c r="P1305"/>
  <c r="V1304"/>
  <c r="U1304"/>
  <c r="P1304"/>
  <c r="V1303"/>
  <c r="U1303"/>
  <c r="P1303"/>
  <c r="V1302"/>
  <c r="U1302"/>
  <c r="P1302"/>
  <c r="V1301"/>
  <c r="W1301" s="1"/>
  <c r="U1301"/>
  <c r="P1301"/>
  <c r="V1300"/>
  <c r="U1300"/>
  <c r="P1300"/>
  <c r="V1299"/>
  <c r="U1299"/>
  <c r="P1299"/>
  <c r="V1298"/>
  <c r="U1298"/>
  <c r="P1298"/>
  <c r="V1297"/>
  <c r="W1297" s="1"/>
  <c r="U1297"/>
  <c r="P1297"/>
  <c r="V1296"/>
  <c r="U1296"/>
  <c r="P1296"/>
  <c r="V1295"/>
  <c r="U1295"/>
  <c r="P1295"/>
  <c r="V1294"/>
  <c r="U1294"/>
  <c r="P1294"/>
  <c r="V1293"/>
  <c r="U1293"/>
  <c r="P1293"/>
  <c r="V1292"/>
  <c r="U1292"/>
  <c r="P1292"/>
  <c r="V1291"/>
  <c r="U1291"/>
  <c r="P1291"/>
  <c r="V1290"/>
  <c r="U1290"/>
  <c r="P1290"/>
  <c r="V1289"/>
  <c r="U1289"/>
  <c r="P1289"/>
  <c r="V1288"/>
  <c r="W1288" s="1"/>
  <c r="U1288"/>
  <c r="P1288"/>
  <c r="V1287"/>
  <c r="U1287"/>
  <c r="P1287"/>
  <c r="V1286"/>
  <c r="U1286"/>
  <c r="P1286"/>
  <c r="V1285"/>
  <c r="U1285"/>
  <c r="P1285"/>
  <c r="V1284"/>
  <c r="U1284"/>
  <c r="P1284"/>
  <c r="V1283"/>
  <c r="W1283" s="1"/>
  <c r="U1283"/>
  <c r="P1283"/>
  <c r="V1282"/>
  <c r="U1282"/>
  <c r="P1282"/>
  <c r="V1281"/>
  <c r="U1281"/>
  <c r="P1281"/>
  <c r="V1280"/>
  <c r="W1280" s="1"/>
  <c r="U1280"/>
  <c r="P1280"/>
  <c r="V1279"/>
  <c r="U1279"/>
  <c r="P1279"/>
  <c r="V1278"/>
  <c r="U1278"/>
  <c r="P1278"/>
  <c r="V1277"/>
  <c r="U1277"/>
  <c r="P1277"/>
  <c r="V1276"/>
  <c r="W1276" s="1"/>
  <c r="U1276"/>
  <c r="P1276"/>
  <c r="V1275"/>
  <c r="W1275" s="1"/>
  <c r="U1275"/>
  <c r="P1275"/>
  <c r="V1274"/>
  <c r="U1274"/>
  <c r="P1274"/>
  <c r="V1273"/>
  <c r="U1273"/>
  <c r="P1273"/>
  <c r="V1272"/>
  <c r="W1272" s="1"/>
  <c r="U1272"/>
  <c r="P1272"/>
  <c r="V1271"/>
  <c r="W1271" s="1"/>
  <c r="U1271"/>
  <c r="P1271"/>
  <c r="V1270"/>
  <c r="U1270"/>
  <c r="P1270"/>
  <c r="V1269"/>
  <c r="U1269"/>
  <c r="P1269"/>
  <c r="V1268"/>
  <c r="W1268" s="1"/>
  <c r="U1268"/>
  <c r="P1268"/>
  <c r="V1267"/>
  <c r="W1267" s="1"/>
  <c r="U1267"/>
  <c r="P1267"/>
  <c r="V1266"/>
  <c r="U1266"/>
  <c r="P1266"/>
  <c r="V1265"/>
  <c r="U1265"/>
  <c r="P1265"/>
  <c r="V1264"/>
  <c r="W1264" s="1"/>
  <c r="U1264"/>
  <c r="P1264"/>
  <c r="V1263"/>
  <c r="W1263" s="1"/>
  <c r="U1263"/>
  <c r="P1263"/>
  <c r="V1262"/>
  <c r="U1262"/>
  <c r="P1262"/>
  <c r="V1261"/>
  <c r="U1261"/>
  <c r="P1261"/>
  <c r="V1260"/>
  <c r="W1260" s="1"/>
  <c r="U1260"/>
  <c r="P1260"/>
  <c r="V1259"/>
  <c r="W1259" s="1"/>
  <c r="U1259"/>
  <c r="P1259"/>
  <c r="V1258"/>
  <c r="U1258"/>
  <c r="P1258"/>
  <c r="V1257"/>
  <c r="U1257"/>
  <c r="P1257"/>
  <c r="V1256"/>
  <c r="U1256"/>
  <c r="P1256"/>
  <c r="V1255"/>
  <c r="W1255" s="1"/>
  <c r="U1255"/>
  <c r="P1255"/>
  <c r="V1254"/>
  <c r="W1254" s="1"/>
  <c r="U1254"/>
  <c r="P1254"/>
  <c r="V1253"/>
  <c r="U1253"/>
  <c r="P1253"/>
  <c r="V1252"/>
  <c r="U1252"/>
  <c r="P1252"/>
  <c r="V1251"/>
  <c r="W1251" s="1"/>
  <c r="U1251"/>
  <c r="P1251"/>
  <c r="V1250"/>
  <c r="W1250" s="1"/>
  <c r="U1250"/>
  <c r="P1250"/>
  <c r="V1249"/>
  <c r="U1249"/>
  <c r="P1249"/>
  <c r="V1248"/>
  <c r="W1248" s="1"/>
  <c r="U1248"/>
  <c r="P1248"/>
  <c r="V1247"/>
  <c r="W1247" s="1"/>
  <c r="U1247"/>
  <c r="P1247"/>
  <c r="V1246"/>
  <c r="U1246"/>
  <c r="P1246"/>
  <c r="V1245"/>
  <c r="U1245"/>
  <c r="P1245"/>
  <c r="V1244"/>
  <c r="W1244" s="1"/>
  <c r="U1244"/>
  <c r="P1244"/>
  <c r="V1243"/>
  <c r="W1243" s="1"/>
  <c r="U1243"/>
  <c r="P1243"/>
  <c r="V1242"/>
  <c r="U1242"/>
  <c r="P1242"/>
  <c r="V1241"/>
  <c r="U1241"/>
  <c r="P1241"/>
  <c r="V1240"/>
  <c r="U1240"/>
  <c r="P1240"/>
  <c r="V1239"/>
  <c r="W1239" s="1"/>
  <c r="U1239"/>
  <c r="P1239"/>
  <c r="V1238"/>
  <c r="U1238"/>
  <c r="P1238"/>
  <c r="V1237"/>
  <c r="U1237"/>
  <c r="P1237"/>
  <c r="V1236"/>
  <c r="W1236" s="1"/>
  <c r="U1236"/>
  <c r="P1236"/>
  <c r="V1235"/>
  <c r="W1235" s="1"/>
  <c r="U1235"/>
  <c r="P1235"/>
  <c r="V1234"/>
  <c r="U1234"/>
  <c r="P1234"/>
  <c r="V1233"/>
  <c r="U1233"/>
  <c r="P1233"/>
  <c r="V1232"/>
  <c r="W1232" s="1"/>
  <c r="U1232"/>
  <c r="P1232"/>
  <c r="V1231"/>
  <c r="U1231"/>
  <c r="P1231"/>
  <c r="V1230"/>
  <c r="U1230"/>
  <c r="P1230"/>
  <c r="V1229"/>
  <c r="W1229" s="1"/>
  <c r="U1229"/>
  <c r="P1229"/>
  <c r="V1228"/>
  <c r="W1228" s="1"/>
  <c r="U1228"/>
  <c r="P1228"/>
  <c r="V1227"/>
  <c r="U1227"/>
  <c r="P1227"/>
  <c r="V1226"/>
  <c r="U1226"/>
  <c r="P1226"/>
  <c r="V1225"/>
  <c r="W1225" s="1"/>
  <c r="U1225"/>
  <c r="P1225"/>
  <c r="V1224"/>
  <c r="W1224" s="1"/>
  <c r="U1224"/>
  <c r="P1224"/>
  <c r="V1223"/>
  <c r="U1223"/>
  <c r="P1223"/>
  <c r="V1222"/>
  <c r="U1222"/>
  <c r="P1222"/>
  <c r="V1221"/>
  <c r="U1221"/>
  <c r="P1221"/>
  <c r="V1220"/>
  <c r="W1220" s="1"/>
  <c r="U1220"/>
  <c r="P1220"/>
  <c r="V1219"/>
  <c r="U1219"/>
  <c r="P1219"/>
  <c r="V1218"/>
  <c r="U1218"/>
  <c r="P1218"/>
  <c r="V1217"/>
  <c r="U1217"/>
  <c r="P1217"/>
  <c r="V1216"/>
  <c r="W1216" s="1"/>
  <c r="U1216"/>
  <c r="P1216"/>
  <c r="V1215"/>
  <c r="U1215"/>
  <c r="P1215"/>
  <c r="V1214"/>
  <c r="U1214"/>
  <c r="P1214"/>
  <c r="V1213"/>
  <c r="U1213"/>
  <c r="P1213"/>
  <c r="V1212"/>
  <c r="U1212"/>
  <c r="P1212"/>
  <c r="V1211"/>
  <c r="U1211"/>
  <c r="P1211"/>
  <c r="V1210"/>
  <c r="U1210"/>
  <c r="P1210"/>
  <c r="V1209"/>
  <c r="U1209"/>
  <c r="P1209"/>
  <c r="V1208"/>
  <c r="U1208"/>
  <c r="P1208"/>
  <c r="V1207"/>
  <c r="U1207"/>
  <c r="P1207"/>
  <c r="V1206"/>
  <c r="U1206"/>
  <c r="P1206"/>
  <c r="V1205"/>
  <c r="U1205"/>
  <c r="P1205"/>
  <c r="V1204"/>
  <c r="W1204" s="1"/>
  <c r="U1204"/>
  <c r="P1204"/>
  <c r="V1203"/>
  <c r="U1203"/>
  <c r="P1203"/>
  <c r="V1202"/>
  <c r="U1202"/>
  <c r="P1202"/>
  <c r="V1201"/>
  <c r="U1201"/>
  <c r="P1201"/>
  <c r="V1200"/>
  <c r="W1200" s="1"/>
  <c r="U1200"/>
  <c r="P1200"/>
  <c r="V1199"/>
  <c r="U1199"/>
  <c r="P1199"/>
  <c r="V1198"/>
  <c r="U1198"/>
  <c r="P1198"/>
  <c r="V1197"/>
  <c r="U1197"/>
  <c r="P1197"/>
  <c r="V1196"/>
  <c r="W1196" s="1"/>
  <c r="U1196"/>
  <c r="P1196"/>
  <c r="V1195"/>
  <c r="U1195"/>
  <c r="P1195"/>
  <c r="V1194"/>
  <c r="U1194"/>
  <c r="P1194"/>
  <c r="V1193"/>
  <c r="U1193"/>
  <c r="P1193"/>
  <c r="V1192"/>
  <c r="W1192" s="1"/>
  <c r="U1192"/>
  <c r="P1192"/>
  <c r="V1191"/>
  <c r="U1191"/>
  <c r="P1191"/>
  <c r="V1190"/>
  <c r="U1190"/>
  <c r="P1190"/>
  <c r="V1189"/>
  <c r="U1189"/>
  <c r="P1189"/>
  <c r="V1188"/>
  <c r="W1188" s="1"/>
  <c r="U1188"/>
  <c r="P1188"/>
  <c r="V1187"/>
  <c r="W1187" s="1"/>
  <c r="U1187"/>
  <c r="P1187"/>
  <c r="V1186"/>
  <c r="U1186"/>
  <c r="P1186"/>
  <c r="V1185"/>
  <c r="U1185"/>
  <c r="P1185"/>
  <c r="V1184"/>
  <c r="W1184" s="1"/>
  <c r="U1184"/>
  <c r="P1184"/>
  <c r="V1183"/>
  <c r="U1183"/>
  <c r="P1183"/>
  <c r="V1182"/>
  <c r="U1182"/>
  <c r="P1182"/>
  <c r="V1181"/>
  <c r="U1181"/>
  <c r="P1181"/>
  <c r="V1180"/>
  <c r="W1180" s="1"/>
  <c r="U1180"/>
  <c r="P1180"/>
  <c r="V1179"/>
  <c r="W1179" s="1"/>
  <c r="U1179"/>
  <c r="P1179"/>
  <c r="V1178"/>
  <c r="U1178"/>
  <c r="P1178"/>
  <c r="V1177"/>
  <c r="U1177"/>
  <c r="P1177"/>
  <c r="V1176"/>
  <c r="W1176" s="1"/>
  <c r="U1176"/>
  <c r="P1176"/>
  <c r="V1175"/>
  <c r="W1175" s="1"/>
  <c r="U1175"/>
  <c r="P1175"/>
  <c r="V1174"/>
  <c r="U1174"/>
  <c r="P1174"/>
  <c r="V1173"/>
  <c r="U1173"/>
  <c r="P1173"/>
  <c r="V1172"/>
  <c r="U1172"/>
  <c r="P1172"/>
  <c r="V1171"/>
  <c r="W1171" s="1"/>
  <c r="U1171"/>
  <c r="P1171"/>
  <c r="V1170"/>
  <c r="U1170"/>
  <c r="P1170"/>
  <c r="V1169"/>
  <c r="U1169"/>
  <c r="P1169"/>
  <c r="V1168"/>
  <c r="W1168" s="1"/>
  <c r="U1168"/>
  <c r="P1168"/>
  <c r="V1167"/>
  <c r="U1167"/>
  <c r="P1167"/>
  <c r="V1166"/>
  <c r="U1166"/>
  <c r="P1166"/>
  <c r="V1165"/>
  <c r="U1165"/>
  <c r="P1165"/>
  <c r="V1164"/>
  <c r="W1164" s="1"/>
  <c r="U1164"/>
  <c r="P1164"/>
  <c r="V1163"/>
  <c r="U1163"/>
  <c r="P1163"/>
  <c r="V1162"/>
  <c r="W1162" s="1"/>
  <c r="U1162"/>
  <c r="P1162"/>
  <c r="V1161"/>
  <c r="U1161"/>
  <c r="P1161"/>
  <c r="V1160"/>
  <c r="W1160" s="1"/>
  <c r="U1160"/>
  <c r="P1160"/>
  <c r="V1159"/>
  <c r="U1159"/>
  <c r="P1159"/>
  <c r="V1158"/>
  <c r="U1158"/>
  <c r="P1158"/>
  <c r="V1157"/>
  <c r="U1157"/>
  <c r="P1157"/>
  <c r="V1156"/>
  <c r="U1156"/>
  <c r="P1156"/>
  <c r="V1155"/>
  <c r="U1155"/>
  <c r="P1155"/>
  <c r="V1154"/>
  <c r="U1154"/>
  <c r="P1154"/>
  <c r="V1153"/>
  <c r="W1153" s="1"/>
  <c r="U1153"/>
  <c r="P1153"/>
  <c r="V1152"/>
  <c r="W1152" s="1"/>
  <c r="U1152"/>
  <c r="P1152"/>
  <c r="V1151"/>
  <c r="U1151"/>
  <c r="P1151"/>
  <c r="V1150"/>
  <c r="U1150"/>
  <c r="P1150"/>
  <c r="V1149"/>
  <c r="W1149" s="1"/>
  <c r="U1149"/>
  <c r="P1149"/>
  <c r="V1148"/>
  <c r="W1148" s="1"/>
  <c r="U1148"/>
  <c r="P1148"/>
  <c r="V1147"/>
  <c r="U1147"/>
  <c r="P1147"/>
  <c r="V1146"/>
  <c r="U1146"/>
  <c r="P1146"/>
  <c r="V1145"/>
  <c r="W1145" s="1"/>
  <c r="U1145"/>
  <c r="P1145"/>
  <c r="V1144"/>
  <c r="W1144" s="1"/>
  <c r="U1144"/>
  <c r="P1144"/>
  <c r="V1143"/>
  <c r="U1143"/>
  <c r="P1143"/>
  <c r="V1142"/>
  <c r="U1142"/>
  <c r="P1142"/>
  <c r="V1141"/>
  <c r="W1141" s="1"/>
  <c r="U1141"/>
  <c r="P1141"/>
  <c r="V1140"/>
  <c r="W1140" s="1"/>
  <c r="U1140"/>
  <c r="P1140"/>
  <c r="V1139"/>
  <c r="U1139"/>
  <c r="P1139"/>
  <c r="V1138"/>
  <c r="U1138"/>
  <c r="P1138"/>
  <c r="V1137"/>
  <c r="U1137"/>
  <c r="P1137"/>
  <c r="V1136"/>
  <c r="U1136"/>
  <c r="P1136"/>
  <c r="V1135"/>
  <c r="U1135"/>
  <c r="P1135"/>
  <c r="V1134"/>
  <c r="W1134" s="1"/>
  <c r="U1134"/>
  <c r="P1134"/>
  <c r="V1133"/>
  <c r="W1133" s="1"/>
  <c r="U1133"/>
  <c r="P1133"/>
  <c r="V1132"/>
  <c r="U1132"/>
  <c r="P1132"/>
  <c r="V1131"/>
  <c r="U1131"/>
  <c r="P1131"/>
  <c r="V1130"/>
  <c r="U1130"/>
  <c r="P1130"/>
  <c r="V1129"/>
  <c r="W1129" s="1"/>
  <c r="U1129"/>
  <c r="P1129"/>
  <c r="V1128"/>
  <c r="U1128"/>
  <c r="P1128"/>
  <c r="V1127"/>
  <c r="U1127"/>
  <c r="P1127"/>
  <c r="V1126"/>
  <c r="W1126" s="1"/>
  <c r="U1126"/>
  <c r="P1126"/>
  <c r="V1125"/>
  <c r="U1125"/>
  <c r="P1125"/>
  <c r="V1124"/>
  <c r="U1124"/>
  <c r="P1124"/>
  <c r="V1123"/>
  <c r="U1123"/>
  <c r="P1123"/>
  <c r="V1122"/>
  <c r="U1122"/>
  <c r="P1122"/>
  <c r="V1121"/>
  <c r="U1121"/>
  <c r="P1121"/>
  <c r="V1120"/>
  <c r="U1120"/>
  <c r="P1120"/>
  <c r="V1119"/>
  <c r="W1119" s="1"/>
  <c r="U1119"/>
  <c r="P1119"/>
  <c r="V1118"/>
  <c r="U1118"/>
  <c r="P1118"/>
  <c r="V1117"/>
  <c r="U1117"/>
  <c r="P1117"/>
  <c r="V1116"/>
  <c r="W1116" s="1"/>
  <c r="U1116"/>
  <c r="P1116"/>
  <c r="V1115"/>
  <c r="U1115"/>
  <c r="P1115"/>
  <c r="V1114"/>
  <c r="U1114"/>
  <c r="P1114"/>
  <c r="V1113"/>
  <c r="U1113"/>
  <c r="P1113"/>
  <c r="V1112"/>
  <c r="U1112"/>
  <c r="P1112"/>
  <c r="V1111"/>
  <c r="W1111" s="1"/>
  <c r="U1111"/>
  <c r="P1111"/>
  <c r="V1110"/>
  <c r="U1110"/>
  <c r="P1110"/>
  <c r="V1109"/>
  <c r="U1109"/>
  <c r="P1109"/>
  <c r="V1108"/>
  <c r="W1108" s="1"/>
  <c r="U1108"/>
  <c r="P1108"/>
  <c r="V1107"/>
  <c r="W1107" s="1"/>
  <c r="U1107"/>
  <c r="P1107"/>
  <c r="V1106"/>
  <c r="U1106"/>
  <c r="P1106"/>
  <c r="V1105"/>
  <c r="U1105"/>
  <c r="P1105"/>
  <c r="V1104"/>
  <c r="W1104" s="1"/>
  <c r="U1104"/>
  <c r="P1104"/>
  <c r="V1103"/>
  <c r="U1103"/>
  <c r="P1103"/>
  <c r="V1102"/>
  <c r="U1102"/>
  <c r="P1102"/>
  <c r="V1101"/>
  <c r="W1101" s="1"/>
  <c r="U1101"/>
  <c r="P1101"/>
  <c r="V1100"/>
  <c r="W1100" s="1"/>
  <c r="U1100"/>
  <c r="P1100"/>
  <c r="V1099"/>
  <c r="U1099"/>
  <c r="P1099"/>
  <c r="V1098"/>
  <c r="U1098"/>
  <c r="P1098"/>
  <c r="V1097"/>
  <c r="W1097" s="1"/>
  <c r="U1097"/>
  <c r="P1097"/>
  <c r="V1096"/>
  <c r="W1096" s="1"/>
  <c r="U1096"/>
  <c r="P1096"/>
  <c r="V1095"/>
  <c r="U1095"/>
  <c r="P1095"/>
  <c r="V1094"/>
  <c r="U1094"/>
  <c r="P1094"/>
  <c r="V1093"/>
  <c r="W1093" s="1"/>
  <c r="U1093"/>
  <c r="P1093"/>
  <c r="V1092"/>
  <c r="U1092"/>
  <c r="P1092"/>
  <c r="V1091"/>
  <c r="U1091"/>
  <c r="P1091"/>
  <c r="V1090"/>
  <c r="U1090"/>
  <c r="P1090"/>
  <c r="V1089"/>
  <c r="U1089"/>
  <c r="P1089"/>
  <c r="V1088"/>
  <c r="W1088" s="1"/>
  <c r="U1088"/>
  <c r="P1088"/>
  <c r="V1087"/>
  <c r="U1087"/>
  <c r="P1087"/>
  <c r="V1086"/>
  <c r="U1086"/>
  <c r="P1086"/>
  <c r="V1085"/>
  <c r="U1085"/>
  <c r="P1085"/>
  <c r="V1084"/>
  <c r="W1084" s="1"/>
  <c r="U1084"/>
  <c r="P1084"/>
  <c r="V1083"/>
  <c r="U1083"/>
  <c r="P1083"/>
  <c r="V1082"/>
  <c r="U1082"/>
  <c r="P1082"/>
  <c r="V1081"/>
  <c r="W1081" s="1"/>
  <c r="U1081"/>
  <c r="P1081"/>
  <c r="V1080"/>
  <c r="U1080"/>
  <c r="P1080"/>
  <c r="V1079"/>
  <c r="U1079"/>
  <c r="P1079"/>
  <c r="V1078"/>
  <c r="U1078"/>
  <c r="P1078"/>
  <c r="V1077"/>
  <c r="W1077" s="1"/>
  <c r="U1077"/>
  <c r="P1077"/>
  <c r="V1076"/>
  <c r="U1076"/>
  <c r="P1076"/>
  <c r="V1075"/>
  <c r="U1075"/>
  <c r="P1075"/>
  <c r="V1074"/>
  <c r="U1074"/>
  <c r="P1074"/>
  <c r="V1073"/>
  <c r="W1073" s="1"/>
  <c r="U1073"/>
  <c r="P1073"/>
  <c r="V1072"/>
  <c r="U1072"/>
  <c r="P1072"/>
  <c r="V1071"/>
  <c r="U1071"/>
  <c r="P1071"/>
  <c r="V1070"/>
  <c r="U1070"/>
  <c r="P1070"/>
  <c r="V1069"/>
  <c r="W1069" s="1"/>
  <c r="U1069"/>
  <c r="P1069"/>
  <c r="V1068"/>
  <c r="U1068"/>
  <c r="P1068"/>
  <c r="V1067"/>
  <c r="U1067"/>
  <c r="P1067"/>
  <c r="V1066"/>
  <c r="U1066"/>
  <c r="P1066"/>
  <c r="V1065"/>
  <c r="W1065" s="1"/>
  <c r="U1065"/>
  <c r="P1065"/>
  <c r="V1064"/>
  <c r="U1064"/>
  <c r="P1064"/>
  <c r="V1063"/>
  <c r="U1063"/>
  <c r="P1063"/>
  <c r="V1062"/>
  <c r="U1062"/>
  <c r="P1062"/>
  <c r="V1061"/>
  <c r="W1061" s="1"/>
  <c r="U1061"/>
  <c r="P1061"/>
  <c r="V1060"/>
  <c r="W1060" s="1"/>
  <c r="U1060"/>
  <c r="P1060"/>
  <c r="V1059"/>
  <c r="U1059"/>
  <c r="P1059"/>
  <c r="V1058"/>
  <c r="U1058"/>
  <c r="P1058"/>
  <c r="V1057"/>
  <c r="W1057" s="1"/>
  <c r="U1057"/>
  <c r="P1057"/>
  <c r="V1056"/>
  <c r="W1056" s="1"/>
  <c r="U1056"/>
  <c r="P1056"/>
  <c r="V1055"/>
  <c r="U1055"/>
  <c r="P1055"/>
  <c r="V1054"/>
  <c r="U1054"/>
  <c r="P1054"/>
  <c r="V1053"/>
  <c r="W1053" s="1"/>
  <c r="U1053"/>
  <c r="P1053"/>
  <c r="V1052"/>
  <c r="W1052" s="1"/>
  <c r="U1052"/>
  <c r="P1052"/>
  <c r="V1051"/>
  <c r="U1051"/>
  <c r="P1051"/>
  <c r="V1050"/>
  <c r="U1050"/>
  <c r="P1050"/>
  <c r="V1049"/>
  <c r="W1049" s="1"/>
  <c r="U1049"/>
  <c r="P1049"/>
  <c r="V1048"/>
  <c r="W1048" s="1"/>
  <c r="U1048"/>
  <c r="P1048"/>
  <c r="V1047"/>
  <c r="U1047"/>
  <c r="P1047"/>
  <c r="V1046"/>
  <c r="U1046"/>
  <c r="P1046"/>
  <c r="V1045"/>
  <c r="W1045" s="1"/>
  <c r="U1045"/>
  <c r="P1045"/>
  <c r="V1044"/>
  <c r="W1044" s="1"/>
  <c r="U1044"/>
  <c r="P1044"/>
  <c r="V1043"/>
  <c r="U1043"/>
  <c r="P1043"/>
  <c r="V1042"/>
  <c r="U1042"/>
  <c r="P1042"/>
  <c r="V1041"/>
  <c r="W1041" s="1"/>
  <c r="U1041"/>
  <c r="P1041"/>
  <c r="V1040"/>
  <c r="W1040" s="1"/>
  <c r="U1040"/>
  <c r="P1040"/>
  <c r="V1039"/>
  <c r="U1039"/>
  <c r="P1039"/>
  <c r="V1038"/>
  <c r="U1038"/>
  <c r="P1038"/>
  <c r="V1037"/>
  <c r="W1037" s="1"/>
  <c r="U1037"/>
  <c r="P1037"/>
  <c r="V1036"/>
  <c r="W1036" s="1"/>
  <c r="U1036"/>
  <c r="P1036"/>
  <c r="V1035"/>
  <c r="U1035"/>
  <c r="P1035"/>
  <c r="V1034"/>
  <c r="U1034"/>
  <c r="P1034"/>
  <c r="V1033"/>
  <c r="W1033" s="1"/>
  <c r="U1033"/>
  <c r="P1033"/>
  <c r="V1032"/>
  <c r="W1032" s="1"/>
  <c r="U1032"/>
  <c r="P1032"/>
  <c r="V1031"/>
  <c r="U1031"/>
  <c r="P1031"/>
  <c r="V1030"/>
  <c r="U1030"/>
  <c r="P1030"/>
  <c r="V1029"/>
  <c r="W1029" s="1"/>
  <c r="U1029"/>
  <c r="P1029"/>
  <c r="V1028"/>
  <c r="W1028" s="1"/>
  <c r="U1028"/>
  <c r="P1028"/>
  <c r="V1027"/>
  <c r="U1027"/>
  <c r="P1027"/>
  <c r="V1026"/>
  <c r="U1026"/>
  <c r="P1026"/>
  <c r="V1025"/>
  <c r="W1025" s="1"/>
  <c r="U1025"/>
  <c r="P1025"/>
  <c r="V1024"/>
  <c r="W1024" s="1"/>
  <c r="U1024"/>
  <c r="P1024"/>
  <c r="V1023"/>
  <c r="U1023"/>
  <c r="P1023"/>
  <c r="V1022"/>
  <c r="U1022"/>
  <c r="P1022"/>
  <c r="V1021"/>
  <c r="W1021" s="1"/>
  <c r="U1021"/>
  <c r="P1021"/>
  <c r="V1020"/>
  <c r="W1020" s="1"/>
  <c r="U1020"/>
  <c r="P1020"/>
  <c r="V1019"/>
  <c r="U1019"/>
  <c r="P1019"/>
  <c r="V1018"/>
  <c r="U1018"/>
  <c r="P1018"/>
  <c r="V1017"/>
  <c r="W1017" s="1"/>
  <c r="U1017"/>
  <c r="P1017"/>
  <c r="V1016"/>
  <c r="W1016" s="1"/>
  <c r="U1016"/>
  <c r="P1016"/>
  <c r="V1015"/>
  <c r="U1015"/>
  <c r="P1015"/>
  <c r="V1014"/>
  <c r="U1014"/>
  <c r="P1014"/>
  <c r="V1013"/>
  <c r="W1013" s="1"/>
  <c r="U1013"/>
  <c r="P1013"/>
  <c r="V1012"/>
  <c r="W1012" s="1"/>
  <c r="U1012"/>
  <c r="P1012"/>
  <c r="V1011"/>
  <c r="U1011"/>
  <c r="P1011"/>
  <c r="V1010"/>
  <c r="U1010"/>
  <c r="P1010"/>
  <c r="V1009"/>
  <c r="W1009" s="1"/>
  <c r="U1009"/>
  <c r="P1009"/>
  <c r="V1008"/>
  <c r="W1008" s="1"/>
  <c r="U1008"/>
  <c r="P1008"/>
  <c r="V1007"/>
  <c r="U1007"/>
  <c r="P1007"/>
  <c r="V1006"/>
  <c r="U1006"/>
  <c r="P1006"/>
  <c r="V1005"/>
  <c r="W1005" s="1"/>
  <c r="U1005"/>
  <c r="P1005"/>
  <c r="V1004"/>
  <c r="W1004" s="1"/>
  <c r="U1004"/>
  <c r="P1004"/>
  <c r="V1003"/>
  <c r="U1003"/>
  <c r="P1003"/>
  <c r="V1002"/>
  <c r="U1002"/>
  <c r="P1002"/>
  <c r="V1001"/>
  <c r="W1001" s="1"/>
  <c r="U1001"/>
  <c r="P1001"/>
  <c r="V1000"/>
  <c r="W1000" s="1"/>
  <c r="U1000"/>
  <c r="P1000"/>
  <c r="V999"/>
  <c r="U999"/>
  <c r="P999"/>
  <c r="V998"/>
  <c r="U998"/>
  <c r="P998"/>
  <c r="V997"/>
  <c r="W997" s="1"/>
  <c r="U997"/>
  <c r="P997"/>
  <c r="V996"/>
  <c r="W996" s="1"/>
  <c r="U996"/>
  <c r="P996"/>
  <c r="V995"/>
  <c r="U995"/>
  <c r="P995"/>
  <c r="V994"/>
  <c r="U994"/>
  <c r="P994"/>
  <c r="V993"/>
  <c r="W993" s="1"/>
  <c r="U993"/>
  <c r="P993"/>
  <c r="V992"/>
  <c r="W992" s="1"/>
  <c r="U992"/>
  <c r="P992"/>
  <c r="V991"/>
  <c r="U991"/>
  <c r="P991"/>
  <c r="V990"/>
  <c r="U990"/>
  <c r="P990"/>
  <c r="V989"/>
  <c r="W989" s="1"/>
  <c r="U989"/>
  <c r="P989"/>
  <c r="V988"/>
  <c r="W988" s="1"/>
  <c r="U988"/>
  <c r="P988"/>
  <c r="V987"/>
  <c r="U987"/>
  <c r="P987"/>
  <c r="V986"/>
  <c r="U986"/>
  <c r="P986"/>
  <c r="V985"/>
  <c r="W985" s="1"/>
  <c r="U985"/>
  <c r="P985"/>
  <c r="V984"/>
  <c r="W984" s="1"/>
  <c r="U984"/>
  <c r="P984"/>
  <c r="V983"/>
  <c r="U983"/>
  <c r="P983"/>
  <c r="V982"/>
  <c r="U982"/>
  <c r="P982"/>
  <c r="V981"/>
  <c r="W981" s="1"/>
  <c r="U981"/>
  <c r="P981"/>
  <c r="V980"/>
  <c r="W980" s="1"/>
  <c r="U980"/>
  <c r="P980"/>
  <c r="V979"/>
  <c r="U979"/>
  <c r="P979"/>
  <c r="V978"/>
  <c r="U978"/>
  <c r="P978"/>
  <c r="V977"/>
  <c r="W977" s="1"/>
  <c r="U977"/>
  <c r="P977"/>
  <c r="V976"/>
  <c r="W976" s="1"/>
  <c r="U976"/>
  <c r="P976"/>
  <c r="V975"/>
  <c r="U975"/>
  <c r="P975"/>
  <c r="V974"/>
  <c r="U974"/>
  <c r="P974"/>
  <c r="V973"/>
  <c r="W973" s="1"/>
  <c r="U973"/>
  <c r="P973"/>
  <c r="V972"/>
  <c r="W972" s="1"/>
  <c r="U972"/>
  <c r="P972"/>
  <c r="V971"/>
  <c r="U971"/>
  <c r="P971"/>
  <c r="V970"/>
  <c r="U970"/>
  <c r="P970"/>
  <c r="V969"/>
  <c r="W969" s="1"/>
  <c r="U969"/>
  <c r="P969"/>
  <c r="V968"/>
  <c r="W968" s="1"/>
  <c r="U968"/>
  <c r="P968"/>
  <c r="V967"/>
  <c r="U967"/>
  <c r="P967"/>
  <c r="V966"/>
  <c r="U966"/>
  <c r="P966"/>
  <c r="V965"/>
  <c r="W965" s="1"/>
  <c r="U965"/>
  <c r="P965"/>
  <c r="V964"/>
  <c r="W964" s="1"/>
  <c r="U964"/>
  <c r="P964"/>
  <c r="V963"/>
  <c r="U963"/>
  <c r="P963"/>
  <c r="V962"/>
  <c r="U962"/>
  <c r="P962"/>
  <c r="V961"/>
  <c r="W961" s="1"/>
  <c r="U961"/>
  <c r="P961"/>
  <c r="V960"/>
  <c r="W960" s="1"/>
  <c r="U960"/>
  <c r="P960"/>
  <c r="V959"/>
  <c r="U959"/>
  <c r="P959"/>
  <c r="V958"/>
  <c r="U958"/>
  <c r="P958"/>
  <c r="V957"/>
  <c r="W957" s="1"/>
  <c r="U957"/>
  <c r="P957"/>
  <c r="V956"/>
  <c r="W956" s="1"/>
  <c r="U956"/>
  <c r="P956"/>
  <c r="V955"/>
  <c r="U955"/>
  <c r="P955"/>
  <c r="V954"/>
  <c r="U954"/>
  <c r="P954"/>
  <c r="V953"/>
  <c r="W953" s="1"/>
  <c r="U953"/>
  <c r="P953"/>
  <c r="V952"/>
  <c r="W952" s="1"/>
  <c r="U952"/>
  <c r="P952"/>
  <c r="V951"/>
  <c r="U951"/>
  <c r="P951"/>
  <c r="V950"/>
  <c r="U950"/>
  <c r="P950"/>
  <c r="V949"/>
  <c r="W949" s="1"/>
  <c r="U949"/>
  <c r="P949"/>
  <c r="V948"/>
  <c r="W948" s="1"/>
  <c r="U948"/>
  <c r="P948"/>
  <c r="V947"/>
  <c r="U947"/>
  <c r="P947"/>
  <c r="V946"/>
  <c r="U946"/>
  <c r="P946"/>
  <c r="V945"/>
  <c r="W945" s="1"/>
  <c r="U945"/>
  <c r="P945"/>
  <c r="V944"/>
  <c r="W944" s="1"/>
  <c r="U944"/>
  <c r="P944"/>
  <c r="V943"/>
  <c r="U943"/>
  <c r="P943"/>
  <c r="V942"/>
  <c r="U942"/>
  <c r="P942"/>
  <c r="V941"/>
  <c r="W941" s="1"/>
  <c r="U941"/>
  <c r="P941"/>
  <c r="V940"/>
  <c r="W940" s="1"/>
  <c r="U940"/>
  <c r="P940"/>
  <c r="V939"/>
  <c r="U939"/>
  <c r="P939"/>
  <c r="V938"/>
  <c r="U938"/>
  <c r="P938"/>
  <c r="V937"/>
  <c r="W937" s="1"/>
  <c r="U937"/>
  <c r="P937"/>
  <c r="V936"/>
  <c r="W936" s="1"/>
  <c r="U936"/>
  <c r="P936"/>
  <c r="V935"/>
  <c r="U935"/>
  <c r="P935"/>
  <c r="V934"/>
  <c r="U934"/>
  <c r="P934"/>
  <c r="V933"/>
  <c r="W933" s="1"/>
  <c r="U933"/>
  <c r="P933"/>
  <c r="V932"/>
  <c r="W932" s="1"/>
  <c r="U932"/>
  <c r="P932"/>
  <c r="V931"/>
  <c r="U931"/>
  <c r="P931"/>
  <c r="V930"/>
  <c r="U930"/>
  <c r="P930"/>
  <c r="V929"/>
  <c r="W929" s="1"/>
  <c r="U929"/>
  <c r="P929"/>
  <c r="V928"/>
  <c r="W928" s="1"/>
  <c r="U928"/>
  <c r="P928"/>
  <c r="V927"/>
  <c r="U927"/>
  <c r="P927"/>
  <c r="V926"/>
  <c r="U926"/>
  <c r="P926"/>
  <c r="V925"/>
  <c r="W925" s="1"/>
  <c r="U925"/>
  <c r="P925"/>
  <c r="V924"/>
  <c r="W924" s="1"/>
  <c r="U924"/>
  <c r="P924"/>
  <c r="V923"/>
  <c r="U923"/>
  <c r="P923"/>
  <c r="V922"/>
  <c r="U922"/>
  <c r="P922"/>
  <c r="V921"/>
  <c r="W921" s="1"/>
  <c r="U921"/>
  <c r="P921"/>
  <c r="V920"/>
  <c r="W920" s="1"/>
  <c r="U920"/>
  <c r="P920"/>
  <c r="V919"/>
  <c r="U919"/>
  <c r="P919"/>
  <c r="V918"/>
  <c r="U918"/>
  <c r="P918"/>
  <c r="V917"/>
  <c r="W917" s="1"/>
  <c r="U917"/>
  <c r="P917"/>
  <c r="V916"/>
  <c r="W916" s="1"/>
  <c r="U916"/>
  <c r="P916"/>
  <c r="V915"/>
  <c r="U915"/>
  <c r="P915"/>
  <c r="V914"/>
  <c r="U914"/>
  <c r="P914"/>
  <c r="V913"/>
  <c r="W913" s="1"/>
  <c r="U913"/>
  <c r="P913"/>
  <c r="V912"/>
  <c r="W912" s="1"/>
  <c r="U912"/>
  <c r="P912"/>
  <c r="V911"/>
  <c r="U911"/>
  <c r="P911"/>
  <c r="V910"/>
  <c r="U910"/>
  <c r="P910"/>
  <c r="V909"/>
  <c r="W909" s="1"/>
  <c r="U909"/>
  <c r="P909"/>
  <c r="V908"/>
  <c r="W908" s="1"/>
  <c r="U908"/>
  <c r="P908"/>
  <c r="V907"/>
  <c r="U907"/>
  <c r="P907"/>
  <c r="V906"/>
  <c r="U906"/>
  <c r="P906"/>
  <c r="V905"/>
  <c r="W905" s="1"/>
  <c r="U905"/>
  <c r="P905"/>
  <c r="V904"/>
  <c r="W904" s="1"/>
  <c r="U904"/>
  <c r="P904"/>
  <c r="V903"/>
  <c r="U903"/>
  <c r="P903"/>
  <c r="V902"/>
  <c r="U902"/>
  <c r="P902"/>
  <c r="V901"/>
  <c r="W901" s="1"/>
  <c r="U901"/>
  <c r="P901"/>
  <c r="V900"/>
  <c r="W900" s="1"/>
  <c r="U900"/>
  <c r="P900"/>
  <c r="V899"/>
  <c r="U899"/>
  <c r="P899"/>
  <c r="V898"/>
  <c r="U898"/>
  <c r="P898"/>
  <c r="V897"/>
  <c r="W897" s="1"/>
  <c r="U897"/>
  <c r="P897"/>
  <c r="V896"/>
  <c r="W896" s="1"/>
  <c r="U896"/>
  <c r="P896"/>
  <c r="V895"/>
  <c r="U895"/>
  <c r="P895"/>
  <c r="V894"/>
  <c r="U894"/>
  <c r="P894"/>
  <c r="V893"/>
  <c r="W893" s="1"/>
  <c r="U893"/>
  <c r="P893"/>
  <c r="V892"/>
  <c r="W892" s="1"/>
  <c r="U892"/>
  <c r="P892"/>
  <c r="V891"/>
  <c r="U891"/>
  <c r="P891"/>
  <c r="V890"/>
  <c r="U890"/>
  <c r="P890"/>
  <c r="V889"/>
  <c r="W889" s="1"/>
  <c r="U889"/>
  <c r="P889"/>
  <c r="V888"/>
  <c r="W888" s="1"/>
  <c r="U888"/>
  <c r="P888"/>
  <c r="V887"/>
  <c r="U887"/>
  <c r="P887"/>
  <c r="V886"/>
  <c r="U886"/>
  <c r="P886"/>
  <c r="V885"/>
  <c r="W885" s="1"/>
  <c r="U885"/>
  <c r="P885"/>
  <c r="V884"/>
  <c r="W884" s="1"/>
  <c r="U884"/>
  <c r="P884"/>
  <c r="V883"/>
  <c r="U883"/>
  <c r="P883"/>
  <c r="V882"/>
  <c r="U882"/>
  <c r="P882"/>
  <c r="V881"/>
  <c r="W881" s="1"/>
  <c r="U881"/>
  <c r="P881"/>
  <c r="V880"/>
  <c r="W880" s="1"/>
  <c r="U880"/>
  <c r="P880"/>
  <c r="V879"/>
  <c r="U879"/>
  <c r="P879"/>
  <c r="V878"/>
  <c r="U878"/>
  <c r="P878"/>
  <c r="V877"/>
  <c r="W877" s="1"/>
  <c r="U877"/>
  <c r="P877"/>
  <c r="V876"/>
  <c r="W876" s="1"/>
  <c r="U876"/>
  <c r="P876"/>
  <c r="V875"/>
  <c r="U875"/>
  <c r="P875"/>
  <c r="V874"/>
  <c r="U874"/>
  <c r="P874"/>
  <c r="V873"/>
  <c r="W873" s="1"/>
  <c r="U873"/>
  <c r="P873"/>
  <c r="V872"/>
  <c r="W872" s="1"/>
  <c r="U872"/>
  <c r="P872"/>
  <c r="V871"/>
  <c r="U871"/>
  <c r="P871"/>
  <c r="V870"/>
  <c r="U870"/>
  <c r="P870"/>
  <c r="V869"/>
  <c r="W869" s="1"/>
  <c r="U869"/>
  <c r="P869"/>
  <c r="V868"/>
  <c r="W868" s="1"/>
  <c r="U868"/>
  <c r="P868"/>
  <c r="V867"/>
  <c r="U867"/>
  <c r="P867"/>
  <c r="V866"/>
  <c r="U866"/>
  <c r="P866"/>
  <c r="V865"/>
  <c r="W865" s="1"/>
  <c r="U865"/>
  <c r="P865"/>
  <c r="V864"/>
  <c r="W864" s="1"/>
  <c r="U864"/>
  <c r="P864"/>
  <c r="V863"/>
  <c r="U863"/>
  <c r="P863"/>
  <c r="V862"/>
  <c r="U862"/>
  <c r="P862"/>
  <c r="V861"/>
  <c r="W861" s="1"/>
  <c r="U861"/>
  <c r="P861"/>
  <c r="V860"/>
  <c r="W860" s="1"/>
  <c r="U860"/>
  <c r="P860"/>
  <c r="V859"/>
  <c r="U859"/>
  <c r="P859"/>
  <c r="V858"/>
  <c r="U858"/>
  <c r="P858"/>
  <c r="V857"/>
  <c r="W857" s="1"/>
  <c r="U857"/>
  <c r="P857"/>
  <c r="V856"/>
  <c r="W856" s="1"/>
  <c r="U856"/>
  <c r="P856"/>
  <c r="V855"/>
  <c r="U855"/>
  <c r="P855"/>
  <c r="V854"/>
  <c r="U854"/>
  <c r="P854"/>
  <c r="V853"/>
  <c r="W853" s="1"/>
  <c r="U853"/>
  <c r="P853"/>
  <c r="V852"/>
  <c r="W852" s="1"/>
  <c r="U852"/>
  <c r="P852"/>
  <c r="V851"/>
  <c r="U851"/>
  <c r="P851"/>
  <c r="V850"/>
  <c r="U850"/>
  <c r="P850"/>
  <c r="V849"/>
  <c r="W849" s="1"/>
  <c r="U849"/>
  <c r="P849"/>
  <c r="V848"/>
  <c r="W848" s="1"/>
  <c r="U848"/>
  <c r="P848"/>
  <c r="V847"/>
  <c r="U847"/>
  <c r="P847"/>
  <c r="V846"/>
  <c r="U846"/>
  <c r="P846"/>
  <c r="V845"/>
  <c r="W845" s="1"/>
  <c r="U845"/>
  <c r="P845"/>
  <c r="V844"/>
  <c r="W844" s="1"/>
  <c r="U844"/>
  <c r="P844"/>
  <c r="V843"/>
  <c r="U843"/>
  <c r="P843"/>
  <c r="V842"/>
  <c r="U842"/>
  <c r="P842"/>
  <c r="V841"/>
  <c r="W841" s="1"/>
  <c r="U841"/>
  <c r="P841"/>
  <c r="V840"/>
  <c r="W840" s="1"/>
  <c r="U840"/>
  <c r="P840"/>
  <c r="V839"/>
  <c r="U839"/>
  <c r="P839"/>
  <c r="V838"/>
  <c r="U838"/>
  <c r="P838"/>
  <c r="V837"/>
  <c r="W837" s="1"/>
  <c r="U837"/>
  <c r="P837"/>
  <c r="V836"/>
  <c r="W836" s="1"/>
  <c r="U836"/>
  <c r="P836"/>
  <c r="V835"/>
  <c r="U835"/>
  <c r="P835"/>
  <c r="V834"/>
  <c r="U834"/>
  <c r="P834"/>
  <c r="V833"/>
  <c r="W833" s="1"/>
  <c r="U833"/>
  <c r="P833"/>
  <c r="V832"/>
  <c r="W832" s="1"/>
  <c r="U832"/>
  <c r="P832"/>
  <c r="V831"/>
  <c r="U831"/>
  <c r="P831"/>
  <c r="V830"/>
  <c r="U830"/>
  <c r="P830"/>
  <c r="V829"/>
  <c r="W829" s="1"/>
  <c r="U829"/>
  <c r="P829"/>
  <c r="V828"/>
  <c r="W828" s="1"/>
  <c r="U828"/>
  <c r="P828"/>
  <c r="V827"/>
  <c r="U827"/>
  <c r="P827"/>
  <c r="V826"/>
  <c r="U826"/>
  <c r="P826"/>
  <c r="V825"/>
  <c r="W825" s="1"/>
  <c r="U825"/>
  <c r="P825"/>
  <c r="V824"/>
  <c r="W824" s="1"/>
  <c r="U824"/>
  <c r="P824"/>
  <c r="V823"/>
  <c r="U823"/>
  <c r="P823"/>
  <c r="V822"/>
  <c r="U822"/>
  <c r="P822"/>
  <c r="V821"/>
  <c r="W821" s="1"/>
  <c r="U821"/>
  <c r="P821"/>
  <c r="V820"/>
  <c r="W820" s="1"/>
  <c r="U820"/>
  <c r="P820"/>
  <c r="V819"/>
  <c r="U819"/>
  <c r="P819"/>
  <c r="V818"/>
  <c r="U818"/>
  <c r="P818"/>
  <c r="V817"/>
  <c r="W817" s="1"/>
  <c r="U817"/>
  <c r="P817"/>
  <c r="V816"/>
  <c r="W816" s="1"/>
  <c r="U816"/>
  <c r="P816"/>
  <c r="V815"/>
  <c r="U815"/>
  <c r="P815"/>
  <c r="V814"/>
  <c r="U814"/>
  <c r="P814"/>
  <c r="V813"/>
  <c r="W813" s="1"/>
  <c r="U813"/>
  <c r="P813"/>
  <c r="V812"/>
  <c r="W812" s="1"/>
  <c r="U812"/>
  <c r="P812"/>
  <c r="V811"/>
  <c r="U811"/>
  <c r="P811"/>
  <c r="V810"/>
  <c r="U810"/>
  <c r="P810"/>
  <c r="V809"/>
  <c r="W809" s="1"/>
  <c r="U809"/>
  <c r="P809"/>
  <c r="V808"/>
  <c r="W808" s="1"/>
  <c r="U808"/>
  <c r="P808"/>
  <c r="V807"/>
  <c r="U807"/>
  <c r="P807"/>
  <c r="V806"/>
  <c r="U806"/>
  <c r="P806"/>
  <c r="V805"/>
  <c r="W805" s="1"/>
  <c r="U805"/>
  <c r="P805"/>
  <c r="V804"/>
  <c r="W804" s="1"/>
  <c r="U804"/>
  <c r="P804"/>
  <c r="V803"/>
  <c r="U803"/>
  <c r="P803"/>
  <c r="V802"/>
  <c r="U802"/>
  <c r="P802"/>
  <c r="V801"/>
  <c r="W801" s="1"/>
  <c r="U801"/>
  <c r="P801"/>
  <c r="V800"/>
  <c r="W800" s="1"/>
  <c r="U800"/>
  <c r="P800"/>
  <c r="V799"/>
  <c r="U799"/>
  <c r="P799"/>
  <c r="V798"/>
  <c r="U798"/>
  <c r="P798"/>
  <c r="V797"/>
  <c r="W797" s="1"/>
  <c r="U797"/>
  <c r="P797"/>
  <c r="V796"/>
  <c r="W796" s="1"/>
  <c r="U796"/>
  <c r="P796"/>
  <c r="V795"/>
  <c r="U795"/>
  <c r="P795"/>
  <c r="V794"/>
  <c r="U794"/>
  <c r="P794"/>
  <c r="V793"/>
  <c r="W793" s="1"/>
  <c r="U793"/>
  <c r="P793"/>
  <c r="V792"/>
  <c r="W792" s="1"/>
  <c r="U792"/>
  <c r="P792"/>
  <c r="V791"/>
  <c r="U791"/>
  <c r="P791"/>
  <c r="V790"/>
  <c r="U790"/>
  <c r="P790"/>
  <c r="V789"/>
  <c r="W789" s="1"/>
  <c r="U789"/>
  <c r="P789"/>
  <c r="V788"/>
  <c r="W788" s="1"/>
  <c r="U788"/>
  <c r="P788"/>
  <c r="V787"/>
  <c r="U787"/>
  <c r="P787"/>
  <c r="V786"/>
  <c r="U786"/>
  <c r="P786"/>
  <c r="V785"/>
  <c r="W785" s="1"/>
  <c r="U785"/>
  <c r="P785"/>
  <c r="V784"/>
  <c r="W784" s="1"/>
  <c r="U784"/>
  <c r="P784"/>
  <c r="V783"/>
  <c r="U783"/>
  <c r="P783"/>
  <c r="V782"/>
  <c r="U782"/>
  <c r="P782"/>
  <c r="V781"/>
  <c r="W781" s="1"/>
  <c r="U781"/>
  <c r="P781"/>
  <c r="V780"/>
  <c r="W780" s="1"/>
  <c r="U780"/>
  <c r="P780"/>
  <c r="V779"/>
  <c r="U779"/>
  <c r="P779"/>
  <c r="V778"/>
  <c r="U778"/>
  <c r="P778"/>
  <c r="V777"/>
  <c r="W777" s="1"/>
  <c r="U777"/>
  <c r="P777"/>
  <c r="V776"/>
  <c r="W776" s="1"/>
  <c r="U776"/>
  <c r="P776"/>
  <c r="V775"/>
  <c r="U775"/>
  <c r="P775"/>
  <c r="V774"/>
  <c r="U774"/>
  <c r="P774"/>
  <c r="V773"/>
  <c r="W773" s="1"/>
  <c r="U773"/>
  <c r="P773"/>
  <c r="V772"/>
  <c r="W772" s="1"/>
  <c r="U772"/>
  <c r="P772"/>
  <c r="V771"/>
  <c r="U771"/>
  <c r="P771"/>
  <c r="V770"/>
  <c r="U770"/>
  <c r="P770"/>
  <c r="V769"/>
  <c r="W769" s="1"/>
  <c r="U769"/>
  <c r="P769"/>
  <c r="V768"/>
  <c r="W768" s="1"/>
  <c r="U768"/>
  <c r="P768"/>
  <c r="V767"/>
  <c r="U767"/>
  <c r="P767"/>
  <c r="V766"/>
  <c r="U766"/>
  <c r="P766"/>
  <c r="V765"/>
  <c r="W765" s="1"/>
  <c r="U765"/>
  <c r="P765"/>
  <c r="V764"/>
  <c r="W764" s="1"/>
  <c r="U764"/>
  <c r="P764"/>
  <c r="V763"/>
  <c r="U763"/>
  <c r="P763"/>
  <c r="V762"/>
  <c r="U762"/>
  <c r="P762"/>
  <c r="V761"/>
  <c r="W761" s="1"/>
  <c r="U761"/>
  <c r="P761"/>
  <c r="V760"/>
  <c r="W760" s="1"/>
  <c r="U760"/>
  <c r="P760"/>
  <c r="V759"/>
  <c r="U759"/>
  <c r="P759"/>
  <c r="V758"/>
  <c r="U758"/>
  <c r="P758"/>
  <c r="V757"/>
  <c r="W757" s="1"/>
  <c r="U757"/>
  <c r="P757"/>
  <c r="V756"/>
  <c r="W756" s="1"/>
  <c r="U756"/>
  <c r="P756"/>
  <c r="V755"/>
  <c r="U755"/>
  <c r="P755"/>
  <c r="V754"/>
  <c r="U754"/>
  <c r="P754"/>
  <c r="V753"/>
  <c r="W753" s="1"/>
  <c r="U753"/>
  <c r="P753"/>
  <c r="V752"/>
  <c r="W752" s="1"/>
  <c r="U752"/>
  <c r="P752"/>
  <c r="V751"/>
  <c r="U751"/>
  <c r="P751"/>
  <c r="V750"/>
  <c r="U750"/>
  <c r="P750"/>
  <c r="V749"/>
  <c r="W749" s="1"/>
  <c r="U749"/>
  <c r="P749"/>
  <c r="V748"/>
  <c r="W748" s="1"/>
  <c r="U748"/>
  <c r="P748"/>
  <c r="V747"/>
  <c r="U747"/>
  <c r="P747"/>
  <c r="V746"/>
  <c r="U746"/>
  <c r="P746"/>
  <c r="V745"/>
  <c r="W745" s="1"/>
  <c r="U745"/>
  <c r="P745"/>
  <c r="V744"/>
  <c r="W744" s="1"/>
  <c r="U744"/>
  <c r="P744"/>
  <c r="V743"/>
  <c r="U743"/>
  <c r="P743"/>
  <c r="V742"/>
  <c r="U742"/>
  <c r="P742"/>
  <c r="V741"/>
  <c r="W741" s="1"/>
  <c r="U741"/>
  <c r="P741"/>
  <c r="V740"/>
  <c r="W740" s="1"/>
  <c r="U740"/>
  <c r="P740"/>
  <c r="V739"/>
  <c r="U739"/>
  <c r="P739"/>
  <c r="V738"/>
  <c r="U738"/>
  <c r="P738"/>
  <c r="V737"/>
  <c r="W737" s="1"/>
  <c r="U737"/>
  <c r="P737"/>
  <c r="V736"/>
  <c r="W736" s="1"/>
  <c r="U736"/>
  <c r="P736"/>
  <c r="V735"/>
  <c r="U735"/>
  <c r="P735"/>
  <c r="V734"/>
  <c r="U734"/>
  <c r="P734"/>
  <c r="V733"/>
  <c r="W733" s="1"/>
  <c r="U733"/>
  <c r="P733"/>
  <c r="V732"/>
  <c r="W732" s="1"/>
  <c r="U732"/>
  <c r="P732"/>
  <c r="V731"/>
  <c r="U731"/>
  <c r="P731"/>
  <c r="V730"/>
  <c r="U730"/>
  <c r="P730"/>
  <c r="V729"/>
  <c r="W729" s="1"/>
  <c r="U729"/>
  <c r="P729"/>
  <c r="V728"/>
  <c r="W728" s="1"/>
  <c r="U728"/>
  <c r="P728"/>
  <c r="V727"/>
  <c r="U727"/>
  <c r="P727"/>
  <c r="V726"/>
  <c r="U726"/>
  <c r="P726"/>
  <c r="V725"/>
  <c r="W725" s="1"/>
  <c r="U725"/>
  <c r="P725"/>
  <c r="V724"/>
  <c r="W724" s="1"/>
  <c r="U724"/>
  <c r="P724"/>
  <c r="V723"/>
  <c r="U723"/>
  <c r="P723"/>
  <c r="V722"/>
  <c r="U722"/>
  <c r="P722"/>
  <c r="V721"/>
  <c r="W721" s="1"/>
  <c r="U721"/>
  <c r="P721"/>
  <c r="V720"/>
  <c r="W720" s="1"/>
  <c r="U720"/>
  <c r="P720"/>
  <c r="V719"/>
  <c r="U719"/>
  <c r="P719"/>
  <c r="V718"/>
  <c r="U718"/>
  <c r="P718"/>
  <c r="V717"/>
  <c r="W717" s="1"/>
  <c r="U717"/>
  <c r="P717"/>
  <c r="V716"/>
  <c r="W716" s="1"/>
  <c r="U716"/>
  <c r="P716"/>
  <c r="V715"/>
  <c r="U715"/>
  <c r="P715"/>
  <c r="V714"/>
  <c r="U714"/>
  <c r="P714"/>
  <c r="V713"/>
  <c r="W713" s="1"/>
  <c r="U713"/>
  <c r="P713"/>
  <c r="V712"/>
  <c r="W712" s="1"/>
  <c r="U712"/>
  <c r="P712"/>
  <c r="V711"/>
  <c r="U711"/>
  <c r="P711"/>
  <c r="V710"/>
  <c r="U710"/>
  <c r="P710"/>
  <c r="V709"/>
  <c r="W709" s="1"/>
  <c r="U709"/>
  <c r="P709"/>
  <c r="V708"/>
  <c r="W708" s="1"/>
  <c r="U708"/>
  <c r="P708"/>
  <c r="V707"/>
  <c r="U707"/>
  <c r="P707"/>
  <c r="V706"/>
  <c r="U706"/>
  <c r="P706"/>
  <c r="V705"/>
  <c r="W705" s="1"/>
  <c r="U705"/>
  <c r="P705"/>
  <c r="V704"/>
  <c r="W704" s="1"/>
  <c r="U704"/>
  <c r="P704"/>
  <c r="V703"/>
  <c r="U703"/>
  <c r="P703"/>
  <c r="V702"/>
  <c r="U702"/>
  <c r="P702"/>
  <c r="V701"/>
  <c r="W701" s="1"/>
  <c r="U701"/>
  <c r="P701"/>
  <c r="V700"/>
  <c r="W700" s="1"/>
  <c r="U700"/>
  <c r="P700"/>
  <c r="V699"/>
  <c r="U699"/>
  <c r="P699"/>
  <c r="V698"/>
  <c r="U698"/>
  <c r="P698"/>
  <c r="V697"/>
  <c r="W697" s="1"/>
  <c r="U697"/>
  <c r="P697"/>
  <c r="V696"/>
  <c r="W696" s="1"/>
  <c r="U696"/>
  <c r="P696"/>
  <c r="V695"/>
  <c r="U695"/>
  <c r="P695"/>
  <c r="V694"/>
  <c r="U694"/>
  <c r="P694"/>
  <c r="V693"/>
  <c r="W693" s="1"/>
  <c r="U693"/>
  <c r="P693"/>
  <c r="V692"/>
  <c r="W692" s="1"/>
  <c r="U692"/>
  <c r="P692"/>
  <c r="V691"/>
  <c r="U691"/>
  <c r="P691"/>
  <c r="V690"/>
  <c r="U690"/>
  <c r="P690"/>
  <c r="V689"/>
  <c r="W689" s="1"/>
  <c r="U689"/>
  <c r="P689"/>
  <c r="V688"/>
  <c r="W688" s="1"/>
  <c r="U688"/>
  <c r="P688"/>
  <c r="V687"/>
  <c r="U687"/>
  <c r="P687"/>
  <c r="V686"/>
  <c r="U686"/>
  <c r="P686"/>
  <c r="V685"/>
  <c r="W685" s="1"/>
  <c r="U685"/>
  <c r="P685"/>
  <c r="V684"/>
  <c r="W684" s="1"/>
  <c r="U684"/>
  <c r="P684"/>
  <c r="V683"/>
  <c r="U683"/>
  <c r="P683"/>
  <c r="V682"/>
  <c r="U682"/>
  <c r="P682"/>
  <c r="V681"/>
  <c r="W681" s="1"/>
  <c r="U681"/>
  <c r="P681"/>
  <c r="V680"/>
  <c r="W680" s="1"/>
  <c r="U680"/>
  <c r="P680"/>
  <c r="V679"/>
  <c r="U679"/>
  <c r="P679"/>
  <c r="V678"/>
  <c r="U678"/>
  <c r="P678"/>
  <c r="V677"/>
  <c r="W677" s="1"/>
  <c r="U677"/>
  <c r="P677"/>
  <c r="V676"/>
  <c r="W676" s="1"/>
  <c r="U676"/>
  <c r="P676"/>
  <c r="V675"/>
  <c r="U675"/>
  <c r="P675"/>
  <c r="V674"/>
  <c r="U674"/>
  <c r="P674"/>
  <c r="V673"/>
  <c r="W673" s="1"/>
  <c r="U673"/>
  <c r="P673"/>
  <c r="V672"/>
  <c r="W672" s="1"/>
  <c r="U672"/>
  <c r="P672"/>
  <c r="V671"/>
  <c r="U671"/>
  <c r="P671"/>
  <c r="V670"/>
  <c r="U670"/>
  <c r="P670"/>
  <c r="V669"/>
  <c r="W669" s="1"/>
  <c r="U669"/>
  <c r="P669"/>
  <c r="V668"/>
  <c r="W668" s="1"/>
  <c r="U668"/>
  <c r="P668"/>
  <c r="V667"/>
  <c r="U667"/>
  <c r="P667"/>
  <c r="V666"/>
  <c r="U666"/>
  <c r="P666"/>
  <c r="V665"/>
  <c r="W665" s="1"/>
  <c r="U665"/>
  <c r="P665"/>
  <c r="V664"/>
  <c r="W664" s="1"/>
  <c r="U664"/>
  <c r="P664"/>
  <c r="V663"/>
  <c r="U663"/>
  <c r="P663"/>
  <c r="V662"/>
  <c r="U662"/>
  <c r="P662"/>
  <c r="V661"/>
  <c r="W661" s="1"/>
  <c r="U661"/>
  <c r="P661"/>
  <c r="V660"/>
  <c r="W660" s="1"/>
  <c r="U660"/>
  <c r="P660"/>
  <c r="V659"/>
  <c r="U659"/>
  <c r="P659"/>
  <c r="V658"/>
  <c r="U658"/>
  <c r="P658"/>
  <c r="V657"/>
  <c r="W657" s="1"/>
  <c r="U657"/>
  <c r="P657"/>
  <c r="V656"/>
  <c r="W656" s="1"/>
  <c r="U656"/>
  <c r="P656"/>
  <c r="V655"/>
  <c r="U655"/>
  <c r="P655"/>
  <c r="V654"/>
  <c r="U654"/>
  <c r="P654"/>
  <c r="V653"/>
  <c r="W653" s="1"/>
  <c r="U653"/>
  <c r="P653"/>
  <c r="V652"/>
  <c r="W652" s="1"/>
  <c r="U652"/>
  <c r="P652"/>
  <c r="V651"/>
  <c r="U651"/>
  <c r="P651"/>
  <c r="V650"/>
  <c r="U650"/>
  <c r="P650"/>
  <c r="V649"/>
  <c r="W649" s="1"/>
  <c r="U649"/>
  <c r="P649"/>
  <c r="V648"/>
  <c r="W648" s="1"/>
  <c r="U648"/>
  <c r="P648"/>
  <c r="V647"/>
  <c r="U647"/>
  <c r="P647"/>
  <c r="V646"/>
  <c r="U646"/>
  <c r="P646"/>
  <c r="V645"/>
  <c r="W645" s="1"/>
  <c r="U645"/>
  <c r="P645"/>
  <c r="V644"/>
  <c r="W644" s="1"/>
  <c r="U644"/>
  <c r="P644"/>
  <c r="V643"/>
  <c r="U643"/>
  <c r="P643"/>
  <c r="V642"/>
  <c r="U642"/>
  <c r="P642"/>
  <c r="V641"/>
  <c r="W641" s="1"/>
  <c r="U641"/>
  <c r="P641"/>
  <c r="V640"/>
  <c r="W640" s="1"/>
  <c r="U640"/>
  <c r="P640"/>
  <c r="V639"/>
  <c r="U639"/>
  <c r="P639"/>
  <c r="V638"/>
  <c r="U638"/>
  <c r="P638"/>
  <c r="V637"/>
  <c r="W637" s="1"/>
  <c r="U637"/>
  <c r="P637"/>
  <c r="V636"/>
  <c r="W636" s="1"/>
  <c r="U636"/>
  <c r="P636"/>
  <c r="V635"/>
  <c r="U635"/>
  <c r="P635"/>
  <c r="V634"/>
  <c r="U634"/>
  <c r="P634"/>
  <c r="V633"/>
  <c r="W633" s="1"/>
  <c r="U633"/>
  <c r="P633"/>
  <c r="V632"/>
  <c r="W632" s="1"/>
  <c r="U632"/>
  <c r="P632"/>
  <c r="V631"/>
  <c r="U631"/>
  <c r="P631"/>
  <c r="V630"/>
  <c r="U630"/>
  <c r="P630"/>
  <c r="V629"/>
  <c r="W629" s="1"/>
  <c r="U629"/>
  <c r="P629"/>
  <c r="V628"/>
  <c r="W628" s="1"/>
  <c r="U628"/>
  <c r="P628"/>
  <c r="V627"/>
  <c r="U627"/>
  <c r="P627"/>
  <c r="V626"/>
  <c r="U626"/>
  <c r="P626"/>
  <c r="V625"/>
  <c r="W625" s="1"/>
  <c r="U625"/>
  <c r="P625"/>
  <c r="V624"/>
  <c r="W624" s="1"/>
  <c r="U624"/>
  <c r="P624"/>
  <c r="V623"/>
  <c r="U623"/>
  <c r="P623"/>
  <c r="V622"/>
  <c r="U622"/>
  <c r="P622"/>
  <c r="V621"/>
  <c r="W621" s="1"/>
  <c r="U621"/>
  <c r="P621"/>
  <c r="V620"/>
  <c r="W620" s="1"/>
  <c r="U620"/>
  <c r="P620"/>
  <c r="V619"/>
  <c r="U619"/>
  <c r="P619"/>
  <c r="V618"/>
  <c r="U618"/>
  <c r="P618"/>
  <c r="V617"/>
  <c r="W617" s="1"/>
  <c r="U617"/>
  <c r="P617"/>
  <c r="V616"/>
  <c r="W616" s="1"/>
  <c r="U616"/>
  <c r="P616"/>
  <c r="V615"/>
  <c r="U615"/>
  <c r="P615"/>
  <c r="V614"/>
  <c r="U614"/>
  <c r="P614"/>
  <c r="V613"/>
  <c r="W613" s="1"/>
  <c r="U613"/>
  <c r="P613"/>
  <c r="V612"/>
  <c r="W612" s="1"/>
  <c r="U612"/>
  <c r="P612"/>
  <c r="V611"/>
  <c r="U611"/>
  <c r="P611"/>
  <c r="V610"/>
  <c r="U610"/>
  <c r="P610"/>
  <c r="V609"/>
  <c r="W609" s="1"/>
  <c r="U609"/>
  <c r="P609"/>
  <c r="V608"/>
  <c r="W608" s="1"/>
  <c r="U608"/>
  <c r="P608"/>
  <c r="V607"/>
  <c r="U607"/>
  <c r="P607"/>
  <c r="V606"/>
  <c r="U606"/>
  <c r="P606"/>
  <c r="V605"/>
  <c r="W605" s="1"/>
  <c r="U605"/>
  <c r="P605"/>
  <c r="V604"/>
  <c r="W604" s="1"/>
  <c r="U604"/>
  <c r="P604"/>
  <c r="V603"/>
  <c r="U603"/>
  <c r="P603"/>
  <c r="V602"/>
  <c r="U602"/>
  <c r="P602"/>
  <c r="V601"/>
  <c r="W601" s="1"/>
  <c r="U601"/>
  <c r="P601"/>
  <c r="V600"/>
  <c r="W600" s="1"/>
  <c r="U600"/>
  <c r="P600"/>
  <c r="V599"/>
  <c r="U599"/>
  <c r="P599"/>
  <c r="V598"/>
  <c r="U598"/>
  <c r="P598"/>
  <c r="V597"/>
  <c r="W597" s="1"/>
  <c r="U597"/>
  <c r="P597"/>
  <c r="V596"/>
  <c r="W596" s="1"/>
  <c r="U596"/>
  <c r="P596"/>
  <c r="V595"/>
  <c r="U595"/>
  <c r="P595"/>
  <c r="V594"/>
  <c r="U594"/>
  <c r="P594"/>
  <c r="V593"/>
  <c r="W593" s="1"/>
  <c r="U593"/>
  <c r="P593"/>
  <c r="V592"/>
  <c r="W592" s="1"/>
  <c r="U592"/>
  <c r="P592"/>
  <c r="V591"/>
  <c r="U591"/>
  <c r="P591"/>
  <c r="V590"/>
  <c r="U590"/>
  <c r="P590"/>
  <c r="V589"/>
  <c r="W589" s="1"/>
  <c r="U589"/>
  <c r="P589"/>
  <c r="V588"/>
  <c r="W588" s="1"/>
  <c r="U588"/>
  <c r="P588"/>
  <c r="V587"/>
  <c r="U587"/>
  <c r="P587"/>
  <c r="V586"/>
  <c r="U586"/>
  <c r="P586"/>
  <c r="V585"/>
  <c r="W585" s="1"/>
  <c r="U585"/>
  <c r="P585"/>
  <c r="V584"/>
  <c r="W584" s="1"/>
  <c r="U584"/>
  <c r="P584"/>
  <c r="V583"/>
  <c r="U583"/>
  <c r="P583"/>
  <c r="V582"/>
  <c r="U582"/>
  <c r="P582"/>
  <c r="V581"/>
  <c r="W581" s="1"/>
  <c r="U581"/>
  <c r="P581"/>
  <c r="V580"/>
  <c r="W580" s="1"/>
  <c r="U580"/>
  <c r="P580"/>
  <c r="V579"/>
  <c r="U579"/>
  <c r="P579"/>
  <c r="V578"/>
  <c r="U578"/>
  <c r="P578"/>
  <c r="V577"/>
  <c r="W577" s="1"/>
  <c r="U577"/>
  <c r="P577"/>
  <c r="V576"/>
  <c r="W576" s="1"/>
  <c r="U576"/>
  <c r="P576"/>
  <c r="V575"/>
  <c r="U575"/>
  <c r="P575"/>
  <c r="V574"/>
  <c r="U574"/>
  <c r="P574"/>
  <c r="V573"/>
  <c r="W573" s="1"/>
  <c r="U573"/>
  <c r="P573"/>
  <c r="V572"/>
  <c r="W572" s="1"/>
  <c r="U572"/>
  <c r="P572"/>
  <c r="V571"/>
  <c r="U571"/>
  <c r="P571"/>
  <c r="V570"/>
  <c r="U570"/>
  <c r="P570"/>
  <c r="V569"/>
  <c r="W569" s="1"/>
  <c r="U569"/>
  <c r="P569"/>
  <c r="V568"/>
  <c r="W568" s="1"/>
  <c r="U568"/>
  <c r="P568"/>
  <c r="V567"/>
  <c r="U567"/>
  <c r="P567"/>
  <c r="V566"/>
  <c r="U566"/>
  <c r="P566"/>
  <c r="V565"/>
  <c r="W565" s="1"/>
  <c r="U565"/>
  <c r="P565"/>
  <c r="V564"/>
  <c r="W564" s="1"/>
  <c r="U564"/>
  <c r="P564"/>
  <c r="V563"/>
  <c r="U563"/>
  <c r="P563"/>
  <c r="V562"/>
  <c r="U562"/>
  <c r="P562"/>
  <c r="V561"/>
  <c r="W561" s="1"/>
  <c r="U561"/>
  <c r="P561"/>
  <c r="V560"/>
  <c r="W560" s="1"/>
  <c r="U560"/>
  <c r="P560"/>
  <c r="V559"/>
  <c r="U559"/>
  <c r="P559"/>
  <c r="V558"/>
  <c r="U558"/>
  <c r="P558"/>
  <c r="V557"/>
  <c r="W557" s="1"/>
  <c r="U557"/>
  <c r="P557"/>
  <c r="V556"/>
  <c r="W556" s="1"/>
  <c r="U556"/>
  <c r="P556"/>
  <c r="V555"/>
  <c r="U555"/>
  <c r="P555"/>
  <c r="V554"/>
  <c r="U554"/>
  <c r="P554"/>
  <c r="V553"/>
  <c r="W553" s="1"/>
  <c r="U553"/>
  <c r="P553"/>
  <c r="V552"/>
  <c r="W552" s="1"/>
  <c r="U552"/>
  <c r="P552"/>
  <c r="V551"/>
  <c r="U551"/>
  <c r="P551"/>
  <c r="V550"/>
  <c r="U550"/>
  <c r="P550"/>
  <c r="V549"/>
  <c r="W549" s="1"/>
  <c r="U549"/>
  <c r="P549"/>
  <c r="V548"/>
  <c r="W548" s="1"/>
  <c r="U548"/>
  <c r="P548"/>
  <c r="V547"/>
  <c r="U547"/>
  <c r="P547"/>
  <c r="V546"/>
  <c r="U546"/>
  <c r="P546"/>
  <c r="V545"/>
  <c r="W545" s="1"/>
  <c r="U545"/>
  <c r="P545"/>
  <c r="V544"/>
  <c r="W544" s="1"/>
  <c r="U544"/>
  <c r="P544"/>
  <c r="V543"/>
  <c r="U543"/>
  <c r="P543"/>
  <c r="V542"/>
  <c r="U542"/>
  <c r="P542"/>
  <c r="V541"/>
  <c r="W541" s="1"/>
  <c r="U541"/>
  <c r="P541"/>
  <c r="V540"/>
  <c r="W540" s="1"/>
  <c r="U540"/>
  <c r="P540"/>
  <c r="V539"/>
  <c r="U539"/>
  <c r="P539"/>
  <c r="V538"/>
  <c r="U538"/>
  <c r="P538"/>
  <c r="V537"/>
  <c r="W537" s="1"/>
  <c r="U537"/>
  <c r="P537"/>
  <c r="V536"/>
  <c r="W536" s="1"/>
  <c r="U536"/>
  <c r="P536"/>
  <c r="V535"/>
  <c r="U535"/>
  <c r="P535"/>
  <c r="V534"/>
  <c r="U534"/>
  <c r="P534"/>
  <c r="V533"/>
  <c r="W533" s="1"/>
  <c r="U533"/>
  <c r="P533"/>
  <c r="V532"/>
  <c r="W532" s="1"/>
  <c r="U532"/>
  <c r="P532"/>
  <c r="V531"/>
  <c r="U531"/>
  <c r="P531"/>
  <c r="V530"/>
  <c r="U530"/>
  <c r="P530"/>
  <c r="V529"/>
  <c r="W529" s="1"/>
  <c r="U529"/>
  <c r="P529"/>
  <c r="V528"/>
  <c r="W528" s="1"/>
  <c r="U528"/>
  <c r="P528"/>
  <c r="V527"/>
  <c r="U527"/>
  <c r="P527"/>
  <c r="V526"/>
  <c r="U526"/>
  <c r="P526"/>
  <c r="V525"/>
  <c r="W525" s="1"/>
  <c r="U525"/>
  <c r="P525"/>
  <c r="V524"/>
  <c r="W524" s="1"/>
  <c r="U524"/>
  <c r="P524"/>
  <c r="V523"/>
  <c r="U523"/>
  <c r="P523"/>
  <c r="V522"/>
  <c r="U522"/>
  <c r="P522"/>
  <c r="V521"/>
  <c r="W521" s="1"/>
  <c r="U521"/>
  <c r="P521"/>
  <c r="V520"/>
  <c r="W520" s="1"/>
  <c r="U520"/>
  <c r="P520"/>
  <c r="V519"/>
  <c r="U519"/>
  <c r="P519"/>
  <c r="V518"/>
  <c r="U518"/>
  <c r="P518"/>
  <c r="V517"/>
  <c r="W517" s="1"/>
  <c r="U517"/>
  <c r="P517"/>
  <c r="V516"/>
  <c r="W516" s="1"/>
  <c r="U516"/>
  <c r="P516"/>
  <c r="V515"/>
  <c r="U515"/>
  <c r="P515"/>
  <c r="V514"/>
  <c r="U514"/>
  <c r="P514"/>
  <c r="V513"/>
  <c r="W513" s="1"/>
  <c r="U513"/>
  <c r="P513"/>
  <c r="V512"/>
  <c r="W512" s="1"/>
  <c r="U512"/>
  <c r="P512"/>
  <c r="V511"/>
  <c r="U511"/>
  <c r="P511"/>
  <c r="V510"/>
  <c r="U510"/>
  <c r="P510"/>
  <c r="V509"/>
  <c r="W509" s="1"/>
  <c r="U509"/>
  <c r="P509"/>
  <c r="V508"/>
  <c r="W508" s="1"/>
  <c r="U508"/>
  <c r="P508"/>
  <c r="V507"/>
  <c r="U507"/>
  <c r="P507"/>
  <c r="V506"/>
  <c r="U506"/>
  <c r="P506"/>
  <c r="V505"/>
  <c r="W505" s="1"/>
  <c r="U505"/>
  <c r="P505"/>
  <c r="V504"/>
  <c r="W504" s="1"/>
  <c r="U504"/>
  <c r="P504"/>
  <c r="V503"/>
  <c r="U503"/>
  <c r="P503"/>
  <c r="V502"/>
  <c r="U502"/>
  <c r="P502"/>
  <c r="V501"/>
  <c r="W501" s="1"/>
  <c r="U501"/>
  <c r="P501"/>
  <c r="V500"/>
  <c r="W500" s="1"/>
  <c r="U500"/>
  <c r="P500"/>
  <c r="V499"/>
  <c r="U499"/>
  <c r="P499"/>
  <c r="V498"/>
  <c r="U498"/>
  <c r="P498"/>
  <c r="V497"/>
  <c r="W497" s="1"/>
  <c r="U497"/>
  <c r="P497"/>
  <c r="V496"/>
  <c r="W496" s="1"/>
  <c r="U496"/>
  <c r="P496"/>
  <c r="V495"/>
  <c r="U495"/>
  <c r="P495"/>
  <c r="V494"/>
  <c r="U494"/>
  <c r="P494"/>
  <c r="V493"/>
  <c r="W493" s="1"/>
  <c r="U493"/>
  <c r="P493"/>
  <c r="V492"/>
  <c r="W492" s="1"/>
  <c r="U492"/>
  <c r="P492"/>
  <c r="V491"/>
  <c r="U491"/>
  <c r="P491"/>
  <c r="V490"/>
  <c r="U490"/>
  <c r="P490"/>
  <c r="V489"/>
  <c r="W489" s="1"/>
  <c r="U489"/>
  <c r="P489"/>
  <c r="V488"/>
  <c r="W488" s="1"/>
  <c r="U488"/>
  <c r="P488"/>
  <c r="V487"/>
  <c r="U487"/>
  <c r="P487"/>
  <c r="V486"/>
  <c r="U486"/>
  <c r="P486"/>
  <c r="V485"/>
  <c r="W485" s="1"/>
  <c r="U485"/>
  <c r="P485"/>
  <c r="V484"/>
  <c r="W484" s="1"/>
  <c r="U484"/>
  <c r="P484"/>
  <c r="V483"/>
  <c r="U483"/>
  <c r="P483"/>
  <c r="V482"/>
  <c r="U482"/>
  <c r="P482"/>
  <c r="V481"/>
  <c r="W481" s="1"/>
  <c r="U481"/>
  <c r="P481"/>
  <c r="V480"/>
  <c r="W480" s="1"/>
  <c r="U480"/>
  <c r="P480"/>
  <c r="V479"/>
  <c r="U479"/>
  <c r="P479"/>
  <c r="V478"/>
  <c r="U478"/>
  <c r="P478"/>
  <c r="V477"/>
  <c r="W477" s="1"/>
  <c r="U477"/>
  <c r="P477"/>
  <c r="V476"/>
  <c r="W476" s="1"/>
  <c r="U476"/>
  <c r="P476"/>
  <c r="V475"/>
  <c r="U475"/>
  <c r="P475"/>
  <c r="V474"/>
  <c r="U474"/>
  <c r="P474"/>
  <c r="V473"/>
  <c r="W473" s="1"/>
  <c r="U473"/>
  <c r="P473"/>
  <c r="V472"/>
  <c r="W472" s="1"/>
  <c r="U472"/>
  <c r="P472"/>
  <c r="V471"/>
  <c r="U471"/>
  <c r="P471"/>
  <c r="V470"/>
  <c r="U470"/>
  <c r="P470"/>
  <c r="V469"/>
  <c r="W469" s="1"/>
  <c r="U469"/>
  <c r="P469"/>
  <c r="V468"/>
  <c r="W468" s="1"/>
  <c r="U468"/>
  <c r="P468"/>
  <c r="V467"/>
  <c r="U467"/>
  <c r="P467"/>
  <c r="V466"/>
  <c r="U466"/>
  <c r="P466"/>
  <c r="V465"/>
  <c r="W465" s="1"/>
  <c r="U465"/>
  <c r="P465"/>
  <c r="V464"/>
  <c r="W464" s="1"/>
  <c r="U464"/>
  <c r="P464"/>
  <c r="V463"/>
  <c r="U463"/>
  <c r="P463"/>
  <c r="V462"/>
  <c r="U462"/>
  <c r="P462"/>
  <c r="V461"/>
  <c r="W461" s="1"/>
  <c r="U461"/>
  <c r="P461"/>
  <c r="V460"/>
  <c r="W460" s="1"/>
  <c r="U460"/>
  <c r="P460"/>
  <c r="V459"/>
  <c r="U459"/>
  <c r="P459"/>
  <c r="V458"/>
  <c r="U458"/>
  <c r="P458"/>
  <c r="V457"/>
  <c r="W457" s="1"/>
  <c r="U457"/>
  <c r="P457"/>
  <c r="V456"/>
  <c r="W456" s="1"/>
  <c r="U456"/>
  <c r="P456"/>
  <c r="V455"/>
  <c r="U455"/>
  <c r="P455"/>
  <c r="V454"/>
  <c r="U454"/>
  <c r="P454"/>
  <c r="V453"/>
  <c r="W453" s="1"/>
  <c r="U453"/>
  <c r="P453"/>
  <c r="V452"/>
  <c r="W452" s="1"/>
  <c r="U452"/>
  <c r="P452"/>
  <c r="V451"/>
  <c r="U451"/>
  <c r="P451"/>
  <c r="V450"/>
  <c r="U450"/>
  <c r="P450"/>
  <c r="V449"/>
  <c r="W449" s="1"/>
  <c r="U449"/>
  <c r="P449"/>
  <c r="V448"/>
  <c r="W448" s="1"/>
  <c r="U448"/>
  <c r="P448"/>
  <c r="V447"/>
  <c r="U447"/>
  <c r="P447"/>
  <c r="V446"/>
  <c r="U446"/>
  <c r="P446"/>
  <c r="V445"/>
  <c r="W445" s="1"/>
  <c r="U445"/>
  <c r="P445"/>
  <c r="V444"/>
  <c r="W444" s="1"/>
  <c r="U444"/>
  <c r="P444"/>
  <c r="V443"/>
  <c r="U443"/>
  <c r="P443"/>
  <c r="V442"/>
  <c r="U442"/>
  <c r="P442"/>
  <c r="V441"/>
  <c r="W441" s="1"/>
  <c r="U441"/>
  <c r="P441"/>
  <c r="V440"/>
  <c r="W440" s="1"/>
  <c r="U440"/>
  <c r="P440"/>
  <c r="V439"/>
  <c r="U439"/>
  <c r="P439"/>
  <c r="V438"/>
  <c r="U438"/>
  <c r="P438"/>
  <c r="V437"/>
  <c r="W437" s="1"/>
  <c r="U437"/>
  <c r="P437"/>
  <c r="V436"/>
  <c r="W436" s="1"/>
  <c r="U436"/>
  <c r="P436"/>
  <c r="V435"/>
  <c r="U435"/>
  <c r="P435"/>
  <c r="V434"/>
  <c r="U434"/>
  <c r="P434"/>
  <c r="V433"/>
  <c r="W433" s="1"/>
  <c r="U433"/>
  <c r="P433"/>
  <c r="V432"/>
  <c r="W432" s="1"/>
  <c r="U432"/>
  <c r="P432"/>
  <c r="V431"/>
  <c r="U431"/>
  <c r="P431"/>
  <c r="V430"/>
  <c r="U430"/>
  <c r="P430"/>
  <c r="V429"/>
  <c r="W429" s="1"/>
  <c r="U429"/>
  <c r="P429"/>
  <c r="V428"/>
  <c r="W428" s="1"/>
  <c r="U428"/>
  <c r="P428"/>
  <c r="V427"/>
  <c r="U427"/>
  <c r="P427"/>
  <c r="V426"/>
  <c r="U426"/>
  <c r="P426"/>
  <c r="V425"/>
  <c r="W425" s="1"/>
  <c r="U425"/>
  <c r="P425"/>
  <c r="V424"/>
  <c r="W424" s="1"/>
  <c r="U424"/>
  <c r="P424"/>
  <c r="V423"/>
  <c r="U423"/>
  <c r="P423"/>
  <c r="V422"/>
  <c r="U422"/>
  <c r="P422"/>
  <c r="V421"/>
  <c r="W421" s="1"/>
  <c r="U421"/>
  <c r="P421"/>
  <c r="V420"/>
  <c r="W420" s="1"/>
  <c r="U420"/>
  <c r="P420"/>
  <c r="V419"/>
  <c r="U419"/>
  <c r="P419"/>
  <c r="V418"/>
  <c r="U418"/>
  <c r="P418"/>
  <c r="V417"/>
  <c r="W417" s="1"/>
  <c r="U417"/>
  <c r="P417"/>
  <c r="V416"/>
  <c r="W416" s="1"/>
  <c r="U416"/>
  <c r="P416"/>
  <c r="V415"/>
  <c r="U415"/>
  <c r="P415"/>
  <c r="V414"/>
  <c r="U414"/>
  <c r="P414"/>
  <c r="V413"/>
  <c r="W413" s="1"/>
  <c r="U413"/>
  <c r="P413"/>
  <c r="V412"/>
  <c r="W412" s="1"/>
  <c r="U412"/>
  <c r="P412"/>
  <c r="V411"/>
  <c r="U411"/>
  <c r="P411"/>
  <c r="V410"/>
  <c r="U410"/>
  <c r="P410"/>
  <c r="V409"/>
  <c r="W409" s="1"/>
  <c r="U409"/>
  <c r="P409"/>
  <c r="V408"/>
  <c r="W408" s="1"/>
  <c r="U408"/>
  <c r="P408"/>
  <c r="V407"/>
  <c r="U407"/>
  <c r="P407"/>
  <c r="V406"/>
  <c r="U406"/>
  <c r="P406"/>
  <c r="V405"/>
  <c r="W405" s="1"/>
  <c r="U405"/>
  <c r="P405"/>
  <c r="V404"/>
  <c r="W404" s="1"/>
  <c r="U404"/>
  <c r="P404"/>
  <c r="V403"/>
  <c r="U403"/>
  <c r="P403"/>
  <c r="V402"/>
  <c r="U402"/>
  <c r="P402"/>
  <c r="V401"/>
  <c r="W401" s="1"/>
  <c r="U401"/>
  <c r="P401"/>
  <c r="V400"/>
  <c r="W400" s="1"/>
  <c r="U400"/>
  <c r="P400"/>
  <c r="V399"/>
  <c r="U399"/>
  <c r="P399"/>
  <c r="V398"/>
  <c r="U398"/>
  <c r="P398"/>
  <c r="V397"/>
  <c r="W397" s="1"/>
  <c r="U397"/>
  <c r="P397"/>
  <c r="V396"/>
  <c r="W396" s="1"/>
  <c r="U396"/>
  <c r="P396"/>
  <c r="V395"/>
  <c r="U395"/>
  <c r="P395"/>
  <c r="V394"/>
  <c r="U394"/>
  <c r="P394"/>
  <c r="V393"/>
  <c r="W393" s="1"/>
  <c r="U393"/>
  <c r="P393"/>
  <c r="V392"/>
  <c r="W392" s="1"/>
  <c r="U392"/>
  <c r="P392"/>
  <c r="V391"/>
  <c r="U391"/>
  <c r="P391"/>
  <c r="V390"/>
  <c r="U390"/>
  <c r="P390"/>
  <c r="V389"/>
  <c r="W389" s="1"/>
  <c r="U389"/>
  <c r="P389"/>
  <c r="V388"/>
  <c r="W388" s="1"/>
  <c r="U388"/>
  <c r="P388"/>
  <c r="V387"/>
  <c r="U387"/>
  <c r="P387"/>
  <c r="V386"/>
  <c r="U386"/>
  <c r="P386"/>
  <c r="V385"/>
  <c r="W385" s="1"/>
  <c r="U385"/>
  <c r="P385"/>
  <c r="V384"/>
  <c r="W384" s="1"/>
  <c r="U384"/>
  <c r="P384"/>
  <c r="V383"/>
  <c r="U383"/>
  <c r="P383"/>
  <c r="V382"/>
  <c r="U382"/>
  <c r="P382"/>
  <c r="V381"/>
  <c r="W381" s="1"/>
  <c r="U381"/>
  <c r="P381"/>
  <c r="V380"/>
  <c r="W380" s="1"/>
  <c r="U380"/>
  <c r="P380"/>
  <c r="V379"/>
  <c r="U379"/>
  <c r="P379"/>
  <c r="V378"/>
  <c r="U378"/>
  <c r="P378"/>
  <c r="V377"/>
  <c r="W377" s="1"/>
  <c r="U377"/>
  <c r="P377"/>
  <c r="V376"/>
  <c r="W376" s="1"/>
  <c r="U376"/>
  <c r="P376"/>
  <c r="V375"/>
  <c r="U375"/>
  <c r="P375"/>
  <c r="V374"/>
  <c r="U374"/>
  <c r="P374"/>
  <c r="V373"/>
  <c r="W373" s="1"/>
  <c r="U373"/>
  <c r="P373"/>
  <c r="V372"/>
  <c r="W372" s="1"/>
  <c r="U372"/>
  <c r="P372"/>
  <c r="V371"/>
  <c r="U371"/>
  <c r="P371"/>
  <c r="V370"/>
  <c r="U370"/>
  <c r="P370"/>
  <c r="V369"/>
  <c r="W369" s="1"/>
  <c r="U369"/>
  <c r="P369"/>
  <c r="V368"/>
  <c r="W368" s="1"/>
  <c r="U368"/>
  <c r="P368"/>
  <c r="V367"/>
  <c r="U367"/>
  <c r="P367"/>
  <c r="V366"/>
  <c r="U366"/>
  <c r="P366"/>
  <c r="V365"/>
  <c r="W365" s="1"/>
  <c r="U365"/>
  <c r="P365"/>
  <c r="V364"/>
  <c r="W364" s="1"/>
  <c r="U364"/>
  <c r="P364"/>
  <c r="V363"/>
  <c r="U363"/>
  <c r="P363"/>
  <c r="V362"/>
  <c r="U362"/>
  <c r="P362"/>
  <c r="V361"/>
  <c r="W361" s="1"/>
  <c r="U361"/>
  <c r="P361"/>
  <c r="V360"/>
  <c r="W360" s="1"/>
  <c r="U360"/>
  <c r="P360"/>
  <c r="V359"/>
  <c r="U359"/>
  <c r="P359"/>
  <c r="V358"/>
  <c r="U358"/>
  <c r="P358"/>
  <c r="V357"/>
  <c r="W357" s="1"/>
  <c r="U357"/>
  <c r="P357"/>
  <c r="V356"/>
  <c r="W356" s="1"/>
  <c r="U356"/>
  <c r="P356"/>
  <c r="V355"/>
  <c r="U355"/>
  <c r="P355"/>
  <c r="V354"/>
  <c r="U354"/>
  <c r="P354"/>
  <c r="V353"/>
  <c r="W353" s="1"/>
  <c r="U353"/>
  <c r="P353"/>
  <c r="V352"/>
  <c r="W352" s="1"/>
  <c r="U352"/>
  <c r="P352"/>
  <c r="V351"/>
  <c r="U351"/>
  <c r="P351"/>
  <c r="V350"/>
  <c r="U350"/>
  <c r="P350"/>
  <c r="V349"/>
  <c r="W349" s="1"/>
  <c r="U349"/>
  <c r="P349"/>
  <c r="V348"/>
  <c r="W348" s="1"/>
  <c r="U348"/>
  <c r="P348"/>
  <c r="V347"/>
  <c r="U347"/>
  <c r="P347"/>
  <c r="V346"/>
  <c r="U346"/>
  <c r="P346"/>
  <c r="V345"/>
  <c r="W345" s="1"/>
  <c r="U345"/>
  <c r="P345"/>
  <c r="V344"/>
  <c r="W344" s="1"/>
  <c r="U344"/>
  <c r="P344"/>
  <c r="V343"/>
  <c r="U343"/>
  <c r="P343"/>
  <c r="V342"/>
  <c r="U342"/>
  <c r="P342"/>
  <c r="V341"/>
  <c r="W341" s="1"/>
  <c r="U341"/>
  <c r="P341"/>
  <c r="V340"/>
  <c r="W340" s="1"/>
  <c r="U340"/>
  <c r="P340"/>
  <c r="V339"/>
  <c r="U339"/>
  <c r="P339"/>
  <c r="V338"/>
  <c r="U338"/>
  <c r="P338"/>
  <c r="V337"/>
  <c r="W337" s="1"/>
  <c r="U337"/>
  <c r="P337"/>
  <c r="V336"/>
  <c r="W336" s="1"/>
  <c r="U336"/>
  <c r="P336"/>
  <c r="V335"/>
  <c r="U335"/>
  <c r="P335"/>
  <c r="V334"/>
  <c r="U334"/>
  <c r="P334"/>
  <c r="V333"/>
  <c r="W333" s="1"/>
  <c r="U333"/>
  <c r="P333"/>
  <c r="V332"/>
  <c r="W332" s="1"/>
  <c r="U332"/>
  <c r="P332"/>
  <c r="V331"/>
  <c r="U331"/>
  <c r="P331"/>
  <c r="V330"/>
  <c r="U330"/>
  <c r="P330"/>
  <c r="V329"/>
  <c r="W329" s="1"/>
  <c r="U329"/>
  <c r="P329"/>
  <c r="V328"/>
  <c r="W328" s="1"/>
  <c r="U328"/>
  <c r="P328"/>
  <c r="V327"/>
  <c r="U327"/>
  <c r="P327"/>
  <c r="V326"/>
  <c r="U326"/>
  <c r="P326"/>
  <c r="V325"/>
  <c r="W325" s="1"/>
  <c r="U325"/>
  <c r="P325"/>
  <c r="V324"/>
  <c r="W324" s="1"/>
  <c r="U324"/>
  <c r="P324"/>
  <c r="V323"/>
  <c r="U323"/>
  <c r="P323"/>
  <c r="V322"/>
  <c r="U322"/>
  <c r="P322"/>
  <c r="V321"/>
  <c r="W321" s="1"/>
  <c r="U321"/>
  <c r="P321"/>
  <c r="V320"/>
  <c r="W320" s="1"/>
  <c r="U320"/>
  <c r="P320"/>
  <c r="V319"/>
  <c r="U319"/>
  <c r="P319"/>
  <c r="V318"/>
  <c r="U318"/>
  <c r="P318"/>
  <c r="V317"/>
  <c r="W317" s="1"/>
  <c r="U317"/>
  <c r="P317"/>
  <c r="V316"/>
  <c r="W316" s="1"/>
  <c r="U316"/>
  <c r="P316"/>
  <c r="V315"/>
  <c r="U315"/>
  <c r="P315"/>
  <c r="V314"/>
  <c r="U314"/>
  <c r="P314"/>
  <c r="V313"/>
  <c r="W313" s="1"/>
  <c r="U313"/>
  <c r="P313"/>
  <c r="V312"/>
  <c r="W312" s="1"/>
  <c r="U312"/>
  <c r="P312"/>
  <c r="V311"/>
  <c r="U311"/>
  <c r="P311"/>
  <c r="V310"/>
  <c r="U310"/>
  <c r="P310"/>
  <c r="V309"/>
  <c r="W309" s="1"/>
  <c r="U309"/>
  <c r="P309"/>
  <c r="V308"/>
  <c r="W308" s="1"/>
  <c r="U308"/>
  <c r="P308"/>
  <c r="V307"/>
  <c r="U307"/>
  <c r="P307"/>
  <c r="V306"/>
  <c r="U306"/>
  <c r="P306"/>
  <c r="V305"/>
  <c r="W305" s="1"/>
  <c r="U305"/>
  <c r="P305"/>
  <c r="V304"/>
  <c r="W304" s="1"/>
  <c r="U304"/>
  <c r="P304"/>
  <c r="V303"/>
  <c r="U303"/>
  <c r="P303"/>
  <c r="V302"/>
  <c r="U302"/>
  <c r="P302"/>
  <c r="V301"/>
  <c r="W301" s="1"/>
  <c r="U301"/>
  <c r="P301"/>
  <c r="V300"/>
  <c r="W300" s="1"/>
  <c r="U300"/>
  <c r="P300"/>
  <c r="V299"/>
  <c r="U299"/>
  <c r="P299"/>
  <c r="V298"/>
  <c r="U298"/>
  <c r="P298"/>
  <c r="V297"/>
  <c r="W297" s="1"/>
  <c r="U297"/>
  <c r="P297"/>
  <c r="V296"/>
  <c r="W296" s="1"/>
  <c r="U296"/>
  <c r="P296"/>
  <c r="V295"/>
  <c r="U295"/>
  <c r="P295"/>
  <c r="V294"/>
  <c r="U294"/>
  <c r="P294"/>
  <c r="V293"/>
  <c r="W293" s="1"/>
  <c r="U293"/>
  <c r="P293"/>
  <c r="V292"/>
  <c r="W292" s="1"/>
  <c r="U292"/>
  <c r="P292"/>
  <c r="V291"/>
  <c r="U291"/>
  <c r="P291"/>
  <c r="V290"/>
  <c r="U290"/>
  <c r="P290"/>
  <c r="V289"/>
  <c r="W289" s="1"/>
  <c r="U289"/>
  <c r="P289"/>
  <c r="V288"/>
  <c r="W288" s="1"/>
  <c r="U288"/>
  <c r="P288"/>
  <c r="V287"/>
  <c r="U287"/>
  <c r="P287"/>
  <c r="V286"/>
  <c r="U286"/>
  <c r="P286"/>
  <c r="V285"/>
  <c r="W285" s="1"/>
  <c r="U285"/>
  <c r="P285"/>
  <c r="V284"/>
  <c r="W284" s="1"/>
  <c r="U284"/>
  <c r="P284"/>
  <c r="V283"/>
  <c r="U283"/>
  <c r="P283"/>
  <c r="V282"/>
  <c r="U282"/>
  <c r="P282"/>
  <c r="V281"/>
  <c r="W281" s="1"/>
  <c r="U281"/>
  <c r="P281"/>
  <c r="V280"/>
  <c r="W280" s="1"/>
  <c r="U280"/>
  <c r="P280"/>
  <c r="V279"/>
  <c r="U279"/>
  <c r="P279"/>
  <c r="V278"/>
  <c r="U278"/>
  <c r="P278"/>
  <c r="V277"/>
  <c r="W277" s="1"/>
  <c r="U277"/>
  <c r="P277"/>
  <c r="V276"/>
  <c r="W276" s="1"/>
  <c r="U276"/>
  <c r="P276"/>
  <c r="V275"/>
  <c r="U275"/>
  <c r="P275"/>
  <c r="V274"/>
  <c r="U274"/>
  <c r="P274"/>
  <c r="V273"/>
  <c r="W273" s="1"/>
  <c r="U273"/>
  <c r="P273"/>
  <c r="V272"/>
  <c r="W272" s="1"/>
  <c r="U272"/>
  <c r="P272"/>
  <c r="V271"/>
  <c r="U271"/>
  <c r="P271"/>
  <c r="V270"/>
  <c r="U270"/>
  <c r="P270"/>
  <c r="V269"/>
  <c r="W269" s="1"/>
  <c r="U269"/>
  <c r="P269"/>
  <c r="V268"/>
  <c r="W268" s="1"/>
  <c r="U268"/>
  <c r="P268"/>
  <c r="V267"/>
  <c r="U267"/>
  <c r="P267"/>
  <c r="V266"/>
  <c r="U266"/>
  <c r="P266"/>
  <c r="V265"/>
  <c r="W265" s="1"/>
  <c r="U265"/>
  <c r="P265"/>
  <c r="V264"/>
  <c r="W264" s="1"/>
  <c r="U264"/>
  <c r="P264"/>
  <c r="V263"/>
  <c r="U263"/>
  <c r="P263"/>
  <c r="V262"/>
  <c r="U262"/>
  <c r="P262"/>
  <c r="V261"/>
  <c r="W261" s="1"/>
  <c r="U261"/>
  <c r="P261"/>
  <c r="V260"/>
  <c r="W260" s="1"/>
  <c r="U260"/>
  <c r="P260"/>
  <c r="V259"/>
  <c r="U259"/>
  <c r="P259"/>
  <c r="V258"/>
  <c r="U258"/>
  <c r="P258"/>
  <c r="V257"/>
  <c r="W257" s="1"/>
  <c r="U257"/>
  <c r="P257"/>
  <c r="V256"/>
  <c r="W256" s="1"/>
  <c r="U256"/>
  <c r="P256"/>
  <c r="V255"/>
  <c r="U255"/>
  <c r="P255"/>
  <c r="V254"/>
  <c r="U254"/>
  <c r="P254"/>
  <c r="V253"/>
  <c r="W253" s="1"/>
  <c r="U253"/>
  <c r="P253"/>
  <c r="V252"/>
  <c r="W252" s="1"/>
  <c r="U252"/>
  <c r="P252"/>
  <c r="V251"/>
  <c r="U251"/>
  <c r="P251"/>
  <c r="V250"/>
  <c r="U250"/>
  <c r="P250"/>
  <c r="V249"/>
  <c r="W249" s="1"/>
  <c r="U249"/>
  <c r="P249"/>
  <c r="V248"/>
  <c r="W248" s="1"/>
  <c r="U248"/>
  <c r="P248"/>
  <c r="V247"/>
  <c r="U247"/>
  <c r="P247"/>
  <c r="V246"/>
  <c r="U246"/>
  <c r="P246"/>
  <c r="V245"/>
  <c r="W245" s="1"/>
  <c r="U245"/>
  <c r="P245"/>
  <c r="V244"/>
  <c r="W244" s="1"/>
  <c r="U244"/>
  <c r="P244"/>
  <c r="V243"/>
  <c r="U243"/>
  <c r="P243"/>
  <c r="V242"/>
  <c r="U242"/>
  <c r="P242"/>
  <c r="V241"/>
  <c r="W241" s="1"/>
  <c r="U241"/>
  <c r="P241"/>
  <c r="V240"/>
  <c r="W240" s="1"/>
  <c r="U240"/>
  <c r="P240"/>
  <c r="V239"/>
  <c r="U239"/>
  <c r="P239"/>
  <c r="V238"/>
  <c r="U238"/>
  <c r="P238"/>
  <c r="V237"/>
  <c r="W237" s="1"/>
  <c r="U237"/>
  <c r="P237"/>
  <c r="V236"/>
  <c r="W236" s="1"/>
  <c r="U236"/>
  <c r="P236"/>
  <c r="V235"/>
  <c r="U235"/>
  <c r="P235"/>
  <c r="V234"/>
  <c r="U234"/>
  <c r="P234"/>
  <c r="V233"/>
  <c r="W233" s="1"/>
  <c r="U233"/>
  <c r="P233"/>
  <c r="V232"/>
  <c r="W232" s="1"/>
  <c r="U232"/>
  <c r="P232"/>
  <c r="V231"/>
  <c r="U231"/>
  <c r="P231"/>
  <c r="V230"/>
  <c r="U230"/>
  <c r="P230"/>
  <c r="V229"/>
  <c r="W229" s="1"/>
  <c r="U229"/>
  <c r="P229"/>
  <c r="V228"/>
  <c r="W228" s="1"/>
  <c r="U228"/>
  <c r="P228"/>
  <c r="V227"/>
  <c r="U227"/>
  <c r="P227"/>
  <c r="V226"/>
  <c r="U226"/>
  <c r="P226"/>
  <c r="V225"/>
  <c r="W225" s="1"/>
  <c r="U225"/>
  <c r="P225"/>
  <c r="V224"/>
  <c r="W224" s="1"/>
  <c r="U224"/>
  <c r="P224"/>
  <c r="V223"/>
  <c r="U223"/>
  <c r="P223"/>
  <c r="V222"/>
  <c r="U222"/>
  <c r="P222"/>
  <c r="V221"/>
  <c r="W221" s="1"/>
  <c r="U221"/>
  <c r="P221"/>
  <c r="V220"/>
  <c r="W220" s="1"/>
  <c r="U220"/>
  <c r="P220"/>
  <c r="V219"/>
  <c r="U219"/>
  <c r="P219"/>
  <c r="V218"/>
  <c r="U218"/>
  <c r="P218"/>
  <c r="V217"/>
  <c r="W217" s="1"/>
  <c r="U217"/>
  <c r="P217"/>
  <c r="V216"/>
  <c r="W216" s="1"/>
  <c r="U216"/>
  <c r="P216"/>
  <c r="V215"/>
  <c r="U215"/>
  <c r="P215"/>
  <c r="V214"/>
  <c r="U214"/>
  <c r="P214"/>
  <c r="V213"/>
  <c r="W213" s="1"/>
  <c r="U213"/>
  <c r="P213"/>
  <c r="V212"/>
  <c r="W212" s="1"/>
  <c r="U212"/>
  <c r="P212"/>
  <c r="V211"/>
  <c r="U211"/>
  <c r="P211"/>
  <c r="V210"/>
  <c r="U210"/>
  <c r="P210"/>
  <c r="V209"/>
  <c r="W209" s="1"/>
  <c r="U209"/>
  <c r="P209"/>
  <c r="V208"/>
  <c r="W208" s="1"/>
  <c r="U208"/>
  <c r="P208"/>
  <c r="V207"/>
  <c r="U207"/>
  <c r="P207"/>
  <c r="V206"/>
  <c r="U206"/>
  <c r="P206"/>
  <c r="V205"/>
  <c r="W205" s="1"/>
  <c r="U205"/>
  <c r="P205"/>
  <c r="V204"/>
  <c r="W204" s="1"/>
  <c r="U204"/>
  <c r="P204"/>
  <c r="V203"/>
  <c r="U203"/>
  <c r="P203"/>
  <c r="V202"/>
  <c r="U202"/>
  <c r="P202"/>
  <c r="V201"/>
  <c r="W201" s="1"/>
  <c r="U201"/>
  <c r="P201"/>
  <c r="V200"/>
  <c r="W200" s="1"/>
  <c r="U200"/>
  <c r="P200"/>
  <c r="V199"/>
  <c r="U199"/>
  <c r="P199"/>
  <c r="V198"/>
  <c r="U198"/>
  <c r="P198"/>
  <c r="V197"/>
  <c r="W197" s="1"/>
  <c r="U197"/>
  <c r="P197"/>
  <c r="V196"/>
  <c r="W196" s="1"/>
  <c r="U196"/>
  <c r="P196"/>
  <c r="V195"/>
  <c r="U195"/>
  <c r="P195"/>
  <c r="V194"/>
  <c r="U194"/>
  <c r="P194"/>
  <c r="V193"/>
  <c r="W193" s="1"/>
  <c r="U193"/>
  <c r="P193"/>
  <c r="V192"/>
  <c r="W192" s="1"/>
  <c r="U192"/>
  <c r="P192"/>
  <c r="V191"/>
  <c r="U191"/>
  <c r="P191"/>
  <c r="V190"/>
  <c r="U190"/>
  <c r="P190"/>
  <c r="V189"/>
  <c r="W189" s="1"/>
  <c r="U189"/>
  <c r="P189"/>
  <c r="V188"/>
  <c r="W188" s="1"/>
  <c r="U188"/>
  <c r="P188"/>
  <c r="V187"/>
  <c r="U187"/>
  <c r="P187"/>
  <c r="V186"/>
  <c r="U186"/>
  <c r="P186"/>
  <c r="V185"/>
  <c r="W185" s="1"/>
  <c r="U185"/>
  <c r="P185"/>
  <c r="V184"/>
  <c r="W184" s="1"/>
  <c r="U184"/>
  <c r="P184"/>
  <c r="V183"/>
  <c r="U183"/>
  <c r="P183"/>
  <c r="V182"/>
  <c r="U182"/>
  <c r="P182"/>
  <c r="V181"/>
  <c r="W181" s="1"/>
  <c r="U181"/>
  <c r="P181"/>
  <c r="V180"/>
  <c r="W180" s="1"/>
  <c r="U180"/>
  <c r="P180"/>
  <c r="V179"/>
  <c r="U179"/>
  <c r="P179"/>
  <c r="V178"/>
  <c r="U178"/>
  <c r="P178"/>
  <c r="V177"/>
  <c r="W177" s="1"/>
  <c r="U177"/>
  <c r="P177"/>
  <c r="V176"/>
  <c r="W176" s="1"/>
  <c r="U176"/>
  <c r="P176"/>
  <c r="V175"/>
  <c r="U175"/>
  <c r="P175"/>
  <c r="V174"/>
  <c r="U174"/>
  <c r="P174"/>
  <c r="V173"/>
  <c r="W173" s="1"/>
  <c r="U173"/>
  <c r="P173"/>
  <c r="V172"/>
  <c r="W172" s="1"/>
  <c r="U172"/>
  <c r="P172"/>
  <c r="V171"/>
  <c r="U171"/>
  <c r="P171"/>
  <c r="V170"/>
  <c r="U170"/>
  <c r="P170"/>
  <c r="V169"/>
  <c r="W169" s="1"/>
  <c r="U169"/>
  <c r="P169"/>
  <c r="V168"/>
  <c r="W168" s="1"/>
  <c r="U168"/>
  <c r="P168"/>
  <c r="V167"/>
  <c r="U167"/>
  <c r="P167"/>
  <c r="V166"/>
  <c r="U166"/>
  <c r="P166"/>
  <c r="V165"/>
  <c r="W165" s="1"/>
  <c r="U165"/>
  <c r="P165"/>
  <c r="V164"/>
  <c r="W164" s="1"/>
  <c r="U164"/>
  <c r="P164"/>
  <c r="V163"/>
  <c r="U163"/>
  <c r="P163"/>
  <c r="V162"/>
  <c r="U162"/>
  <c r="P162"/>
  <c r="V161"/>
  <c r="W161" s="1"/>
  <c r="U161"/>
  <c r="P161"/>
  <c r="V160"/>
  <c r="W160" s="1"/>
  <c r="U160"/>
  <c r="P160"/>
  <c r="V159"/>
  <c r="U159"/>
  <c r="P159"/>
  <c r="V158"/>
  <c r="U158"/>
  <c r="P158"/>
  <c r="V157"/>
  <c r="W157" s="1"/>
  <c r="U157"/>
  <c r="P157"/>
  <c r="V156"/>
  <c r="W156" s="1"/>
  <c r="U156"/>
  <c r="P156"/>
  <c r="V155"/>
  <c r="U155"/>
  <c r="P155"/>
  <c r="V154"/>
  <c r="U154"/>
  <c r="P154"/>
  <c r="V153"/>
  <c r="W153" s="1"/>
  <c r="U153"/>
  <c r="P153"/>
  <c r="V152"/>
  <c r="W152" s="1"/>
  <c r="U152"/>
  <c r="P152"/>
  <c r="V151"/>
  <c r="U151"/>
  <c r="P151"/>
  <c r="V150"/>
  <c r="U150"/>
  <c r="P150"/>
  <c r="V149"/>
  <c r="W149" s="1"/>
  <c r="U149"/>
  <c r="P149"/>
  <c r="V148"/>
  <c r="W148" s="1"/>
  <c r="U148"/>
  <c r="P148"/>
  <c r="V147"/>
  <c r="U147"/>
  <c r="P147"/>
  <c r="V146"/>
  <c r="U146"/>
  <c r="P146"/>
  <c r="V145"/>
  <c r="W145" s="1"/>
  <c r="U145"/>
  <c r="P145"/>
  <c r="V144"/>
  <c r="W144" s="1"/>
  <c r="U144"/>
  <c r="P144"/>
  <c r="V143"/>
  <c r="U143"/>
  <c r="P143"/>
  <c r="V142"/>
  <c r="U142"/>
  <c r="P142"/>
  <c r="V141"/>
  <c r="W141" s="1"/>
  <c r="U141"/>
  <c r="P141"/>
  <c r="V140"/>
  <c r="W140" s="1"/>
  <c r="U140"/>
  <c r="P140"/>
  <c r="V139"/>
  <c r="U139"/>
  <c r="P139"/>
  <c r="V138"/>
  <c r="U138"/>
  <c r="P138"/>
  <c r="V137"/>
  <c r="W137" s="1"/>
  <c r="U137"/>
  <c r="P137"/>
  <c r="V136"/>
  <c r="W136" s="1"/>
  <c r="U136"/>
  <c r="P136"/>
  <c r="V135"/>
  <c r="U135"/>
  <c r="P135"/>
  <c r="V134"/>
  <c r="U134"/>
  <c r="P134"/>
  <c r="V133"/>
  <c r="W133" s="1"/>
  <c r="U133"/>
  <c r="P133"/>
  <c r="V132"/>
  <c r="W132" s="1"/>
  <c r="U132"/>
  <c r="P132"/>
  <c r="V131"/>
  <c r="U131"/>
  <c r="P131"/>
  <c r="V130"/>
  <c r="U130"/>
  <c r="P130"/>
  <c r="V129"/>
  <c r="W129" s="1"/>
  <c r="U129"/>
  <c r="P129"/>
  <c r="V128"/>
  <c r="W128" s="1"/>
  <c r="U128"/>
  <c r="P128"/>
  <c r="V127"/>
  <c r="U127"/>
  <c r="P127"/>
  <c r="V126"/>
  <c r="U126"/>
  <c r="P126"/>
  <c r="V125"/>
  <c r="W125" s="1"/>
  <c r="U125"/>
  <c r="P125"/>
  <c r="V124"/>
  <c r="W124" s="1"/>
  <c r="U124"/>
  <c r="P124"/>
  <c r="V123"/>
  <c r="U123"/>
  <c r="P123"/>
  <c r="V122"/>
  <c r="U122"/>
  <c r="P122"/>
  <c r="V121"/>
  <c r="W121" s="1"/>
  <c r="U121"/>
  <c r="P121"/>
  <c r="V120"/>
  <c r="W120" s="1"/>
  <c r="U120"/>
  <c r="P120"/>
  <c r="V119"/>
  <c r="U119"/>
  <c r="P119"/>
  <c r="V118"/>
  <c r="U118"/>
  <c r="P118"/>
  <c r="V117"/>
  <c r="W117" s="1"/>
  <c r="U117"/>
  <c r="P117"/>
  <c r="V116"/>
  <c r="W116" s="1"/>
  <c r="U116"/>
  <c r="P116"/>
  <c r="V115"/>
  <c r="U115"/>
  <c r="P115"/>
  <c r="V114"/>
  <c r="U114"/>
  <c r="P114"/>
  <c r="V113"/>
  <c r="W113" s="1"/>
  <c r="U113"/>
  <c r="P113"/>
  <c r="V112"/>
  <c r="W112" s="1"/>
  <c r="U112"/>
  <c r="P112"/>
  <c r="V111"/>
  <c r="U111"/>
  <c r="P111"/>
  <c r="V110"/>
  <c r="U110"/>
  <c r="P110"/>
  <c r="V109"/>
  <c r="W109" s="1"/>
  <c r="U109"/>
  <c r="P109"/>
  <c r="V108"/>
  <c r="W108" s="1"/>
  <c r="U108"/>
  <c r="P108"/>
  <c r="V107"/>
  <c r="U107"/>
  <c r="P107"/>
  <c r="V106"/>
  <c r="U106"/>
  <c r="P106"/>
  <c r="V105"/>
  <c r="W105" s="1"/>
  <c r="U105"/>
  <c r="P105"/>
  <c r="V104"/>
  <c r="W104" s="1"/>
  <c r="U104"/>
  <c r="P104"/>
  <c r="V103"/>
  <c r="U103"/>
  <c r="P103"/>
  <c r="V102"/>
  <c r="U102"/>
  <c r="P102"/>
  <c r="V101"/>
  <c r="W101" s="1"/>
  <c r="U101"/>
  <c r="P101"/>
  <c r="V100"/>
  <c r="W100" s="1"/>
  <c r="U100"/>
  <c r="P100"/>
  <c r="V99"/>
  <c r="U99"/>
  <c r="P99"/>
  <c r="V98"/>
  <c r="U98"/>
  <c r="P98"/>
  <c r="V97"/>
  <c r="W97" s="1"/>
  <c r="U97"/>
  <c r="P97"/>
  <c r="V96"/>
  <c r="W96" s="1"/>
  <c r="U96"/>
  <c r="P96"/>
  <c r="V95"/>
  <c r="U95"/>
  <c r="P95"/>
  <c r="V94"/>
  <c r="U94"/>
  <c r="P94"/>
  <c r="V93"/>
  <c r="W93" s="1"/>
  <c r="U93"/>
  <c r="P93"/>
  <c r="V92"/>
  <c r="W92" s="1"/>
  <c r="U92"/>
  <c r="P92"/>
  <c r="V91"/>
  <c r="U91"/>
  <c r="P91"/>
  <c r="V90"/>
  <c r="U90"/>
  <c r="P90"/>
  <c r="V89"/>
  <c r="W89" s="1"/>
  <c r="U89"/>
  <c r="P89"/>
  <c r="V88"/>
  <c r="W88" s="1"/>
  <c r="U88"/>
  <c r="P88"/>
  <c r="V87"/>
  <c r="U87"/>
  <c r="P87"/>
  <c r="V86"/>
  <c r="U86"/>
  <c r="P86"/>
  <c r="V85"/>
  <c r="W85" s="1"/>
  <c r="U85"/>
  <c r="P85"/>
  <c r="V84"/>
  <c r="W84" s="1"/>
  <c r="U84"/>
  <c r="P84"/>
  <c r="V83"/>
  <c r="U83"/>
  <c r="P83"/>
  <c r="V82"/>
  <c r="U82"/>
  <c r="P82"/>
  <c r="V81"/>
  <c r="W81" s="1"/>
  <c r="U81"/>
  <c r="P81"/>
  <c r="V80"/>
  <c r="W80" s="1"/>
  <c r="U80"/>
  <c r="P80"/>
  <c r="V79"/>
  <c r="U79"/>
  <c r="P79"/>
  <c r="V78"/>
  <c r="U78"/>
  <c r="P78"/>
  <c r="V77"/>
  <c r="W77" s="1"/>
  <c r="U77"/>
  <c r="P77"/>
  <c r="V76"/>
  <c r="W76" s="1"/>
  <c r="U76"/>
  <c r="P76"/>
  <c r="V75"/>
  <c r="U75"/>
  <c r="P75"/>
  <c r="V74"/>
  <c r="U74"/>
  <c r="P74"/>
  <c r="V73"/>
  <c r="W73" s="1"/>
  <c r="U73"/>
  <c r="P73"/>
  <c r="V72"/>
  <c r="W72" s="1"/>
  <c r="U72"/>
  <c r="P72"/>
  <c r="V71"/>
  <c r="U71"/>
  <c r="P71"/>
  <c r="V70"/>
  <c r="U70"/>
  <c r="P70"/>
  <c r="V69"/>
  <c r="W69" s="1"/>
  <c r="U69"/>
  <c r="P69"/>
  <c r="V68"/>
  <c r="W68" s="1"/>
  <c r="U68"/>
  <c r="P68"/>
  <c r="V67"/>
  <c r="U67"/>
  <c r="P67"/>
  <c r="V66"/>
  <c r="U66"/>
  <c r="P66"/>
  <c r="V65"/>
  <c r="W65" s="1"/>
  <c r="U65"/>
  <c r="P65"/>
  <c r="V64"/>
  <c r="W64" s="1"/>
  <c r="U64"/>
  <c r="P64"/>
  <c r="V63"/>
  <c r="U63"/>
  <c r="P63"/>
  <c r="V62"/>
  <c r="U62"/>
  <c r="P62"/>
  <c r="V61"/>
  <c r="W61" s="1"/>
  <c r="U61"/>
  <c r="P61"/>
  <c r="V60"/>
  <c r="W60" s="1"/>
  <c r="U60"/>
  <c r="P60"/>
  <c r="V59"/>
  <c r="U59"/>
  <c r="P59"/>
  <c r="V58"/>
  <c r="U58"/>
  <c r="P58"/>
  <c r="V57"/>
  <c r="W57" s="1"/>
  <c r="U57"/>
  <c r="P57"/>
  <c r="V56"/>
  <c r="W56" s="1"/>
  <c r="U56"/>
  <c r="P56"/>
  <c r="V55"/>
  <c r="U55"/>
  <c r="P55"/>
  <c r="V54"/>
  <c r="U54"/>
  <c r="P54"/>
  <c r="V53"/>
  <c r="W53" s="1"/>
  <c r="U53"/>
  <c r="P53"/>
  <c r="V52"/>
  <c r="W52" s="1"/>
  <c r="U52"/>
  <c r="P52"/>
  <c r="V51"/>
  <c r="U51"/>
  <c r="P51"/>
  <c r="V50"/>
  <c r="U50"/>
  <c r="P50"/>
  <c r="V49"/>
  <c r="W49" s="1"/>
  <c r="U49"/>
  <c r="P49"/>
  <c r="V48"/>
  <c r="W48" s="1"/>
  <c r="U48"/>
  <c r="P48"/>
  <c r="V47"/>
  <c r="U47"/>
  <c r="P47"/>
  <c r="V46"/>
  <c r="U46"/>
  <c r="P46"/>
  <c r="V45"/>
  <c r="W45" s="1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U20"/>
  <c r="P20"/>
  <c r="W19"/>
  <c r="V19"/>
  <c r="U19"/>
  <c r="P19"/>
  <c r="W18"/>
  <c r="V18"/>
  <c r="U18"/>
  <c r="P18"/>
  <c r="W17"/>
  <c r="V17"/>
  <c r="U17"/>
  <c r="P17"/>
  <c r="W16"/>
  <c r="V16"/>
  <c r="U16"/>
  <c r="P16"/>
  <c r="W15"/>
  <c r="V15"/>
  <c r="U15"/>
  <c r="P15"/>
  <c r="W14"/>
  <c r="V14"/>
  <c r="U14"/>
  <c r="P14"/>
  <c r="W13"/>
  <c r="V13"/>
  <c r="U13"/>
  <c r="P13"/>
  <c r="W12"/>
  <c r="V12"/>
  <c r="U12"/>
  <c r="P12"/>
  <c r="W11"/>
  <c r="V11"/>
  <c r="U11"/>
  <c r="P11"/>
  <c r="W10"/>
  <c r="V10"/>
  <c r="U10"/>
  <c r="P10"/>
  <c r="W9"/>
  <c r="V9"/>
  <c r="U9"/>
  <c r="P9"/>
  <c r="W8"/>
  <c r="V8"/>
  <c r="U8"/>
  <c r="P8"/>
  <c r="V2022" i="9"/>
  <c r="U2022"/>
  <c r="P2022"/>
  <c r="W2022" s="1"/>
  <c r="V2021"/>
  <c r="U2021"/>
  <c r="P2021"/>
  <c r="W2021" s="1"/>
  <c r="V2020"/>
  <c r="U2020"/>
  <c r="P2020"/>
  <c r="W2020" s="1"/>
  <c r="V2019"/>
  <c r="U2019"/>
  <c r="P2019"/>
  <c r="W2019" s="1"/>
  <c r="V2018"/>
  <c r="U2018"/>
  <c r="P2018"/>
  <c r="W2018" s="1"/>
  <c r="V2017"/>
  <c r="U2017"/>
  <c r="P2017"/>
  <c r="W2017" s="1"/>
  <c r="V2016"/>
  <c r="U2016"/>
  <c r="P2016"/>
  <c r="W2016" s="1"/>
  <c r="V2015"/>
  <c r="U2015"/>
  <c r="P2015"/>
  <c r="W2015" s="1"/>
  <c r="V2014"/>
  <c r="U2014"/>
  <c r="P2014"/>
  <c r="W2014" s="1"/>
  <c r="V2013"/>
  <c r="U2013"/>
  <c r="P2013"/>
  <c r="W2013" s="1"/>
  <c r="V2012"/>
  <c r="U2012"/>
  <c r="P2012"/>
  <c r="W2012" s="1"/>
  <c r="V2011"/>
  <c r="U2011"/>
  <c r="P2011"/>
  <c r="W2011" s="1"/>
  <c r="V2010"/>
  <c r="U2010"/>
  <c r="P2010"/>
  <c r="W2010" s="1"/>
  <c r="V2009"/>
  <c r="U2009"/>
  <c r="P2009"/>
  <c r="W2009" s="1"/>
  <c r="V2008"/>
  <c r="U2008"/>
  <c r="P2008"/>
  <c r="W2008" s="1"/>
  <c r="V2007"/>
  <c r="U2007"/>
  <c r="P2007"/>
  <c r="W2007" s="1"/>
  <c r="V2006"/>
  <c r="U2006"/>
  <c r="P2006"/>
  <c r="W2006" s="1"/>
  <c r="V2005"/>
  <c r="U2005"/>
  <c r="P2005"/>
  <c r="W2005" s="1"/>
  <c r="V2004"/>
  <c r="U2004"/>
  <c r="P2004"/>
  <c r="W2004" s="1"/>
  <c r="V2003"/>
  <c r="U2003"/>
  <c r="P2003"/>
  <c r="W2003" s="1"/>
  <c r="V2002"/>
  <c r="U2002"/>
  <c r="P2002"/>
  <c r="W2002" s="1"/>
  <c r="V2001"/>
  <c r="U2001"/>
  <c r="P2001"/>
  <c r="W2001" s="1"/>
  <c r="V2000"/>
  <c r="U2000"/>
  <c r="P2000"/>
  <c r="W2000" s="1"/>
  <c r="V1999"/>
  <c r="U1999"/>
  <c r="P1999"/>
  <c r="W1999" s="1"/>
  <c r="V1998"/>
  <c r="U1998"/>
  <c r="P1998"/>
  <c r="W1998" s="1"/>
  <c r="V1997"/>
  <c r="U1997"/>
  <c r="P1997"/>
  <c r="W1997" s="1"/>
  <c r="V1996"/>
  <c r="U1996"/>
  <c r="P1996"/>
  <c r="W1996" s="1"/>
  <c r="V1995"/>
  <c r="U1995"/>
  <c r="P1995"/>
  <c r="W1995" s="1"/>
  <c r="V1994"/>
  <c r="U1994"/>
  <c r="P1994"/>
  <c r="W1994" s="1"/>
  <c r="V1993"/>
  <c r="U1993"/>
  <c r="P1993"/>
  <c r="W1993" s="1"/>
  <c r="V1992"/>
  <c r="U1992"/>
  <c r="P1992"/>
  <c r="W1992" s="1"/>
  <c r="V1991"/>
  <c r="U1991"/>
  <c r="P1991"/>
  <c r="W1991" s="1"/>
  <c r="V1990"/>
  <c r="U1990"/>
  <c r="P1990"/>
  <c r="W1990" s="1"/>
  <c r="V1989"/>
  <c r="U1989"/>
  <c r="P1989"/>
  <c r="W1989" s="1"/>
  <c r="V1988"/>
  <c r="U1988"/>
  <c r="P1988"/>
  <c r="W1988" s="1"/>
  <c r="V1987"/>
  <c r="U1987"/>
  <c r="P1987"/>
  <c r="W1987" s="1"/>
  <c r="V1986"/>
  <c r="U1986"/>
  <c r="P1986"/>
  <c r="W1986" s="1"/>
  <c r="V1985"/>
  <c r="U1985"/>
  <c r="P1985"/>
  <c r="W1985" s="1"/>
  <c r="V1984"/>
  <c r="U1984"/>
  <c r="P1984"/>
  <c r="W1984" s="1"/>
  <c r="V1983"/>
  <c r="U1983"/>
  <c r="P1983"/>
  <c r="W1983" s="1"/>
  <c r="V1982"/>
  <c r="U1982"/>
  <c r="P1982"/>
  <c r="W1982" s="1"/>
  <c r="V1981"/>
  <c r="U1981"/>
  <c r="P1981"/>
  <c r="W1981" s="1"/>
  <c r="V1980"/>
  <c r="U1980"/>
  <c r="P1980"/>
  <c r="W1980" s="1"/>
  <c r="V1979"/>
  <c r="U1979"/>
  <c r="P1979"/>
  <c r="W1979" s="1"/>
  <c r="V1978"/>
  <c r="U1978"/>
  <c r="P1978"/>
  <c r="W1978" s="1"/>
  <c r="V1977"/>
  <c r="U1977"/>
  <c r="P1977"/>
  <c r="W1977" s="1"/>
  <c r="V1976"/>
  <c r="U1976"/>
  <c r="P1976"/>
  <c r="W1976" s="1"/>
  <c r="V1975"/>
  <c r="U1975"/>
  <c r="P1975"/>
  <c r="W1975" s="1"/>
  <c r="V1974"/>
  <c r="U1974"/>
  <c r="P1974"/>
  <c r="W1974" s="1"/>
  <c r="V1973"/>
  <c r="U1973"/>
  <c r="P1973"/>
  <c r="W1973" s="1"/>
  <c r="V1972"/>
  <c r="U1972"/>
  <c r="P1972"/>
  <c r="W1972" s="1"/>
  <c r="V1971"/>
  <c r="U1971"/>
  <c r="P1971"/>
  <c r="W1971" s="1"/>
  <c r="V1970"/>
  <c r="U1970"/>
  <c r="P1970"/>
  <c r="W1970" s="1"/>
  <c r="V1969"/>
  <c r="U1969"/>
  <c r="P1969"/>
  <c r="W1969" s="1"/>
  <c r="V1968"/>
  <c r="U1968"/>
  <c r="P1968"/>
  <c r="W1968" s="1"/>
  <c r="V1967"/>
  <c r="U1967"/>
  <c r="P1967"/>
  <c r="W1967" s="1"/>
  <c r="V1966"/>
  <c r="U1966"/>
  <c r="P1966"/>
  <c r="W1966" s="1"/>
  <c r="V1965"/>
  <c r="U1965"/>
  <c r="P1965"/>
  <c r="W1965" s="1"/>
  <c r="V1964"/>
  <c r="U1964"/>
  <c r="P1964"/>
  <c r="W1964" s="1"/>
  <c r="V1963"/>
  <c r="U1963"/>
  <c r="P1963"/>
  <c r="W1963" s="1"/>
  <c r="V1962"/>
  <c r="U1962"/>
  <c r="P1962"/>
  <c r="W1962" s="1"/>
  <c r="V1961"/>
  <c r="U1961"/>
  <c r="P1961"/>
  <c r="W1961" s="1"/>
  <c r="V1960"/>
  <c r="U1960"/>
  <c r="P1960"/>
  <c r="W1960" s="1"/>
  <c r="V1959"/>
  <c r="U1959"/>
  <c r="P1959"/>
  <c r="W1959" s="1"/>
  <c r="V1958"/>
  <c r="U1958"/>
  <c r="P1958"/>
  <c r="W1958" s="1"/>
  <c r="V1957"/>
  <c r="U1957"/>
  <c r="P1957"/>
  <c r="W1957" s="1"/>
  <c r="V1956"/>
  <c r="U1956"/>
  <c r="P1956"/>
  <c r="W1956" s="1"/>
  <c r="V1955"/>
  <c r="U1955"/>
  <c r="P1955"/>
  <c r="W1955" s="1"/>
  <c r="V1954"/>
  <c r="U1954"/>
  <c r="P1954"/>
  <c r="W1954" s="1"/>
  <c r="V1953"/>
  <c r="U1953"/>
  <c r="P1953"/>
  <c r="W1953" s="1"/>
  <c r="V1952"/>
  <c r="U1952"/>
  <c r="P1952"/>
  <c r="W1952" s="1"/>
  <c r="V1951"/>
  <c r="U1951"/>
  <c r="P1951"/>
  <c r="W1951" s="1"/>
  <c r="V1950"/>
  <c r="U1950"/>
  <c r="P1950"/>
  <c r="W1950" s="1"/>
  <c r="V1949"/>
  <c r="U1949"/>
  <c r="P1949"/>
  <c r="W1949" s="1"/>
  <c r="V1948"/>
  <c r="U1948"/>
  <c r="P1948"/>
  <c r="W1948" s="1"/>
  <c r="V1947"/>
  <c r="U1947"/>
  <c r="P1947"/>
  <c r="W1947" s="1"/>
  <c r="V1946"/>
  <c r="U1946"/>
  <c r="P1946"/>
  <c r="W1946" s="1"/>
  <c r="V1945"/>
  <c r="U1945"/>
  <c r="P1945"/>
  <c r="W1945" s="1"/>
  <c r="V1944"/>
  <c r="U1944"/>
  <c r="P1944"/>
  <c r="W1944" s="1"/>
  <c r="V1943"/>
  <c r="U1943"/>
  <c r="P1943"/>
  <c r="W1943" s="1"/>
  <c r="V1942"/>
  <c r="U1942"/>
  <c r="P1942"/>
  <c r="W1942" s="1"/>
  <c r="V1941"/>
  <c r="U1941"/>
  <c r="P1941"/>
  <c r="W1941" s="1"/>
  <c r="V1940"/>
  <c r="U1940"/>
  <c r="P1940"/>
  <c r="W1940" s="1"/>
  <c r="V1939"/>
  <c r="U1939"/>
  <c r="P1939"/>
  <c r="W1939" s="1"/>
  <c r="V1938"/>
  <c r="U1938"/>
  <c r="P1938"/>
  <c r="W1938" s="1"/>
  <c r="V1937"/>
  <c r="U1937"/>
  <c r="P1937"/>
  <c r="W1937" s="1"/>
  <c r="V1936"/>
  <c r="U1936"/>
  <c r="P1936"/>
  <c r="W1936" s="1"/>
  <c r="V1935"/>
  <c r="U1935"/>
  <c r="P1935"/>
  <c r="W1935" s="1"/>
  <c r="V1934"/>
  <c r="U1934"/>
  <c r="P1934"/>
  <c r="W1934" s="1"/>
  <c r="V1933"/>
  <c r="U1933"/>
  <c r="P1933"/>
  <c r="W1933" s="1"/>
  <c r="V1932"/>
  <c r="U1932"/>
  <c r="P1932"/>
  <c r="W1932" s="1"/>
  <c r="V1931"/>
  <c r="U1931"/>
  <c r="P1931"/>
  <c r="W1931" s="1"/>
  <c r="V1930"/>
  <c r="U1930"/>
  <c r="P1930"/>
  <c r="W1930" s="1"/>
  <c r="V1929"/>
  <c r="U1929"/>
  <c r="P1929"/>
  <c r="W1929" s="1"/>
  <c r="V1928"/>
  <c r="U1928"/>
  <c r="P1928"/>
  <c r="W1928" s="1"/>
  <c r="V1927"/>
  <c r="U1927"/>
  <c r="P1927"/>
  <c r="W1927" s="1"/>
  <c r="V1926"/>
  <c r="U1926"/>
  <c r="P1926"/>
  <c r="W1926" s="1"/>
  <c r="V1925"/>
  <c r="U1925"/>
  <c r="P1925"/>
  <c r="W1925" s="1"/>
  <c r="V1924"/>
  <c r="U1924"/>
  <c r="P1924"/>
  <c r="W1924" s="1"/>
  <c r="V1923"/>
  <c r="U1923"/>
  <c r="P1923"/>
  <c r="W1923" s="1"/>
  <c r="V1922"/>
  <c r="U1922"/>
  <c r="P1922"/>
  <c r="W1922" s="1"/>
  <c r="V1921"/>
  <c r="U1921"/>
  <c r="P1921"/>
  <c r="W1921" s="1"/>
  <c r="V1920"/>
  <c r="U1920"/>
  <c r="P1920"/>
  <c r="W1920" s="1"/>
  <c r="V1919"/>
  <c r="U1919"/>
  <c r="P1919"/>
  <c r="W1919" s="1"/>
  <c r="V1918"/>
  <c r="U1918"/>
  <c r="P1918"/>
  <c r="W1918" s="1"/>
  <c r="V1917"/>
  <c r="U1917"/>
  <c r="P1917"/>
  <c r="W1917" s="1"/>
  <c r="V1916"/>
  <c r="U1916"/>
  <c r="P1916"/>
  <c r="W1916" s="1"/>
  <c r="V1915"/>
  <c r="U1915"/>
  <c r="P1915"/>
  <c r="W1915" s="1"/>
  <c r="V1914"/>
  <c r="U1914"/>
  <c r="P1914"/>
  <c r="W1914" s="1"/>
  <c r="V1913"/>
  <c r="U1913"/>
  <c r="P1913"/>
  <c r="W1913" s="1"/>
  <c r="V1912"/>
  <c r="U1912"/>
  <c r="P1912"/>
  <c r="W1912" s="1"/>
  <c r="V1911"/>
  <c r="U1911"/>
  <c r="P1911"/>
  <c r="W1911" s="1"/>
  <c r="V1910"/>
  <c r="U1910"/>
  <c r="P1910"/>
  <c r="W1910" s="1"/>
  <c r="V1909"/>
  <c r="U1909"/>
  <c r="P1909"/>
  <c r="W1909" s="1"/>
  <c r="V1908"/>
  <c r="U1908"/>
  <c r="P1908"/>
  <c r="W1908" s="1"/>
  <c r="V1907"/>
  <c r="U1907"/>
  <c r="P1907"/>
  <c r="W1907" s="1"/>
  <c r="V1906"/>
  <c r="U1906"/>
  <c r="P1906"/>
  <c r="W1906" s="1"/>
  <c r="V1905"/>
  <c r="U1905"/>
  <c r="P1905"/>
  <c r="W1905" s="1"/>
  <c r="V1904"/>
  <c r="U1904"/>
  <c r="P1904"/>
  <c r="W1904" s="1"/>
  <c r="V1903"/>
  <c r="U1903"/>
  <c r="P1903"/>
  <c r="W1903" s="1"/>
  <c r="V1902"/>
  <c r="U1902"/>
  <c r="P1902"/>
  <c r="W1902" s="1"/>
  <c r="V1901"/>
  <c r="U1901"/>
  <c r="P1901"/>
  <c r="W1901" s="1"/>
  <c r="V1900"/>
  <c r="U1900"/>
  <c r="P1900"/>
  <c r="W1900" s="1"/>
  <c r="V1899"/>
  <c r="U1899"/>
  <c r="P1899"/>
  <c r="W1899" s="1"/>
  <c r="V1898"/>
  <c r="U1898"/>
  <c r="P1898"/>
  <c r="W1898" s="1"/>
  <c r="V1897"/>
  <c r="U1897"/>
  <c r="P1897"/>
  <c r="W1897" s="1"/>
  <c r="V1896"/>
  <c r="U1896"/>
  <c r="P1896"/>
  <c r="W1896" s="1"/>
  <c r="V1895"/>
  <c r="U1895"/>
  <c r="P1895"/>
  <c r="W1895" s="1"/>
  <c r="V1894"/>
  <c r="U1894"/>
  <c r="P1894"/>
  <c r="W1894" s="1"/>
  <c r="V1893"/>
  <c r="U1893"/>
  <c r="P1893"/>
  <c r="W1893" s="1"/>
  <c r="V1892"/>
  <c r="U1892"/>
  <c r="P1892"/>
  <c r="W1892" s="1"/>
  <c r="V1891"/>
  <c r="U1891"/>
  <c r="P1891"/>
  <c r="W1891" s="1"/>
  <c r="V1890"/>
  <c r="U1890"/>
  <c r="P1890"/>
  <c r="W1890" s="1"/>
  <c r="V1889"/>
  <c r="U1889"/>
  <c r="P1889"/>
  <c r="W1889" s="1"/>
  <c r="V1888"/>
  <c r="U1888"/>
  <c r="P1888"/>
  <c r="W1888" s="1"/>
  <c r="V1887"/>
  <c r="U1887"/>
  <c r="P1887"/>
  <c r="W1887" s="1"/>
  <c r="V1886"/>
  <c r="U1886"/>
  <c r="P1886"/>
  <c r="W1886" s="1"/>
  <c r="V1885"/>
  <c r="U1885"/>
  <c r="P1885"/>
  <c r="W1885" s="1"/>
  <c r="V1884"/>
  <c r="U1884"/>
  <c r="P1884"/>
  <c r="W1884" s="1"/>
  <c r="V1883"/>
  <c r="U1883"/>
  <c r="P1883"/>
  <c r="W1883" s="1"/>
  <c r="V1882"/>
  <c r="U1882"/>
  <c r="P1882"/>
  <c r="W1882" s="1"/>
  <c r="V1881"/>
  <c r="U1881"/>
  <c r="P1881"/>
  <c r="W1881" s="1"/>
  <c r="V1880"/>
  <c r="U1880"/>
  <c r="P1880"/>
  <c r="W1880" s="1"/>
  <c r="V1879"/>
  <c r="U1879"/>
  <c r="P1879"/>
  <c r="W1879" s="1"/>
  <c r="V1878"/>
  <c r="U1878"/>
  <c r="P1878"/>
  <c r="W1878" s="1"/>
  <c r="V1877"/>
  <c r="U1877"/>
  <c r="P1877"/>
  <c r="W1877" s="1"/>
  <c r="V1876"/>
  <c r="U1876"/>
  <c r="P1876"/>
  <c r="W1876" s="1"/>
  <c r="V1875"/>
  <c r="U1875"/>
  <c r="P1875"/>
  <c r="W1875" s="1"/>
  <c r="V1874"/>
  <c r="U1874"/>
  <c r="P1874"/>
  <c r="W1874" s="1"/>
  <c r="V1873"/>
  <c r="U1873"/>
  <c r="P1873"/>
  <c r="W1873" s="1"/>
  <c r="V1872"/>
  <c r="U1872"/>
  <c r="P1872"/>
  <c r="W1872" s="1"/>
  <c r="V1871"/>
  <c r="U1871"/>
  <c r="P1871"/>
  <c r="W1871" s="1"/>
  <c r="V1870"/>
  <c r="U1870"/>
  <c r="P1870"/>
  <c r="W1870" s="1"/>
  <c r="V1869"/>
  <c r="U1869"/>
  <c r="P1869"/>
  <c r="W1869" s="1"/>
  <c r="V1868"/>
  <c r="U1868"/>
  <c r="P1868"/>
  <c r="W1868" s="1"/>
  <c r="V1867"/>
  <c r="U1867"/>
  <c r="P1867"/>
  <c r="W1867" s="1"/>
  <c r="V1866"/>
  <c r="U1866"/>
  <c r="P1866"/>
  <c r="W1866" s="1"/>
  <c r="V1865"/>
  <c r="U1865"/>
  <c r="P1865"/>
  <c r="W1865" s="1"/>
  <c r="V1864"/>
  <c r="U1864"/>
  <c r="P1864"/>
  <c r="W1864" s="1"/>
  <c r="V1863"/>
  <c r="U1863"/>
  <c r="P1863"/>
  <c r="W1863" s="1"/>
  <c r="V1862"/>
  <c r="U1862"/>
  <c r="P1862"/>
  <c r="W1862" s="1"/>
  <c r="V1861"/>
  <c r="U1861"/>
  <c r="P1861"/>
  <c r="W1861" s="1"/>
  <c r="V1860"/>
  <c r="U1860"/>
  <c r="P1860"/>
  <c r="W1860" s="1"/>
  <c r="V1859"/>
  <c r="U1859"/>
  <c r="P1859"/>
  <c r="W1859" s="1"/>
  <c r="V1858"/>
  <c r="U1858"/>
  <c r="P1858"/>
  <c r="W1858" s="1"/>
  <c r="V1857"/>
  <c r="U1857"/>
  <c r="P1857"/>
  <c r="W1857" s="1"/>
  <c r="V1856"/>
  <c r="U1856"/>
  <c r="P1856"/>
  <c r="W1856" s="1"/>
  <c r="V1855"/>
  <c r="U1855"/>
  <c r="P1855"/>
  <c r="W1855" s="1"/>
  <c r="V1854"/>
  <c r="U1854"/>
  <c r="P1854"/>
  <c r="W1854" s="1"/>
  <c r="V1853"/>
  <c r="U1853"/>
  <c r="P1853"/>
  <c r="W1853" s="1"/>
  <c r="V1852"/>
  <c r="U1852"/>
  <c r="P1852"/>
  <c r="W1852" s="1"/>
  <c r="V1851"/>
  <c r="U1851"/>
  <c r="P1851"/>
  <c r="W1851" s="1"/>
  <c r="V1850"/>
  <c r="U1850"/>
  <c r="P1850"/>
  <c r="W1850" s="1"/>
  <c r="V1849"/>
  <c r="U1849"/>
  <c r="P1849"/>
  <c r="W1849" s="1"/>
  <c r="V1848"/>
  <c r="U1848"/>
  <c r="P1848"/>
  <c r="W1848" s="1"/>
  <c r="V1847"/>
  <c r="U1847"/>
  <c r="P1847"/>
  <c r="W1847" s="1"/>
  <c r="V1846"/>
  <c r="U1846"/>
  <c r="P1846"/>
  <c r="W1846" s="1"/>
  <c r="V1845"/>
  <c r="U1845"/>
  <c r="P1845"/>
  <c r="W1845" s="1"/>
  <c r="V1844"/>
  <c r="U1844"/>
  <c r="P1844"/>
  <c r="W1844" s="1"/>
  <c r="V1843"/>
  <c r="U1843"/>
  <c r="P1843"/>
  <c r="W1843" s="1"/>
  <c r="V1842"/>
  <c r="U1842"/>
  <c r="P1842"/>
  <c r="W1842" s="1"/>
  <c r="V1841"/>
  <c r="U1841"/>
  <c r="P1841"/>
  <c r="W1841" s="1"/>
  <c r="V1840"/>
  <c r="U1840"/>
  <c r="P1840"/>
  <c r="W1840" s="1"/>
  <c r="V1839"/>
  <c r="U1839"/>
  <c r="P1839"/>
  <c r="W1839" s="1"/>
  <c r="V1838"/>
  <c r="U1838"/>
  <c r="P1838"/>
  <c r="W1838" s="1"/>
  <c r="V1837"/>
  <c r="U1837"/>
  <c r="P1837"/>
  <c r="W1837" s="1"/>
  <c r="V1836"/>
  <c r="U1836"/>
  <c r="P1836"/>
  <c r="W1836" s="1"/>
  <c r="V1835"/>
  <c r="U1835"/>
  <c r="P1835"/>
  <c r="W1835" s="1"/>
  <c r="V1834"/>
  <c r="U1834"/>
  <c r="P1834"/>
  <c r="W1834" s="1"/>
  <c r="V1833"/>
  <c r="U1833"/>
  <c r="P1833"/>
  <c r="W1833" s="1"/>
  <c r="V1832"/>
  <c r="U1832"/>
  <c r="P1832"/>
  <c r="W1832" s="1"/>
  <c r="V1831"/>
  <c r="U1831"/>
  <c r="P1831"/>
  <c r="W1831" s="1"/>
  <c r="V1830"/>
  <c r="U1830"/>
  <c r="P1830"/>
  <c r="W1830" s="1"/>
  <c r="V1829"/>
  <c r="U1829"/>
  <c r="P1829"/>
  <c r="W1829" s="1"/>
  <c r="V1828"/>
  <c r="U1828"/>
  <c r="P1828"/>
  <c r="W1828" s="1"/>
  <c r="V1827"/>
  <c r="U1827"/>
  <c r="P1827"/>
  <c r="W1827" s="1"/>
  <c r="V1826"/>
  <c r="U1826"/>
  <c r="P1826"/>
  <c r="W1826" s="1"/>
  <c r="V1825"/>
  <c r="U1825"/>
  <c r="P1825"/>
  <c r="W1825" s="1"/>
  <c r="V1824"/>
  <c r="U1824"/>
  <c r="P1824"/>
  <c r="W1824" s="1"/>
  <c r="V1823"/>
  <c r="U1823"/>
  <c r="P1823"/>
  <c r="W1823" s="1"/>
  <c r="V1822"/>
  <c r="U1822"/>
  <c r="P1822"/>
  <c r="W1822" s="1"/>
  <c r="V1821"/>
  <c r="U1821"/>
  <c r="P1821"/>
  <c r="W1821" s="1"/>
  <c r="V1820"/>
  <c r="U1820"/>
  <c r="P1820"/>
  <c r="W1820" s="1"/>
  <c r="V1819"/>
  <c r="U1819"/>
  <c r="P1819"/>
  <c r="W1819" s="1"/>
  <c r="V1818"/>
  <c r="U1818"/>
  <c r="P1818"/>
  <c r="W1818" s="1"/>
  <c r="V1817"/>
  <c r="U1817"/>
  <c r="P1817"/>
  <c r="W1817" s="1"/>
  <c r="V1816"/>
  <c r="U1816"/>
  <c r="P1816"/>
  <c r="W1816" s="1"/>
  <c r="V1815"/>
  <c r="U1815"/>
  <c r="P1815"/>
  <c r="W1815" s="1"/>
  <c r="V1814"/>
  <c r="U1814"/>
  <c r="P1814"/>
  <c r="W1814" s="1"/>
  <c r="V1813"/>
  <c r="U1813"/>
  <c r="P1813"/>
  <c r="W1813" s="1"/>
  <c r="V1812"/>
  <c r="U1812"/>
  <c r="P1812"/>
  <c r="W1812" s="1"/>
  <c r="V1811"/>
  <c r="U1811"/>
  <c r="P1811"/>
  <c r="W1811" s="1"/>
  <c r="V1810"/>
  <c r="U1810"/>
  <c r="P1810"/>
  <c r="W1810" s="1"/>
  <c r="V1809"/>
  <c r="U1809"/>
  <c r="P1809"/>
  <c r="W1809" s="1"/>
  <c r="V1808"/>
  <c r="U1808"/>
  <c r="P1808"/>
  <c r="W1808" s="1"/>
  <c r="V1807"/>
  <c r="U1807"/>
  <c r="P1807"/>
  <c r="W1807" s="1"/>
  <c r="V1806"/>
  <c r="U1806"/>
  <c r="P1806"/>
  <c r="W1806" s="1"/>
  <c r="V1805"/>
  <c r="U1805"/>
  <c r="P1805"/>
  <c r="W1805" s="1"/>
  <c r="V1804"/>
  <c r="U1804"/>
  <c r="P1804"/>
  <c r="W1804" s="1"/>
  <c r="V1803"/>
  <c r="U1803"/>
  <c r="P1803"/>
  <c r="W1803" s="1"/>
  <c r="V1802"/>
  <c r="U1802"/>
  <c r="P1802"/>
  <c r="W1802" s="1"/>
  <c r="V1801"/>
  <c r="U1801"/>
  <c r="P1801"/>
  <c r="W1801" s="1"/>
  <c r="V1800"/>
  <c r="U1800"/>
  <c r="P1800"/>
  <c r="W1800" s="1"/>
  <c r="V1799"/>
  <c r="U1799"/>
  <c r="P1799"/>
  <c r="W1799" s="1"/>
  <c r="V1798"/>
  <c r="U1798"/>
  <c r="P1798"/>
  <c r="W1798" s="1"/>
  <c r="V1797"/>
  <c r="U1797"/>
  <c r="P1797"/>
  <c r="W1797" s="1"/>
  <c r="V1796"/>
  <c r="U1796"/>
  <c r="P1796"/>
  <c r="W1796" s="1"/>
  <c r="V1795"/>
  <c r="U1795"/>
  <c r="P1795"/>
  <c r="W1795" s="1"/>
  <c r="V1794"/>
  <c r="U1794"/>
  <c r="P1794"/>
  <c r="W1794" s="1"/>
  <c r="V1793"/>
  <c r="U1793"/>
  <c r="P1793"/>
  <c r="W1793" s="1"/>
  <c r="V1792"/>
  <c r="U1792"/>
  <c r="P1792"/>
  <c r="W1792" s="1"/>
  <c r="V1791"/>
  <c r="U1791"/>
  <c r="P1791"/>
  <c r="W1791" s="1"/>
  <c r="V1790"/>
  <c r="U1790"/>
  <c r="P1790"/>
  <c r="W1790" s="1"/>
  <c r="V1789"/>
  <c r="U1789"/>
  <c r="P1789"/>
  <c r="W1789" s="1"/>
  <c r="V1788"/>
  <c r="U1788"/>
  <c r="P1788"/>
  <c r="W1788" s="1"/>
  <c r="V1787"/>
  <c r="U1787"/>
  <c r="P1787"/>
  <c r="W1787" s="1"/>
  <c r="V1786"/>
  <c r="U1786"/>
  <c r="P1786"/>
  <c r="W1786" s="1"/>
  <c r="V1785"/>
  <c r="U1785"/>
  <c r="P1785"/>
  <c r="W1785" s="1"/>
  <c r="V1784"/>
  <c r="U1784"/>
  <c r="P1784"/>
  <c r="W1784" s="1"/>
  <c r="V1783"/>
  <c r="U1783"/>
  <c r="P1783"/>
  <c r="W1783" s="1"/>
  <c r="V1782"/>
  <c r="U1782"/>
  <c r="P1782"/>
  <c r="W1782" s="1"/>
  <c r="V1781"/>
  <c r="U1781"/>
  <c r="P1781"/>
  <c r="W1781" s="1"/>
  <c r="V1780"/>
  <c r="U1780"/>
  <c r="P1780"/>
  <c r="W1780" s="1"/>
  <c r="V1779"/>
  <c r="U1779"/>
  <c r="P1779"/>
  <c r="W1779" s="1"/>
  <c r="V1778"/>
  <c r="U1778"/>
  <c r="P1778"/>
  <c r="W1778" s="1"/>
  <c r="V1777"/>
  <c r="U1777"/>
  <c r="P1777"/>
  <c r="W1777" s="1"/>
  <c r="V1776"/>
  <c r="U1776"/>
  <c r="P1776"/>
  <c r="W1776" s="1"/>
  <c r="V1775"/>
  <c r="U1775"/>
  <c r="P1775"/>
  <c r="W1775" s="1"/>
  <c r="V1774"/>
  <c r="U1774"/>
  <c r="P1774"/>
  <c r="W1774" s="1"/>
  <c r="V1773"/>
  <c r="U1773"/>
  <c r="P1773"/>
  <c r="W1773" s="1"/>
  <c r="V1772"/>
  <c r="U1772"/>
  <c r="P1772"/>
  <c r="W1772" s="1"/>
  <c r="V1771"/>
  <c r="U1771"/>
  <c r="P1771"/>
  <c r="W1771" s="1"/>
  <c r="V1770"/>
  <c r="U1770"/>
  <c r="P1770"/>
  <c r="W1770" s="1"/>
  <c r="V1769"/>
  <c r="U1769"/>
  <c r="P1769"/>
  <c r="W1769" s="1"/>
  <c r="V1768"/>
  <c r="U1768"/>
  <c r="P1768"/>
  <c r="W1768" s="1"/>
  <c r="V1767"/>
  <c r="U1767"/>
  <c r="P1767"/>
  <c r="W1767" s="1"/>
  <c r="V1766"/>
  <c r="U1766"/>
  <c r="P1766"/>
  <c r="W1766" s="1"/>
  <c r="V1765"/>
  <c r="U1765"/>
  <c r="P1765"/>
  <c r="W1765" s="1"/>
  <c r="V1764"/>
  <c r="U1764"/>
  <c r="P1764"/>
  <c r="W1764" s="1"/>
  <c r="V1763"/>
  <c r="U1763"/>
  <c r="P1763"/>
  <c r="W1763" s="1"/>
  <c r="V1762"/>
  <c r="U1762"/>
  <c r="P1762"/>
  <c r="W1762" s="1"/>
  <c r="V1761"/>
  <c r="U1761"/>
  <c r="P1761"/>
  <c r="W1761" s="1"/>
  <c r="V1760"/>
  <c r="U1760"/>
  <c r="P1760"/>
  <c r="W1760" s="1"/>
  <c r="V1759"/>
  <c r="U1759"/>
  <c r="P1759"/>
  <c r="W1759" s="1"/>
  <c r="V1758"/>
  <c r="U1758"/>
  <c r="P1758"/>
  <c r="W1758" s="1"/>
  <c r="V1757"/>
  <c r="U1757"/>
  <c r="P1757"/>
  <c r="W1757" s="1"/>
  <c r="V1756"/>
  <c r="U1756"/>
  <c r="P1756"/>
  <c r="W1756" s="1"/>
  <c r="V1755"/>
  <c r="U1755"/>
  <c r="P1755"/>
  <c r="W1755" s="1"/>
  <c r="V1754"/>
  <c r="U1754"/>
  <c r="P1754"/>
  <c r="W1754" s="1"/>
  <c r="V1753"/>
  <c r="U1753"/>
  <c r="P1753"/>
  <c r="W1753" s="1"/>
  <c r="V1752"/>
  <c r="U1752"/>
  <c r="P1752"/>
  <c r="W1752" s="1"/>
  <c r="V1751"/>
  <c r="U1751"/>
  <c r="P1751"/>
  <c r="W1751" s="1"/>
  <c r="V1750"/>
  <c r="U1750"/>
  <c r="P1750"/>
  <c r="W1750" s="1"/>
  <c r="V1749"/>
  <c r="U1749"/>
  <c r="P1749"/>
  <c r="W1749" s="1"/>
  <c r="V1748"/>
  <c r="U1748"/>
  <c r="P1748"/>
  <c r="W1748" s="1"/>
  <c r="V1747"/>
  <c r="U1747"/>
  <c r="P1747"/>
  <c r="W1747" s="1"/>
  <c r="V1746"/>
  <c r="U1746"/>
  <c r="P1746"/>
  <c r="W1746" s="1"/>
  <c r="V1745"/>
  <c r="U1745"/>
  <c r="P1745"/>
  <c r="W1745" s="1"/>
  <c r="V1744"/>
  <c r="U1744"/>
  <c r="P1744"/>
  <c r="W1744" s="1"/>
  <c r="V1743"/>
  <c r="U1743"/>
  <c r="P1743"/>
  <c r="W1743" s="1"/>
  <c r="V1742"/>
  <c r="U1742"/>
  <c r="P1742"/>
  <c r="W1742" s="1"/>
  <c r="V1741"/>
  <c r="U1741"/>
  <c r="P1741"/>
  <c r="W1741" s="1"/>
  <c r="V1740"/>
  <c r="U1740"/>
  <c r="P1740"/>
  <c r="W1740" s="1"/>
  <c r="V1739"/>
  <c r="U1739"/>
  <c r="P1739"/>
  <c r="W1739" s="1"/>
  <c r="V1738"/>
  <c r="U1738"/>
  <c r="P1738"/>
  <c r="W1738" s="1"/>
  <c r="V1737"/>
  <c r="U1737"/>
  <c r="P1737"/>
  <c r="W1737" s="1"/>
  <c r="V1736"/>
  <c r="U1736"/>
  <c r="P1736"/>
  <c r="W1736" s="1"/>
  <c r="V1735"/>
  <c r="U1735"/>
  <c r="P1735"/>
  <c r="W1735" s="1"/>
  <c r="V1734"/>
  <c r="U1734"/>
  <c r="P1734"/>
  <c r="W1734" s="1"/>
  <c r="V1733"/>
  <c r="U1733"/>
  <c r="P1733"/>
  <c r="W1733" s="1"/>
  <c r="V1732"/>
  <c r="U1732"/>
  <c r="P1732"/>
  <c r="W1732" s="1"/>
  <c r="V1731"/>
  <c r="U1731"/>
  <c r="P1731"/>
  <c r="W1731" s="1"/>
  <c r="V1730"/>
  <c r="U1730"/>
  <c r="P1730"/>
  <c r="W1730" s="1"/>
  <c r="V1729"/>
  <c r="U1729"/>
  <c r="P1729"/>
  <c r="W1729" s="1"/>
  <c r="V1728"/>
  <c r="U1728"/>
  <c r="P1728"/>
  <c r="W1728" s="1"/>
  <c r="V1727"/>
  <c r="U1727"/>
  <c r="P1727"/>
  <c r="W1727" s="1"/>
  <c r="V1726"/>
  <c r="U1726"/>
  <c r="P1726"/>
  <c r="W1726" s="1"/>
  <c r="V1725"/>
  <c r="U1725"/>
  <c r="P1725"/>
  <c r="W1725" s="1"/>
  <c r="V1724"/>
  <c r="U1724"/>
  <c r="P1724"/>
  <c r="W1724" s="1"/>
  <c r="V1723"/>
  <c r="U1723"/>
  <c r="P1723"/>
  <c r="W1723" s="1"/>
  <c r="V1722"/>
  <c r="U1722"/>
  <c r="P1722"/>
  <c r="W1722" s="1"/>
  <c r="V1721"/>
  <c r="U1721"/>
  <c r="P1721"/>
  <c r="W1721" s="1"/>
  <c r="V1720"/>
  <c r="U1720"/>
  <c r="P1720"/>
  <c r="W1720" s="1"/>
  <c r="V1719"/>
  <c r="U1719"/>
  <c r="P1719"/>
  <c r="W1719" s="1"/>
  <c r="V1718"/>
  <c r="U1718"/>
  <c r="P1718"/>
  <c r="W1718" s="1"/>
  <c r="V1717"/>
  <c r="U1717"/>
  <c r="P1717"/>
  <c r="W1717" s="1"/>
  <c r="V1716"/>
  <c r="U1716"/>
  <c r="P1716"/>
  <c r="W1716" s="1"/>
  <c r="V1715"/>
  <c r="U1715"/>
  <c r="P1715"/>
  <c r="W1715" s="1"/>
  <c r="V1714"/>
  <c r="U1714"/>
  <c r="P1714"/>
  <c r="W1714" s="1"/>
  <c r="V1713"/>
  <c r="U1713"/>
  <c r="P1713"/>
  <c r="W1713" s="1"/>
  <c r="V1712"/>
  <c r="U1712"/>
  <c r="P1712"/>
  <c r="W1712" s="1"/>
  <c r="V1711"/>
  <c r="U1711"/>
  <c r="P1711"/>
  <c r="W1711" s="1"/>
  <c r="V1710"/>
  <c r="U1710"/>
  <c r="P1710"/>
  <c r="W1710" s="1"/>
  <c r="V1709"/>
  <c r="U1709"/>
  <c r="P1709"/>
  <c r="W1709" s="1"/>
  <c r="V1708"/>
  <c r="U1708"/>
  <c r="P1708"/>
  <c r="W1708" s="1"/>
  <c r="V1707"/>
  <c r="U1707"/>
  <c r="P1707"/>
  <c r="W1707" s="1"/>
  <c r="V1706"/>
  <c r="U1706"/>
  <c r="P1706"/>
  <c r="W1706" s="1"/>
  <c r="V1705"/>
  <c r="U1705"/>
  <c r="P1705"/>
  <c r="W1705" s="1"/>
  <c r="V1704"/>
  <c r="U1704"/>
  <c r="P1704"/>
  <c r="W1704" s="1"/>
  <c r="V1703"/>
  <c r="U1703"/>
  <c r="P1703"/>
  <c r="W1703" s="1"/>
  <c r="V1702"/>
  <c r="U1702"/>
  <c r="P1702"/>
  <c r="W1702" s="1"/>
  <c r="V1701"/>
  <c r="U1701"/>
  <c r="P1701"/>
  <c r="W1701" s="1"/>
  <c r="V1700"/>
  <c r="U1700"/>
  <c r="P1700"/>
  <c r="W1700" s="1"/>
  <c r="V1699"/>
  <c r="U1699"/>
  <c r="P1699"/>
  <c r="W1699" s="1"/>
  <c r="V1698"/>
  <c r="U1698"/>
  <c r="P1698"/>
  <c r="W1698" s="1"/>
  <c r="V1697"/>
  <c r="U1697"/>
  <c r="P1697"/>
  <c r="W1697" s="1"/>
  <c r="V1696"/>
  <c r="U1696"/>
  <c r="P1696"/>
  <c r="W1696" s="1"/>
  <c r="V1695"/>
  <c r="U1695"/>
  <c r="P1695"/>
  <c r="W1695" s="1"/>
  <c r="V1694"/>
  <c r="U1694"/>
  <c r="P1694"/>
  <c r="W1694" s="1"/>
  <c r="V1693"/>
  <c r="U1693"/>
  <c r="P1693"/>
  <c r="W1693" s="1"/>
  <c r="V1692"/>
  <c r="U1692"/>
  <c r="P1692"/>
  <c r="W1692" s="1"/>
  <c r="V1691"/>
  <c r="U1691"/>
  <c r="P1691"/>
  <c r="W1691" s="1"/>
  <c r="V1690"/>
  <c r="U1690"/>
  <c r="P1690"/>
  <c r="W1690" s="1"/>
  <c r="V1689"/>
  <c r="U1689"/>
  <c r="P1689"/>
  <c r="W1689" s="1"/>
  <c r="V1688"/>
  <c r="U1688"/>
  <c r="P1688"/>
  <c r="W1688" s="1"/>
  <c r="V1687"/>
  <c r="U1687"/>
  <c r="P1687"/>
  <c r="W1687" s="1"/>
  <c r="V1686"/>
  <c r="U1686"/>
  <c r="P1686"/>
  <c r="W1686" s="1"/>
  <c r="V1685"/>
  <c r="U1685"/>
  <c r="P1685"/>
  <c r="W1685" s="1"/>
  <c r="V1684"/>
  <c r="U1684"/>
  <c r="P1684"/>
  <c r="W1684" s="1"/>
  <c r="V1683"/>
  <c r="U1683"/>
  <c r="P1683"/>
  <c r="W1683" s="1"/>
  <c r="V1682"/>
  <c r="U1682"/>
  <c r="P1682"/>
  <c r="W1682" s="1"/>
  <c r="V1681"/>
  <c r="U1681"/>
  <c r="P1681"/>
  <c r="W1681" s="1"/>
  <c r="V1680"/>
  <c r="U1680"/>
  <c r="P1680"/>
  <c r="W1680" s="1"/>
  <c r="V1679"/>
  <c r="U1679"/>
  <c r="P1679"/>
  <c r="W1679" s="1"/>
  <c r="V1678"/>
  <c r="U1678"/>
  <c r="P1678"/>
  <c r="W1678" s="1"/>
  <c r="V1677"/>
  <c r="U1677"/>
  <c r="P1677"/>
  <c r="W1677" s="1"/>
  <c r="V1676"/>
  <c r="U1676"/>
  <c r="P1676"/>
  <c r="W1676" s="1"/>
  <c r="V1675"/>
  <c r="U1675"/>
  <c r="P1675"/>
  <c r="W1675" s="1"/>
  <c r="V1674"/>
  <c r="U1674"/>
  <c r="P1674"/>
  <c r="W1674" s="1"/>
  <c r="V1673"/>
  <c r="U1673"/>
  <c r="P1673"/>
  <c r="W1673" s="1"/>
  <c r="V1672"/>
  <c r="U1672"/>
  <c r="P1672"/>
  <c r="W1672" s="1"/>
  <c r="V1671"/>
  <c r="U1671"/>
  <c r="P1671"/>
  <c r="W1671" s="1"/>
  <c r="V1670"/>
  <c r="U1670"/>
  <c r="P1670"/>
  <c r="W1670" s="1"/>
  <c r="V1669"/>
  <c r="U1669"/>
  <c r="P1669"/>
  <c r="W1669" s="1"/>
  <c r="V1668"/>
  <c r="U1668"/>
  <c r="P1668"/>
  <c r="W1668" s="1"/>
  <c r="V1667"/>
  <c r="U1667"/>
  <c r="P1667"/>
  <c r="W1667" s="1"/>
  <c r="V1666"/>
  <c r="U1666"/>
  <c r="P1666"/>
  <c r="W1666" s="1"/>
  <c r="V1665"/>
  <c r="U1665"/>
  <c r="P1665"/>
  <c r="W1665" s="1"/>
  <c r="V1664"/>
  <c r="U1664"/>
  <c r="P1664"/>
  <c r="W1664" s="1"/>
  <c r="V1663"/>
  <c r="U1663"/>
  <c r="P1663"/>
  <c r="W1663" s="1"/>
  <c r="V1662"/>
  <c r="U1662"/>
  <c r="P1662"/>
  <c r="W1662" s="1"/>
  <c r="V1661"/>
  <c r="U1661"/>
  <c r="P1661"/>
  <c r="W1661" s="1"/>
  <c r="V1660"/>
  <c r="U1660"/>
  <c r="P1660"/>
  <c r="W1660" s="1"/>
  <c r="V1659"/>
  <c r="U1659"/>
  <c r="P1659"/>
  <c r="W1659" s="1"/>
  <c r="V1658"/>
  <c r="U1658"/>
  <c r="P1658"/>
  <c r="W1658" s="1"/>
  <c r="V1657"/>
  <c r="U1657"/>
  <c r="P1657"/>
  <c r="W1657" s="1"/>
  <c r="V1656"/>
  <c r="U1656"/>
  <c r="P1656"/>
  <c r="W1656" s="1"/>
  <c r="V1655"/>
  <c r="U1655"/>
  <c r="P1655"/>
  <c r="W1655" s="1"/>
  <c r="V1654"/>
  <c r="U1654"/>
  <c r="P1654"/>
  <c r="W1654" s="1"/>
  <c r="V1653"/>
  <c r="U1653"/>
  <c r="P1653"/>
  <c r="W1653" s="1"/>
  <c r="V1652"/>
  <c r="U1652"/>
  <c r="P1652"/>
  <c r="W1652" s="1"/>
  <c r="V1651"/>
  <c r="U1651"/>
  <c r="P1651"/>
  <c r="W1651" s="1"/>
  <c r="V1650"/>
  <c r="U1650"/>
  <c r="P1650"/>
  <c r="W1650" s="1"/>
  <c r="V1649"/>
  <c r="U1649"/>
  <c r="P1649"/>
  <c r="W1649" s="1"/>
  <c r="V1648"/>
  <c r="U1648"/>
  <c r="P1648"/>
  <c r="W1648" s="1"/>
  <c r="V1647"/>
  <c r="U1647"/>
  <c r="P1647"/>
  <c r="W1647" s="1"/>
  <c r="V1646"/>
  <c r="U1646"/>
  <c r="P1646"/>
  <c r="W1646" s="1"/>
  <c r="V1645"/>
  <c r="U1645"/>
  <c r="P1645"/>
  <c r="W1645" s="1"/>
  <c r="V1644"/>
  <c r="U1644"/>
  <c r="P1644"/>
  <c r="W1644" s="1"/>
  <c r="V1643"/>
  <c r="U1643"/>
  <c r="P1643"/>
  <c r="W1643" s="1"/>
  <c r="V1642"/>
  <c r="U1642"/>
  <c r="P1642"/>
  <c r="W1642" s="1"/>
  <c r="V1641"/>
  <c r="U1641"/>
  <c r="P1641"/>
  <c r="W1641" s="1"/>
  <c r="V1640"/>
  <c r="U1640"/>
  <c r="P1640"/>
  <c r="W1640" s="1"/>
  <c r="V1639"/>
  <c r="U1639"/>
  <c r="P1639"/>
  <c r="W1639" s="1"/>
  <c r="V1638"/>
  <c r="U1638"/>
  <c r="P1638"/>
  <c r="W1638" s="1"/>
  <c r="V1637"/>
  <c r="U1637"/>
  <c r="P1637"/>
  <c r="W1637" s="1"/>
  <c r="V1636"/>
  <c r="U1636"/>
  <c r="P1636"/>
  <c r="W1636" s="1"/>
  <c r="V1635"/>
  <c r="U1635"/>
  <c r="P1635"/>
  <c r="W1635" s="1"/>
  <c r="V1634"/>
  <c r="U1634"/>
  <c r="P1634"/>
  <c r="W1634" s="1"/>
  <c r="V1633"/>
  <c r="U1633"/>
  <c r="P1633"/>
  <c r="W1633" s="1"/>
  <c r="V1632"/>
  <c r="U1632"/>
  <c r="P1632"/>
  <c r="W1632" s="1"/>
  <c r="V1631"/>
  <c r="U1631"/>
  <c r="P1631"/>
  <c r="W1631" s="1"/>
  <c r="V1630"/>
  <c r="U1630"/>
  <c r="P1630"/>
  <c r="W1630" s="1"/>
  <c r="V1629"/>
  <c r="U1629"/>
  <c r="P1629"/>
  <c r="W1629" s="1"/>
  <c r="V1628"/>
  <c r="U1628"/>
  <c r="P1628"/>
  <c r="W1628" s="1"/>
  <c r="V1627"/>
  <c r="U1627"/>
  <c r="P1627"/>
  <c r="W1627" s="1"/>
  <c r="V1626"/>
  <c r="U1626"/>
  <c r="P1626"/>
  <c r="W1626" s="1"/>
  <c r="V1625"/>
  <c r="U1625"/>
  <c r="P1625"/>
  <c r="W1625" s="1"/>
  <c r="V1624"/>
  <c r="U1624"/>
  <c r="P1624"/>
  <c r="W1624" s="1"/>
  <c r="V1623"/>
  <c r="U1623"/>
  <c r="P1623"/>
  <c r="W1623" s="1"/>
  <c r="V1622"/>
  <c r="U1622"/>
  <c r="P1622"/>
  <c r="W1622" s="1"/>
  <c r="V1621"/>
  <c r="U1621"/>
  <c r="P1621"/>
  <c r="W1621" s="1"/>
  <c r="V1620"/>
  <c r="U1620"/>
  <c r="P1620"/>
  <c r="W1620" s="1"/>
  <c r="V1619"/>
  <c r="U1619"/>
  <c r="P1619"/>
  <c r="W1619" s="1"/>
  <c r="V1618"/>
  <c r="U1618"/>
  <c r="P1618"/>
  <c r="W1618" s="1"/>
  <c r="V1617"/>
  <c r="U1617"/>
  <c r="P1617"/>
  <c r="W1617" s="1"/>
  <c r="V1616"/>
  <c r="U1616"/>
  <c r="P1616"/>
  <c r="W1616" s="1"/>
  <c r="V1615"/>
  <c r="U1615"/>
  <c r="P1615"/>
  <c r="W1615" s="1"/>
  <c r="V1614"/>
  <c r="U1614"/>
  <c r="P1614"/>
  <c r="W1614" s="1"/>
  <c r="V1613"/>
  <c r="U1613"/>
  <c r="P1613"/>
  <c r="W1613" s="1"/>
  <c r="V1612"/>
  <c r="U1612"/>
  <c r="P1612"/>
  <c r="W1612" s="1"/>
  <c r="V1611"/>
  <c r="U1611"/>
  <c r="P1611"/>
  <c r="W1611" s="1"/>
  <c r="V1610"/>
  <c r="U1610"/>
  <c r="P1610"/>
  <c r="W1610" s="1"/>
  <c r="V1609"/>
  <c r="U1609"/>
  <c r="P1609"/>
  <c r="W1609" s="1"/>
  <c r="V1608"/>
  <c r="U1608"/>
  <c r="P1608"/>
  <c r="W1608" s="1"/>
  <c r="V1607"/>
  <c r="U1607"/>
  <c r="P1607"/>
  <c r="W1607" s="1"/>
  <c r="V1606"/>
  <c r="U1606"/>
  <c r="P1606"/>
  <c r="W1606" s="1"/>
  <c r="V1605"/>
  <c r="U1605"/>
  <c r="P1605"/>
  <c r="W1605" s="1"/>
  <c r="V1604"/>
  <c r="U1604"/>
  <c r="P1604"/>
  <c r="W1604" s="1"/>
  <c r="V1603"/>
  <c r="U1603"/>
  <c r="P1603"/>
  <c r="W1603" s="1"/>
  <c r="V1602"/>
  <c r="U1602"/>
  <c r="P1602"/>
  <c r="W1602" s="1"/>
  <c r="V1601"/>
  <c r="U1601"/>
  <c r="P1601"/>
  <c r="W1601" s="1"/>
  <c r="V1600"/>
  <c r="U1600"/>
  <c r="P1600"/>
  <c r="W1600" s="1"/>
  <c r="V1599"/>
  <c r="U1599"/>
  <c r="P1599"/>
  <c r="W1599" s="1"/>
  <c r="V1598"/>
  <c r="U1598"/>
  <c r="P1598"/>
  <c r="W1598" s="1"/>
  <c r="V1597"/>
  <c r="U1597"/>
  <c r="P1597"/>
  <c r="W1597" s="1"/>
  <c r="V1596"/>
  <c r="U1596"/>
  <c r="P1596"/>
  <c r="W1596" s="1"/>
  <c r="V1595"/>
  <c r="U1595"/>
  <c r="P1595"/>
  <c r="W1595" s="1"/>
  <c r="V1594"/>
  <c r="U1594"/>
  <c r="P1594"/>
  <c r="W1594" s="1"/>
  <c r="V1593"/>
  <c r="U1593"/>
  <c r="P1593"/>
  <c r="W1593" s="1"/>
  <c r="V1592"/>
  <c r="U1592"/>
  <c r="P1592"/>
  <c r="W1592" s="1"/>
  <c r="V1591"/>
  <c r="U1591"/>
  <c r="P1591"/>
  <c r="W1591" s="1"/>
  <c r="V1590"/>
  <c r="U1590"/>
  <c r="P1590"/>
  <c r="W1590" s="1"/>
  <c r="V1589"/>
  <c r="U1589"/>
  <c r="P1589"/>
  <c r="W1589" s="1"/>
  <c r="V1588"/>
  <c r="U1588"/>
  <c r="P1588"/>
  <c r="W1588" s="1"/>
  <c r="V1587"/>
  <c r="U1587"/>
  <c r="P1587"/>
  <c r="W1587" s="1"/>
  <c r="V1586"/>
  <c r="U1586"/>
  <c r="P1586"/>
  <c r="W1586" s="1"/>
  <c r="V1585"/>
  <c r="U1585"/>
  <c r="P1585"/>
  <c r="W1585" s="1"/>
  <c r="V1584"/>
  <c r="U1584"/>
  <c r="P1584"/>
  <c r="W1584" s="1"/>
  <c r="V1583"/>
  <c r="U1583"/>
  <c r="P1583"/>
  <c r="W1583" s="1"/>
  <c r="V1582"/>
  <c r="U1582"/>
  <c r="P1582"/>
  <c r="W1582" s="1"/>
  <c r="V1581"/>
  <c r="U1581"/>
  <c r="P1581"/>
  <c r="W1581" s="1"/>
  <c r="V1580"/>
  <c r="U1580"/>
  <c r="P1580"/>
  <c r="W1580" s="1"/>
  <c r="V1579"/>
  <c r="U1579"/>
  <c r="P1579"/>
  <c r="W1579" s="1"/>
  <c r="V1578"/>
  <c r="U1578"/>
  <c r="P1578"/>
  <c r="W1578" s="1"/>
  <c r="V1577"/>
  <c r="U1577"/>
  <c r="P1577"/>
  <c r="W1577" s="1"/>
  <c r="V1576"/>
  <c r="U1576"/>
  <c r="P1576"/>
  <c r="W1576" s="1"/>
  <c r="V1575"/>
  <c r="U1575"/>
  <c r="P1575"/>
  <c r="W1575" s="1"/>
  <c r="V1574"/>
  <c r="U1574"/>
  <c r="P1574"/>
  <c r="W1574" s="1"/>
  <c r="V1573"/>
  <c r="U1573"/>
  <c r="P1573"/>
  <c r="W1573" s="1"/>
  <c r="V1572"/>
  <c r="U1572"/>
  <c r="P1572"/>
  <c r="W1572" s="1"/>
  <c r="V1571"/>
  <c r="U1571"/>
  <c r="P1571"/>
  <c r="W1571" s="1"/>
  <c r="V1570"/>
  <c r="U1570"/>
  <c r="P1570"/>
  <c r="W1570" s="1"/>
  <c r="V1569"/>
  <c r="U1569"/>
  <c r="P1569"/>
  <c r="W1569" s="1"/>
  <c r="V1568"/>
  <c r="U1568"/>
  <c r="P1568"/>
  <c r="W1568" s="1"/>
  <c r="V1567"/>
  <c r="U1567"/>
  <c r="P1567"/>
  <c r="W1567" s="1"/>
  <c r="V1566"/>
  <c r="U1566"/>
  <c r="P1566"/>
  <c r="W1566" s="1"/>
  <c r="V1565"/>
  <c r="U1565"/>
  <c r="P1565"/>
  <c r="W1565" s="1"/>
  <c r="V1564"/>
  <c r="U1564"/>
  <c r="P1564"/>
  <c r="W1564" s="1"/>
  <c r="V1563"/>
  <c r="U1563"/>
  <c r="P1563"/>
  <c r="W1563" s="1"/>
  <c r="V1562"/>
  <c r="U1562"/>
  <c r="P1562"/>
  <c r="W1562" s="1"/>
  <c r="V1561"/>
  <c r="U1561"/>
  <c r="P1561"/>
  <c r="W1561" s="1"/>
  <c r="V1560"/>
  <c r="U1560"/>
  <c r="P1560"/>
  <c r="W1560" s="1"/>
  <c r="V1559"/>
  <c r="U1559"/>
  <c r="P1559"/>
  <c r="W1559" s="1"/>
  <c r="V1558"/>
  <c r="U1558"/>
  <c r="P1558"/>
  <c r="W1558" s="1"/>
  <c r="V1557"/>
  <c r="U1557"/>
  <c r="P1557"/>
  <c r="W1557" s="1"/>
  <c r="V1556"/>
  <c r="U1556"/>
  <c r="P1556"/>
  <c r="W1556" s="1"/>
  <c r="V1555"/>
  <c r="U1555"/>
  <c r="P1555"/>
  <c r="W1555" s="1"/>
  <c r="V1554"/>
  <c r="U1554"/>
  <c r="P1554"/>
  <c r="W1554" s="1"/>
  <c r="V1553"/>
  <c r="U1553"/>
  <c r="P1553"/>
  <c r="W1553" s="1"/>
  <c r="V1552"/>
  <c r="U1552"/>
  <c r="P1552"/>
  <c r="W1552" s="1"/>
  <c r="V1551"/>
  <c r="U1551"/>
  <c r="P1551"/>
  <c r="W1551" s="1"/>
  <c r="V1550"/>
  <c r="U1550"/>
  <c r="P1550"/>
  <c r="W1550" s="1"/>
  <c r="V1549"/>
  <c r="U1549"/>
  <c r="P1549"/>
  <c r="W1549" s="1"/>
  <c r="V1548"/>
  <c r="U1548"/>
  <c r="P1548"/>
  <c r="W1548" s="1"/>
  <c r="V1547"/>
  <c r="U1547"/>
  <c r="P1547"/>
  <c r="W1547" s="1"/>
  <c r="V1546"/>
  <c r="U1546"/>
  <c r="P1546"/>
  <c r="W1546" s="1"/>
  <c r="V1545"/>
  <c r="U1545"/>
  <c r="P1545"/>
  <c r="W1545" s="1"/>
  <c r="V1544"/>
  <c r="U1544"/>
  <c r="P1544"/>
  <c r="W1544" s="1"/>
  <c r="V1543"/>
  <c r="U1543"/>
  <c r="P1543"/>
  <c r="W1543" s="1"/>
  <c r="V1542"/>
  <c r="U1542"/>
  <c r="P1542"/>
  <c r="W1542" s="1"/>
  <c r="V1541"/>
  <c r="U1541"/>
  <c r="P1541"/>
  <c r="W1541" s="1"/>
  <c r="V1540"/>
  <c r="U1540"/>
  <c r="P1540"/>
  <c r="W1540" s="1"/>
  <c r="V1539"/>
  <c r="U1539"/>
  <c r="P1539"/>
  <c r="W1539" s="1"/>
  <c r="V1538"/>
  <c r="U1538"/>
  <c r="P1538"/>
  <c r="W1538" s="1"/>
  <c r="V1537"/>
  <c r="U1537"/>
  <c r="P1537"/>
  <c r="W1537" s="1"/>
  <c r="V1536"/>
  <c r="U1536"/>
  <c r="P1536"/>
  <c r="W1536" s="1"/>
  <c r="V1535"/>
  <c r="U1535"/>
  <c r="P1535"/>
  <c r="W1535" s="1"/>
  <c r="V1534"/>
  <c r="U1534"/>
  <c r="P1534"/>
  <c r="W1534" s="1"/>
  <c r="V1533"/>
  <c r="U1533"/>
  <c r="P1533"/>
  <c r="W1533" s="1"/>
  <c r="V1532"/>
  <c r="U1532"/>
  <c r="P1532"/>
  <c r="W1532" s="1"/>
  <c r="V1531"/>
  <c r="U1531"/>
  <c r="P1531"/>
  <c r="W1531" s="1"/>
  <c r="V1530"/>
  <c r="U1530"/>
  <c r="P1530"/>
  <c r="W1530" s="1"/>
  <c r="V1529"/>
  <c r="U1529"/>
  <c r="P1529"/>
  <c r="W1529" s="1"/>
  <c r="V1528"/>
  <c r="U1528"/>
  <c r="P1528"/>
  <c r="W1528" s="1"/>
  <c r="V1527"/>
  <c r="U1527"/>
  <c r="P1527"/>
  <c r="W1527" s="1"/>
  <c r="V1526"/>
  <c r="U1526"/>
  <c r="P1526"/>
  <c r="W1526" s="1"/>
  <c r="V1525"/>
  <c r="U1525"/>
  <c r="P1525"/>
  <c r="W1525" s="1"/>
  <c r="V1524"/>
  <c r="U1524"/>
  <c r="P1524"/>
  <c r="W1524" s="1"/>
  <c r="V1523"/>
  <c r="U1523"/>
  <c r="P1523"/>
  <c r="W1523" s="1"/>
  <c r="V1522"/>
  <c r="U1522"/>
  <c r="P1522"/>
  <c r="W1522" s="1"/>
  <c r="V1521"/>
  <c r="U1521"/>
  <c r="P1521"/>
  <c r="W1521" s="1"/>
  <c r="V1520"/>
  <c r="U1520"/>
  <c r="P1520"/>
  <c r="W1520" s="1"/>
  <c r="V1519"/>
  <c r="U1519"/>
  <c r="P1519"/>
  <c r="W1519" s="1"/>
  <c r="V1518"/>
  <c r="U1518"/>
  <c r="P1518"/>
  <c r="W1518" s="1"/>
  <c r="V1517"/>
  <c r="U1517"/>
  <c r="P1517"/>
  <c r="W1517" s="1"/>
  <c r="V1516"/>
  <c r="U1516"/>
  <c r="P1516"/>
  <c r="W1516" s="1"/>
  <c r="V1515"/>
  <c r="U1515"/>
  <c r="P1515"/>
  <c r="W1515" s="1"/>
  <c r="V1514"/>
  <c r="U1514"/>
  <c r="P1514"/>
  <c r="W1514" s="1"/>
  <c r="V1513"/>
  <c r="U1513"/>
  <c r="P1513"/>
  <c r="W1513" s="1"/>
  <c r="V1512"/>
  <c r="U1512"/>
  <c r="P1512"/>
  <c r="W1512" s="1"/>
  <c r="V1511"/>
  <c r="U1511"/>
  <c r="P1511"/>
  <c r="W1511" s="1"/>
  <c r="V1510"/>
  <c r="U1510"/>
  <c r="P1510"/>
  <c r="W1510" s="1"/>
  <c r="V1509"/>
  <c r="U1509"/>
  <c r="P1509"/>
  <c r="W1509" s="1"/>
  <c r="V1508"/>
  <c r="U1508"/>
  <c r="P1508"/>
  <c r="W1508" s="1"/>
  <c r="V1507"/>
  <c r="U1507"/>
  <c r="P1507"/>
  <c r="W1507" s="1"/>
  <c r="V1506"/>
  <c r="U1506"/>
  <c r="P1506"/>
  <c r="W1506" s="1"/>
  <c r="V1505"/>
  <c r="U1505"/>
  <c r="P1505"/>
  <c r="W1505" s="1"/>
  <c r="V1504"/>
  <c r="U1504"/>
  <c r="P1504"/>
  <c r="W1504" s="1"/>
  <c r="V1503"/>
  <c r="U1503"/>
  <c r="P1503"/>
  <c r="W1503" s="1"/>
  <c r="V1502"/>
  <c r="U1502"/>
  <c r="P1502"/>
  <c r="W1502" s="1"/>
  <c r="V1501"/>
  <c r="U1501"/>
  <c r="P1501"/>
  <c r="W1501" s="1"/>
  <c r="V1500"/>
  <c r="U1500"/>
  <c r="P1500"/>
  <c r="W1500" s="1"/>
  <c r="V1499"/>
  <c r="U1499"/>
  <c r="P1499"/>
  <c r="W1499" s="1"/>
  <c r="V1498"/>
  <c r="U1498"/>
  <c r="P1498"/>
  <c r="W1498" s="1"/>
  <c r="V1497"/>
  <c r="U1497"/>
  <c r="P1497"/>
  <c r="W1497" s="1"/>
  <c r="V1496"/>
  <c r="U1496"/>
  <c r="P1496"/>
  <c r="W1496" s="1"/>
  <c r="V1495"/>
  <c r="U1495"/>
  <c r="P1495"/>
  <c r="W1495" s="1"/>
  <c r="V1494"/>
  <c r="U1494"/>
  <c r="P1494"/>
  <c r="W1494" s="1"/>
  <c r="V1493"/>
  <c r="U1493"/>
  <c r="P1493"/>
  <c r="W1493" s="1"/>
  <c r="V1492"/>
  <c r="U1492"/>
  <c r="P1492"/>
  <c r="W1492" s="1"/>
  <c r="V1491"/>
  <c r="U1491"/>
  <c r="P1491"/>
  <c r="W1491" s="1"/>
  <c r="V1490"/>
  <c r="U1490"/>
  <c r="P1490"/>
  <c r="W1490" s="1"/>
  <c r="V1489"/>
  <c r="U1489"/>
  <c r="P1489"/>
  <c r="W1489" s="1"/>
  <c r="V1488"/>
  <c r="U1488"/>
  <c r="P1488"/>
  <c r="W1488" s="1"/>
  <c r="V1487"/>
  <c r="U1487"/>
  <c r="P1487"/>
  <c r="W1487" s="1"/>
  <c r="V1486"/>
  <c r="U1486"/>
  <c r="P1486"/>
  <c r="W1486" s="1"/>
  <c r="V1485"/>
  <c r="U1485"/>
  <c r="P1485"/>
  <c r="W1485" s="1"/>
  <c r="V1484"/>
  <c r="U1484"/>
  <c r="P1484"/>
  <c r="W1484" s="1"/>
  <c r="V1483"/>
  <c r="U1483"/>
  <c r="P1483"/>
  <c r="W1483" s="1"/>
  <c r="V1482"/>
  <c r="U1482"/>
  <c r="P1482"/>
  <c r="W1482" s="1"/>
  <c r="V1481"/>
  <c r="U1481"/>
  <c r="P1481"/>
  <c r="W1481" s="1"/>
  <c r="V1480"/>
  <c r="U1480"/>
  <c r="P1480"/>
  <c r="W1480" s="1"/>
  <c r="V1479"/>
  <c r="U1479"/>
  <c r="P1479"/>
  <c r="W1479" s="1"/>
  <c r="V1478"/>
  <c r="U1478"/>
  <c r="P1478"/>
  <c r="W1478" s="1"/>
  <c r="V1477"/>
  <c r="U1477"/>
  <c r="P1477"/>
  <c r="W1477" s="1"/>
  <c r="V1476"/>
  <c r="U1476"/>
  <c r="P1476"/>
  <c r="W1476" s="1"/>
  <c r="V1475"/>
  <c r="U1475"/>
  <c r="P1475"/>
  <c r="W1475" s="1"/>
  <c r="V1474"/>
  <c r="U1474"/>
  <c r="P1474"/>
  <c r="W1474" s="1"/>
  <c r="V1473"/>
  <c r="U1473"/>
  <c r="P1473"/>
  <c r="W1473" s="1"/>
  <c r="V1472"/>
  <c r="U1472"/>
  <c r="P1472"/>
  <c r="W1472" s="1"/>
  <c r="V1471"/>
  <c r="U1471"/>
  <c r="P1471"/>
  <c r="W1471" s="1"/>
  <c r="V1470"/>
  <c r="U1470"/>
  <c r="P1470"/>
  <c r="W1470" s="1"/>
  <c r="V1469"/>
  <c r="U1469"/>
  <c r="P1469"/>
  <c r="W1469" s="1"/>
  <c r="V1468"/>
  <c r="U1468"/>
  <c r="P1468"/>
  <c r="W1468" s="1"/>
  <c r="V1467"/>
  <c r="U1467"/>
  <c r="P1467"/>
  <c r="W1467" s="1"/>
  <c r="V1466"/>
  <c r="U1466"/>
  <c r="P1466"/>
  <c r="W1466" s="1"/>
  <c r="V1465"/>
  <c r="U1465"/>
  <c r="P1465"/>
  <c r="W1465" s="1"/>
  <c r="V1464"/>
  <c r="U1464"/>
  <c r="P1464"/>
  <c r="W1464" s="1"/>
  <c r="V1463"/>
  <c r="U1463"/>
  <c r="P1463"/>
  <c r="W1463" s="1"/>
  <c r="V1462"/>
  <c r="U1462"/>
  <c r="P1462"/>
  <c r="W1462" s="1"/>
  <c r="V1461"/>
  <c r="U1461"/>
  <c r="P1461"/>
  <c r="W1461" s="1"/>
  <c r="V1460"/>
  <c r="U1460"/>
  <c r="P1460"/>
  <c r="W1460" s="1"/>
  <c r="V1459"/>
  <c r="U1459"/>
  <c r="P1459"/>
  <c r="W1459" s="1"/>
  <c r="V1458"/>
  <c r="U1458"/>
  <c r="P1458"/>
  <c r="W1458" s="1"/>
  <c r="V1457"/>
  <c r="U1457"/>
  <c r="P1457"/>
  <c r="W1457" s="1"/>
  <c r="V1456"/>
  <c r="U1456"/>
  <c r="P1456"/>
  <c r="W1456" s="1"/>
  <c r="V1455"/>
  <c r="U1455"/>
  <c r="P1455"/>
  <c r="W1455" s="1"/>
  <c r="V1454"/>
  <c r="U1454"/>
  <c r="P1454"/>
  <c r="W1454" s="1"/>
  <c r="V1453"/>
  <c r="U1453"/>
  <c r="P1453"/>
  <c r="W1453" s="1"/>
  <c r="V1452"/>
  <c r="U1452"/>
  <c r="P1452"/>
  <c r="W1452" s="1"/>
  <c r="V1451"/>
  <c r="U1451"/>
  <c r="P1451"/>
  <c r="W1451" s="1"/>
  <c r="V1450"/>
  <c r="U1450"/>
  <c r="P1450"/>
  <c r="W1450" s="1"/>
  <c r="V1449"/>
  <c r="U1449"/>
  <c r="P1449"/>
  <c r="W1449" s="1"/>
  <c r="V1448"/>
  <c r="U1448"/>
  <c r="P1448"/>
  <c r="W1448" s="1"/>
  <c r="V1447"/>
  <c r="U1447"/>
  <c r="P1447"/>
  <c r="W1447" s="1"/>
  <c r="V1446"/>
  <c r="U1446"/>
  <c r="P1446"/>
  <c r="W1446" s="1"/>
  <c r="V1445"/>
  <c r="U1445"/>
  <c r="P1445"/>
  <c r="W1445" s="1"/>
  <c r="V1444"/>
  <c r="U1444"/>
  <c r="P1444"/>
  <c r="W1444" s="1"/>
  <c r="V1443"/>
  <c r="U1443"/>
  <c r="P1443"/>
  <c r="W1443" s="1"/>
  <c r="V1442"/>
  <c r="U1442"/>
  <c r="P1442"/>
  <c r="W1442" s="1"/>
  <c r="V1441"/>
  <c r="U1441"/>
  <c r="P1441"/>
  <c r="W1441" s="1"/>
  <c r="V1440"/>
  <c r="U1440"/>
  <c r="P1440"/>
  <c r="W1440" s="1"/>
  <c r="V1439"/>
  <c r="U1439"/>
  <c r="P1439"/>
  <c r="W1439" s="1"/>
  <c r="V1438"/>
  <c r="U1438"/>
  <c r="P1438"/>
  <c r="W1438" s="1"/>
  <c r="V1437"/>
  <c r="U1437"/>
  <c r="P1437"/>
  <c r="W1437" s="1"/>
  <c r="V1436"/>
  <c r="U1436"/>
  <c r="P1436"/>
  <c r="W1436" s="1"/>
  <c r="V1435"/>
  <c r="U1435"/>
  <c r="P1435"/>
  <c r="W1435" s="1"/>
  <c r="V1434"/>
  <c r="U1434"/>
  <c r="P1434"/>
  <c r="W1434" s="1"/>
  <c r="V1433"/>
  <c r="U1433"/>
  <c r="P1433"/>
  <c r="W1433" s="1"/>
  <c r="V1432"/>
  <c r="U1432"/>
  <c r="P1432"/>
  <c r="W1432" s="1"/>
  <c r="V1431"/>
  <c r="U1431"/>
  <c r="P1431"/>
  <c r="W1431" s="1"/>
  <c r="V1430"/>
  <c r="U1430"/>
  <c r="P1430"/>
  <c r="W1430" s="1"/>
  <c r="V1429"/>
  <c r="U1429"/>
  <c r="P1429"/>
  <c r="W1429" s="1"/>
  <c r="V1428"/>
  <c r="U1428"/>
  <c r="P1428"/>
  <c r="W1428" s="1"/>
  <c r="V1427"/>
  <c r="U1427"/>
  <c r="P1427"/>
  <c r="W1427" s="1"/>
  <c r="V1426"/>
  <c r="U1426"/>
  <c r="P1426"/>
  <c r="W1426" s="1"/>
  <c r="V1425"/>
  <c r="U1425"/>
  <c r="P1425"/>
  <c r="W1425" s="1"/>
  <c r="V1424"/>
  <c r="U1424"/>
  <c r="P1424"/>
  <c r="W1424" s="1"/>
  <c r="V1423"/>
  <c r="U1423"/>
  <c r="P1423"/>
  <c r="W1423" s="1"/>
  <c r="V1422"/>
  <c r="U1422"/>
  <c r="P1422"/>
  <c r="W1422" s="1"/>
  <c r="V1421"/>
  <c r="U1421"/>
  <c r="P1421"/>
  <c r="W1421" s="1"/>
  <c r="V1420"/>
  <c r="U1420"/>
  <c r="P1420"/>
  <c r="W1420" s="1"/>
  <c r="V1419"/>
  <c r="U1419"/>
  <c r="P1419"/>
  <c r="W1419" s="1"/>
  <c r="V1418"/>
  <c r="U1418"/>
  <c r="P1418"/>
  <c r="W1418" s="1"/>
  <c r="V1417"/>
  <c r="U1417"/>
  <c r="P1417"/>
  <c r="W1417" s="1"/>
  <c r="V1416"/>
  <c r="U1416"/>
  <c r="P1416"/>
  <c r="W1416" s="1"/>
  <c r="V1415"/>
  <c r="U1415"/>
  <c r="P1415"/>
  <c r="W1415" s="1"/>
  <c r="V1414"/>
  <c r="U1414"/>
  <c r="P1414"/>
  <c r="W1414" s="1"/>
  <c r="V1413"/>
  <c r="U1413"/>
  <c r="P1413"/>
  <c r="W1413" s="1"/>
  <c r="V1412"/>
  <c r="U1412"/>
  <c r="P1412"/>
  <c r="W1412" s="1"/>
  <c r="V1411"/>
  <c r="U1411"/>
  <c r="P1411"/>
  <c r="W1411" s="1"/>
  <c r="V1410"/>
  <c r="U1410"/>
  <c r="P1410"/>
  <c r="W1410" s="1"/>
  <c r="V1409"/>
  <c r="U1409"/>
  <c r="P1409"/>
  <c r="W1409" s="1"/>
  <c r="V1408"/>
  <c r="U1408"/>
  <c r="P1408"/>
  <c r="W1408" s="1"/>
  <c r="V1407"/>
  <c r="U1407"/>
  <c r="P1407"/>
  <c r="W1407" s="1"/>
  <c r="V1406"/>
  <c r="U1406"/>
  <c r="P1406"/>
  <c r="W1406" s="1"/>
  <c r="V1405"/>
  <c r="U1405"/>
  <c r="P1405"/>
  <c r="W1405" s="1"/>
  <c r="V1404"/>
  <c r="U1404"/>
  <c r="P1404"/>
  <c r="W1404" s="1"/>
  <c r="V1403"/>
  <c r="U1403"/>
  <c r="P1403"/>
  <c r="W1403" s="1"/>
  <c r="V1402"/>
  <c r="U1402"/>
  <c r="P1402"/>
  <c r="W1402" s="1"/>
  <c r="V1401"/>
  <c r="U1401"/>
  <c r="P1401"/>
  <c r="W1401" s="1"/>
  <c r="V1400"/>
  <c r="U1400"/>
  <c r="P1400"/>
  <c r="W1400" s="1"/>
  <c r="V1399"/>
  <c r="U1399"/>
  <c r="P1399"/>
  <c r="W1399" s="1"/>
  <c r="V1398"/>
  <c r="U1398"/>
  <c r="P1398"/>
  <c r="W1398" s="1"/>
  <c r="V1397"/>
  <c r="U1397"/>
  <c r="P1397"/>
  <c r="W1397" s="1"/>
  <c r="V1396"/>
  <c r="U1396"/>
  <c r="P1396"/>
  <c r="W1396" s="1"/>
  <c r="V1395"/>
  <c r="U1395"/>
  <c r="P1395"/>
  <c r="W1395" s="1"/>
  <c r="V1394"/>
  <c r="U1394"/>
  <c r="P1394"/>
  <c r="W1394" s="1"/>
  <c r="V1393"/>
  <c r="U1393"/>
  <c r="P1393"/>
  <c r="W1393" s="1"/>
  <c r="V1392"/>
  <c r="U1392"/>
  <c r="P1392"/>
  <c r="W1392" s="1"/>
  <c r="V1391"/>
  <c r="U1391"/>
  <c r="P1391"/>
  <c r="W1391" s="1"/>
  <c r="V1390"/>
  <c r="U1390"/>
  <c r="P1390"/>
  <c r="W1390" s="1"/>
  <c r="V1389"/>
  <c r="U1389"/>
  <c r="P1389"/>
  <c r="W1389" s="1"/>
  <c r="V1388"/>
  <c r="U1388"/>
  <c r="P1388"/>
  <c r="W1388" s="1"/>
  <c r="V1387"/>
  <c r="U1387"/>
  <c r="P1387"/>
  <c r="W1387" s="1"/>
  <c r="V1386"/>
  <c r="U1386"/>
  <c r="P1386"/>
  <c r="W1386" s="1"/>
  <c r="V1385"/>
  <c r="U1385"/>
  <c r="P1385"/>
  <c r="W1385" s="1"/>
  <c r="V1384"/>
  <c r="U1384"/>
  <c r="P1384"/>
  <c r="W1384" s="1"/>
  <c r="V1383"/>
  <c r="U1383"/>
  <c r="P1383"/>
  <c r="W1383" s="1"/>
  <c r="V1382"/>
  <c r="U1382"/>
  <c r="P1382"/>
  <c r="W1382" s="1"/>
  <c r="V1381"/>
  <c r="U1381"/>
  <c r="P1381"/>
  <c r="W1381" s="1"/>
  <c r="V1380"/>
  <c r="U1380"/>
  <c r="P1380"/>
  <c r="W1380" s="1"/>
  <c r="V1379"/>
  <c r="U1379"/>
  <c r="P1379"/>
  <c r="W1379" s="1"/>
  <c r="V1378"/>
  <c r="U1378"/>
  <c r="P1378"/>
  <c r="W1378" s="1"/>
  <c r="V1377"/>
  <c r="U1377"/>
  <c r="P1377"/>
  <c r="W1377" s="1"/>
  <c r="V1376"/>
  <c r="U1376"/>
  <c r="P1376"/>
  <c r="W1376" s="1"/>
  <c r="V1375"/>
  <c r="U1375"/>
  <c r="P1375"/>
  <c r="W1375" s="1"/>
  <c r="V1374"/>
  <c r="U1374"/>
  <c r="P1374"/>
  <c r="W1374" s="1"/>
  <c r="V1373"/>
  <c r="U1373"/>
  <c r="P1373"/>
  <c r="W1373" s="1"/>
  <c r="V1372"/>
  <c r="U1372"/>
  <c r="P1372"/>
  <c r="W1372" s="1"/>
  <c r="V1371"/>
  <c r="U1371"/>
  <c r="P1371"/>
  <c r="W1371" s="1"/>
  <c r="V1370"/>
  <c r="U1370"/>
  <c r="P1370"/>
  <c r="W1370" s="1"/>
  <c r="V1369"/>
  <c r="U1369"/>
  <c r="P1369"/>
  <c r="W1369" s="1"/>
  <c r="V1368"/>
  <c r="U1368"/>
  <c r="P1368"/>
  <c r="W1368" s="1"/>
  <c r="V1367"/>
  <c r="U1367"/>
  <c r="P1367"/>
  <c r="W1367" s="1"/>
  <c r="V1366"/>
  <c r="U1366"/>
  <c r="P1366"/>
  <c r="W1366" s="1"/>
  <c r="V1365"/>
  <c r="U1365"/>
  <c r="P1365"/>
  <c r="W1365" s="1"/>
  <c r="V1364"/>
  <c r="U1364"/>
  <c r="P1364"/>
  <c r="W1364" s="1"/>
  <c r="V1363"/>
  <c r="U1363"/>
  <c r="P1363"/>
  <c r="W1363" s="1"/>
  <c r="V1362"/>
  <c r="U1362"/>
  <c r="P1362"/>
  <c r="W1362" s="1"/>
  <c r="V1361"/>
  <c r="U1361"/>
  <c r="P1361"/>
  <c r="W1361" s="1"/>
  <c r="V1360"/>
  <c r="U1360"/>
  <c r="P1360"/>
  <c r="W1360" s="1"/>
  <c r="V1359"/>
  <c r="U1359"/>
  <c r="P1359"/>
  <c r="W1359" s="1"/>
  <c r="V1358"/>
  <c r="U1358"/>
  <c r="P1358"/>
  <c r="W1358" s="1"/>
  <c r="V1357"/>
  <c r="U1357"/>
  <c r="P1357"/>
  <c r="W1357" s="1"/>
  <c r="V1356"/>
  <c r="U1356"/>
  <c r="P1356"/>
  <c r="W1356" s="1"/>
  <c r="V1355"/>
  <c r="U1355"/>
  <c r="P1355"/>
  <c r="W1355" s="1"/>
  <c r="V1354"/>
  <c r="U1354"/>
  <c r="P1354"/>
  <c r="W1354" s="1"/>
  <c r="V1353"/>
  <c r="U1353"/>
  <c r="P1353"/>
  <c r="W1353" s="1"/>
  <c r="V1352"/>
  <c r="U1352"/>
  <c r="P1352"/>
  <c r="W1352" s="1"/>
  <c r="V1351"/>
  <c r="U1351"/>
  <c r="P1351"/>
  <c r="W1351" s="1"/>
  <c r="V1350"/>
  <c r="U1350"/>
  <c r="P1350"/>
  <c r="W1350" s="1"/>
  <c r="V1349"/>
  <c r="U1349"/>
  <c r="P1349"/>
  <c r="W1349" s="1"/>
  <c r="V1348"/>
  <c r="U1348"/>
  <c r="P1348"/>
  <c r="W1348" s="1"/>
  <c r="V1347"/>
  <c r="U1347"/>
  <c r="P1347"/>
  <c r="W1347" s="1"/>
  <c r="V1346"/>
  <c r="U1346"/>
  <c r="P1346"/>
  <c r="W1346" s="1"/>
  <c r="V1345"/>
  <c r="U1345"/>
  <c r="P1345"/>
  <c r="W1345" s="1"/>
  <c r="V1344"/>
  <c r="U1344"/>
  <c r="P1344"/>
  <c r="W1344" s="1"/>
  <c r="V1343"/>
  <c r="U1343"/>
  <c r="P1343"/>
  <c r="W1343" s="1"/>
  <c r="V1342"/>
  <c r="U1342"/>
  <c r="P1342"/>
  <c r="W1342" s="1"/>
  <c r="V1341"/>
  <c r="U1341"/>
  <c r="P1341"/>
  <c r="W1341" s="1"/>
  <c r="V1340"/>
  <c r="U1340"/>
  <c r="P1340"/>
  <c r="W1340" s="1"/>
  <c r="V1339"/>
  <c r="U1339"/>
  <c r="P1339"/>
  <c r="W1339" s="1"/>
  <c r="V1338"/>
  <c r="U1338"/>
  <c r="P1338"/>
  <c r="W1338" s="1"/>
  <c r="V1337"/>
  <c r="U1337"/>
  <c r="P1337"/>
  <c r="W1337" s="1"/>
  <c r="V1336"/>
  <c r="U1336"/>
  <c r="P1336"/>
  <c r="W1336" s="1"/>
  <c r="V1335"/>
  <c r="U1335"/>
  <c r="P1335"/>
  <c r="W1335" s="1"/>
  <c r="V1334"/>
  <c r="U1334"/>
  <c r="P1334"/>
  <c r="W1334" s="1"/>
  <c r="V1333"/>
  <c r="U1333"/>
  <c r="P1333"/>
  <c r="W1333" s="1"/>
  <c r="V1332"/>
  <c r="U1332"/>
  <c r="P1332"/>
  <c r="W1332" s="1"/>
  <c r="V1331"/>
  <c r="U1331"/>
  <c r="P1331"/>
  <c r="W1331" s="1"/>
  <c r="V1330"/>
  <c r="U1330"/>
  <c r="P1330"/>
  <c r="W1330" s="1"/>
  <c r="V1329"/>
  <c r="U1329"/>
  <c r="P1329"/>
  <c r="W1329" s="1"/>
  <c r="V1328"/>
  <c r="U1328"/>
  <c r="P1328"/>
  <c r="W1328" s="1"/>
  <c r="V1327"/>
  <c r="U1327"/>
  <c r="P1327"/>
  <c r="W1327" s="1"/>
  <c r="V1326"/>
  <c r="U1326"/>
  <c r="P1326"/>
  <c r="W1326" s="1"/>
  <c r="V1325"/>
  <c r="U1325"/>
  <c r="P1325"/>
  <c r="W1325" s="1"/>
  <c r="V1324"/>
  <c r="U1324"/>
  <c r="P1324"/>
  <c r="W1324" s="1"/>
  <c r="V1323"/>
  <c r="U1323"/>
  <c r="P1323"/>
  <c r="W1323" s="1"/>
  <c r="V1322"/>
  <c r="U1322"/>
  <c r="P1322"/>
  <c r="W1322" s="1"/>
  <c r="V1321"/>
  <c r="U1321"/>
  <c r="P1321"/>
  <c r="W1321" s="1"/>
  <c r="V1320"/>
  <c r="U1320"/>
  <c r="P1320"/>
  <c r="W1320" s="1"/>
  <c r="V1319"/>
  <c r="U1319"/>
  <c r="P1319"/>
  <c r="W1319" s="1"/>
  <c r="V1318"/>
  <c r="U1318"/>
  <c r="P1318"/>
  <c r="W1318" s="1"/>
  <c r="V1317"/>
  <c r="U1317"/>
  <c r="P1317"/>
  <c r="W1317" s="1"/>
  <c r="V1316"/>
  <c r="U1316"/>
  <c r="P1316"/>
  <c r="W1316" s="1"/>
  <c r="V1315"/>
  <c r="U1315"/>
  <c r="P1315"/>
  <c r="W1315" s="1"/>
  <c r="V1314"/>
  <c r="U1314"/>
  <c r="P1314"/>
  <c r="W1314" s="1"/>
  <c r="V1313"/>
  <c r="U1313"/>
  <c r="P1313"/>
  <c r="W1313" s="1"/>
  <c r="V1312"/>
  <c r="U1312"/>
  <c r="P1312"/>
  <c r="W1312" s="1"/>
  <c r="V1311"/>
  <c r="U1311"/>
  <c r="P1311"/>
  <c r="W1311" s="1"/>
  <c r="V1310"/>
  <c r="U1310"/>
  <c r="P1310"/>
  <c r="W1310" s="1"/>
  <c r="V1309"/>
  <c r="U1309"/>
  <c r="P1309"/>
  <c r="W1309" s="1"/>
  <c r="V1308"/>
  <c r="U1308"/>
  <c r="P1308"/>
  <c r="W1308" s="1"/>
  <c r="V1307"/>
  <c r="U1307"/>
  <c r="P1307"/>
  <c r="W1307" s="1"/>
  <c r="V1306"/>
  <c r="U1306"/>
  <c r="P1306"/>
  <c r="W1306" s="1"/>
  <c r="V1305"/>
  <c r="U1305"/>
  <c r="P1305"/>
  <c r="W1305" s="1"/>
  <c r="V1304"/>
  <c r="U1304"/>
  <c r="P1304"/>
  <c r="W1304" s="1"/>
  <c r="V1303"/>
  <c r="U1303"/>
  <c r="P1303"/>
  <c r="W1303" s="1"/>
  <c r="V1302"/>
  <c r="U1302"/>
  <c r="P1302"/>
  <c r="W1302" s="1"/>
  <c r="V1301"/>
  <c r="U1301"/>
  <c r="P1301"/>
  <c r="W1301" s="1"/>
  <c r="V1300"/>
  <c r="U1300"/>
  <c r="P1300"/>
  <c r="W1300" s="1"/>
  <c r="V1299"/>
  <c r="U1299"/>
  <c r="P1299"/>
  <c r="W1299" s="1"/>
  <c r="V1298"/>
  <c r="U1298"/>
  <c r="P1298"/>
  <c r="W1298" s="1"/>
  <c r="V1297"/>
  <c r="U1297"/>
  <c r="P1297"/>
  <c r="W1297" s="1"/>
  <c r="V1296"/>
  <c r="U1296"/>
  <c r="P1296"/>
  <c r="W1296" s="1"/>
  <c r="V1295"/>
  <c r="U1295"/>
  <c r="P1295"/>
  <c r="W1295" s="1"/>
  <c r="V1294"/>
  <c r="U1294"/>
  <c r="P1294"/>
  <c r="W1294" s="1"/>
  <c r="V1293"/>
  <c r="U1293"/>
  <c r="P1293"/>
  <c r="W1293" s="1"/>
  <c r="V1292"/>
  <c r="U1292"/>
  <c r="P1292"/>
  <c r="W1292" s="1"/>
  <c r="V1291"/>
  <c r="U1291"/>
  <c r="P1291"/>
  <c r="W1291" s="1"/>
  <c r="V1290"/>
  <c r="U1290"/>
  <c r="P1290"/>
  <c r="W1290" s="1"/>
  <c r="V1289"/>
  <c r="U1289"/>
  <c r="P1289"/>
  <c r="W1289" s="1"/>
  <c r="V1288"/>
  <c r="U1288"/>
  <c r="P1288"/>
  <c r="W1288" s="1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U20"/>
  <c r="P20"/>
  <c r="W19"/>
  <c r="V19"/>
  <c r="U19"/>
  <c r="P19"/>
  <c r="W18"/>
  <c r="V18"/>
  <c r="U18"/>
  <c r="P18"/>
  <c r="W17"/>
  <c r="V17"/>
  <c r="U17"/>
  <c r="P17"/>
  <c r="W16"/>
  <c r="V16"/>
  <c r="U16"/>
  <c r="P16"/>
  <c r="W15"/>
  <c r="V15"/>
  <c r="U15"/>
  <c r="P15"/>
  <c r="W14"/>
  <c r="V14"/>
  <c r="U14"/>
  <c r="P14"/>
  <c r="W13"/>
  <c r="V13"/>
  <c r="U13"/>
  <c r="P13"/>
  <c r="W12"/>
  <c r="V12"/>
  <c r="U12"/>
  <c r="P12"/>
  <c r="W11"/>
  <c r="V11"/>
  <c r="U11"/>
  <c r="P11"/>
  <c r="W10"/>
  <c r="V10"/>
  <c r="U10"/>
  <c r="P10"/>
  <c r="W9"/>
  <c r="V9"/>
  <c r="U9"/>
  <c r="P9"/>
  <c r="W8"/>
  <c r="V8"/>
  <c r="U8"/>
  <c r="P8"/>
  <c r="W2050" i="8"/>
  <c r="V2050"/>
  <c r="U2050"/>
  <c r="P2050"/>
  <c r="W2049"/>
  <c r="V2049"/>
  <c r="U2049"/>
  <c r="P2049"/>
  <c r="W2048"/>
  <c r="V2048"/>
  <c r="U2048"/>
  <c r="P2048"/>
  <c r="W2047"/>
  <c r="V2047"/>
  <c r="U2047"/>
  <c r="P2047"/>
  <c r="W2046"/>
  <c r="V2046"/>
  <c r="U2046"/>
  <c r="P2046"/>
  <c r="W2045"/>
  <c r="V2045"/>
  <c r="U2045"/>
  <c r="P2045"/>
  <c r="W2044"/>
  <c r="V2044"/>
  <c r="U2044"/>
  <c r="P2044"/>
  <c r="W2043"/>
  <c r="V2043"/>
  <c r="U2043"/>
  <c r="P2043"/>
  <c r="W2042"/>
  <c r="V2042"/>
  <c r="U2042"/>
  <c r="P2042"/>
  <c r="W2041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V41"/>
  <c r="W41" s="1"/>
  <c r="U41"/>
  <c r="P41"/>
  <c r="V40"/>
  <c r="W40" s="1"/>
  <c r="U40"/>
  <c r="P40"/>
  <c r="V39"/>
  <c r="W39" s="1"/>
  <c r="U39"/>
  <c r="P39"/>
  <c r="V38"/>
  <c r="W38" s="1"/>
  <c r="U38"/>
  <c r="P38"/>
  <c r="V37"/>
  <c r="W37" s="1"/>
  <c r="U37"/>
  <c r="P37"/>
  <c r="V36"/>
  <c r="W36" s="1"/>
  <c r="U36"/>
  <c r="P36"/>
  <c r="V35"/>
  <c r="W35" s="1"/>
  <c r="U35"/>
  <c r="P35"/>
  <c r="V34"/>
  <c r="W34" s="1"/>
  <c r="U34"/>
  <c r="P34"/>
  <c r="V33"/>
  <c r="W33" s="1"/>
  <c r="U33"/>
  <c r="P33"/>
  <c r="V32"/>
  <c r="W32" s="1"/>
  <c r="U32"/>
  <c r="P32"/>
  <c r="V31"/>
  <c r="W31" s="1"/>
  <c r="U31"/>
  <c r="P31"/>
  <c r="V30"/>
  <c r="W30" s="1"/>
  <c r="U30"/>
  <c r="P30"/>
  <c r="V29"/>
  <c r="W29" s="1"/>
  <c r="U29"/>
  <c r="P29"/>
  <c r="V28"/>
  <c r="W28" s="1"/>
  <c r="U28"/>
  <c r="P28"/>
  <c r="V27"/>
  <c r="W27" s="1"/>
  <c r="U27"/>
  <c r="P27"/>
  <c r="V26"/>
  <c r="W26" s="1"/>
  <c r="U26"/>
  <c r="P26"/>
  <c r="V25"/>
  <c r="W25" s="1"/>
  <c r="U25"/>
  <c r="P25"/>
  <c r="V24"/>
  <c r="W24" s="1"/>
  <c r="U24"/>
  <c r="P24"/>
  <c r="V23"/>
  <c r="W23" s="1"/>
  <c r="U23"/>
  <c r="P23"/>
  <c r="V22"/>
  <c r="W22" s="1"/>
  <c r="U22"/>
  <c r="P22"/>
  <c r="V21"/>
  <c r="W21" s="1"/>
  <c r="U21"/>
  <c r="P21"/>
  <c r="V20"/>
  <c r="P20"/>
  <c r="V19"/>
  <c r="W19" s="1"/>
  <c r="U19"/>
  <c r="P19"/>
  <c r="V18"/>
  <c r="W18" s="1"/>
  <c r="U18"/>
  <c r="P18"/>
  <c r="V17"/>
  <c r="W17" s="1"/>
  <c r="U17"/>
  <c r="P17"/>
  <c r="V16"/>
  <c r="W16" s="1"/>
  <c r="U16"/>
  <c r="P16"/>
  <c r="V15"/>
  <c r="W15" s="1"/>
  <c r="U15"/>
  <c r="P15"/>
  <c r="V14"/>
  <c r="W14" s="1"/>
  <c r="U14"/>
  <c r="P14"/>
  <c r="V13"/>
  <c r="W13" s="1"/>
  <c r="U13"/>
  <c r="P13"/>
  <c r="V12"/>
  <c r="W12" s="1"/>
  <c r="U12"/>
  <c r="P12"/>
  <c r="V11"/>
  <c r="W11" s="1"/>
  <c r="U11"/>
  <c r="P11"/>
  <c r="V10"/>
  <c r="W10" s="1"/>
  <c r="U10"/>
  <c r="P10"/>
  <c r="V9"/>
  <c r="W9" s="1"/>
  <c r="U9"/>
  <c r="P9"/>
  <c r="V8"/>
  <c r="W8" s="1"/>
  <c r="P8"/>
  <c r="W2050" i="7"/>
  <c r="V2050"/>
  <c r="U2050"/>
  <c r="P2050"/>
  <c r="W2049"/>
  <c r="V2049"/>
  <c r="U2049"/>
  <c r="P2049"/>
  <c r="W2048"/>
  <c r="V2048"/>
  <c r="U2048"/>
  <c r="P2048"/>
  <c r="W2047"/>
  <c r="V2047"/>
  <c r="U2047"/>
  <c r="P2047"/>
  <c r="W2046"/>
  <c r="V2046"/>
  <c r="U2046"/>
  <c r="P2046"/>
  <c r="W2045"/>
  <c r="V2045"/>
  <c r="U2045"/>
  <c r="P2045"/>
  <c r="W2044"/>
  <c r="V2044"/>
  <c r="U2044"/>
  <c r="P2044"/>
  <c r="W2043"/>
  <c r="V2043"/>
  <c r="U2043"/>
  <c r="P2043"/>
  <c r="W2042"/>
  <c r="V2042"/>
  <c r="U2042"/>
  <c r="P2042"/>
  <c r="W2041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V41"/>
  <c r="W41" s="1"/>
  <c r="U41"/>
  <c r="P41"/>
  <c r="V40"/>
  <c r="W40" s="1"/>
  <c r="U40"/>
  <c r="P40"/>
  <c r="V39"/>
  <c r="W39" s="1"/>
  <c r="U39"/>
  <c r="P39"/>
  <c r="V38"/>
  <c r="W38" s="1"/>
  <c r="U38"/>
  <c r="P38"/>
  <c r="V37"/>
  <c r="W37" s="1"/>
  <c r="U37"/>
  <c r="P37"/>
  <c r="V36"/>
  <c r="W36" s="1"/>
  <c r="U36"/>
  <c r="P36"/>
  <c r="V35"/>
  <c r="W35" s="1"/>
  <c r="U35"/>
  <c r="P35"/>
  <c r="V34"/>
  <c r="W34" s="1"/>
  <c r="U34"/>
  <c r="P34"/>
  <c r="V33"/>
  <c r="W33" s="1"/>
  <c r="U33"/>
  <c r="P33"/>
  <c r="V32"/>
  <c r="W32" s="1"/>
  <c r="U32"/>
  <c r="P32"/>
  <c r="V31"/>
  <c r="W31" s="1"/>
  <c r="U31"/>
  <c r="P31"/>
  <c r="V30"/>
  <c r="W30" s="1"/>
  <c r="U30"/>
  <c r="P30"/>
  <c r="V29"/>
  <c r="W29" s="1"/>
  <c r="U29"/>
  <c r="P29"/>
  <c r="V28"/>
  <c r="W28" s="1"/>
  <c r="U28"/>
  <c r="P28"/>
  <c r="V27"/>
  <c r="W27" s="1"/>
  <c r="U27"/>
  <c r="P27"/>
  <c r="V26"/>
  <c r="W26" s="1"/>
  <c r="U26"/>
  <c r="P26"/>
  <c r="V25"/>
  <c r="W25" s="1"/>
  <c r="U25"/>
  <c r="P25"/>
  <c r="V24"/>
  <c r="W24" s="1"/>
  <c r="U24"/>
  <c r="P24"/>
  <c r="V23"/>
  <c r="W23" s="1"/>
  <c r="U23"/>
  <c r="P23"/>
  <c r="V22"/>
  <c r="W22" s="1"/>
  <c r="U22"/>
  <c r="P22"/>
  <c r="V21"/>
  <c r="W21" s="1"/>
  <c r="U21"/>
  <c r="P21"/>
  <c r="V20"/>
  <c r="W20" s="1"/>
  <c r="P20"/>
  <c r="V19"/>
  <c r="W19" s="1"/>
  <c r="U19"/>
  <c r="P19"/>
  <c r="V18"/>
  <c r="W18" s="1"/>
  <c r="U18"/>
  <c r="P18"/>
  <c r="V17"/>
  <c r="W17" s="1"/>
  <c r="U17"/>
  <c r="P17"/>
  <c r="V16"/>
  <c r="W16" s="1"/>
  <c r="U16"/>
  <c r="P16"/>
  <c r="V15"/>
  <c r="W15" s="1"/>
  <c r="U15"/>
  <c r="P15"/>
  <c r="V14"/>
  <c r="W14" s="1"/>
  <c r="U14"/>
  <c r="P14"/>
  <c r="V13"/>
  <c r="W13" s="1"/>
  <c r="U13"/>
  <c r="P13"/>
  <c r="V12"/>
  <c r="W12" s="1"/>
  <c r="U12"/>
  <c r="P12"/>
  <c r="V11"/>
  <c r="W11" s="1"/>
  <c r="U11"/>
  <c r="P11"/>
  <c r="V10"/>
  <c r="W10" s="1"/>
  <c r="U10"/>
  <c r="P10"/>
  <c r="V9"/>
  <c r="W9" s="1"/>
  <c r="U9"/>
  <c r="P9"/>
  <c r="V8"/>
  <c r="W8" s="1"/>
  <c r="P8"/>
  <c r="W2050" i="6"/>
  <c r="V2050"/>
  <c r="U2050"/>
  <c r="P2050"/>
  <c r="W2049"/>
  <c r="V2049"/>
  <c r="U2049"/>
  <c r="P2049"/>
  <c r="W2048"/>
  <c r="V2048"/>
  <c r="U2048"/>
  <c r="P2048"/>
  <c r="W2047"/>
  <c r="V2047"/>
  <c r="U2047"/>
  <c r="P2047"/>
  <c r="W2046"/>
  <c r="V2046"/>
  <c r="U2046"/>
  <c r="P2046"/>
  <c r="W2045"/>
  <c r="V2045"/>
  <c r="U2045"/>
  <c r="P2045"/>
  <c r="W2044"/>
  <c r="V2044"/>
  <c r="U2044"/>
  <c r="P2044"/>
  <c r="W2043"/>
  <c r="V2043"/>
  <c r="U2043"/>
  <c r="P2043"/>
  <c r="W2042"/>
  <c r="V2042"/>
  <c r="U2042"/>
  <c r="P2042"/>
  <c r="W2041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P20"/>
  <c r="V19"/>
  <c r="W19" s="1"/>
  <c r="U19"/>
  <c r="P19"/>
  <c r="V18"/>
  <c r="W18" s="1"/>
  <c r="U18"/>
  <c r="P18"/>
  <c r="V17"/>
  <c r="W17" s="1"/>
  <c r="U17"/>
  <c r="P17"/>
  <c r="V16"/>
  <c r="W16" s="1"/>
  <c r="U16"/>
  <c r="P16"/>
  <c r="V15"/>
  <c r="W15" s="1"/>
  <c r="U15"/>
  <c r="P15"/>
  <c r="V14"/>
  <c r="W14" s="1"/>
  <c r="U14"/>
  <c r="P14"/>
  <c r="V13"/>
  <c r="W13" s="1"/>
  <c r="U13"/>
  <c r="P13"/>
  <c r="V12"/>
  <c r="W12" s="1"/>
  <c r="U12"/>
  <c r="P12"/>
  <c r="V11"/>
  <c r="W11" s="1"/>
  <c r="U11"/>
  <c r="P11"/>
  <c r="V10"/>
  <c r="W10" s="1"/>
  <c r="U10"/>
  <c r="P10"/>
  <c r="V9"/>
  <c r="W9" s="1"/>
  <c r="U9"/>
  <c r="P9"/>
  <c r="V8"/>
  <c r="W8" s="1"/>
  <c r="P8"/>
  <c r="V2048" i="5"/>
  <c r="U2048"/>
  <c r="P2048"/>
  <c r="W2048" s="1"/>
  <c r="V2047"/>
  <c r="U2047"/>
  <c r="P2047"/>
  <c r="W2047" s="1"/>
  <c r="V2046"/>
  <c r="U2046"/>
  <c r="P2046"/>
  <c r="W2046" s="1"/>
  <c r="V2045"/>
  <c r="U2045"/>
  <c r="P2045"/>
  <c r="W2045" s="1"/>
  <c r="V2044"/>
  <c r="U2044"/>
  <c r="P2044"/>
  <c r="W2044" s="1"/>
  <c r="V2043"/>
  <c r="U2043"/>
  <c r="P2043"/>
  <c r="W2043" s="1"/>
  <c r="V2042"/>
  <c r="U2042"/>
  <c r="P2042"/>
  <c r="W2042" s="1"/>
  <c r="V2041"/>
  <c r="U2041"/>
  <c r="P2041"/>
  <c r="W2041" s="1"/>
  <c r="V2040"/>
  <c r="U2040"/>
  <c r="P2040"/>
  <c r="W2040" s="1"/>
  <c r="V2039"/>
  <c r="U2039"/>
  <c r="P2039"/>
  <c r="W2039" s="1"/>
  <c r="V2038"/>
  <c r="U2038"/>
  <c r="P2038"/>
  <c r="W2038" s="1"/>
  <c r="V2037"/>
  <c r="U2037"/>
  <c r="P2037"/>
  <c r="W2037" s="1"/>
  <c r="V2036"/>
  <c r="U2036"/>
  <c r="P2036"/>
  <c r="W2036" s="1"/>
  <c r="V2035"/>
  <c r="U2035"/>
  <c r="P2035"/>
  <c r="W2035" s="1"/>
  <c r="V2034"/>
  <c r="U2034"/>
  <c r="P2034"/>
  <c r="W2034" s="1"/>
  <c r="V2033"/>
  <c r="U2033"/>
  <c r="P2033"/>
  <c r="W2033" s="1"/>
  <c r="V2032"/>
  <c r="U2032"/>
  <c r="P2032"/>
  <c r="W2032" s="1"/>
  <c r="V2031"/>
  <c r="U2031"/>
  <c r="P2031"/>
  <c r="W2031" s="1"/>
  <c r="V2030"/>
  <c r="U2030"/>
  <c r="P2030"/>
  <c r="W2030" s="1"/>
  <c r="V2029"/>
  <c r="U2029"/>
  <c r="P2029"/>
  <c r="W2029" s="1"/>
  <c r="V2028"/>
  <c r="U2028"/>
  <c r="P2028"/>
  <c r="W2028" s="1"/>
  <c r="V2027"/>
  <c r="U2027"/>
  <c r="P2027"/>
  <c r="W2027" s="1"/>
  <c r="V2026"/>
  <c r="U2026"/>
  <c r="P2026"/>
  <c r="W2026" s="1"/>
  <c r="V2025"/>
  <c r="U2025"/>
  <c r="P2025"/>
  <c r="W2025" s="1"/>
  <c r="V2024"/>
  <c r="U2024"/>
  <c r="P2024"/>
  <c r="W2024" s="1"/>
  <c r="V2023"/>
  <c r="U2023"/>
  <c r="P2023"/>
  <c r="W2023" s="1"/>
  <c r="V2022"/>
  <c r="U2022"/>
  <c r="P2022"/>
  <c r="W2022" s="1"/>
  <c r="V2021"/>
  <c r="U2021"/>
  <c r="P2021"/>
  <c r="W2021" s="1"/>
  <c r="V2020"/>
  <c r="U2020"/>
  <c r="P2020"/>
  <c r="W2020" s="1"/>
  <c r="V2019"/>
  <c r="U2019"/>
  <c r="P2019"/>
  <c r="W2019" s="1"/>
  <c r="V2018"/>
  <c r="U2018"/>
  <c r="P2018"/>
  <c r="W2018" s="1"/>
  <c r="V2017"/>
  <c r="U2017"/>
  <c r="P2017"/>
  <c r="W2017" s="1"/>
  <c r="V2016"/>
  <c r="U2016"/>
  <c r="P2016"/>
  <c r="W2016" s="1"/>
  <c r="V2015"/>
  <c r="U2015"/>
  <c r="P2015"/>
  <c r="W2015" s="1"/>
  <c r="V2014"/>
  <c r="U2014"/>
  <c r="P2014"/>
  <c r="W2014" s="1"/>
  <c r="V2013"/>
  <c r="U2013"/>
  <c r="P2013"/>
  <c r="W2013" s="1"/>
  <c r="V2012"/>
  <c r="U2012"/>
  <c r="P2012"/>
  <c r="W2012" s="1"/>
  <c r="V2011"/>
  <c r="U2011"/>
  <c r="P2011"/>
  <c r="W2011" s="1"/>
  <c r="V2010"/>
  <c r="U2010"/>
  <c r="P2010"/>
  <c r="W2010" s="1"/>
  <c r="V2009"/>
  <c r="U2009"/>
  <c r="P2009"/>
  <c r="W2009" s="1"/>
  <c r="V2008"/>
  <c r="U2008"/>
  <c r="P2008"/>
  <c r="W2008" s="1"/>
  <c r="V2007"/>
  <c r="U2007"/>
  <c r="P2007"/>
  <c r="W2007" s="1"/>
  <c r="V2006"/>
  <c r="U2006"/>
  <c r="P2006"/>
  <c r="W2006" s="1"/>
  <c r="V2005"/>
  <c r="U2005"/>
  <c r="P2005"/>
  <c r="W2005" s="1"/>
  <c r="V2004"/>
  <c r="U2004"/>
  <c r="P2004"/>
  <c r="W2004" s="1"/>
  <c r="V2003"/>
  <c r="U2003"/>
  <c r="P2003"/>
  <c r="W2003" s="1"/>
  <c r="V2002"/>
  <c r="U2002"/>
  <c r="P2002"/>
  <c r="W2002" s="1"/>
  <c r="V2001"/>
  <c r="U2001"/>
  <c r="P2001"/>
  <c r="W2001" s="1"/>
  <c r="V2000"/>
  <c r="U2000"/>
  <c r="P2000"/>
  <c r="W2000" s="1"/>
  <c r="V1999"/>
  <c r="U1999"/>
  <c r="P1999"/>
  <c r="W1999" s="1"/>
  <c r="V1998"/>
  <c r="U1998"/>
  <c r="P1998"/>
  <c r="W1998" s="1"/>
  <c r="V1997"/>
  <c r="U1997"/>
  <c r="P1997"/>
  <c r="W1997" s="1"/>
  <c r="V1996"/>
  <c r="U1996"/>
  <c r="P1996"/>
  <c r="W1996" s="1"/>
  <c r="V1995"/>
  <c r="U1995"/>
  <c r="P1995"/>
  <c r="W1995" s="1"/>
  <c r="V1994"/>
  <c r="U1994"/>
  <c r="P1994"/>
  <c r="W1994" s="1"/>
  <c r="V1993"/>
  <c r="U1993"/>
  <c r="P1993"/>
  <c r="W1993" s="1"/>
  <c r="V1992"/>
  <c r="U1992"/>
  <c r="P1992"/>
  <c r="W1992" s="1"/>
  <c r="V1991"/>
  <c r="U1991"/>
  <c r="P1991"/>
  <c r="W1991" s="1"/>
  <c r="V1990"/>
  <c r="U1990"/>
  <c r="P1990"/>
  <c r="W1990" s="1"/>
  <c r="V1989"/>
  <c r="U1989"/>
  <c r="P1989"/>
  <c r="W1989" s="1"/>
  <c r="V1988"/>
  <c r="U1988"/>
  <c r="P1988"/>
  <c r="W1988" s="1"/>
  <c r="V1987"/>
  <c r="U1987"/>
  <c r="P1987"/>
  <c r="W1987" s="1"/>
  <c r="V1986"/>
  <c r="U1986"/>
  <c r="P1986"/>
  <c r="W1986" s="1"/>
  <c r="V1985"/>
  <c r="U1985"/>
  <c r="P1985"/>
  <c r="W1985" s="1"/>
  <c r="V1984"/>
  <c r="U1984"/>
  <c r="P1984"/>
  <c r="W1984" s="1"/>
  <c r="V1983"/>
  <c r="U1983"/>
  <c r="P1983"/>
  <c r="W1983" s="1"/>
  <c r="V1982"/>
  <c r="U1982"/>
  <c r="P1982"/>
  <c r="W1982" s="1"/>
  <c r="V1981"/>
  <c r="U1981"/>
  <c r="P1981"/>
  <c r="W1981" s="1"/>
  <c r="V1980"/>
  <c r="U1980"/>
  <c r="P1980"/>
  <c r="W1980" s="1"/>
  <c r="V1979"/>
  <c r="U1979"/>
  <c r="P1979"/>
  <c r="W1979" s="1"/>
  <c r="V1978"/>
  <c r="U1978"/>
  <c r="P1978"/>
  <c r="W1978" s="1"/>
  <c r="V1977"/>
  <c r="U1977"/>
  <c r="P1977"/>
  <c r="W1977" s="1"/>
  <c r="V1976"/>
  <c r="U1976"/>
  <c r="P1976"/>
  <c r="W1976" s="1"/>
  <c r="V1975"/>
  <c r="U1975"/>
  <c r="P1975"/>
  <c r="W1975" s="1"/>
  <c r="V1974"/>
  <c r="U1974"/>
  <c r="P1974"/>
  <c r="W1974" s="1"/>
  <c r="V1973"/>
  <c r="U1973"/>
  <c r="P1973"/>
  <c r="W1973" s="1"/>
  <c r="V1972"/>
  <c r="U1972"/>
  <c r="P1972"/>
  <c r="W1972" s="1"/>
  <c r="V1971"/>
  <c r="U1971"/>
  <c r="P1971"/>
  <c r="W1971" s="1"/>
  <c r="V1970"/>
  <c r="U1970"/>
  <c r="P1970"/>
  <c r="W1970" s="1"/>
  <c r="V1969"/>
  <c r="U1969"/>
  <c r="P1969"/>
  <c r="W1969" s="1"/>
  <c r="V1968"/>
  <c r="U1968"/>
  <c r="P1968"/>
  <c r="W1968" s="1"/>
  <c r="V1967"/>
  <c r="U1967"/>
  <c r="P1967"/>
  <c r="W1967" s="1"/>
  <c r="V1966"/>
  <c r="U1966"/>
  <c r="P1966"/>
  <c r="W1966" s="1"/>
  <c r="V1965"/>
  <c r="U1965"/>
  <c r="P1965"/>
  <c r="W1965" s="1"/>
  <c r="V1964"/>
  <c r="U1964"/>
  <c r="P1964"/>
  <c r="W1964" s="1"/>
  <c r="V1963"/>
  <c r="U1963"/>
  <c r="P1963"/>
  <c r="W1963" s="1"/>
  <c r="V1962"/>
  <c r="U1962"/>
  <c r="P1962"/>
  <c r="W1962" s="1"/>
  <c r="V1961"/>
  <c r="U1961"/>
  <c r="P1961"/>
  <c r="W1961" s="1"/>
  <c r="V1960"/>
  <c r="U1960"/>
  <c r="P1960"/>
  <c r="W1960" s="1"/>
  <c r="V1959"/>
  <c r="U1959"/>
  <c r="P1959"/>
  <c r="W1959" s="1"/>
  <c r="V1958"/>
  <c r="U1958"/>
  <c r="P1958"/>
  <c r="W1958" s="1"/>
  <c r="V1957"/>
  <c r="U1957"/>
  <c r="P1957"/>
  <c r="W1957" s="1"/>
  <c r="V1956"/>
  <c r="U1956"/>
  <c r="P1956"/>
  <c r="W1956" s="1"/>
  <c r="V1955"/>
  <c r="U1955"/>
  <c r="P1955"/>
  <c r="W1955" s="1"/>
  <c r="V1954"/>
  <c r="U1954"/>
  <c r="P1954"/>
  <c r="W1954" s="1"/>
  <c r="V1953"/>
  <c r="U1953"/>
  <c r="P1953"/>
  <c r="W1953" s="1"/>
  <c r="V1952"/>
  <c r="U1952"/>
  <c r="P1952"/>
  <c r="W1952" s="1"/>
  <c r="V1951"/>
  <c r="U1951"/>
  <c r="P1951"/>
  <c r="W1951" s="1"/>
  <c r="V1950"/>
  <c r="U1950"/>
  <c r="P1950"/>
  <c r="W1950" s="1"/>
  <c r="V1949"/>
  <c r="U1949"/>
  <c r="P1949"/>
  <c r="W1949" s="1"/>
  <c r="V1948"/>
  <c r="U1948"/>
  <c r="P1948"/>
  <c r="W1948" s="1"/>
  <c r="V1947"/>
  <c r="U1947"/>
  <c r="P1947"/>
  <c r="W1947" s="1"/>
  <c r="V1946"/>
  <c r="U1946"/>
  <c r="P1946"/>
  <c r="W1946" s="1"/>
  <c r="V1945"/>
  <c r="U1945"/>
  <c r="P1945"/>
  <c r="W1945" s="1"/>
  <c r="V1944"/>
  <c r="U1944"/>
  <c r="P1944"/>
  <c r="W1944" s="1"/>
  <c r="V1943"/>
  <c r="U1943"/>
  <c r="P1943"/>
  <c r="W1943" s="1"/>
  <c r="V1942"/>
  <c r="U1942"/>
  <c r="P1942"/>
  <c r="W1942" s="1"/>
  <c r="V1941"/>
  <c r="U1941"/>
  <c r="P1941"/>
  <c r="W1941" s="1"/>
  <c r="V1940"/>
  <c r="U1940"/>
  <c r="P1940"/>
  <c r="W1940" s="1"/>
  <c r="V1939"/>
  <c r="U1939"/>
  <c r="P1939"/>
  <c r="W1939" s="1"/>
  <c r="V1938"/>
  <c r="U1938"/>
  <c r="P1938"/>
  <c r="W1938" s="1"/>
  <c r="V1937"/>
  <c r="U1937"/>
  <c r="P1937"/>
  <c r="W1937" s="1"/>
  <c r="V1936"/>
  <c r="U1936"/>
  <c r="P1936"/>
  <c r="W1936" s="1"/>
  <c r="V1935"/>
  <c r="U1935"/>
  <c r="P1935"/>
  <c r="W1935" s="1"/>
  <c r="V1934"/>
  <c r="U1934"/>
  <c r="P1934"/>
  <c r="W1934" s="1"/>
  <c r="V1933"/>
  <c r="U1933"/>
  <c r="P1933"/>
  <c r="W1933" s="1"/>
  <c r="V1932"/>
  <c r="U1932"/>
  <c r="P1932"/>
  <c r="W1932" s="1"/>
  <c r="V1931"/>
  <c r="U1931"/>
  <c r="P1931"/>
  <c r="W1931" s="1"/>
  <c r="V1930"/>
  <c r="U1930"/>
  <c r="P1930"/>
  <c r="W1930" s="1"/>
  <c r="V1929"/>
  <c r="U1929"/>
  <c r="P1929"/>
  <c r="W1929" s="1"/>
  <c r="V1928"/>
  <c r="U1928"/>
  <c r="P1928"/>
  <c r="W1928" s="1"/>
  <c r="V1927"/>
  <c r="U1927"/>
  <c r="P1927"/>
  <c r="W1927" s="1"/>
  <c r="V1926"/>
  <c r="U1926"/>
  <c r="P1926"/>
  <c r="W1926" s="1"/>
  <c r="V1925"/>
  <c r="U1925"/>
  <c r="P1925"/>
  <c r="W1925" s="1"/>
  <c r="V1924"/>
  <c r="U1924"/>
  <c r="P1924"/>
  <c r="W1924" s="1"/>
  <c r="V1923"/>
  <c r="U1923"/>
  <c r="P1923"/>
  <c r="W1923" s="1"/>
  <c r="V1922"/>
  <c r="U1922"/>
  <c r="P1922"/>
  <c r="W1922" s="1"/>
  <c r="V1921"/>
  <c r="U1921"/>
  <c r="P1921"/>
  <c r="W1921" s="1"/>
  <c r="V1920"/>
  <c r="U1920"/>
  <c r="P1920"/>
  <c r="W1920" s="1"/>
  <c r="V1919"/>
  <c r="U1919"/>
  <c r="P1919"/>
  <c r="W1919" s="1"/>
  <c r="V1918"/>
  <c r="U1918"/>
  <c r="P1918"/>
  <c r="W1918" s="1"/>
  <c r="V1917"/>
  <c r="U1917"/>
  <c r="P1917"/>
  <c r="W1917" s="1"/>
  <c r="V1916"/>
  <c r="U1916"/>
  <c r="P1916"/>
  <c r="W1916" s="1"/>
  <c r="V1915"/>
  <c r="U1915"/>
  <c r="P1915"/>
  <c r="W1915" s="1"/>
  <c r="V1914"/>
  <c r="U1914"/>
  <c r="P1914"/>
  <c r="W1914" s="1"/>
  <c r="V1913"/>
  <c r="U1913"/>
  <c r="P1913"/>
  <c r="W1913" s="1"/>
  <c r="V1912"/>
  <c r="U1912"/>
  <c r="P1912"/>
  <c r="W1912" s="1"/>
  <c r="V1911"/>
  <c r="U1911"/>
  <c r="P1911"/>
  <c r="W1911" s="1"/>
  <c r="V1910"/>
  <c r="U1910"/>
  <c r="P1910"/>
  <c r="W1910" s="1"/>
  <c r="V1909"/>
  <c r="U1909"/>
  <c r="P1909"/>
  <c r="W1909" s="1"/>
  <c r="V1908"/>
  <c r="U1908"/>
  <c r="P1908"/>
  <c r="W1908" s="1"/>
  <c r="V1907"/>
  <c r="U1907"/>
  <c r="P1907"/>
  <c r="W1907" s="1"/>
  <c r="V1906"/>
  <c r="U1906"/>
  <c r="P1906"/>
  <c r="W1906" s="1"/>
  <c r="V1905"/>
  <c r="U1905"/>
  <c r="P1905"/>
  <c r="W1905" s="1"/>
  <c r="V1904"/>
  <c r="U1904"/>
  <c r="P1904"/>
  <c r="W1904" s="1"/>
  <c r="V1903"/>
  <c r="U1903"/>
  <c r="P1903"/>
  <c r="W1903" s="1"/>
  <c r="V1902"/>
  <c r="U1902"/>
  <c r="P1902"/>
  <c r="W1902" s="1"/>
  <c r="V1901"/>
  <c r="U1901"/>
  <c r="P1901"/>
  <c r="W1901" s="1"/>
  <c r="V1900"/>
  <c r="U1900"/>
  <c r="P1900"/>
  <c r="W1900" s="1"/>
  <c r="V1899"/>
  <c r="U1899"/>
  <c r="P1899"/>
  <c r="W1899" s="1"/>
  <c r="V1898"/>
  <c r="U1898"/>
  <c r="P1898"/>
  <c r="W1898" s="1"/>
  <c r="V1897"/>
  <c r="U1897"/>
  <c r="P1897"/>
  <c r="W1897" s="1"/>
  <c r="V1896"/>
  <c r="U1896"/>
  <c r="P1896"/>
  <c r="W1896" s="1"/>
  <c r="V1895"/>
  <c r="U1895"/>
  <c r="P1895"/>
  <c r="W1895" s="1"/>
  <c r="V1894"/>
  <c r="U1894"/>
  <c r="P1894"/>
  <c r="W1894" s="1"/>
  <c r="V1893"/>
  <c r="U1893"/>
  <c r="P1893"/>
  <c r="W1893" s="1"/>
  <c r="V1892"/>
  <c r="U1892"/>
  <c r="P1892"/>
  <c r="W1892" s="1"/>
  <c r="V1891"/>
  <c r="U1891"/>
  <c r="P1891"/>
  <c r="W1891" s="1"/>
  <c r="V1890"/>
  <c r="U1890"/>
  <c r="P1890"/>
  <c r="W1890" s="1"/>
  <c r="V1889"/>
  <c r="U1889"/>
  <c r="P1889"/>
  <c r="W1889" s="1"/>
  <c r="V1888"/>
  <c r="U1888"/>
  <c r="P1888"/>
  <c r="W1888" s="1"/>
  <c r="V1887"/>
  <c r="U1887"/>
  <c r="P1887"/>
  <c r="W1887" s="1"/>
  <c r="V1886"/>
  <c r="U1886"/>
  <c r="P1886"/>
  <c r="W1886" s="1"/>
  <c r="V1885"/>
  <c r="U1885"/>
  <c r="P1885"/>
  <c r="W1885" s="1"/>
  <c r="V1884"/>
  <c r="U1884"/>
  <c r="P1884"/>
  <c r="W1884" s="1"/>
  <c r="V1883"/>
  <c r="U1883"/>
  <c r="P1883"/>
  <c r="W1883" s="1"/>
  <c r="V1882"/>
  <c r="U1882"/>
  <c r="P1882"/>
  <c r="W1882" s="1"/>
  <c r="V1881"/>
  <c r="U1881"/>
  <c r="P1881"/>
  <c r="W1881" s="1"/>
  <c r="V1880"/>
  <c r="U1880"/>
  <c r="P1880"/>
  <c r="W1880" s="1"/>
  <c r="V1879"/>
  <c r="U1879"/>
  <c r="P1879"/>
  <c r="W1879" s="1"/>
  <c r="V1878"/>
  <c r="U1878"/>
  <c r="P1878"/>
  <c r="W1878" s="1"/>
  <c r="V1877"/>
  <c r="U1877"/>
  <c r="P1877"/>
  <c r="W1877" s="1"/>
  <c r="V1876"/>
  <c r="U1876"/>
  <c r="P1876"/>
  <c r="W1876" s="1"/>
  <c r="V1875"/>
  <c r="U1875"/>
  <c r="P1875"/>
  <c r="W1875" s="1"/>
  <c r="V1874"/>
  <c r="U1874"/>
  <c r="P1874"/>
  <c r="W1874" s="1"/>
  <c r="V1873"/>
  <c r="U1873"/>
  <c r="P1873"/>
  <c r="W1873" s="1"/>
  <c r="V1872"/>
  <c r="U1872"/>
  <c r="P1872"/>
  <c r="W1872" s="1"/>
  <c r="V1871"/>
  <c r="U1871"/>
  <c r="P1871"/>
  <c r="W1871" s="1"/>
  <c r="V1870"/>
  <c r="U1870"/>
  <c r="P1870"/>
  <c r="W1870" s="1"/>
  <c r="V1869"/>
  <c r="U1869"/>
  <c r="P1869"/>
  <c r="W1869" s="1"/>
  <c r="V1868"/>
  <c r="U1868"/>
  <c r="P1868"/>
  <c r="W1868" s="1"/>
  <c r="V1867"/>
  <c r="U1867"/>
  <c r="P1867"/>
  <c r="W1867" s="1"/>
  <c r="V1866"/>
  <c r="U1866"/>
  <c r="P1866"/>
  <c r="W1866" s="1"/>
  <c r="V1865"/>
  <c r="U1865"/>
  <c r="P1865"/>
  <c r="W1865" s="1"/>
  <c r="V1864"/>
  <c r="U1864"/>
  <c r="P1864"/>
  <c r="W1864" s="1"/>
  <c r="V1863"/>
  <c r="U1863"/>
  <c r="P1863"/>
  <c r="W1863" s="1"/>
  <c r="V1862"/>
  <c r="U1862"/>
  <c r="P1862"/>
  <c r="W1862" s="1"/>
  <c r="V1861"/>
  <c r="U1861"/>
  <c r="P1861"/>
  <c r="W1861" s="1"/>
  <c r="V1860"/>
  <c r="U1860"/>
  <c r="P1860"/>
  <c r="W1860" s="1"/>
  <c r="V1859"/>
  <c r="U1859"/>
  <c r="P1859"/>
  <c r="W1859" s="1"/>
  <c r="V1858"/>
  <c r="U1858"/>
  <c r="P1858"/>
  <c r="W1858" s="1"/>
  <c r="V1857"/>
  <c r="U1857"/>
  <c r="P1857"/>
  <c r="W1857" s="1"/>
  <c r="V1856"/>
  <c r="U1856"/>
  <c r="P1856"/>
  <c r="W1856" s="1"/>
  <c r="V1855"/>
  <c r="U1855"/>
  <c r="P1855"/>
  <c r="W1855" s="1"/>
  <c r="V1854"/>
  <c r="U1854"/>
  <c r="P1854"/>
  <c r="W1854" s="1"/>
  <c r="V1853"/>
  <c r="U1853"/>
  <c r="P1853"/>
  <c r="W1853" s="1"/>
  <c r="V1852"/>
  <c r="U1852"/>
  <c r="P1852"/>
  <c r="W1852" s="1"/>
  <c r="V1851"/>
  <c r="U1851"/>
  <c r="P1851"/>
  <c r="W1851" s="1"/>
  <c r="V1850"/>
  <c r="U1850"/>
  <c r="P1850"/>
  <c r="W1850" s="1"/>
  <c r="V1849"/>
  <c r="U1849"/>
  <c r="P1849"/>
  <c r="W1849" s="1"/>
  <c r="V1848"/>
  <c r="U1848"/>
  <c r="P1848"/>
  <c r="W1848" s="1"/>
  <c r="V1847"/>
  <c r="U1847"/>
  <c r="P1847"/>
  <c r="W1847" s="1"/>
  <c r="V1846"/>
  <c r="U1846"/>
  <c r="P1846"/>
  <c r="W1846" s="1"/>
  <c r="V1845"/>
  <c r="U1845"/>
  <c r="P1845"/>
  <c r="W1845" s="1"/>
  <c r="V1844"/>
  <c r="U1844"/>
  <c r="P1844"/>
  <c r="W1844" s="1"/>
  <c r="V1843"/>
  <c r="U1843"/>
  <c r="P1843"/>
  <c r="W1843" s="1"/>
  <c r="V1842"/>
  <c r="U1842"/>
  <c r="P1842"/>
  <c r="W1842" s="1"/>
  <c r="V1841"/>
  <c r="U1841"/>
  <c r="P1841"/>
  <c r="W1841" s="1"/>
  <c r="V1840"/>
  <c r="U1840"/>
  <c r="P1840"/>
  <c r="W1840" s="1"/>
  <c r="V1839"/>
  <c r="U1839"/>
  <c r="P1839"/>
  <c r="W1839" s="1"/>
  <c r="V1838"/>
  <c r="U1838"/>
  <c r="P1838"/>
  <c r="W1838" s="1"/>
  <c r="V1837"/>
  <c r="U1837"/>
  <c r="P1837"/>
  <c r="W1837" s="1"/>
  <c r="V1836"/>
  <c r="U1836"/>
  <c r="P1836"/>
  <c r="W1836" s="1"/>
  <c r="V1835"/>
  <c r="U1835"/>
  <c r="P1835"/>
  <c r="W1835" s="1"/>
  <c r="V1834"/>
  <c r="U1834"/>
  <c r="P1834"/>
  <c r="W1834" s="1"/>
  <c r="V1833"/>
  <c r="U1833"/>
  <c r="P1833"/>
  <c r="W1833" s="1"/>
  <c r="V1832"/>
  <c r="U1832"/>
  <c r="P1832"/>
  <c r="W1832" s="1"/>
  <c r="V1831"/>
  <c r="U1831"/>
  <c r="P1831"/>
  <c r="W1831" s="1"/>
  <c r="V1830"/>
  <c r="U1830"/>
  <c r="P1830"/>
  <c r="W1830" s="1"/>
  <c r="V1829"/>
  <c r="U1829"/>
  <c r="P1829"/>
  <c r="W1829" s="1"/>
  <c r="V1828"/>
  <c r="U1828"/>
  <c r="P1828"/>
  <c r="W1828" s="1"/>
  <c r="V1827"/>
  <c r="U1827"/>
  <c r="P1827"/>
  <c r="W1827" s="1"/>
  <c r="V1826"/>
  <c r="U1826"/>
  <c r="P1826"/>
  <c r="W1826" s="1"/>
  <c r="V1825"/>
  <c r="U1825"/>
  <c r="P1825"/>
  <c r="W1825" s="1"/>
  <c r="V1824"/>
  <c r="U1824"/>
  <c r="P1824"/>
  <c r="W1824" s="1"/>
  <c r="V1823"/>
  <c r="U1823"/>
  <c r="P1823"/>
  <c r="W1823" s="1"/>
  <c r="V1822"/>
  <c r="U1822"/>
  <c r="P1822"/>
  <c r="W1822" s="1"/>
  <c r="V1821"/>
  <c r="U1821"/>
  <c r="P1821"/>
  <c r="W1821" s="1"/>
  <c r="V1820"/>
  <c r="U1820"/>
  <c r="P1820"/>
  <c r="W1820" s="1"/>
  <c r="V1819"/>
  <c r="U1819"/>
  <c r="P1819"/>
  <c r="W1819" s="1"/>
  <c r="V1818"/>
  <c r="U1818"/>
  <c r="P1818"/>
  <c r="W1818" s="1"/>
  <c r="V1817"/>
  <c r="U1817"/>
  <c r="P1817"/>
  <c r="W1817" s="1"/>
  <c r="V1816"/>
  <c r="U1816"/>
  <c r="P1816"/>
  <c r="W1816" s="1"/>
  <c r="V1815"/>
  <c r="U1815"/>
  <c r="P1815"/>
  <c r="W1815" s="1"/>
  <c r="V1814"/>
  <c r="U1814"/>
  <c r="P1814"/>
  <c r="W1814" s="1"/>
  <c r="V1813"/>
  <c r="U1813"/>
  <c r="P1813"/>
  <c r="W1813" s="1"/>
  <c r="V1812"/>
  <c r="U1812"/>
  <c r="P1812"/>
  <c r="W1812" s="1"/>
  <c r="V1811"/>
  <c r="U1811"/>
  <c r="P1811"/>
  <c r="W1811" s="1"/>
  <c r="V1810"/>
  <c r="U1810"/>
  <c r="P1810"/>
  <c r="W1810" s="1"/>
  <c r="V1809"/>
  <c r="U1809"/>
  <c r="P1809"/>
  <c r="W1809" s="1"/>
  <c r="V1808"/>
  <c r="U1808"/>
  <c r="P1808"/>
  <c r="W1808" s="1"/>
  <c r="V1807"/>
  <c r="U1807"/>
  <c r="P1807"/>
  <c r="W1807" s="1"/>
  <c r="V1806"/>
  <c r="U1806"/>
  <c r="P1806"/>
  <c r="W1806" s="1"/>
  <c r="V1805"/>
  <c r="U1805"/>
  <c r="P1805"/>
  <c r="W1805" s="1"/>
  <c r="V1804"/>
  <c r="U1804"/>
  <c r="P1804"/>
  <c r="W1804" s="1"/>
  <c r="V1803"/>
  <c r="U1803"/>
  <c r="P1803"/>
  <c r="W1803" s="1"/>
  <c r="V1802"/>
  <c r="U1802"/>
  <c r="P1802"/>
  <c r="W1802" s="1"/>
  <c r="V1801"/>
  <c r="U1801"/>
  <c r="P1801"/>
  <c r="W1801" s="1"/>
  <c r="V1800"/>
  <c r="U1800"/>
  <c r="P1800"/>
  <c r="W1800" s="1"/>
  <c r="V1799"/>
  <c r="U1799"/>
  <c r="P1799"/>
  <c r="W1799" s="1"/>
  <c r="V1798"/>
  <c r="U1798"/>
  <c r="P1798"/>
  <c r="W1798" s="1"/>
  <c r="V1797"/>
  <c r="U1797"/>
  <c r="P1797"/>
  <c r="W1797" s="1"/>
  <c r="V1796"/>
  <c r="U1796"/>
  <c r="P1796"/>
  <c r="W1796" s="1"/>
  <c r="V1795"/>
  <c r="U1795"/>
  <c r="P1795"/>
  <c r="W1795" s="1"/>
  <c r="V1794"/>
  <c r="U1794"/>
  <c r="P1794"/>
  <c r="W1794" s="1"/>
  <c r="V1793"/>
  <c r="U1793"/>
  <c r="P1793"/>
  <c r="W1793" s="1"/>
  <c r="V1792"/>
  <c r="U1792"/>
  <c r="P1792"/>
  <c r="W1792" s="1"/>
  <c r="V1791"/>
  <c r="U1791"/>
  <c r="P1791"/>
  <c r="W1791" s="1"/>
  <c r="V1790"/>
  <c r="U1790"/>
  <c r="P1790"/>
  <c r="W1790" s="1"/>
  <c r="V1789"/>
  <c r="U1789"/>
  <c r="P1789"/>
  <c r="W1789" s="1"/>
  <c r="V1788"/>
  <c r="U1788"/>
  <c r="P1788"/>
  <c r="W1788" s="1"/>
  <c r="V1787"/>
  <c r="U1787"/>
  <c r="P1787"/>
  <c r="W1787" s="1"/>
  <c r="V1786"/>
  <c r="U1786"/>
  <c r="P1786"/>
  <c r="W1786" s="1"/>
  <c r="V1785"/>
  <c r="U1785"/>
  <c r="P1785"/>
  <c r="W1785" s="1"/>
  <c r="V1784"/>
  <c r="U1784"/>
  <c r="P1784"/>
  <c r="W1784" s="1"/>
  <c r="V1783"/>
  <c r="U1783"/>
  <c r="P1783"/>
  <c r="W1783" s="1"/>
  <c r="V1782"/>
  <c r="U1782"/>
  <c r="P1782"/>
  <c r="W1782" s="1"/>
  <c r="V1781"/>
  <c r="U1781"/>
  <c r="P1781"/>
  <c r="W1781" s="1"/>
  <c r="V1780"/>
  <c r="U1780"/>
  <c r="P1780"/>
  <c r="W1780" s="1"/>
  <c r="V1779"/>
  <c r="U1779"/>
  <c r="P1779"/>
  <c r="W1779" s="1"/>
  <c r="V1778"/>
  <c r="U1778"/>
  <c r="P1778"/>
  <c r="W1778" s="1"/>
  <c r="V1777"/>
  <c r="U1777"/>
  <c r="P1777"/>
  <c r="W1777" s="1"/>
  <c r="V1776"/>
  <c r="U1776"/>
  <c r="P1776"/>
  <c r="W1776" s="1"/>
  <c r="V1775"/>
  <c r="U1775"/>
  <c r="P1775"/>
  <c r="W1775" s="1"/>
  <c r="V1774"/>
  <c r="U1774"/>
  <c r="P1774"/>
  <c r="W1774" s="1"/>
  <c r="V1773"/>
  <c r="U1773"/>
  <c r="P1773"/>
  <c r="W1773" s="1"/>
  <c r="V1772"/>
  <c r="U1772"/>
  <c r="P1772"/>
  <c r="W1772" s="1"/>
  <c r="V1771"/>
  <c r="U1771"/>
  <c r="P1771"/>
  <c r="W1771" s="1"/>
  <c r="V1770"/>
  <c r="U1770"/>
  <c r="P1770"/>
  <c r="W1770" s="1"/>
  <c r="V1769"/>
  <c r="U1769"/>
  <c r="P1769"/>
  <c r="W1769" s="1"/>
  <c r="V1768"/>
  <c r="U1768"/>
  <c r="P1768"/>
  <c r="W1768" s="1"/>
  <c r="V1767"/>
  <c r="U1767"/>
  <c r="P1767"/>
  <c r="W1767" s="1"/>
  <c r="V1766"/>
  <c r="U1766"/>
  <c r="P1766"/>
  <c r="W1766" s="1"/>
  <c r="V1765"/>
  <c r="U1765"/>
  <c r="P1765"/>
  <c r="W1765" s="1"/>
  <c r="V1764"/>
  <c r="U1764"/>
  <c r="P1764"/>
  <c r="W1764" s="1"/>
  <c r="V1763"/>
  <c r="U1763"/>
  <c r="P1763"/>
  <c r="W1763" s="1"/>
  <c r="V1762"/>
  <c r="U1762"/>
  <c r="P1762"/>
  <c r="W1762" s="1"/>
  <c r="V1761"/>
  <c r="U1761"/>
  <c r="P1761"/>
  <c r="W1761" s="1"/>
  <c r="V1760"/>
  <c r="U1760"/>
  <c r="P1760"/>
  <c r="W1760" s="1"/>
  <c r="V1759"/>
  <c r="U1759"/>
  <c r="P1759"/>
  <c r="W1759" s="1"/>
  <c r="V1758"/>
  <c r="U1758"/>
  <c r="P1758"/>
  <c r="W1758" s="1"/>
  <c r="V1757"/>
  <c r="U1757"/>
  <c r="P1757"/>
  <c r="W1757" s="1"/>
  <c r="V1756"/>
  <c r="U1756"/>
  <c r="P1756"/>
  <c r="W1756" s="1"/>
  <c r="V1755"/>
  <c r="U1755"/>
  <c r="P1755"/>
  <c r="W1755" s="1"/>
  <c r="V1754"/>
  <c r="U1754"/>
  <c r="P1754"/>
  <c r="W1754" s="1"/>
  <c r="V1753"/>
  <c r="U1753"/>
  <c r="P1753"/>
  <c r="W1753" s="1"/>
  <c r="V1752"/>
  <c r="U1752"/>
  <c r="P1752"/>
  <c r="W1752" s="1"/>
  <c r="V1751"/>
  <c r="U1751"/>
  <c r="P1751"/>
  <c r="W1751" s="1"/>
  <c r="V1750"/>
  <c r="U1750"/>
  <c r="P1750"/>
  <c r="W1750" s="1"/>
  <c r="V1749"/>
  <c r="U1749"/>
  <c r="P1749"/>
  <c r="W1749" s="1"/>
  <c r="V1748"/>
  <c r="U1748"/>
  <c r="P1748"/>
  <c r="W1748" s="1"/>
  <c r="V1747"/>
  <c r="U1747"/>
  <c r="P1747"/>
  <c r="W1747" s="1"/>
  <c r="V1746"/>
  <c r="U1746"/>
  <c r="P1746"/>
  <c r="W1746" s="1"/>
  <c r="V1745"/>
  <c r="U1745"/>
  <c r="P1745"/>
  <c r="W1745" s="1"/>
  <c r="V1744"/>
  <c r="U1744"/>
  <c r="P1744"/>
  <c r="W1744" s="1"/>
  <c r="V1743"/>
  <c r="U1743"/>
  <c r="P1743"/>
  <c r="W1743" s="1"/>
  <c r="V1742"/>
  <c r="U1742"/>
  <c r="P1742"/>
  <c r="W1742" s="1"/>
  <c r="V1741"/>
  <c r="U1741"/>
  <c r="P1741"/>
  <c r="W1741" s="1"/>
  <c r="V1740"/>
  <c r="U1740"/>
  <c r="P1740"/>
  <c r="W1740" s="1"/>
  <c r="V1739"/>
  <c r="U1739"/>
  <c r="P1739"/>
  <c r="W1739" s="1"/>
  <c r="V1738"/>
  <c r="U1738"/>
  <c r="P1738"/>
  <c r="W1738" s="1"/>
  <c r="V1737"/>
  <c r="U1737"/>
  <c r="P1737"/>
  <c r="W1737" s="1"/>
  <c r="V1736"/>
  <c r="U1736"/>
  <c r="P1736"/>
  <c r="W1736" s="1"/>
  <c r="V1735"/>
  <c r="U1735"/>
  <c r="P1735"/>
  <c r="W1735" s="1"/>
  <c r="V1734"/>
  <c r="U1734"/>
  <c r="P1734"/>
  <c r="W1734" s="1"/>
  <c r="V1733"/>
  <c r="U1733"/>
  <c r="P1733"/>
  <c r="W1733" s="1"/>
  <c r="V1732"/>
  <c r="U1732"/>
  <c r="P1732"/>
  <c r="W1732" s="1"/>
  <c r="V1731"/>
  <c r="U1731"/>
  <c r="P1731"/>
  <c r="W1731" s="1"/>
  <c r="V1730"/>
  <c r="U1730"/>
  <c r="P1730"/>
  <c r="W1730" s="1"/>
  <c r="V1729"/>
  <c r="U1729"/>
  <c r="P1729"/>
  <c r="W1729" s="1"/>
  <c r="V1728"/>
  <c r="U1728"/>
  <c r="P1728"/>
  <c r="W1728" s="1"/>
  <c r="V1727"/>
  <c r="U1727"/>
  <c r="P1727"/>
  <c r="W1727" s="1"/>
  <c r="V1726"/>
  <c r="U1726"/>
  <c r="P1726"/>
  <c r="W1726" s="1"/>
  <c r="V1725"/>
  <c r="U1725"/>
  <c r="P1725"/>
  <c r="W1725" s="1"/>
  <c r="V1724"/>
  <c r="U1724"/>
  <c r="P1724"/>
  <c r="W1724" s="1"/>
  <c r="V1723"/>
  <c r="U1723"/>
  <c r="P1723"/>
  <c r="W1723" s="1"/>
  <c r="V1722"/>
  <c r="U1722"/>
  <c r="P1722"/>
  <c r="W1722" s="1"/>
  <c r="V1721"/>
  <c r="U1721"/>
  <c r="P1721"/>
  <c r="W1721" s="1"/>
  <c r="V1720"/>
  <c r="U1720"/>
  <c r="P1720"/>
  <c r="W1720" s="1"/>
  <c r="V1719"/>
  <c r="U1719"/>
  <c r="P1719"/>
  <c r="W1719" s="1"/>
  <c r="V1718"/>
  <c r="U1718"/>
  <c r="P1718"/>
  <c r="W1718" s="1"/>
  <c r="V1717"/>
  <c r="U1717"/>
  <c r="P1717"/>
  <c r="W1717" s="1"/>
  <c r="V1716"/>
  <c r="U1716"/>
  <c r="P1716"/>
  <c r="W1716" s="1"/>
  <c r="V1715"/>
  <c r="U1715"/>
  <c r="P1715"/>
  <c r="W1715" s="1"/>
  <c r="V1714"/>
  <c r="U1714"/>
  <c r="P1714"/>
  <c r="W1714" s="1"/>
  <c r="V1713"/>
  <c r="U1713"/>
  <c r="P1713"/>
  <c r="W1713" s="1"/>
  <c r="V1712"/>
  <c r="U1712"/>
  <c r="P1712"/>
  <c r="W1712" s="1"/>
  <c r="V1711"/>
  <c r="U1711"/>
  <c r="P1711"/>
  <c r="W1711" s="1"/>
  <c r="V1710"/>
  <c r="U1710"/>
  <c r="P1710"/>
  <c r="W1710" s="1"/>
  <c r="V1709"/>
  <c r="U1709"/>
  <c r="P1709"/>
  <c r="W1709" s="1"/>
  <c r="V1708"/>
  <c r="U1708"/>
  <c r="P1708"/>
  <c r="W1708" s="1"/>
  <c r="V1707"/>
  <c r="U1707"/>
  <c r="P1707"/>
  <c r="W1707" s="1"/>
  <c r="V1706"/>
  <c r="U1706"/>
  <c r="P1706"/>
  <c r="W1706" s="1"/>
  <c r="V1705"/>
  <c r="U1705"/>
  <c r="P1705"/>
  <c r="W1705" s="1"/>
  <c r="V1704"/>
  <c r="U1704"/>
  <c r="P1704"/>
  <c r="W1704" s="1"/>
  <c r="V1703"/>
  <c r="U1703"/>
  <c r="P1703"/>
  <c r="W1703" s="1"/>
  <c r="V1702"/>
  <c r="U1702"/>
  <c r="P1702"/>
  <c r="W1702" s="1"/>
  <c r="V1701"/>
  <c r="U1701"/>
  <c r="P1701"/>
  <c r="W1701" s="1"/>
  <c r="V1700"/>
  <c r="U1700"/>
  <c r="P1700"/>
  <c r="W1700" s="1"/>
  <c r="V1699"/>
  <c r="U1699"/>
  <c r="P1699"/>
  <c r="W1699" s="1"/>
  <c r="V1698"/>
  <c r="U1698"/>
  <c r="P1698"/>
  <c r="W1698" s="1"/>
  <c r="V1697"/>
  <c r="U1697"/>
  <c r="P1697"/>
  <c r="W1697" s="1"/>
  <c r="V1696"/>
  <c r="U1696"/>
  <c r="P1696"/>
  <c r="W1696" s="1"/>
  <c r="V1695"/>
  <c r="U1695"/>
  <c r="P1695"/>
  <c r="W1695" s="1"/>
  <c r="V1694"/>
  <c r="U1694"/>
  <c r="P1694"/>
  <c r="W1694" s="1"/>
  <c r="V1693"/>
  <c r="U1693"/>
  <c r="P1693"/>
  <c r="W1693" s="1"/>
  <c r="V1692"/>
  <c r="U1692"/>
  <c r="P1692"/>
  <c r="W1692" s="1"/>
  <c r="V1691"/>
  <c r="U1691"/>
  <c r="P1691"/>
  <c r="W1691" s="1"/>
  <c r="V1690"/>
  <c r="U1690"/>
  <c r="P1690"/>
  <c r="W1690" s="1"/>
  <c r="V1689"/>
  <c r="U1689"/>
  <c r="P1689"/>
  <c r="W1689" s="1"/>
  <c r="V1688"/>
  <c r="U1688"/>
  <c r="P1688"/>
  <c r="W1688" s="1"/>
  <c r="V1687"/>
  <c r="U1687"/>
  <c r="P1687"/>
  <c r="W1687" s="1"/>
  <c r="V1686"/>
  <c r="U1686"/>
  <c r="P1686"/>
  <c r="W1686" s="1"/>
  <c r="V1685"/>
  <c r="U1685"/>
  <c r="P1685"/>
  <c r="W1685" s="1"/>
  <c r="V1684"/>
  <c r="U1684"/>
  <c r="P1684"/>
  <c r="W1684" s="1"/>
  <c r="V1683"/>
  <c r="U1683"/>
  <c r="P1683"/>
  <c r="W1683" s="1"/>
  <c r="V1682"/>
  <c r="U1682"/>
  <c r="P1682"/>
  <c r="W1682" s="1"/>
  <c r="V1681"/>
  <c r="U1681"/>
  <c r="P1681"/>
  <c r="W1681" s="1"/>
  <c r="V1680"/>
  <c r="U1680"/>
  <c r="P1680"/>
  <c r="W1680" s="1"/>
  <c r="V1679"/>
  <c r="U1679"/>
  <c r="P1679"/>
  <c r="W1679" s="1"/>
  <c r="V1678"/>
  <c r="U1678"/>
  <c r="P1678"/>
  <c r="W1678" s="1"/>
  <c r="V1677"/>
  <c r="U1677"/>
  <c r="P1677"/>
  <c r="W1677" s="1"/>
  <c r="V1676"/>
  <c r="U1676"/>
  <c r="P1676"/>
  <c r="W1676" s="1"/>
  <c r="V1675"/>
  <c r="U1675"/>
  <c r="P1675"/>
  <c r="W1675" s="1"/>
  <c r="V1674"/>
  <c r="U1674"/>
  <c r="P1674"/>
  <c r="W1674" s="1"/>
  <c r="V1673"/>
  <c r="U1673"/>
  <c r="P1673"/>
  <c r="W1673" s="1"/>
  <c r="V1672"/>
  <c r="U1672"/>
  <c r="P1672"/>
  <c r="W1672" s="1"/>
  <c r="V1671"/>
  <c r="U1671"/>
  <c r="P1671"/>
  <c r="W1671" s="1"/>
  <c r="V1670"/>
  <c r="U1670"/>
  <c r="P1670"/>
  <c r="W1670" s="1"/>
  <c r="V1669"/>
  <c r="U1669"/>
  <c r="P1669"/>
  <c r="W1669" s="1"/>
  <c r="V1668"/>
  <c r="U1668"/>
  <c r="P1668"/>
  <c r="W1668" s="1"/>
  <c r="V1667"/>
  <c r="U1667"/>
  <c r="P1667"/>
  <c r="W1667" s="1"/>
  <c r="V1666"/>
  <c r="U1666"/>
  <c r="P1666"/>
  <c r="W1666" s="1"/>
  <c r="V1665"/>
  <c r="U1665"/>
  <c r="P1665"/>
  <c r="W1665" s="1"/>
  <c r="V1664"/>
  <c r="U1664"/>
  <c r="P1664"/>
  <c r="W1664" s="1"/>
  <c r="V1663"/>
  <c r="U1663"/>
  <c r="P1663"/>
  <c r="W1663" s="1"/>
  <c r="V1662"/>
  <c r="U1662"/>
  <c r="P1662"/>
  <c r="W1662" s="1"/>
  <c r="V1661"/>
  <c r="U1661"/>
  <c r="P1661"/>
  <c r="W1661" s="1"/>
  <c r="V1660"/>
  <c r="U1660"/>
  <c r="P1660"/>
  <c r="W1660" s="1"/>
  <c r="V1659"/>
  <c r="U1659"/>
  <c r="P1659"/>
  <c r="W1659" s="1"/>
  <c r="V1658"/>
  <c r="U1658"/>
  <c r="P1658"/>
  <c r="W1658" s="1"/>
  <c r="V1657"/>
  <c r="U1657"/>
  <c r="P1657"/>
  <c r="W1657" s="1"/>
  <c r="V1656"/>
  <c r="U1656"/>
  <c r="P1656"/>
  <c r="W1656" s="1"/>
  <c r="V1655"/>
  <c r="U1655"/>
  <c r="P1655"/>
  <c r="W1655" s="1"/>
  <c r="V1654"/>
  <c r="U1654"/>
  <c r="P1654"/>
  <c r="W1654" s="1"/>
  <c r="V1653"/>
  <c r="U1653"/>
  <c r="P1653"/>
  <c r="W1653" s="1"/>
  <c r="V1652"/>
  <c r="U1652"/>
  <c r="P1652"/>
  <c r="W1652" s="1"/>
  <c r="V1651"/>
  <c r="U1651"/>
  <c r="P1651"/>
  <c r="W1651" s="1"/>
  <c r="V1650"/>
  <c r="U1650"/>
  <c r="P1650"/>
  <c r="W1650" s="1"/>
  <c r="V1649"/>
  <c r="U1649"/>
  <c r="P1649"/>
  <c r="W1649" s="1"/>
  <c r="V1648"/>
  <c r="U1648"/>
  <c r="P1648"/>
  <c r="W1648" s="1"/>
  <c r="V1647"/>
  <c r="U1647"/>
  <c r="P1647"/>
  <c r="W1647" s="1"/>
  <c r="V1646"/>
  <c r="U1646"/>
  <c r="P1646"/>
  <c r="W1646" s="1"/>
  <c r="V1645"/>
  <c r="U1645"/>
  <c r="P1645"/>
  <c r="W1645" s="1"/>
  <c r="V1644"/>
  <c r="U1644"/>
  <c r="P1644"/>
  <c r="W1644" s="1"/>
  <c r="V1643"/>
  <c r="U1643"/>
  <c r="P1643"/>
  <c r="W1643" s="1"/>
  <c r="V1642"/>
  <c r="U1642"/>
  <c r="P1642"/>
  <c r="W1642" s="1"/>
  <c r="V1641"/>
  <c r="U1641"/>
  <c r="P1641"/>
  <c r="W1641" s="1"/>
  <c r="V1640"/>
  <c r="U1640"/>
  <c r="P1640"/>
  <c r="W1640" s="1"/>
  <c r="V1639"/>
  <c r="U1639"/>
  <c r="P1639"/>
  <c r="W1639" s="1"/>
  <c r="V1638"/>
  <c r="U1638"/>
  <c r="P1638"/>
  <c r="W1638" s="1"/>
  <c r="V1637"/>
  <c r="U1637"/>
  <c r="P1637"/>
  <c r="W1637" s="1"/>
  <c r="V1636"/>
  <c r="U1636"/>
  <c r="P1636"/>
  <c r="W1636" s="1"/>
  <c r="V1635"/>
  <c r="U1635"/>
  <c r="P1635"/>
  <c r="W1635" s="1"/>
  <c r="V1634"/>
  <c r="U1634"/>
  <c r="P1634"/>
  <c r="W1634" s="1"/>
  <c r="V1633"/>
  <c r="U1633"/>
  <c r="P1633"/>
  <c r="W1633" s="1"/>
  <c r="V1632"/>
  <c r="U1632"/>
  <c r="P1632"/>
  <c r="W1632" s="1"/>
  <c r="V1631"/>
  <c r="U1631"/>
  <c r="P1631"/>
  <c r="W1631" s="1"/>
  <c r="V1630"/>
  <c r="U1630"/>
  <c r="P1630"/>
  <c r="W1630" s="1"/>
  <c r="V1629"/>
  <c r="U1629"/>
  <c r="P1629"/>
  <c r="W1629" s="1"/>
  <c r="V1628"/>
  <c r="U1628"/>
  <c r="P1628"/>
  <c r="W1628" s="1"/>
  <c r="V1627"/>
  <c r="U1627"/>
  <c r="P1627"/>
  <c r="W1627" s="1"/>
  <c r="V1626"/>
  <c r="U1626"/>
  <c r="P1626"/>
  <c r="W1626" s="1"/>
  <c r="V1625"/>
  <c r="U1625"/>
  <c r="P1625"/>
  <c r="W1625" s="1"/>
  <c r="V1624"/>
  <c r="U1624"/>
  <c r="P1624"/>
  <c r="W1624" s="1"/>
  <c r="V1623"/>
  <c r="U1623"/>
  <c r="P1623"/>
  <c r="W1623" s="1"/>
  <c r="V1622"/>
  <c r="U1622"/>
  <c r="P1622"/>
  <c r="W1622" s="1"/>
  <c r="V1621"/>
  <c r="U1621"/>
  <c r="P1621"/>
  <c r="W1621" s="1"/>
  <c r="V1620"/>
  <c r="U1620"/>
  <c r="P1620"/>
  <c r="W1620" s="1"/>
  <c r="V1619"/>
  <c r="U1619"/>
  <c r="P1619"/>
  <c r="W1619" s="1"/>
  <c r="V1618"/>
  <c r="U1618"/>
  <c r="P1618"/>
  <c r="W1618" s="1"/>
  <c r="V1617"/>
  <c r="U1617"/>
  <c r="P1617"/>
  <c r="W1617" s="1"/>
  <c r="V1616"/>
  <c r="U1616"/>
  <c r="P1616"/>
  <c r="W1616" s="1"/>
  <c r="V1615"/>
  <c r="U1615"/>
  <c r="P1615"/>
  <c r="W1615" s="1"/>
  <c r="V1614"/>
  <c r="U1614"/>
  <c r="P1614"/>
  <c r="W1614" s="1"/>
  <c r="V1613"/>
  <c r="U1613"/>
  <c r="P1613"/>
  <c r="W1613" s="1"/>
  <c r="V1612"/>
  <c r="U1612"/>
  <c r="P1612"/>
  <c r="W1612" s="1"/>
  <c r="V1611"/>
  <c r="U1611"/>
  <c r="P1611"/>
  <c r="W1611" s="1"/>
  <c r="V1610"/>
  <c r="U1610"/>
  <c r="P1610"/>
  <c r="W1610" s="1"/>
  <c r="V1609"/>
  <c r="U1609"/>
  <c r="P1609"/>
  <c r="W1609" s="1"/>
  <c r="V1608"/>
  <c r="U1608"/>
  <c r="P1608"/>
  <c r="W1608" s="1"/>
  <c r="V1607"/>
  <c r="U1607"/>
  <c r="P1607"/>
  <c r="W1607" s="1"/>
  <c r="V1606"/>
  <c r="U1606"/>
  <c r="P1606"/>
  <c r="W1606" s="1"/>
  <c r="V1605"/>
  <c r="U1605"/>
  <c r="P1605"/>
  <c r="W1605" s="1"/>
  <c r="V1604"/>
  <c r="U1604"/>
  <c r="P1604"/>
  <c r="W1604" s="1"/>
  <c r="V1603"/>
  <c r="U1603"/>
  <c r="P1603"/>
  <c r="W1603" s="1"/>
  <c r="V1602"/>
  <c r="U1602"/>
  <c r="P1602"/>
  <c r="W1602" s="1"/>
  <c r="V1601"/>
  <c r="U1601"/>
  <c r="P1601"/>
  <c r="W1601" s="1"/>
  <c r="V1600"/>
  <c r="U1600"/>
  <c r="P1600"/>
  <c r="W1600" s="1"/>
  <c r="V1599"/>
  <c r="U1599"/>
  <c r="P1599"/>
  <c r="W1599" s="1"/>
  <c r="V1598"/>
  <c r="U1598"/>
  <c r="P1598"/>
  <c r="W1598" s="1"/>
  <c r="V1597"/>
  <c r="U1597"/>
  <c r="P1597"/>
  <c r="W1597" s="1"/>
  <c r="V1596"/>
  <c r="U1596"/>
  <c r="P1596"/>
  <c r="W1596" s="1"/>
  <c r="V1595"/>
  <c r="U1595"/>
  <c r="P1595"/>
  <c r="W1595" s="1"/>
  <c r="V1594"/>
  <c r="U1594"/>
  <c r="P1594"/>
  <c r="W1594" s="1"/>
  <c r="V1593"/>
  <c r="U1593"/>
  <c r="P1593"/>
  <c r="W1593" s="1"/>
  <c r="V1592"/>
  <c r="U1592"/>
  <c r="P1592"/>
  <c r="W1592" s="1"/>
  <c r="V1591"/>
  <c r="U1591"/>
  <c r="P1591"/>
  <c r="W1591" s="1"/>
  <c r="V1590"/>
  <c r="U1590"/>
  <c r="P1590"/>
  <c r="W1590" s="1"/>
  <c r="V1589"/>
  <c r="U1589"/>
  <c r="P1589"/>
  <c r="W1589" s="1"/>
  <c r="V1588"/>
  <c r="U1588"/>
  <c r="P1588"/>
  <c r="W1588" s="1"/>
  <c r="V1587"/>
  <c r="U1587"/>
  <c r="P1587"/>
  <c r="W1587" s="1"/>
  <c r="V1586"/>
  <c r="U1586"/>
  <c r="P1586"/>
  <c r="W1586" s="1"/>
  <c r="V1585"/>
  <c r="U1585"/>
  <c r="P1585"/>
  <c r="W1585" s="1"/>
  <c r="V1584"/>
  <c r="U1584"/>
  <c r="P1584"/>
  <c r="W1584" s="1"/>
  <c r="V1583"/>
  <c r="U1583"/>
  <c r="P1583"/>
  <c r="W1583" s="1"/>
  <c r="V1582"/>
  <c r="U1582"/>
  <c r="P1582"/>
  <c r="W1582" s="1"/>
  <c r="V1581"/>
  <c r="U1581"/>
  <c r="P1581"/>
  <c r="W1581" s="1"/>
  <c r="V1580"/>
  <c r="U1580"/>
  <c r="P1580"/>
  <c r="W1580" s="1"/>
  <c r="V1579"/>
  <c r="U1579"/>
  <c r="P1579"/>
  <c r="W1579" s="1"/>
  <c r="V1578"/>
  <c r="U1578"/>
  <c r="P1578"/>
  <c r="W1578" s="1"/>
  <c r="V1577"/>
  <c r="U1577"/>
  <c r="P1577"/>
  <c r="W1577" s="1"/>
  <c r="V1576"/>
  <c r="U1576"/>
  <c r="P1576"/>
  <c r="W1576" s="1"/>
  <c r="V1575"/>
  <c r="U1575"/>
  <c r="P1575"/>
  <c r="W1575" s="1"/>
  <c r="V1574"/>
  <c r="U1574"/>
  <c r="P1574"/>
  <c r="W1574" s="1"/>
  <c r="V1573"/>
  <c r="U1573"/>
  <c r="P1573"/>
  <c r="W1573" s="1"/>
  <c r="V1572"/>
  <c r="U1572"/>
  <c r="P1572"/>
  <c r="W1572" s="1"/>
  <c r="V1571"/>
  <c r="U1571"/>
  <c r="P1571"/>
  <c r="W1571" s="1"/>
  <c r="V1570"/>
  <c r="U1570"/>
  <c r="P1570"/>
  <c r="W1570" s="1"/>
  <c r="V1569"/>
  <c r="U1569"/>
  <c r="P1569"/>
  <c r="W1569" s="1"/>
  <c r="V1568"/>
  <c r="U1568"/>
  <c r="P1568"/>
  <c r="W1568" s="1"/>
  <c r="V1567"/>
  <c r="U1567"/>
  <c r="P1567"/>
  <c r="W1567" s="1"/>
  <c r="V1566"/>
  <c r="U1566"/>
  <c r="P1566"/>
  <c r="W1566" s="1"/>
  <c r="V1565"/>
  <c r="U1565"/>
  <c r="P1565"/>
  <c r="W1565" s="1"/>
  <c r="V1564"/>
  <c r="U1564"/>
  <c r="P1564"/>
  <c r="W1564" s="1"/>
  <c r="V1563"/>
  <c r="U1563"/>
  <c r="P1563"/>
  <c r="W1563" s="1"/>
  <c r="V1562"/>
  <c r="U1562"/>
  <c r="P1562"/>
  <c r="W1562" s="1"/>
  <c r="V1561"/>
  <c r="U1561"/>
  <c r="P1561"/>
  <c r="W1561" s="1"/>
  <c r="V1560"/>
  <c r="U1560"/>
  <c r="P1560"/>
  <c r="W1560" s="1"/>
  <c r="V1559"/>
  <c r="U1559"/>
  <c r="P1559"/>
  <c r="W1559" s="1"/>
  <c r="V1558"/>
  <c r="U1558"/>
  <c r="P1558"/>
  <c r="W1558" s="1"/>
  <c r="V1557"/>
  <c r="U1557"/>
  <c r="P1557"/>
  <c r="W1557" s="1"/>
  <c r="V1556"/>
  <c r="U1556"/>
  <c r="P1556"/>
  <c r="W1556" s="1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V1541"/>
  <c r="U1541"/>
  <c r="P1541"/>
  <c r="W1541" s="1"/>
  <c r="V1540"/>
  <c r="U1540"/>
  <c r="P1540"/>
  <c r="W1540" s="1"/>
  <c r="V1539"/>
  <c r="U1539"/>
  <c r="P1539"/>
  <c r="W1539" s="1"/>
  <c r="V1538"/>
  <c r="U1538"/>
  <c r="P1538"/>
  <c r="W1538" s="1"/>
  <c r="V1537"/>
  <c r="U1537"/>
  <c r="P1537"/>
  <c r="W1537" s="1"/>
  <c r="V1536"/>
  <c r="U1536"/>
  <c r="P1536"/>
  <c r="W1536" s="1"/>
  <c r="V1535"/>
  <c r="U1535"/>
  <c r="P1535"/>
  <c r="W1535" s="1"/>
  <c r="V1534"/>
  <c r="U1534"/>
  <c r="P1534"/>
  <c r="W1534" s="1"/>
  <c r="V1533"/>
  <c r="U1533"/>
  <c r="P1533"/>
  <c r="W1533" s="1"/>
  <c r="V1532"/>
  <c r="U1532"/>
  <c r="P1532"/>
  <c r="W1532" s="1"/>
  <c r="V1531"/>
  <c r="U1531"/>
  <c r="P1531"/>
  <c r="W1531" s="1"/>
  <c r="V1530"/>
  <c r="U1530"/>
  <c r="P1530"/>
  <c r="W1530" s="1"/>
  <c r="V1529"/>
  <c r="U1529"/>
  <c r="P1529"/>
  <c r="W1529" s="1"/>
  <c r="V1528"/>
  <c r="U1528"/>
  <c r="P1528"/>
  <c r="W1528" s="1"/>
  <c r="V1527"/>
  <c r="U1527"/>
  <c r="P1527"/>
  <c r="W1527" s="1"/>
  <c r="V1526"/>
  <c r="U1526"/>
  <c r="P1526"/>
  <c r="W1526" s="1"/>
  <c r="V1525"/>
  <c r="U1525"/>
  <c r="P1525"/>
  <c r="W1525" s="1"/>
  <c r="V1524"/>
  <c r="U1524"/>
  <c r="P1524"/>
  <c r="W1524" s="1"/>
  <c r="V1523"/>
  <c r="U1523"/>
  <c r="P1523"/>
  <c r="W1523" s="1"/>
  <c r="V1522"/>
  <c r="U1522"/>
  <c r="P1522"/>
  <c r="W1522" s="1"/>
  <c r="V1521"/>
  <c r="U1521"/>
  <c r="P1521"/>
  <c r="W1521" s="1"/>
  <c r="V1520"/>
  <c r="U1520"/>
  <c r="P1520"/>
  <c r="W1520" s="1"/>
  <c r="V1519"/>
  <c r="U1519"/>
  <c r="P1519"/>
  <c r="W1519" s="1"/>
  <c r="V1518"/>
  <c r="U1518"/>
  <c r="P1518"/>
  <c r="W1518" s="1"/>
  <c r="V1517"/>
  <c r="U1517"/>
  <c r="P1517"/>
  <c r="W1517" s="1"/>
  <c r="V1516"/>
  <c r="U1516"/>
  <c r="P1516"/>
  <c r="W1516" s="1"/>
  <c r="V1515"/>
  <c r="U1515"/>
  <c r="P1515"/>
  <c r="W1515" s="1"/>
  <c r="V1514"/>
  <c r="U1514"/>
  <c r="P1514"/>
  <c r="W1514" s="1"/>
  <c r="V1513"/>
  <c r="U1513"/>
  <c r="P1513"/>
  <c r="W1513" s="1"/>
  <c r="V1512"/>
  <c r="U1512"/>
  <c r="P1512"/>
  <c r="W1512" s="1"/>
  <c r="V1511"/>
  <c r="U1511"/>
  <c r="P1511"/>
  <c r="W1511" s="1"/>
  <c r="V1510"/>
  <c r="U1510"/>
  <c r="P1510"/>
  <c r="W1510" s="1"/>
  <c r="V1509"/>
  <c r="U1509"/>
  <c r="P1509"/>
  <c r="W1509" s="1"/>
  <c r="V1508"/>
  <c r="U1508"/>
  <c r="P1508"/>
  <c r="W1508" s="1"/>
  <c r="V1507"/>
  <c r="U1507"/>
  <c r="P1507"/>
  <c r="W1507" s="1"/>
  <c r="V1506"/>
  <c r="U1506"/>
  <c r="P1506"/>
  <c r="W1506" s="1"/>
  <c r="V1505"/>
  <c r="U1505"/>
  <c r="P1505"/>
  <c r="W1505" s="1"/>
  <c r="V1504"/>
  <c r="U1504"/>
  <c r="P1504"/>
  <c r="W1504" s="1"/>
  <c r="V1503"/>
  <c r="U1503"/>
  <c r="P1503"/>
  <c r="W1503" s="1"/>
  <c r="V1502"/>
  <c r="U1502"/>
  <c r="P1502"/>
  <c r="W1502" s="1"/>
  <c r="V1501"/>
  <c r="U1501"/>
  <c r="P1501"/>
  <c r="W1501" s="1"/>
  <c r="V1500"/>
  <c r="U1500"/>
  <c r="P1500"/>
  <c r="W1500" s="1"/>
  <c r="V1499"/>
  <c r="U1499"/>
  <c r="P1499"/>
  <c r="W1499" s="1"/>
  <c r="V1498"/>
  <c r="U1498"/>
  <c r="P1498"/>
  <c r="W1498" s="1"/>
  <c r="V1497"/>
  <c r="U1497"/>
  <c r="P1497"/>
  <c r="W1497" s="1"/>
  <c r="V1496"/>
  <c r="U1496"/>
  <c r="P1496"/>
  <c r="W1496" s="1"/>
  <c r="V1495"/>
  <c r="U1495"/>
  <c r="P1495"/>
  <c r="W1495" s="1"/>
  <c r="V1494"/>
  <c r="U1494"/>
  <c r="P1494"/>
  <c r="W1494" s="1"/>
  <c r="V1493"/>
  <c r="U1493"/>
  <c r="P1493"/>
  <c r="W1493" s="1"/>
  <c r="V1492"/>
  <c r="U1492"/>
  <c r="P1492"/>
  <c r="W1492" s="1"/>
  <c r="V1491"/>
  <c r="U1491"/>
  <c r="P1491"/>
  <c r="W1491" s="1"/>
  <c r="V1490"/>
  <c r="U1490"/>
  <c r="P1490"/>
  <c r="W1490" s="1"/>
  <c r="V1489"/>
  <c r="U1489"/>
  <c r="P1489"/>
  <c r="W1489" s="1"/>
  <c r="V1488"/>
  <c r="U1488"/>
  <c r="P1488"/>
  <c r="W1488" s="1"/>
  <c r="V1487"/>
  <c r="U1487"/>
  <c r="P1487"/>
  <c r="W1487" s="1"/>
  <c r="V1486"/>
  <c r="U1486"/>
  <c r="P1486"/>
  <c r="W1486" s="1"/>
  <c r="V1485"/>
  <c r="U1485"/>
  <c r="P1485"/>
  <c r="W1485" s="1"/>
  <c r="V1484"/>
  <c r="U1484"/>
  <c r="P1484"/>
  <c r="W1484" s="1"/>
  <c r="V1483"/>
  <c r="U1483"/>
  <c r="P1483"/>
  <c r="W1483" s="1"/>
  <c r="V1482"/>
  <c r="U1482"/>
  <c r="P1482"/>
  <c r="W1482" s="1"/>
  <c r="V1481"/>
  <c r="U1481"/>
  <c r="P1481"/>
  <c r="W1481" s="1"/>
  <c r="V1480"/>
  <c r="U1480"/>
  <c r="P1480"/>
  <c r="W1480" s="1"/>
  <c r="V1479"/>
  <c r="U1479"/>
  <c r="P1479"/>
  <c r="W1479" s="1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V1472"/>
  <c r="U1472"/>
  <c r="P1472"/>
  <c r="W1472" s="1"/>
  <c r="V1471"/>
  <c r="U1471"/>
  <c r="P1471"/>
  <c r="W1471" s="1"/>
  <c r="V1470"/>
  <c r="U1470"/>
  <c r="P1470"/>
  <c r="W1470" s="1"/>
  <c r="V1469"/>
  <c r="U1469"/>
  <c r="P1469"/>
  <c r="W1469" s="1"/>
  <c r="V1468"/>
  <c r="U1468"/>
  <c r="P1468"/>
  <c r="W1468" s="1"/>
  <c r="V1467"/>
  <c r="U1467"/>
  <c r="P1467"/>
  <c r="W1467" s="1"/>
  <c r="V1466"/>
  <c r="U1466"/>
  <c r="P1466"/>
  <c r="W1466" s="1"/>
  <c r="V1465"/>
  <c r="U1465"/>
  <c r="P1465"/>
  <c r="W1465" s="1"/>
  <c r="V1464"/>
  <c r="U1464"/>
  <c r="P1464"/>
  <c r="W1464" s="1"/>
  <c r="V1463"/>
  <c r="U1463"/>
  <c r="P1463"/>
  <c r="W1463" s="1"/>
  <c r="V1462"/>
  <c r="U1462"/>
  <c r="P1462"/>
  <c r="W1462" s="1"/>
  <c r="V1461"/>
  <c r="U1461"/>
  <c r="P1461"/>
  <c r="W1461" s="1"/>
  <c r="V1460"/>
  <c r="U1460"/>
  <c r="P1460"/>
  <c r="W1460" s="1"/>
  <c r="V1459"/>
  <c r="U1459"/>
  <c r="P1459"/>
  <c r="W1459" s="1"/>
  <c r="V1458"/>
  <c r="U1458"/>
  <c r="P1458"/>
  <c r="W1458" s="1"/>
  <c r="V1457"/>
  <c r="U1457"/>
  <c r="P1457"/>
  <c r="W1457" s="1"/>
  <c r="V1456"/>
  <c r="U1456"/>
  <c r="P1456"/>
  <c r="W1456" s="1"/>
  <c r="V1455"/>
  <c r="U1455"/>
  <c r="P1455"/>
  <c r="W1455" s="1"/>
  <c r="V1454"/>
  <c r="U1454"/>
  <c r="P1454"/>
  <c r="W1454" s="1"/>
  <c r="V1453"/>
  <c r="U1453"/>
  <c r="P1453"/>
  <c r="W1453" s="1"/>
  <c r="V1452"/>
  <c r="U1452"/>
  <c r="P1452"/>
  <c r="W1452" s="1"/>
  <c r="V1451"/>
  <c r="U1451"/>
  <c r="P1451"/>
  <c r="W1451" s="1"/>
  <c r="V1450"/>
  <c r="U1450"/>
  <c r="P1450"/>
  <c r="W1450" s="1"/>
  <c r="V1449"/>
  <c r="U1449"/>
  <c r="P1449"/>
  <c r="W1449" s="1"/>
  <c r="V1448"/>
  <c r="U1448"/>
  <c r="P1448"/>
  <c r="W1448" s="1"/>
  <c r="V1447"/>
  <c r="U1447"/>
  <c r="P1447"/>
  <c r="W1447" s="1"/>
  <c r="V1446"/>
  <c r="U1446"/>
  <c r="P1446"/>
  <c r="W1446" s="1"/>
  <c r="V1445"/>
  <c r="U1445"/>
  <c r="P1445"/>
  <c r="W1445" s="1"/>
  <c r="V1444"/>
  <c r="U1444"/>
  <c r="P1444"/>
  <c r="W1444" s="1"/>
  <c r="V1443"/>
  <c r="U1443"/>
  <c r="P1443"/>
  <c r="W1443" s="1"/>
  <c r="V1442"/>
  <c r="U1442"/>
  <c r="P1442"/>
  <c r="W1442" s="1"/>
  <c r="V1441"/>
  <c r="U1441"/>
  <c r="P1441"/>
  <c r="W1441" s="1"/>
  <c r="V1440"/>
  <c r="U1440"/>
  <c r="P1440"/>
  <c r="W1440" s="1"/>
  <c r="V1439"/>
  <c r="U1439"/>
  <c r="P1439"/>
  <c r="W1439" s="1"/>
  <c r="V1438"/>
  <c r="U1438"/>
  <c r="P1438"/>
  <c r="W1438" s="1"/>
  <c r="V1437"/>
  <c r="U1437"/>
  <c r="P1437"/>
  <c r="W1437" s="1"/>
  <c r="V1436"/>
  <c r="U1436"/>
  <c r="P1436"/>
  <c r="W1436" s="1"/>
  <c r="V1435"/>
  <c r="U1435"/>
  <c r="P1435"/>
  <c r="W1435" s="1"/>
  <c r="V1434"/>
  <c r="U1434"/>
  <c r="P1434"/>
  <c r="W1434" s="1"/>
  <c r="V1433"/>
  <c r="U1433"/>
  <c r="P1433"/>
  <c r="W1433" s="1"/>
  <c r="V1432"/>
  <c r="U1432"/>
  <c r="P1432"/>
  <c r="W1432" s="1"/>
  <c r="V1431"/>
  <c r="U1431"/>
  <c r="P1431"/>
  <c r="W1431" s="1"/>
  <c r="V1430"/>
  <c r="U1430"/>
  <c r="P1430"/>
  <c r="W1430" s="1"/>
  <c r="V1429"/>
  <c r="U1429"/>
  <c r="P1429"/>
  <c r="W1429" s="1"/>
  <c r="V1428"/>
  <c r="U1428"/>
  <c r="P1428"/>
  <c r="W1428" s="1"/>
  <c r="V1427"/>
  <c r="U1427"/>
  <c r="P1427"/>
  <c r="W1427" s="1"/>
  <c r="V1426"/>
  <c r="U1426"/>
  <c r="P1426"/>
  <c r="W1426" s="1"/>
  <c r="V1425"/>
  <c r="U1425"/>
  <c r="P1425"/>
  <c r="W1425" s="1"/>
  <c r="V1424"/>
  <c r="U1424"/>
  <c r="P1424"/>
  <c r="W1424" s="1"/>
  <c r="V1423"/>
  <c r="U1423"/>
  <c r="P1423"/>
  <c r="W1423" s="1"/>
  <c r="V1422"/>
  <c r="U1422"/>
  <c r="P1422"/>
  <c r="W1422" s="1"/>
  <c r="V1421"/>
  <c r="U1421"/>
  <c r="P1421"/>
  <c r="W1421" s="1"/>
  <c r="V1420"/>
  <c r="U1420"/>
  <c r="P1420"/>
  <c r="W1420" s="1"/>
  <c r="V1419"/>
  <c r="U1419"/>
  <c r="P1419"/>
  <c r="W1419" s="1"/>
  <c r="V1418"/>
  <c r="U1418"/>
  <c r="P1418"/>
  <c r="W1418" s="1"/>
  <c r="V1417"/>
  <c r="U1417"/>
  <c r="P1417"/>
  <c r="W1417" s="1"/>
  <c r="V1416"/>
  <c r="U1416"/>
  <c r="P1416"/>
  <c r="W1416" s="1"/>
  <c r="V1415"/>
  <c r="U1415"/>
  <c r="P1415"/>
  <c r="W1415" s="1"/>
  <c r="V1414"/>
  <c r="U1414"/>
  <c r="P1414"/>
  <c r="W1414" s="1"/>
  <c r="V1413"/>
  <c r="U1413"/>
  <c r="P1413"/>
  <c r="W1413" s="1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V1408"/>
  <c r="U1408"/>
  <c r="P1408"/>
  <c r="W1408" s="1"/>
  <c r="V1407"/>
  <c r="U1407"/>
  <c r="P1407"/>
  <c r="W1407" s="1"/>
  <c r="W1406"/>
  <c r="V1406"/>
  <c r="U1406"/>
  <c r="P1406"/>
  <c r="V1405"/>
  <c r="U1405"/>
  <c r="P1405"/>
  <c r="W1405" s="1"/>
  <c r="V1404"/>
  <c r="U1404"/>
  <c r="P1404"/>
  <c r="W1404" s="1"/>
  <c r="V1403"/>
  <c r="U1403"/>
  <c r="P1403"/>
  <c r="W1403" s="1"/>
  <c r="V1402"/>
  <c r="U1402"/>
  <c r="P1402"/>
  <c r="W1402" s="1"/>
  <c r="V1401"/>
  <c r="U1401"/>
  <c r="P1401"/>
  <c r="W1401" s="1"/>
  <c r="V1400"/>
  <c r="U1400"/>
  <c r="P1400"/>
  <c r="W1400" s="1"/>
  <c r="V1399"/>
  <c r="U1399"/>
  <c r="P1399"/>
  <c r="W1399" s="1"/>
  <c r="V1398"/>
  <c r="U1398"/>
  <c r="P1398"/>
  <c r="W1398" s="1"/>
  <c r="V1397"/>
  <c r="U1397"/>
  <c r="P1397"/>
  <c r="W1397" s="1"/>
  <c r="V1396"/>
  <c r="U1396"/>
  <c r="P1396"/>
  <c r="W1396" s="1"/>
  <c r="V1395"/>
  <c r="U1395"/>
  <c r="P1395"/>
  <c r="W1395" s="1"/>
  <c r="V1394"/>
  <c r="U1394"/>
  <c r="P1394"/>
  <c r="W1394" s="1"/>
  <c r="V1393"/>
  <c r="U1393"/>
  <c r="P1393"/>
  <c r="W1393" s="1"/>
  <c r="V1392"/>
  <c r="U1392"/>
  <c r="P1392"/>
  <c r="W1392" s="1"/>
  <c r="V1391"/>
  <c r="U1391"/>
  <c r="P1391"/>
  <c r="W1391" s="1"/>
  <c r="V1390"/>
  <c r="U1390"/>
  <c r="P1390"/>
  <c r="W1390" s="1"/>
  <c r="V1389"/>
  <c r="U1389"/>
  <c r="P1389"/>
  <c r="W1389" s="1"/>
  <c r="V1388"/>
  <c r="U1388"/>
  <c r="P1388"/>
  <c r="W1388" s="1"/>
  <c r="V1387"/>
  <c r="U1387"/>
  <c r="P1387"/>
  <c r="W1387" s="1"/>
  <c r="V1386"/>
  <c r="U1386"/>
  <c r="P1386"/>
  <c r="W1386" s="1"/>
  <c r="V1385"/>
  <c r="U1385"/>
  <c r="P1385"/>
  <c r="W1385" s="1"/>
  <c r="V1384"/>
  <c r="U1384"/>
  <c r="P1384"/>
  <c r="W1384" s="1"/>
  <c r="V1383"/>
  <c r="U1383"/>
  <c r="P1383"/>
  <c r="W1383" s="1"/>
  <c r="V1382"/>
  <c r="U1382"/>
  <c r="P1382"/>
  <c r="W1382" s="1"/>
  <c r="V1381"/>
  <c r="U1381"/>
  <c r="P1381"/>
  <c r="W1381" s="1"/>
  <c r="V1380"/>
  <c r="U1380"/>
  <c r="P1380"/>
  <c r="W1380" s="1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V1369"/>
  <c r="U1369"/>
  <c r="P1369"/>
  <c r="W1369" s="1"/>
  <c r="V1368"/>
  <c r="U1368"/>
  <c r="P1368"/>
  <c r="W1368" s="1"/>
  <c r="V1367"/>
  <c r="U1367"/>
  <c r="P1367"/>
  <c r="W1367" s="1"/>
  <c r="V1366"/>
  <c r="U1366"/>
  <c r="P1366"/>
  <c r="W1366" s="1"/>
  <c r="V1365"/>
  <c r="U1365"/>
  <c r="P1365"/>
  <c r="W1365" s="1"/>
  <c r="V1364"/>
  <c r="U1364"/>
  <c r="P1364"/>
  <c r="W1364" s="1"/>
  <c r="V1363"/>
  <c r="U1363"/>
  <c r="P1363"/>
  <c r="W1363" s="1"/>
  <c r="V1362"/>
  <c r="U1362"/>
  <c r="P1362"/>
  <c r="W1362" s="1"/>
  <c r="V1361"/>
  <c r="U1361"/>
  <c r="P1361"/>
  <c r="W1361" s="1"/>
  <c r="V1360"/>
  <c r="U1360"/>
  <c r="P1360"/>
  <c r="W1360" s="1"/>
  <c r="V1359"/>
  <c r="U1359"/>
  <c r="P1359"/>
  <c r="W1359" s="1"/>
  <c r="V1358"/>
  <c r="U1358"/>
  <c r="P1358"/>
  <c r="W1358" s="1"/>
  <c r="V1357"/>
  <c r="U1357"/>
  <c r="P1357"/>
  <c r="W1357" s="1"/>
  <c r="V1356"/>
  <c r="U1356"/>
  <c r="P1356"/>
  <c r="W1356" s="1"/>
  <c r="V1355"/>
  <c r="U1355"/>
  <c r="P1355"/>
  <c r="W1355" s="1"/>
  <c r="V1354"/>
  <c r="U1354"/>
  <c r="P1354"/>
  <c r="W1354" s="1"/>
  <c r="V1353"/>
  <c r="U1353"/>
  <c r="P1353"/>
  <c r="W1353" s="1"/>
  <c r="V1352"/>
  <c r="U1352"/>
  <c r="P1352"/>
  <c r="W1352" s="1"/>
  <c r="V1351"/>
  <c r="U1351"/>
  <c r="P1351"/>
  <c r="W1351" s="1"/>
  <c r="V1350"/>
  <c r="U1350"/>
  <c r="P1350"/>
  <c r="W1350" s="1"/>
  <c r="V1349"/>
  <c r="U1349"/>
  <c r="P1349"/>
  <c r="W1349" s="1"/>
  <c r="V1348"/>
  <c r="U1348"/>
  <c r="P1348"/>
  <c r="W1348" s="1"/>
  <c r="V1347"/>
  <c r="U1347"/>
  <c r="P1347"/>
  <c r="W1347" s="1"/>
  <c r="V1346"/>
  <c r="U1346"/>
  <c r="P1346"/>
  <c r="W1346" s="1"/>
  <c r="V1345"/>
  <c r="U1345"/>
  <c r="P1345"/>
  <c r="W1345" s="1"/>
  <c r="V1344"/>
  <c r="U1344"/>
  <c r="P1344"/>
  <c r="W1344" s="1"/>
  <c r="V1343"/>
  <c r="U1343"/>
  <c r="P1343"/>
  <c r="W1343" s="1"/>
  <c r="V1342"/>
  <c r="U1342"/>
  <c r="P1342"/>
  <c r="W1342" s="1"/>
  <c r="V1341"/>
  <c r="U1341"/>
  <c r="P1341"/>
  <c r="W1341" s="1"/>
  <c r="V1340"/>
  <c r="U1340"/>
  <c r="P1340"/>
  <c r="W1340" s="1"/>
  <c r="V1339"/>
  <c r="U1339"/>
  <c r="P1339"/>
  <c r="W1339" s="1"/>
  <c r="V1338"/>
  <c r="U1338"/>
  <c r="P1338"/>
  <c r="W1338" s="1"/>
  <c r="V1337"/>
  <c r="U1337"/>
  <c r="P1337"/>
  <c r="W1337" s="1"/>
  <c r="V1336"/>
  <c r="U1336"/>
  <c r="P1336"/>
  <c r="W1336" s="1"/>
  <c r="V1335"/>
  <c r="U1335"/>
  <c r="P1335"/>
  <c r="W1335" s="1"/>
  <c r="V1334"/>
  <c r="U1334"/>
  <c r="P1334"/>
  <c r="W1334" s="1"/>
  <c r="V1333"/>
  <c r="U1333"/>
  <c r="P1333"/>
  <c r="W1333" s="1"/>
  <c r="V1332"/>
  <c r="U1332"/>
  <c r="P1332"/>
  <c r="W1332" s="1"/>
  <c r="V1331"/>
  <c r="U1331"/>
  <c r="P1331"/>
  <c r="W1331" s="1"/>
  <c r="V1330"/>
  <c r="U1330"/>
  <c r="P1330"/>
  <c r="W1330" s="1"/>
  <c r="V1329"/>
  <c r="U1329"/>
  <c r="P1329"/>
  <c r="W1329" s="1"/>
  <c r="V1328"/>
  <c r="U1328"/>
  <c r="P1328"/>
  <c r="W1328" s="1"/>
  <c r="V1327"/>
  <c r="U1327"/>
  <c r="P1327"/>
  <c r="W1327" s="1"/>
  <c r="V1326"/>
  <c r="U1326"/>
  <c r="P1326"/>
  <c r="W1326" s="1"/>
  <c r="V1325"/>
  <c r="U1325"/>
  <c r="P1325"/>
  <c r="W1325" s="1"/>
  <c r="V1324"/>
  <c r="U1324"/>
  <c r="P1324"/>
  <c r="W1324" s="1"/>
  <c r="V1323"/>
  <c r="U1323"/>
  <c r="P1323"/>
  <c r="W1323" s="1"/>
  <c r="V1322"/>
  <c r="U1322"/>
  <c r="P1322"/>
  <c r="W1322" s="1"/>
  <c r="V1321"/>
  <c r="U1321"/>
  <c r="P1321"/>
  <c r="W1321" s="1"/>
  <c r="V1320"/>
  <c r="U1320"/>
  <c r="P1320"/>
  <c r="W1320" s="1"/>
  <c r="V1319"/>
  <c r="U1319"/>
  <c r="P1319"/>
  <c r="W1319" s="1"/>
  <c r="V1318"/>
  <c r="U1318"/>
  <c r="P1318"/>
  <c r="W1318" s="1"/>
  <c r="V1317"/>
  <c r="U1317"/>
  <c r="P1317"/>
  <c r="W1317" s="1"/>
  <c r="V1316"/>
  <c r="U1316"/>
  <c r="P1316"/>
  <c r="W1316" s="1"/>
  <c r="V1315"/>
  <c r="U1315"/>
  <c r="P1315"/>
  <c r="W1315" s="1"/>
  <c r="V1314"/>
  <c r="U1314"/>
  <c r="P1314"/>
  <c r="W1314" s="1"/>
  <c r="V1313"/>
  <c r="U1313"/>
  <c r="P1313"/>
  <c r="W1313" s="1"/>
  <c r="V1312"/>
  <c r="U1312"/>
  <c r="P1312"/>
  <c r="W1312" s="1"/>
  <c r="V1311"/>
  <c r="U1311"/>
  <c r="P1311"/>
  <c r="W1311" s="1"/>
  <c r="V1310"/>
  <c r="U1310"/>
  <c r="P1310"/>
  <c r="W1310" s="1"/>
  <c r="V1309"/>
  <c r="U1309"/>
  <c r="P1309"/>
  <c r="W1309" s="1"/>
  <c r="V1308"/>
  <c r="U1308"/>
  <c r="P1308"/>
  <c r="W1308" s="1"/>
  <c r="V1307"/>
  <c r="U1307"/>
  <c r="P1307"/>
  <c r="W1307" s="1"/>
  <c r="V1306"/>
  <c r="U1306"/>
  <c r="P1306"/>
  <c r="W1306" s="1"/>
  <c r="V1305"/>
  <c r="U1305"/>
  <c r="P1305"/>
  <c r="W1305" s="1"/>
  <c r="V1304"/>
  <c r="U1304"/>
  <c r="P1304"/>
  <c r="W1304" s="1"/>
  <c r="V1303"/>
  <c r="U1303"/>
  <c r="P1303"/>
  <c r="W1303" s="1"/>
  <c r="V1302"/>
  <c r="U1302"/>
  <c r="P1302"/>
  <c r="W1302" s="1"/>
  <c r="V1301"/>
  <c r="U1301"/>
  <c r="P1301"/>
  <c r="W1301" s="1"/>
  <c r="V1300"/>
  <c r="U1300"/>
  <c r="P1300"/>
  <c r="W1300" s="1"/>
  <c r="V1299"/>
  <c r="U1299"/>
  <c r="P1299"/>
  <c r="W1299" s="1"/>
  <c r="V1298"/>
  <c r="U1298"/>
  <c r="P1298"/>
  <c r="W1298" s="1"/>
  <c r="V1297"/>
  <c r="U1297"/>
  <c r="P1297"/>
  <c r="W1297" s="1"/>
  <c r="V1296"/>
  <c r="U1296"/>
  <c r="P1296"/>
  <c r="W1296" s="1"/>
  <c r="V1295"/>
  <c r="U1295"/>
  <c r="P1295"/>
  <c r="W1295" s="1"/>
  <c r="V1294"/>
  <c r="U1294"/>
  <c r="P1294"/>
  <c r="W1294" s="1"/>
  <c r="V1293"/>
  <c r="U1293"/>
  <c r="P1293"/>
  <c r="W1293" s="1"/>
  <c r="V1292"/>
  <c r="U1292"/>
  <c r="P1292"/>
  <c r="W1292" s="1"/>
  <c r="V1291"/>
  <c r="U1291"/>
  <c r="P1291"/>
  <c r="W1291" s="1"/>
  <c r="V1290"/>
  <c r="U1290"/>
  <c r="P1290"/>
  <c r="W1290" s="1"/>
  <c r="V1289"/>
  <c r="U1289"/>
  <c r="P1289"/>
  <c r="W1289" s="1"/>
  <c r="V1288"/>
  <c r="U1288"/>
  <c r="P1288"/>
  <c r="W1288" s="1"/>
  <c r="V1287"/>
  <c r="U1287"/>
  <c r="P1287"/>
  <c r="W1287" s="1"/>
  <c r="V1286"/>
  <c r="U1286"/>
  <c r="P1286"/>
  <c r="W1286" s="1"/>
  <c r="V1285"/>
  <c r="U1285"/>
  <c r="P1285"/>
  <c r="W1285" s="1"/>
  <c r="V1284"/>
  <c r="U1284"/>
  <c r="P1284"/>
  <c r="W1284" s="1"/>
  <c r="V1283"/>
  <c r="U1283"/>
  <c r="P1283"/>
  <c r="W1283" s="1"/>
  <c r="V1282"/>
  <c r="U1282"/>
  <c r="P1282"/>
  <c r="W1282" s="1"/>
  <c r="V1281"/>
  <c r="U1281"/>
  <c r="P1281"/>
  <c r="W1281" s="1"/>
  <c r="V1280"/>
  <c r="U1280"/>
  <c r="P1280"/>
  <c r="W1280" s="1"/>
  <c r="V1279"/>
  <c r="U1279"/>
  <c r="P1279"/>
  <c r="W1279" s="1"/>
  <c r="V1278"/>
  <c r="U1278"/>
  <c r="P1278"/>
  <c r="W1278" s="1"/>
  <c r="V1277"/>
  <c r="U1277"/>
  <c r="P1277"/>
  <c r="W1277" s="1"/>
  <c r="V1276"/>
  <c r="U1276"/>
  <c r="P1276"/>
  <c r="W1276" s="1"/>
  <c r="V1275"/>
  <c r="U1275"/>
  <c r="P1275"/>
  <c r="W1275" s="1"/>
  <c r="V1274"/>
  <c r="U1274"/>
  <c r="P1274"/>
  <c r="W1274" s="1"/>
  <c r="V1273"/>
  <c r="U1273"/>
  <c r="P1273"/>
  <c r="W1273" s="1"/>
  <c r="V1272"/>
  <c r="U1272"/>
  <c r="P1272"/>
  <c r="W1272" s="1"/>
  <c r="V1271"/>
  <c r="U1271"/>
  <c r="P1271"/>
  <c r="W1271" s="1"/>
  <c r="V1270"/>
  <c r="U1270"/>
  <c r="P1270"/>
  <c r="W1270" s="1"/>
  <c r="V1269"/>
  <c r="U1269"/>
  <c r="P1269"/>
  <c r="W1269" s="1"/>
  <c r="V1268"/>
  <c r="U1268"/>
  <c r="P1268"/>
  <c r="W1268" s="1"/>
  <c r="V1267"/>
  <c r="U1267"/>
  <c r="P1267"/>
  <c r="W1267" s="1"/>
  <c r="V1266"/>
  <c r="U1266"/>
  <c r="P1266"/>
  <c r="W1266" s="1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V1252"/>
  <c r="U1252"/>
  <c r="P1252"/>
  <c r="W1252" s="1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V1212"/>
  <c r="U1212"/>
  <c r="P1212"/>
  <c r="W1212" s="1"/>
  <c r="V1211"/>
  <c r="U1211"/>
  <c r="P1211"/>
  <c r="W1211" s="1"/>
  <c r="V1210"/>
  <c r="U1210"/>
  <c r="P1210"/>
  <c r="W1210" s="1"/>
  <c r="V1209"/>
  <c r="U1209"/>
  <c r="P1209"/>
  <c r="W1209" s="1"/>
  <c r="V1208"/>
  <c r="U1208"/>
  <c r="P1208"/>
  <c r="W1208" s="1"/>
  <c r="V1207"/>
  <c r="U1207"/>
  <c r="P1207"/>
  <c r="W1207" s="1"/>
  <c r="V1206"/>
  <c r="U1206"/>
  <c r="P1206"/>
  <c r="W1206" s="1"/>
  <c r="V1205"/>
  <c r="U1205"/>
  <c r="P1205"/>
  <c r="W1205" s="1"/>
  <c r="V1204"/>
  <c r="U1204"/>
  <c r="P1204"/>
  <c r="W1204" s="1"/>
  <c r="V1203"/>
  <c r="U1203"/>
  <c r="P1203"/>
  <c r="W1203" s="1"/>
  <c r="V1202"/>
  <c r="U1202"/>
  <c r="P1202"/>
  <c r="W1202" s="1"/>
  <c r="V1201"/>
  <c r="U1201"/>
  <c r="P1201"/>
  <c r="W1201" s="1"/>
  <c r="V1200"/>
  <c r="U1200"/>
  <c r="P1200"/>
  <c r="W1200" s="1"/>
  <c r="V1199"/>
  <c r="U1199"/>
  <c r="P1199"/>
  <c r="W1199" s="1"/>
  <c r="V1198"/>
  <c r="U1198"/>
  <c r="P1198"/>
  <c r="W1198" s="1"/>
  <c r="V1197"/>
  <c r="U1197"/>
  <c r="P1197"/>
  <c r="W1197" s="1"/>
  <c r="V1196"/>
  <c r="U1196"/>
  <c r="P1196"/>
  <c r="W1196" s="1"/>
  <c r="V1195"/>
  <c r="U1195"/>
  <c r="P1195"/>
  <c r="W1195" s="1"/>
  <c r="V1194"/>
  <c r="U1194"/>
  <c r="P1194"/>
  <c r="W1194" s="1"/>
  <c r="V1193"/>
  <c r="U1193"/>
  <c r="P1193"/>
  <c r="W1193" s="1"/>
  <c r="V1192"/>
  <c r="U1192"/>
  <c r="P1192"/>
  <c r="W1192" s="1"/>
  <c r="V1191"/>
  <c r="U1191"/>
  <c r="P1191"/>
  <c r="W1191" s="1"/>
  <c r="V1190"/>
  <c r="U1190"/>
  <c r="P1190"/>
  <c r="W1190" s="1"/>
  <c r="V1189"/>
  <c r="U1189"/>
  <c r="P1189"/>
  <c r="W1189" s="1"/>
  <c r="V1188"/>
  <c r="U1188"/>
  <c r="P1188"/>
  <c r="W1188" s="1"/>
  <c r="V1187"/>
  <c r="U1187"/>
  <c r="P1187"/>
  <c r="W1187" s="1"/>
  <c r="V1186"/>
  <c r="U1186"/>
  <c r="P1186"/>
  <c r="W1186" s="1"/>
  <c r="V1185"/>
  <c r="U1185"/>
  <c r="P1185"/>
  <c r="W1185" s="1"/>
  <c r="V1184"/>
  <c r="U1184"/>
  <c r="P1184"/>
  <c r="W1184" s="1"/>
  <c r="V1183"/>
  <c r="U1183"/>
  <c r="P1183"/>
  <c r="W1183" s="1"/>
  <c r="V1182"/>
  <c r="U1182"/>
  <c r="P1182"/>
  <c r="W1182" s="1"/>
  <c r="V1181"/>
  <c r="U1181"/>
  <c r="P1181"/>
  <c r="W1181" s="1"/>
  <c r="V1180"/>
  <c r="U1180"/>
  <c r="P1180"/>
  <c r="W1180" s="1"/>
  <c r="V1179"/>
  <c r="U1179"/>
  <c r="P1179"/>
  <c r="W1179" s="1"/>
  <c r="V1178"/>
  <c r="U1178"/>
  <c r="P1178"/>
  <c r="W1178" s="1"/>
  <c r="V1177"/>
  <c r="U1177"/>
  <c r="P1177"/>
  <c r="W1177" s="1"/>
  <c r="V1176"/>
  <c r="U1176"/>
  <c r="P1176"/>
  <c r="W1176" s="1"/>
  <c r="V1175"/>
  <c r="U1175"/>
  <c r="P1175"/>
  <c r="W1175" s="1"/>
  <c r="V1174"/>
  <c r="U1174"/>
  <c r="P1174"/>
  <c r="W1174" s="1"/>
  <c r="V1173"/>
  <c r="U1173"/>
  <c r="P1173"/>
  <c r="W1173" s="1"/>
  <c r="V1172"/>
  <c r="U1172"/>
  <c r="P1172"/>
  <c r="W1172" s="1"/>
  <c r="V1171"/>
  <c r="U1171"/>
  <c r="P1171"/>
  <c r="W1171" s="1"/>
  <c r="V1170"/>
  <c r="U1170"/>
  <c r="P1170"/>
  <c r="W1170" s="1"/>
  <c r="V1169"/>
  <c r="U1169"/>
  <c r="P1169"/>
  <c r="W1169" s="1"/>
  <c r="V1168"/>
  <c r="U1168"/>
  <c r="P1168"/>
  <c r="W1168" s="1"/>
  <c r="V1167"/>
  <c r="U1167"/>
  <c r="P1167"/>
  <c r="W1167" s="1"/>
  <c r="V1166"/>
  <c r="U1166"/>
  <c r="P1166"/>
  <c r="W1166" s="1"/>
  <c r="V1165"/>
  <c r="U1165"/>
  <c r="P1165"/>
  <c r="W1165" s="1"/>
  <c r="V1164"/>
  <c r="U1164"/>
  <c r="P1164"/>
  <c r="W1164" s="1"/>
  <c r="V1163"/>
  <c r="U1163"/>
  <c r="P1163"/>
  <c r="W1163" s="1"/>
  <c r="V1162"/>
  <c r="U1162"/>
  <c r="P1162"/>
  <c r="W1162" s="1"/>
  <c r="V1161"/>
  <c r="U1161"/>
  <c r="P1161"/>
  <c r="W1161" s="1"/>
  <c r="V1160"/>
  <c r="U1160"/>
  <c r="P1160"/>
  <c r="W1160" s="1"/>
  <c r="V1159"/>
  <c r="U1159"/>
  <c r="P1159"/>
  <c r="W1159" s="1"/>
  <c r="V1158"/>
  <c r="U1158"/>
  <c r="P1158"/>
  <c r="W1158" s="1"/>
  <c r="V1157"/>
  <c r="U1157"/>
  <c r="P1157"/>
  <c r="W1157" s="1"/>
  <c r="V1156"/>
  <c r="U1156"/>
  <c r="P1156"/>
  <c r="W1156" s="1"/>
  <c r="V1155"/>
  <c r="U1155"/>
  <c r="P1155"/>
  <c r="W1155" s="1"/>
  <c r="V1154"/>
  <c r="U1154"/>
  <c r="P1154"/>
  <c r="W1154" s="1"/>
  <c r="V1153"/>
  <c r="U1153"/>
  <c r="P1153"/>
  <c r="W1153" s="1"/>
  <c r="V1152"/>
  <c r="U1152"/>
  <c r="P1152"/>
  <c r="W1152" s="1"/>
  <c r="V1151"/>
  <c r="U1151"/>
  <c r="P1151"/>
  <c r="W1151" s="1"/>
  <c r="V1150"/>
  <c r="U1150"/>
  <c r="P1150"/>
  <c r="W1150" s="1"/>
  <c r="V1149"/>
  <c r="U1149"/>
  <c r="P1149"/>
  <c r="W1149" s="1"/>
  <c r="V1148"/>
  <c r="U1148"/>
  <c r="P1148"/>
  <c r="W1148" s="1"/>
  <c r="V1147"/>
  <c r="U1147"/>
  <c r="P1147"/>
  <c r="W1147" s="1"/>
  <c r="V1146"/>
  <c r="U1146"/>
  <c r="P1146"/>
  <c r="W1146" s="1"/>
  <c r="V1145"/>
  <c r="U1145"/>
  <c r="P1145"/>
  <c r="W1145" s="1"/>
  <c r="V1144"/>
  <c r="U1144"/>
  <c r="P1144"/>
  <c r="W1144" s="1"/>
  <c r="V1143"/>
  <c r="U1143"/>
  <c r="P1143"/>
  <c r="W1143" s="1"/>
  <c r="V1142"/>
  <c r="U1142"/>
  <c r="P1142"/>
  <c r="W1142" s="1"/>
  <c r="V1141"/>
  <c r="U1141"/>
  <c r="P1141"/>
  <c r="W1141" s="1"/>
  <c r="V1140"/>
  <c r="U1140"/>
  <c r="P1140"/>
  <c r="W1140" s="1"/>
  <c r="V1139"/>
  <c r="U1139"/>
  <c r="P1139"/>
  <c r="W1139" s="1"/>
  <c r="V1138"/>
  <c r="U1138"/>
  <c r="P1138"/>
  <c r="W1138" s="1"/>
  <c r="V1137"/>
  <c r="U1137"/>
  <c r="P1137"/>
  <c r="W1137" s="1"/>
  <c r="V1136"/>
  <c r="U1136"/>
  <c r="P1136"/>
  <c r="W1136" s="1"/>
  <c r="V1135"/>
  <c r="U1135"/>
  <c r="P1135"/>
  <c r="W1135" s="1"/>
  <c r="V1134"/>
  <c r="U1134"/>
  <c r="P1134"/>
  <c r="W1134" s="1"/>
  <c r="V1133"/>
  <c r="U1133"/>
  <c r="P1133"/>
  <c r="W1133" s="1"/>
  <c r="V1132"/>
  <c r="U1132"/>
  <c r="P1132"/>
  <c r="W1132" s="1"/>
  <c r="V1131"/>
  <c r="U1131"/>
  <c r="P1131"/>
  <c r="W1131" s="1"/>
  <c r="V1130"/>
  <c r="U1130"/>
  <c r="P1130"/>
  <c r="W1130" s="1"/>
  <c r="V1129"/>
  <c r="U1129"/>
  <c r="P1129"/>
  <c r="W1129" s="1"/>
  <c r="V1128"/>
  <c r="U1128"/>
  <c r="P1128"/>
  <c r="W1128" s="1"/>
  <c r="V1127"/>
  <c r="U1127"/>
  <c r="P1127"/>
  <c r="W1127" s="1"/>
  <c r="V1126"/>
  <c r="U1126"/>
  <c r="P1126"/>
  <c r="W1126" s="1"/>
  <c r="V1125"/>
  <c r="U1125"/>
  <c r="P1125"/>
  <c r="W1125" s="1"/>
  <c r="V1124"/>
  <c r="U1124"/>
  <c r="P1124"/>
  <c r="W1124" s="1"/>
  <c r="V1123"/>
  <c r="U1123"/>
  <c r="P1123"/>
  <c r="W1123" s="1"/>
  <c r="V1122"/>
  <c r="U1122"/>
  <c r="P1122"/>
  <c r="W1122" s="1"/>
  <c r="V1121"/>
  <c r="U1121"/>
  <c r="P1121"/>
  <c r="W1121" s="1"/>
  <c r="V1120"/>
  <c r="U1120"/>
  <c r="P1120"/>
  <c r="W1120" s="1"/>
  <c r="V1119"/>
  <c r="U1119"/>
  <c r="P1119"/>
  <c r="W1119" s="1"/>
  <c r="V1118"/>
  <c r="U1118"/>
  <c r="P1118"/>
  <c r="W1118" s="1"/>
  <c r="V1117"/>
  <c r="U1117"/>
  <c r="P1117"/>
  <c r="W1117" s="1"/>
  <c r="V1116"/>
  <c r="U1116"/>
  <c r="P1116"/>
  <c r="W1116" s="1"/>
  <c r="V1115"/>
  <c r="U1115"/>
  <c r="P1115"/>
  <c r="W1115" s="1"/>
  <c r="V1114"/>
  <c r="U1114"/>
  <c r="P1114"/>
  <c r="W1114" s="1"/>
  <c r="V1113"/>
  <c r="U1113"/>
  <c r="P1113"/>
  <c r="W1113" s="1"/>
  <c r="V1112"/>
  <c r="U1112"/>
  <c r="P1112"/>
  <c r="W1112" s="1"/>
  <c r="V1111"/>
  <c r="U1111"/>
  <c r="P1111"/>
  <c r="W1111" s="1"/>
  <c r="V1110"/>
  <c r="U1110"/>
  <c r="P1110"/>
  <c r="W1110" s="1"/>
  <c r="V1109"/>
  <c r="U1109"/>
  <c r="P1109"/>
  <c r="W1109" s="1"/>
  <c r="V1108"/>
  <c r="U1108"/>
  <c r="P1108"/>
  <c r="W1108" s="1"/>
  <c r="V1107"/>
  <c r="U1107"/>
  <c r="P1107"/>
  <c r="W1107" s="1"/>
  <c r="V1106"/>
  <c r="U1106"/>
  <c r="P1106"/>
  <c r="W1106" s="1"/>
  <c r="V1105"/>
  <c r="U1105"/>
  <c r="P1105"/>
  <c r="W1105" s="1"/>
  <c r="V1104"/>
  <c r="U1104"/>
  <c r="P1104"/>
  <c r="W1104" s="1"/>
  <c r="V1103"/>
  <c r="U1103"/>
  <c r="P1103"/>
  <c r="W1103" s="1"/>
  <c r="V1102"/>
  <c r="U1102"/>
  <c r="P1102"/>
  <c r="W1102" s="1"/>
  <c r="V1101"/>
  <c r="U1101"/>
  <c r="P1101"/>
  <c r="W1101" s="1"/>
  <c r="V1100"/>
  <c r="U1100"/>
  <c r="P1100"/>
  <c r="W1100" s="1"/>
  <c r="V1099"/>
  <c r="U1099"/>
  <c r="P1099"/>
  <c r="W1099" s="1"/>
  <c r="V1098"/>
  <c r="U1098"/>
  <c r="P1098"/>
  <c r="W1098" s="1"/>
  <c r="V1097"/>
  <c r="U1097"/>
  <c r="P1097"/>
  <c r="W1097" s="1"/>
  <c r="V1096"/>
  <c r="U1096"/>
  <c r="P1096"/>
  <c r="W1096" s="1"/>
  <c r="V1095"/>
  <c r="U1095"/>
  <c r="P1095"/>
  <c r="W1095" s="1"/>
  <c r="V1094"/>
  <c r="U1094"/>
  <c r="P1094"/>
  <c r="W1094" s="1"/>
  <c r="V1093"/>
  <c r="U1093"/>
  <c r="P1093"/>
  <c r="W1093" s="1"/>
  <c r="V1092"/>
  <c r="U1092"/>
  <c r="P1092"/>
  <c r="W1092" s="1"/>
  <c r="V1091"/>
  <c r="U1091"/>
  <c r="P1091"/>
  <c r="W1091" s="1"/>
  <c r="V1090"/>
  <c r="U1090"/>
  <c r="P1090"/>
  <c r="W1090" s="1"/>
  <c r="V1089"/>
  <c r="U1089"/>
  <c r="P1089"/>
  <c r="W1089" s="1"/>
  <c r="V1088"/>
  <c r="U1088"/>
  <c r="P1088"/>
  <c r="W1088" s="1"/>
  <c r="V1087"/>
  <c r="U1087"/>
  <c r="P1087"/>
  <c r="W1087" s="1"/>
  <c r="V1086"/>
  <c r="U1086"/>
  <c r="P1086"/>
  <c r="W1086" s="1"/>
  <c r="V1085"/>
  <c r="U1085"/>
  <c r="P1085"/>
  <c r="W1085" s="1"/>
  <c r="V1084"/>
  <c r="U1084"/>
  <c r="P1084"/>
  <c r="W1084" s="1"/>
  <c r="V1083"/>
  <c r="U1083"/>
  <c r="P1083"/>
  <c r="W1083" s="1"/>
  <c r="V1082"/>
  <c r="U1082"/>
  <c r="P1082"/>
  <c r="W1082" s="1"/>
  <c r="V1081"/>
  <c r="U1081"/>
  <c r="P1081"/>
  <c r="W1081" s="1"/>
  <c r="V1080"/>
  <c r="U1080"/>
  <c r="P1080"/>
  <c r="W1080" s="1"/>
  <c r="V1079"/>
  <c r="U1079"/>
  <c r="P1079"/>
  <c r="W1079" s="1"/>
  <c r="V1078"/>
  <c r="U1078"/>
  <c r="P1078"/>
  <c r="W1078" s="1"/>
  <c r="V1077"/>
  <c r="U1077"/>
  <c r="P1077"/>
  <c r="W1077" s="1"/>
  <c r="V1076"/>
  <c r="U1076"/>
  <c r="P1076"/>
  <c r="W1076" s="1"/>
  <c r="V1075"/>
  <c r="U1075"/>
  <c r="P1075"/>
  <c r="W1075" s="1"/>
  <c r="V1074"/>
  <c r="U1074"/>
  <c r="P1074"/>
  <c r="W1074" s="1"/>
  <c r="V1073"/>
  <c r="U1073"/>
  <c r="P1073"/>
  <c r="W1073" s="1"/>
  <c r="V1072"/>
  <c r="U1072"/>
  <c r="P1072"/>
  <c r="W1072" s="1"/>
  <c r="V1071"/>
  <c r="U1071"/>
  <c r="P1071"/>
  <c r="W1071" s="1"/>
  <c r="V1070"/>
  <c r="U1070"/>
  <c r="P1070"/>
  <c r="W1070" s="1"/>
  <c r="V1069"/>
  <c r="U1069"/>
  <c r="P1069"/>
  <c r="W1069" s="1"/>
  <c r="V1068"/>
  <c r="U1068"/>
  <c r="P1068"/>
  <c r="W1068" s="1"/>
  <c r="V1067"/>
  <c r="U1067"/>
  <c r="P1067"/>
  <c r="W1067" s="1"/>
  <c r="V1066"/>
  <c r="U1066"/>
  <c r="P1066"/>
  <c r="W1066" s="1"/>
  <c r="V1065"/>
  <c r="U1065"/>
  <c r="P1065"/>
  <c r="W1065" s="1"/>
  <c r="V1064"/>
  <c r="U1064"/>
  <c r="P1064"/>
  <c r="W1064" s="1"/>
  <c r="V1063"/>
  <c r="U1063"/>
  <c r="P1063"/>
  <c r="W1063" s="1"/>
  <c r="V1062"/>
  <c r="U1062"/>
  <c r="P1062"/>
  <c r="W1062" s="1"/>
  <c r="V1061"/>
  <c r="U1061"/>
  <c r="P1061"/>
  <c r="W1061" s="1"/>
  <c r="V1060"/>
  <c r="U1060"/>
  <c r="P1060"/>
  <c r="W1060" s="1"/>
  <c r="V1059"/>
  <c r="U1059"/>
  <c r="P1059"/>
  <c r="W1059" s="1"/>
  <c r="V1058"/>
  <c r="U1058"/>
  <c r="P1058"/>
  <c r="W1058" s="1"/>
  <c r="V1057"/>
  <c r="U1057"/>
  <c r="P1057"/>
  <c r="W1057" s="1"/>
  <c r="V1056"/>
  <c r="U1056"/>
  <c r="P1056"/>
  <c r="W1056" s="1"/>
  <c r="V1055"/>
  <c r="U1055"/>
  <c r="P1055"/>
  <c r="W1055" s="1"/>
  <c r="V1054"/>
  <c r="U1054"/>
  <c r="P1054"/>
  <c r="W1054" s="1"/>
  <c r="V1053"/>
  <c r="U1053"/>
  <c r="P1053"/>
  <c r="W1053" s="1"/>
  <c r="V1052"/>
  <c r="U1052"/>
  <c r="P1052"/>
  <c r="W1052" s="1"/>
  <c r="V1051"/>
  <c r="U1051"/>
  <c r="P1051"/>
  <c r="W1051" s="1"/>
  <c r="V1050"/>
  <c r="U1050"/>
  <c r="P1050"/>
  <c r="W1050" s="1"/>
  <c r="V1049"/>
  <c r="U1049"/>
  <c r="P1049"/>
  <c r="W1049" s="1"/>
  <c r="V1048"/>
  <c r="U1048"/>
  <c r="P1048"/>
  <c r="W1048" s="1"/>
  <c r="V1047"/>
  <c r="U1047"/>
  <c r="P1047"/>
  <c r="W1047" s="1"/>
  <c r="V1046"/>
  <c r="U1046"/>
  <c r="P1046"/>
  <c r="W1046" s="1"/>
  <c r="V1045"/>
  <c r="U1045"/>
  <c r="P1045"/>
  <c r="W1045" s="1"/>
  <c r="V1044"/>
  <c r="U1044"/>
  <c r="P1044"/>
  <c r="W1044" s="1"/>
  <c r="V1043"/>
  <c r="U1043"/>
  <c r="P1043"/>
  <c r="W1043" s="1"/>
  <c r="V1042"/>
  <c r="U1042"/>
  <c r="P1042"/>
  <c r="W1042" s="1"/>
  <c r="V1041"/>
  <c r="U1041"/>
  <c r="P1041"/>
  <c r="W1041" s="1"/>
  <c r="V1040"/>
  <c r="U1040"/>
  <c r="P1040"/>
  <c r="W1040" s="1"/>
  <c r="V1039"/>
  <c r="U1039"/>
  <c r="P1039"/>
  <c r="W1039" s="1"/>
  <c r="V1038"/>
  <c r="U1038"/>
  <c r="P1038"/>
  <c r="W1038" s="1"/>
  <c r="V1037"/>
  <c r="U1037"/>
  <c r="P1037"/>
  <c r="W1037" s="1"/>
  <c r="V1036"/>
  <c r="U1036"/>
  <c r="P1036"/>
  <c r="W1036" s="1"/>
  <c r="V1035"/>
  <c r="U1035"/>
  <c r="P1035"/>
  <c r="W1035" s="1"/>
  <c r="V1034"/>
  <c r="U1034"/>
  <c r="P1034"/>
  <c r="W1034" s="1"/>
  <c r="V1033"/>
  <c r="U1033"/>
  <c r="P1033"/>
  <c r="W1033" s="1"/>
  <c r="V1032"/>
  <c r="U1032"/>
  <c r="P1032"/>
  <c r="W1032" s="1"/>
  <c r="V1031"/>
  <c r="U1031"/>
  <c r="P1031"/>
  <c r="W1031" s="1"/>
  <c r="V1030"/>
  <c r="U1030"/>
  <c r="P1030"/>
  <c r="W1030" s="1"/>
  <c r="V1029"/>
  <c r="U1029"/>
  <c r="P1029"/>
  <c r="W1029" s="1"/>
  <c r="V1028"/>
  <c r="U1028"/>
  <c r="P1028"/>
  <c r="W1028" s="1"/>
  <c r="V1027"/>
  <c r="U1027"/>
  <c r="P1027"/>
  <c r="W1027" s="1"/>
  <c r="V1026"/>
  <c r="U1026"/>
  <c r="P1026"/>
  <c r="W1026" s="1"/>
  <c r="V1025"/>
  <c r="U1025"/>
  <c r="P1025"/>
  <c r="W1025" s="1"/>
  <c r="V1024"/>
  <c r="U1024"/>
  <c r="P1024"/>
  <c r="W1024" s="1"/>
  <c r="V1023"/>
  <c r="U1023"/>
  <c r="P1023"/>
  <c r="W1023" s="1"/>
  <c r="V1022"/>
  <c r="U1022"/>
  <c r="P1022"/>
  <c r="W1022" s="1"/>
  <c r="V1021"/>
  <c r="U1021"/>
  <c r="P1021"/>
  <c r="W1021" s="1"/>
  <c r="V1020"/>
  <c r="U1020"/>
  <c r="P1020"/>
  <c r="W1020" s="1"/>
  <c r="V1019"/>
  <c r="U1019"/>
  <c r="P1019"/>
  <c r="W1019" s="1"/>
  <c r="V1018"/>
  <c r="U1018"/>
  <c r="P1018"/>
  <c r="W1018" s="1"/>
  <c r="V1017"/>
  <c r="U1017"/>
  <c r="P1017"/>
  <c r="W1017" s="1"/>
  <c r="V1016"/>
  <c r="U1016"/>
  <c r="P1016"/>
  <c r="W1016" s="1"/>
  <c r="V1015"/>
  <c r="U1015"/>
  <c r="P1015"/>
  <c r="W1015" s="1"/>
  <c r="V1014"/>
  <c r="U1014"/>
  <c r="P1014"/>
  <c r="W1014" s="1"/>
  <c r="V1013"/>
  <c r="U1013"/>
  <c r="P1013"/>
  <c r="W1013" s="1"/>
  <c r="V1012"/>
  <c r="U1012"/>
  <c r="P1012"/>
  <c r="W1012" s="1"/>
  <c r="V1011"/>
  <c r="U1011"/>
  <c r="P1011"/>
  <c r="W1011" s="1"/>
  <c r="V1010"/>
  <c r="U1010"/>
  <c r="P1010"/>
  <c r="W1010" s="1"/>
  <c r="V1009"/>
  <c r="U1009"/>
  <c r="P1009"/>
  <c r="W1009" s="1"/>
  <c r="V1008"/>
  <c r="U1008"/>
  <c r="P1008"/>
  <c r="W1008" s="1"/>
  <c r="V1007"/>
  <c r="U1007"/>
  <c r="P1007"/>
  <c r="W1007" s="1"/>
  <c r="V1006"/>
  <c r="U1006"/>
  <c r="P1006"/>
  <c r="W1006" s="1"/>
  <c r="V1005"/>
  <c r="U1005"/>
  <c r="P1005"/>
  <c r="W1005" s="1"/>
  <c r="V1004"/>
  <c r="U1004"/>
  <c r="P1004"/>
  <c r="W1004" s="1"/>
  <c r="V1003"/>
  <c r="U1003"/>
  <c r="P1003"/>
  <c r="W1003" s="1"/>
  <c r="V1002"/>
  <c r="U1002"/>
  <c r="P1002"/>
  <c r="W1002" s="1"/>
  <c r="V1001"/>
  <c r="U1001"/>
  <c r="P1001"/>
  <c r="W1001" s="1"/>
  <c r="V1000"/>
  <c r="U1000"/>
  <c r="P1000"/>
  <c r="W1000" s="1"/>
  <c r="V999"/>
  <c r="U999"/>
  <c r="P999"/>
  <c r="W999" s="1"/>
  <c r="V998"/>
  <c r="U998"/>
  <c r="P998"/>
  <c r="W998" s="1"/>
  <c r="V997"/>
  <c r="U997"/>
  <c r="P997"/>
  <c r="W997" s="1"/>
  <c r="V996"/>
  <c r="U996"/>
  <c r="P996"/>
  <c r="W996" s="1"/>
  <c r="V995"/>
  <c r="U995"/>
  <c r="P995"/>
  <c r="W995" s="1"/>
  <c r="V994"/>
  <c r="U994"/>
  <c r="P994"/>
  <c r="W994" s="1"/>
  <c r="V993"/>
  <c r="U993"/>
  <c r="P993"/>
  <c r="W993" s="1"/>
  <c r="V992"/>
  <c r="U992"/>
  <c r="P992"/>
  <c r="W992" s="1"/>
  <c r="V991"/>
  <c r="U991"/>
  <c r="P991"/>
  <c r="W991" s="1"/>
  <c r="V990"/>
  <c r="U990"/>
  <c r="P990"/>
  <c r="W990" s="1"/>
  <c r="V989"/>
  <c r="U989"/>
  <c r="P989"/>
  <c r="W989" s="1"/>
  <c r="V988"/>
  <c r="U988"/>
  <c r="P988"/>
  <c r="W988" s="1"/>
  <c r="V987"/>
  <c r="U987"/>
  <c r="P987"/>
  <c r="W987" s="1"/>
  <c r="V986"/>
  <c r="U986"/>
  <c r="P986"/>
  <c r="W986" s="1"/>
  <c r="V985"/>
  <c r="U985"/>
  <c r="P985"/>
  <c r="W985" s="1"/>
  <c r="V984"/>
  <c r="U984"/>
  <c r="P984"/>
  <c r="W984" s="1"/>
  <c r="V983"/>
  <c r="U983"/>
  <c r="P983"/>
  <c r="W983" s="1"/>
  <c r="W982"/>
  <c r="V982"/>
  <c r="U982"/>
  <c r="P982"/>
  <c r="V981"/>
  <c r="U981"/>
  <c r="P981"/>
  <c r="W981" s="1"/>
  <c r="V980"/>
  <c r="U980"/>
  <c r="P980"/>
  <c r="W980" s="1"/>
  <c r="V979"/>
  <c r="U979"/>
  <c r="P979"/>
  <c r="W979" s="1"/>
  <c r="V978"/>
  <c r="U978"/>
  <c r="P978"/>
  <c r="W978" s="1"/>
  <c r="V977"/>
  <c r="U977"/>
  <c r="P977"/>
  <c r="W977" s="1"/>
  <c r="V976"/>
  <c r="U976"/>
  <c r="P976"/>
  <c r="W976" s="1"/>
  <c r="V975"/>
  <c r="U975"/>
  <c r="P975"/>
  <c r="W975" s="1"/>
  <c r="V974"/>
  <c r="U974"/>
  <c r="P974"/>
  <c r="W974" s="1"/>
  <c r="V973"/>
  <c r="U973"/>
  <c r="P973"/>
  <c r="W973" s="1"/>
  <c r="V972"/>
  <c r="U972"/>
  <c r="P972"/>
  <c r="W972" s="1"/>
  <c r="V971"/>
  <c r="U971"/>
  <c r="P971"/>
  <c r="W971" s="1"/>
  <c r="V970"/>
  <c r="U970"/>
  <c r="P970"/>
  <c r="W970" s="1"/>
  <c r="V969"/>
  <c r="U969"/>
  <c r="P969"/>
  <c r="W969" s="1"/>
  <c r="V968"/>
  <c r="U968"/>
  <c r="P968"/>
  <c r="W968" s="1"/>
  <c r="V967"/>
  <c r="U967"/>
  <c r="P967"/>
  <c r="W967" s="1"/>
  <c r="V966"/>
  <c r="U966"/>
  <c r="P966"/>
  <c r="W966" s="1"/>
  <c r="V965"/>
  <c r="U965"/>
  <c r="P965"/>
  <c r="W965" s="1"/>
  <c r="V964"/>
  <c r="U964"/>
  <c r="P964"/>
  <c r="W964" s="1"/>
  <c r="V963"/>
  <c r="U963"/>
  <c r="P963"/>
  <c r="W963" s="1"/>
  <c r="V962"/>
  <c r="U962"/>
  <c r="P962"/>
  <c r="W962" s="1"/>
  <c r="V961"/>
  <c r="U961"/>
  <c r="P961"/>
  <c r="W961" s="1"/>
  <c r="V960"/>
  <c r="U960"/>
  <c r="P960"/>
  <c r="W960" s="1"/>
  <c r="V959"/>
  <c r="U959"/>
  <c r="P959"/>
  <c r="W959" s="1"/>
  <c r="V958"/>
  <c r="U958"/>
  <c r="P958"/>
  <c r="W958" s="1"/>
  <c r="V957"/>
  <c r="U957"/>
  <c r="P957"/>
  <c r="W957" s="1"/>
  <c r="V956"/>
  <c r="U956"/>
  <c r="P956"/>
  <c r="W956" s="1"/>
  <c r="V955"/>
  <c r="U955"/>
  <c r="P955"/>
  <c r="W955" s="1"/>
  <c r="V954"/>
  <c r="U954"/>
  <c r="P954"/>
  <c r="W954" s="1"/>
  <c r="V953"/>
  <c r="U953"/>
  <c r="P953"/>
  <c r="W953" s="1"/>
  <c r="V952"/>
  <c r="U952"/>
  <c r="P952"/>
  <c r="W952" s="1"/>
  <c r="V951"/>
  <c r="U951"/>
  <c r="P951"/>
  <c r="W951" s="1"/>
  <c r="V950"/>
  <c r="U950"/>
  <c r="P950"/>
  <c r="W950" s="1"/>
  <c r="V949"/>
  <c r="U949"/>
  <c r="P949"/>
  <c r="W949" s="1"/>
  <c r="V948"/>
  <c r="U948"/>
  <c r="P948"/>
  <c r="W948" s="1"/>
  <c r="V947"/>
  <c r="U947"/>
  <c r="P947"/>
  <c r="W947" s="1"/>
  <c r="V946"/>
  <c r="U946"/>
  <c r="P946"/>
  <c r="W946" s="1"/>
  <c r="V945"/>
  <c r="U945"/>
  <c r="P945"/>
  <c r="W945" s="1"/>
  <c r="V944"/>
  <c r="U944"/>
  <c r="P944"/>
  <c r="W944" s="1"/>
  <c r="V943"/>
  <c r="U943"/>
  <c r="P943"/>
  <c r="W943" s="1"/>
  <c r="V942"/>
  <c r="U942"/>
  <c r="P942"/>
  <c r="W942" s="1"/>
  <c r="V941"/>
  <c r="U941"/>
  <c r="P941"/>
  <c r="W941" s="1"/>
  <c r="V940"/>
  <c r="U940"/>
  <c r="P940"/>
  <c r="W940" s="1"/>
  <c r="V939"/>
  <c r="U939"/>
  <c r="P939"/>
  <c r="W939" s="1"/>
  <c r="V938"/>
  <c r="U938"/>
  <c r="P938"/>
  <c r="W938" s="1"/>
  <c r="V937"/>
  <c r="U937"/>
  <c r="P937"/>
  <c r="W937" s="1"/>
  <c r="V936"/>
  <c r="U936"/>
  <c r="P936"/>
  <c r="W936" s="1"/>
  <c r="V935"/>
  <c r="U935"/>
  <c r="P935"/>
  <c r="W935" s="1"/>
  <c r="V934"/>
  <c r="U934"/>
  <c r="P934"/>
  <c r="W934" s="1"/>
  <c r="V933"/>
  <c r="U933"/>
  <c r="P933"/>
  <c r="W933" s="1"/>
  <c r="V932"/>
  <c r="U932"/>
  <c r="P932"/>
  <c r="W932" s="1"/>
  <c r="V931"/>
  <c r="U931"/>
  <c r="P931"/>
  <c r="W931" s="1"/>
  <c r="V930"/>
  <c r="U930"/>
  <c r="P930"/>
  <c r="W930" s="1"/>
  <c r="V929"/>
  <c r="U929"/>
  <c r="P929"/>
  <c r="W929" s="1"/>
  <c r="V928"/>
  <c r="U928"/>
  <c r="P928"/>
  <c r="W928" s="1"/>
  <c r="V927"/>
  <c r="U927"/>
  <c r="P927"/>
  <c r="W927" s="1"/>
  <c r="V926"/>
  <c r="U926"/>
  <c r="P926"/>
  <c r="W926" s="1"/>
  <c r="V925"/>
  <c r="U925"/>
  <c r="P925"/>
  <c r="W925" s="1"/>
  <c r="V924"/>
  <c r="U924"/>
  <c r="P924"/>
  <c r="W924" s="1"/>
  <c r="V923"/>
  <c r="U923"/>
  <c r="P923"/>
  <c r="W923" s="1"/>
  <c r="V922"/>
  <c r="U922"/>
  <c r="P922"/>
  <c r="W922" s="1"/>
  <c r="V921"/>
  <c r="U921"/>
  <c r="P921"/>
  <c r="W921" s="1"/>
  <c r="V920"/>
  <c r="U920"/>
  <c r="P920"/>
  <c r="W920" s="1"/>
  <c r="V919"/>
  <c r="U919"/>
  <c r="P919"/>
  <c r="W919" s="1"/>
  <c r="V918"/>
  <c r="U918"/>
  <c r="P918"/>
  <c r="W918" s="1"/>
  <c r="V917"/>
  <c r="U917"/>
  <c r="P917"/>
  <c r="W917" s="1"/>
  <c r="V916"/>
  <c r="U916"/>
  <c r="P916"/>
  <c r="W916" s="1"/>
  <c r="V915"/>
  <c r="U915"/>
  <c r="P915"/>
  <c r="W915" s="1"/>
  <c r="V914"/>
  <c r="U914"/>
  <c r="P914"/>
  <c r="W914" s="1"/>
  <c r="V913"/>
  <c r="U913"/>
  <c r="P913"/>
  <c r="W913" s="1"/>
  <c r="V912"/>
  <c r="U912"/>
  <c r="P912"/>
  <c r="W912" s="1"/>
  <c r="V911"/>
  <c r="U911"/>
  <c r="P911"/>
  <c r="W911" s="1"/>
  <c r="V910"/>
  <c r="U910"/>
  <c r="P910"/>
  <c r="W910" s="1"/>
  <c r="V909"/>
  <c r="U909"/>
  <c r="P909"/>
  <c r="W909" s="1"/>
  <c r="V908"/>
  <c r="U908"/>
  <c r="P908"/>
  <c r="W908" s="1"/>
  <c r="V907"/>
  <c r="U907"/>
  <c r="P907"/>
  <c r="W907" s="1"/>
  <c r="V906"/>
  <c r="U906"/>
  <c r="P906"/>
  <c r="W906" s="1"/>
  <c r="V905"/>
  <c r="U905"/>
  <c r="P905"/>
  <c r="W905" s="1"/>
  <c r="V904"/>
  <c r="U904"/>
  <c r="P904"/>
  <c r="W904" s="1"/>
  <c r="V903"/>
  <c r="U903"/>
  <c r="P903"/>
  <c r="W903" s="1"/>
  <c r="V902"/>
  <c r="U902"/>
  <c r="P902"/>
  <c r="W902" s="1"/>
  <c r="V901"/>
  <c r="U901"/>
  <c r="P901"/>
  <c r="W901" s="1"/>
  <c r="V900"/>
  <c r="U900"/>
  <c r="P900"/>
  <c r="W900" s="1"/>
  <c r="V899"/>
  <c r="U899"/>
  <c r="P899"/>
  <c r="W899" s="1"/>
  <c r="V898"/>
  <c r="U898"/>
  <c r="P898"/>
  <c r="W898" s="1"/>
  <c r="V897"/>
  <c r="U897"/>
  <c r="P897"/>
  <c r="W897" s="1"/>
  <c r="V896"/>
  <c r="U896"/>
  <c r="P896"/>
  <c r="W896" s="1"/>
  <c r="V895"/>
  <c r="U895"/>
  <c r="P895"/>
  <c r="W895" s="1"/>
  <c r="V894"/>
  <c r="U894"/>
  <c r="P894"/>
  <c r="W894" s="1"/>
  <c r="V893"/>
  <c r="U893"/>
  <c r="P893"/>
  <c r="W893" s="1"/>
  <c r="V892"/>
  <c r="U892"/>
  <c r="P892"/>
  <c r="W892" s="1"/>
  <c r="V891"/>
  <c r="U891"/>
  <c r="P891"/>
  <c r="W891" s="1"/>
  <c r="V890"/>
  <c r="U890"/>
  <c r="P890"/>
  <c r="W890" s="1"/>
  <c r="V889"/>
  <c r="U889"/>
  <c r="P889"/>
  <c r="W889" s="1"/>
  <c r="V888"/>
  <c r="U888"/>
  <c r="P888"/>
  <c r="W888" s="1"/>
  <c r="V887"/>
  <c r="U887"/>
  <c r="P887"/>
  <c r="W887" s="1"/>
  <c r="V886"/>
  <c r="U886"/>
  <c r="P886"/>
  <c r="W886" s="1"/>
  <c r="V885"/>
  <c r="U885"/>
  <c r="P885"/>
  <c r="W885" s="1"/>
  <c r="V884"/>
  <c r="U884"/>
  <c r="P884"/>
  <c r="W884" s="1"/>
  <c r="V883"/>
  <c r="U883"/>
  <c r="P883"/>
  <c r="W883" s="1"/>
  <c r="V882"/>
  <c r="U882"/>
  <c r="P882"/>
  <c r="W882" s="1"/>
  <c r="V881"/>
  <c r="U881"/>
  <c r="P881"/>
  <c r="W881" s="1"/>
  <c r="V880"/>
  <c r="U880"/>
  <c r="P880"/>
  <c r="W880" s="1"/>
  <c r="V879"/>
  <c r="U879"/>
  <c r="P879"/>
  <c r="W879" s="1"/>
  <c r="V878"/>
  <c r="U878"/>
  <c r="P878"/>
  <c r="W878" s="1"/>
  <c r="V877"/>
  <c r="U877"/>
  <c r="P877"/>
  <c r="W877" s="1"/>
  <c r="V876"/>
  <c r="U876"/>
  <c r="P876"/>
  <c r="W876" s="1"/>
  <c r="V875"/>
  <c r="U875"/>
  <c r="P875"/>
  <c r="W875" s="1"/>
  <c r="V874"/>
  <c r="U874"/>
  <c r="P874"/>
  <c r="W874" s="1"/>
  <c r="V873"/>
  <c r="U873"/>
  <c r="P873"/>
  <c r="W873" s="1"/>
  <c r="V872"/>
  <c r="U872"/>
  <c r="P872"/>
  <c r="W872" s="1"/>
  <c r="V871"/>
  <c r="U871"/>
  <c r="P871"/>
  <c r="W871" s="1"/>
  <c r="V870"/>
  <c r="U870"/>
  <c r="P870"/>
  <c r="W870" s="1"/>
  <c r="V869"/>
  <c r="U869"/>
  <c r="P869"/>
  <c r="W869" s="1"/>
  <c r="V868"/>
  <c r="U868"/>
  <c r="P868"/>
  <c r="W868" s="1"/>
  <c r="V867"/>
  <c r="U867"/>
  <c r="P867"/>
  <c r="W867" s="1"/>
  <c r="V866"/>
  <c r="U866"/>
  <c r="P866"/>
  <c r="W866" s="1"/>
  <c r="V865"/>
  <c r="U865"/>
  <c r="P865"/>
  <c r="W865" s="1"/>
  <c r="V864"/>
  <c r="U864"/>
  <c r="P864"/>
  <c r="W864" s="1"/>
  <c r="V863"/>
  <c r="U863"/>
  <c r="P863"/>
  <c r="W863" s="1"/>
  <c r="V862"/>
  <c r="U862"/>
  <c r="P862"/>
  <c r="W862" s="1"/>
  <c r="V861"/>
  <c r="U861"/>
  <c r="P861"/>
  <c r="W861" s="1"/>
  <c r="V860"/>
  <c r="U860"/>
  <c r="P860"/>
  <c r="W860" s="1"/>
  <c r="V859"/>
  <c r="U859"/>
  <c r="P859"/>
  <c r="W859" s="1"/>
  <c r="V858"/>
  <c r="U858"/>
  <c r="P858"/>
  <c r="W858" s="1"/>
  <c r="V857"/>
  <c r="U857"/>
  <c r="P857"/>
  <c r="W857" s="1"/>
  <c r="V856"/>
  <c r="U856"/>
  <c r="P856"/>
  <c r="W856" s="1"/>
  <c r="V855"/>
  <c r="U855"/>
  <c r="P855"/>
  <c r="W855" s="1"/>
  <c r="V854"/>
  <c r="U854"/>
  <c r="P854"/>
  <c r="W854" s="1"/>
  <c r="V853"/>
  <c r="U853"/>
  <c r="P853"/>
  <c r="W853" s="1"/>
  <c r="V852"/>
  <c r="U852"/>
  <c r="P852"/>
  <c r="W852" s="1"/>
  <c r="V851"/>
  <c r="U851"/>
  <c r="P851"/>
  <c r="W851" s="1"/>
  <c r="V850"/>
  <c r="U850"/>
  <c r="P850"/>
  <c r="W850" s="1"/>
  <c r="V849"/>
  <c r="U849"/>
  <c r="P849"/>
  <c r="W849" s="1"/>
  <c r="V848"/>
  <c r="U848"/>
  <c r="P848"/>
  <c r="W848" s="1"/>
  <c r="V847"/>
  <c r="U847"/>
  <c r="P847"/>
  <c r="W847" s="1"/>
  <c r="V846"/>
  <c r="U846"/>
  <c r="P846"/>
  <c r="W846" s="1"/>
  <c r="V845"/>
  <c r="U845"/>
  <c r="P845"/>
  <c r="W845" s="1"/>
  <c r="V844"/>
  <c r="U844"/>
  <c r="P844"/>
  <c r="W844" s="1"/>
  <c r="V843"/>
  <c r="U843"/>
  <c r="P843"/>
  <c r="W843" s="1"/>
  <c r="V842"/>
  <c r="U842"/>
  <c r="P842"/>
  <c r="W842" s="1"/>
  <c r="V841"/>
  <c r="U841"/>
  <c r="P841"/>
  <c r="W841" s="1"/>
  <c r="V840"/>
  <c r="U840"/>
  <c r="P840"/>
  <c r="W840" s="1"/>
  <c r="V839"/>
  <c r="U839"/>
  <c r="P839"/>
  <c r="W839" s="1"/>
  <c r="V838"/>
  <c r="U838"/>
  <c r="P838"/>
  <c r="W838" s="1"/>
  <c r="V837"/>
  <c r="U837"/>
  <c r="P837"/>
  <c r="W837" s="1"/>
  <c r="V836"/>
  <c r="U836"/>
  <c r="P836"/>
  <c r="W836" s="1"/>
  <c r="V835"/>
  <c r="U835"/>
  <c r="P835"/>
  <c r="W835" s="1"/>
  <c r="V834"/>
  <c r="U834"/>
  <c r="P834"/>
  <c r="W834" s="1"/>
  <c r="V833"/>
  <c r="U833"/>
  <c r="P833"/>
  <c r="W833" s="1"/>
  <c r="V832"/>
  <c r="U832"/>
  <c r="P832"/>
  <c r="W832" s="1"/>
  <c r="V831"/>
  <c r="U831"/>
  <c r="P831"/>
  <c r="W831" s="1"/>
  <c r="V830"/>
  <c r="U830"/>
  <c r="P830"/>
  <c r="W830" s="1"/>
  <c r="V829"/>
  <c r="U829"/>
  <c r="P829"/>
  <c r="W829" s="1"/>
  <c r="V828"/>
  <c r="U828"/>
  <c r="P828"/>
  <c r="W828" s="1"/>
  <c r="V827"/>
  <c r="U827"/>
  <c r="P827"/>
  <c r="W827" s="1"/>
  <c r="V826"/>
  <c r="U826"/>
  <c r="P826"/>
  <c r="W826" s="1"/>
  <c r="V825"/>
  <c r="U825"/>
  <c r="P825"/>
  <c r="W825" s="1"/>
  <c r="V824"/>
  <c r="U824"/>
  <c r="P824"/>
  <c r="W824" s="1"/>
  <c r="V823"/>
  <c r="U823"/>
  <c r="P823"/>
  <c r="W823" s="1"/>
  <c r="V822"/>
  <c r="U822"/>
  <c r="P822"/>
  <c r="W822" s="1"/>
  <c r="V821"/>
  <c r="U821"/>
  <c r="P821"/>
  <c r="W821" s="1"/>
  <c r="V820"/>
  <c r="U820"/>
  <c r="P820"/>
  <c r="W820" s="1"/>
  <c r="V819"/>
  <c r="U819"/>
  <c r="P819"/>
  <c r="W819" s="1"/>
  <c r="V818"/>
  <c r="U818"/>
  <c r="P818"/>
  <c r="W818" s="1"/>
  <c r="V817"/>
  <c r="U817"/>
  <c r="P817"/>
  <c r="W817" s="1"/>
  <c r="V816"/>
  <c r="U816"/>
  <c r="P816"/>
  <c r="W816" s="1"/>
  <c r="V815"/>
  <c r="U815"/>
  <c r="P815"/>
  <c r="W815" s="1"/>
  <c r="V814"/>
  <c r="U814"/>
  <c r="P814"/>
  <c r="W814" s="1"/>
  <c r="V813"/>
  <c r="U813"/>
  <c r="P813"/>
  <c r="W813" s="1"/>
  <c r="V812"/>
  <c r="U812"/>
  <c r="P812"/>
  <c r="W812" s="1"/>
  <c r="V811"/>
  <c r="U811"/>
  <c r="P811"/>
  <c r="W811" s="1"/>
  <c r="V810"/>
  <c r="U810"/>
  <c r="P810"/>
  <c r="W810" s="1"/>
  <c r="V809"/>
  <c r="U809"/>
  <c r="P809"/>
  <c r="W809" s="1"/>
  <c r="V808"/>
  <c r="U808"/>
  <c r="P808"/>
  <c r="W808" s="1"/>
  <c r="V807"/>
  <c r="U807"/>
  <c r="P807"/>
  <c r="W807" s="1"/>
  <c r="V806"/>
  <c r="U806"/>
  <c r="P806"/>
  <c r="W806" s="1"/>
  <c r="V805"/>
  <c r="U805"/>
  <c r="P805"/>
  <c r="W805" s="1"/>
  <c r="V804"/>
  <c r="U804"/>
  <c r="P804"/>
  <c r="W804" s="1"/>
  <c r="V803"/>
  <c r="U803"/>
  <c r="P803"/>
  <c r="W803" s="1"/>
  <c r="V802"/>
  <c r="U802"/>
  <c r="P802"/>
  <c r="W802" s="1"/>
  <c r="V801"/>
  <c r="U801"/>
  <c r="P801"/>
  <c r="W801" s="1"/>
  <c r="V800"/>
  <c r="U800"/>
  <c r="P800"/>
  <c r="W800" s="1"/>
  <c r="V799"/>
  <c r="U799"/>
  <c r="P799"/>
  <c r="W799" s="1"/>
  <c r="V798"/>
  <c r="U798"/>
  <c r="P798"/>
  <c r="W798" s="1"/>
  <c r="V797"/>
  <c r="U797"/>
  <c r="P797"/>
  <c r="W797" s="1"/>
  <c r="V796"/>
  <c r="U796"/>
  <c r="P796"/>
  <c r="W796" s="1"/>
  <c r="V795"/>
  <c r="U795"/>
  <c r="P795"/>
  <c r="W795" s="1"/>
  <c r="V794"/>
  <c r="U794"/>
  <c r="P794"/>
  <c r="W794" s="1"/>
  <c r="V793"/>
  <c r="U793"/>
  <c r="P793"/>
  <c r="W793" s="1"/>
  <c r="V792"/>
  <c r="U792"/>
  <c r="P792"/>
  <c r="W792" s="1"/>
  <c r="V791"/>
  <c r="U791"/>
  <c r="P791"/>
  <c r="W791" s="1"/>
  <c r="V790"/>
  <c r="U790"/>
  <c r="P790"/>
  <c r="W790" s="1"/>
  <c r="V789"/>
  <c r="U789"/>
  <c r="P789"/>
  <c r="W789" s="1"/>
  <c r="V788"/>
  <c r="U788"/>
  <c r="P788"/>
  <c r="W788" s="1"/>
  <c r="V787"/>
  <c r="U787"/>
  <c r="P787"/>
  <c r="W787" s="1"/>
  <c r="V786"/>
  <c r="U786"/>
  <c r="P786"/>
  <c r="W786" s="1"/>
  <c r="V785"/>
  <c r="U785"/>
  <c r="P785"/>
  <c r="W785" s="1"/>
  <c r="V784"/>
  <c r="U784"/>
  <c r="P784"/>
  <c r="W784" s="1"/>
  <c r="V783"/>
  <c r="U783"/>
  <c r="P783"/>
  <c r="W783" s="1"/>
  <c r="V782"/>
  <c r="U782"/>
  <c r="P782"/>
  <c r="W782" s="1"/>
  <c r="V781"/>
  <c r="U781"/>
  <c r="P781"/>
  <c r="W781" s="1"/>
  <c r="V780"/>
  <c r="U780"/>
  <c r="P780"/>
  <c r="W780" s="1"/>
  <c r="V779"/>
  <c r="U779"/>
  <c r="P779"/>
  <c r="W779" s="1"/>
  <c r="V778"/>
  <c r="U778"/>
  <c r="P778"/>
  <c r="W778" s="1"/>
  <c r="V777"/>
  <c r="U777"/>
  <c r="P777"/>
  <c r="W777" s="1"/>
  <c r="V776"/>
  <c r="U776"/>
  <c r="P776"/>
  <c r="W776" s="1"/>
  <c r="V775"/>
  <c r="U775"/>
  <c r="P775"/>
  <c r="W775" s="1"/>
  <c r="V774"/>
  <c r="U774"/>
  <c r="P774"/>
  <c r="W774" s="1"/>
  <c r="V773"/>
  <c r="U773"/>
  <c r="P773"/>
  <c r="W773" s="1"/>
  <c r="V772"/>
  <c r="U772"/>
  <c r="P772"/>
  <c r="W772" s="1"/>
  <c r="V771"/>
  <c r="U771"/>
  <c r="P771"/>
  <c r="W771" s="1"/>
  <c r="V770"/>
  <c r="U770"/>
  <c r="P770"/>
  <c r="W770" s="1"/>
  <c r="V769"/>
  <c r="U769"/>
  <c r="P769"/>
  <c r="W769" s="1"/>
  <c r="V768"/>
  <c r="U768"/>
  <c r="P768"/>
  <c r="W768" s="1"/>
  <c r="V767"/>
  <c r="U767"/>
  <c r="P767"/>
  <c r="W767" s="1"/>
  <c r="V766"/>
  <c r="U766"/>
  <c r="P766"/>
  <c r="W766" s="1"/>
  <c r="V765"/>
  <c r="U765"/>
  <c r="P765"/>
  <c r="W765" s="1"/>
  <c r="V764"/>
  <c r="U764"/>
  <c r="P764"/>
  <c r="W764" s="1"/>
  <c r="V763"/>
  <c r="U763"/>
  <c r="P763"/>
  <c r="W763" s="1"/>
  <c r="V762"/>
  <c r="U762"/>
  <c r="P762"/>
  <c r="W762" s="1"/>
  <c r="V761"/>
  <c r="U761"/>
  <c r="P761"/>
  <c r="W761" s="1"/>
  <c r="V760"/>
  <c r="U760"/>
  <c r="P760"/>
  <c r="W760" s="1"/>
  <c r="V759"/>
  <c r="U759"/>
  <c r="P759"/>
  <c r="W759" s="1"/>
  <c r="V758"/>
  <c r="U758"/>
  <c r="P758"/>
  <c r="W758" s="1"/>
  <c r="V757"/>
  <c r="U757"/>
  <c r="P757"/>
  <c r="W757" s="1"/>
  <c r="V756"/>
  <c r="U756"/>
  <c r="P756"/>
  <c r="W756" s="1"/>
  <c r="V755"/>
  <c r="U755"/>
  <c r="P755"/>
  <c r="W755" s="1"/>
  <c r="V754"/>
  <c r="U754"/>
  <c r="P754"/>
  <c r="W754" s="1"/>
  <c r="V753"/>
  <c r="U753"/>
  <c r="P753"/>
  <c r="W753" s="1"/>
  <c r="V752"/>
  <c r="U752"/>
  <c r="P752"/>
  <c r="W752" s="1"/>
  <c r="V751"/>
  <c r="U751"/>
  <c r="P751"/>
  <c r="W751" s="1"/>
  <c r="V750"/>
  <c r="U750"/>
  <c r="P750"/>
  <c r="W750" s="1"/>
  <c r="V749"/>
  <c r="U749"/>
  <c r="P749"/>
  <c r="W749" s="1"/>
  <c r="V748"/>
  <c r="U748"/>
  <c r="P748"/>
  <c r="W748" s="1"/>
  <c r="V747"/>
  <c r="U747"/>
  <c r="P747"/>
  <c r="W747" s="1"/>
  <c r="V746"/>
  <c r="U746"/>
  <c r="P746"/>
  <c r="W746" s="1"/>
  <c r="V745"/>
  <c r="U745"/>
  <c r="P745"/>
  <c r="W745" s="1"/>
  <c r="V744"/>
  <c r="U744"/>
  <c r="P744"/>
  <c r="W744" s="1"/>
  <c r="V743"/>
  <c r="U743"/>
  <c r="P743"/>
  <c r="W743" s="1"/>
  <c r="V742"/>
  <c r="U742"/>
  <c r="P742"/>
  <c r="W742" s="1"/>
  <c r="V741"/>
  <c r="U741"/>
  <c r="P741"/>
  <c r="W741" s="1"/>
  <c r="V740"/>
  <c r="U740"/>
  <c r="P740"/>
  <c r="W740" s="1"/>
  <c r="V739"/>
  <c r="U739"/>
  <c r="P739"/>
  <c r="W739" s="1"/>
  <c r="V738"/>
  <c r="U738"/>
  <c r="P738"/>
  <c r="W738" s="1"/>
  <c r="V737"/>
  <c r="U737"/>
  <c r="P737"/>
  <c r="W737" s="1"/>
  <c r="V736"/>
  <c r="U736"/>
  <c r="P736"/>
  <c r="W736" s="1"/>
  <c r="V735"/>
  <c r="U735"/>
  <c r="P735"/>
  <c r="W735" s="1"/>
  <c r="V734"/>
  <c r="U734"/>
  <c r="P734"/>
  <c r="W734" s="1"/>
  <c r="V733"/>
  <c r="U733"/>
  <c r="P733"/>
  <c r="W733" s="1"/>
  <c r="V732"/>
  <c r="U732"/>
  <c r="P732"/>
  <c r="W732" s="1"/>
  <c r="V731"/>
  <c r="U731"/>
  <c r="P731"/>
  <c r="W731" s="1"/>
  <c r="V730"/>
  <c r="U730"/>
  <c r="P730"/>
  <c r="W730" s="1"/>
  <c r="V729"/>
  <c r="U729"/>
  <c r="P729"/>
  <c r="W729" s="1"/>
  <c r="V728"/>
  <c r="U728"/>
  <c r="P728"/>
  <c r="W728" s="1"/>
  <c r="V727"/>
  <c r="U727"/>
  <c r="P727"/>
  <c r="W727" s="1"/>
  <c r="V726"/>
  <c r="U726"/>
  <c r="P726"/>
  <c r="W726" s="1"/>
  <c r="V725"/>
  <c r="U725"/>
  <c r="P725"/>
  <c r="W725" s="1"/>
  <c r="V724"/>
  <c r="U724"/>
  <c r="P724"/>
  <c r="W724" s="1"/>
  <c r="V723"/>
  <c r="U723"/>
  <c r="P723"/>
  <c r="W723" s="1"/>
  <c r="V722"/>
  <c r="U722"/>
  <c r="P722"/>
  <c r="W722" s="1"/>
  <c r="V721"/>
  <c r="U721"/>
  <c r="P721"/>
  <c r="W721" s="1"/>
  <c r="V720"/>
  <c r="U720"/>
  <c r="P720"/>
  <c r="W720" s="1"/>
  <c r="V719"/>
  <c r="U719"/>
  <c r="P719"/>
  <c r="W719" s="1"/>
  <c r="V718"/>
  <c r="U718"/>
  <c r="P718"/>
  <c r="W718" s="1"/>
  <c r="V717"/>
  <c r="U717"/>
  <c r="P717"/>
  <c r="W717" s="1"/>
  <c r="V716"/>
  <c r="U716"/>
  <c r="P716"/>
  <c r="W716" s="1"/>
  <c r="V715"/>
  <c r="U715"/>
  <c r="P715"/>
  <c r="W715" s="1"/>
  <c r="V714"/>
  <c r="U714"/>
  <c r="P714"/>
  <c r="W714" s="1"/>
  <c r="V713"/>
  <c r="U713"/>
  <c r="P713"/>
  <c r="W713" s="1"/>
  <c r="V712"/>
  <c r="U712"/>
  <c r="P712"/>
  <c r="W712" s="1"/>
  <c r="V711"/>
  <c r="U711"/>
  <c r="P711"/>
  <c r="W711" s="1"/>
  <c r="V710"/>
  <c r="U710"/>
  <c r="P710"/>
  <c r="W710" s="1"/>
  <c r="V709"/>
  <c r="U709"/>
  <c r="P709"/>
  <c r="W709" s="1"/>
  <c r="V708"/>
  <c r="U708"/>
  <c r="P708"/>
  <c r="W708" s="1"/>
  <c r="V707"/>
  <c r="U707"/>
  <c r="P707"/>
  <c r="W707" s="1"/>
  <c r="V706"/>
  <c r="U706"/>
  <c r="P706"/>
  <c r="W706" s="1"/>
  <c r="V705"/>
  <c r="U705"/>
  <c r="P705"/>
  <c r="W705" s="1"/>
  <c r="V704"/>
  <c r="U704"/>
  <c r="P704"/>
  <c r="W704" s="1"/>
  <c r="V703"/>
  <c r="U703"/>
  <c r="P703"/>
  <c r="W703" s="1"/>
  <c r="V702"/>
  <c r="U702"/>
  <c r="P702"/>
  <c r="W702" s="1"/>
  <c r="V701"/>
  <c r="U701"/>
  <c r="P701"/>
  <c r="W701" s="1"/>
  <c r="W700"/>
  <c r="V700"/>
  <c r="U700"/>
  <c r="P700"/>
  <c r="W699"/>
  <c r="V699"/>
  <c r="U699"/>
  <c r="P699"/>
  <c r="W698"/>
  <c r="V698"/>
  <c r="U698"/>
  <c r="P698"/>
  <c r="W697"/>
  <c r="V697"/>
  <c r="U697"/>
  <c r="P697"/>
  <c r="V696"/>
  <c r="U696"/>
  <c r="P696"/>
  <c r="W696" s="1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V680"/>
  <c r="U680"/>
  <c r="P680"/>
  <c r="W680" s="1"/>
  <c r="V679"/>
  <c r="U679"/>
  <c r="P679"/>
  <c r="W679" s="1"/>
  <c r="V678"/>
  <c r="U678"/>
  <c r="P678"/>
  <c r="W678" s="1"/>
  <c r="V677"/>
  <c r="U677"/>
  <c r="P677"/>
  <c r="W677" s="1"/>
  <c r="V676"/>
  <c r="U676"/>
  <c r="P676"/>
  <c r="W676" s="1"/>
  <c r="V675"/>
  <c r="U675"/>
  <c r="P675"/>
  <c r="W675" s="1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V667"/>
  <c r="U667"/>
  <c r="P667"/>
  <c r="W667" s="1"/>
  <c r="V666"/>
  <c r="U666"/>
  <c r="P666"/>
  <c r="W666" s="1"/>
  <c r="V665"/>
  <c r="U665"/>
  <c r="P665"/>
  <c r="W665" s="1"/>
  <c r="V664"/>
  <c r="U664"/>
  <c r="P664"/>
  <c r="W664" s="1"/>
  <c r="V663"/>
  <c r="U663"/>
  <c r="P663"/>
  <c r="W663" s="1"/>
  <c r="V662"/>
  <c r="U662"/>
  <c r="P662"/>
  <c r="W662" s="1"/>
  <c r="V661"/>
  <c r="U661"/>
  <c r="P661"/>
  <c r="W661" s="1"/>
  <c r="V660"/>
  <c r="U660"/>
  <c r="P660"/>
  <c r="W660" s="1"/>
  <c r="V659"/>
  <c r="U659"/>
  <c r="P659"/>
  <c r="W659" s="1"/>
  <c r="V658"/>
  <c r="U658"/>
  <c r="P658"/>
  <c r="W658" s="1"/>
  <c r="V657"/>
  <c r="U657"/>
  <c r="P657"/>
  <c r="W657" s="1"/>
  <c r="V656"/>
  <c r="U656"/>
  <c r="P656"/>
  <c r="W656" s="1"/>
  <c r="V655"/>
  <c r="U655"/>
  <c r="P655"/>
  <c r="W655" s="1"/>
  <c r="V654"/>
  <c r="U654"/>
  <c r="P654"/>
  <c r="W654" s="1"/>
  <c r="V653"/>
  <c r="U653"/>
  <c r="P653"/>
  <c r="W653" s="1"/>
  <c r="V652"/>
  <c r="U652"/>
  <c r="P652"/>
  <c r="W652" s="1"/>
  <c r="V651"/>
  <c r="U651"/>
  <c r="P651"/>
  <c r="W651" s="1"/>
  <c r="V650"/>
  <c r="U650"/>
  <c r="P650"/>
  <c r="W650" s="1"/>
  <c r="V649"/>
  <c r="U649"/>
  <c r="P649"/>
  <c r="W649" s="1"/>
  <c r="V648"/>
  <c r="U648"/>
  <c r="P648"/>
  <c r="W648" s="1"/>
  <c r="V647"/>
  <c r="U647"/>
  <c r="P647"/>
  <c r="W647" s="1"/>
  <c r="V646"/>
  <c r="U646"/>
  <c r="P646"/>
  <c r="W646" s="1"/>
  <c r="V645"/>
  <c r="U645"/>
  <c r="P645"/>
  <c r="W645" s="1"/>
  <c r="V644"/>
  <c r="U644"/>
  <c r="P644"/>
  <c r="W644" s="1"/>
  <c r="V643"/>
  <c r="U643"/>
  <c r="P643"/>
  <c r="W643" s="1"/>
  <c r="V642"/>
  <c r="U642"/>
  <c r="P642"/>
  <c r="W642" s="1"/>
  <c r="V641"/>
  <c r="U641"/>
  <c r="P641"/>
  <c r="W641" s="1"/>
  <c r="V640"/>
  <c r="U640"/>
  <c r="P640"/>
  <c r="W640" s="1"/>
  <c r="V639"/>
  <c r="U639"/>
  <c r="P639"/>
  <c r="W639" s="1"/>
  <c r="W638"/>
  <c r="V638"/>
  <c r="U638"/>
  <c r="P638"/>
  <c r="W637"/>
  <c r="V637"/>
  <c r="U637"/>
  <c r="P637"/>
  <c r="W636"/>
  <c r="V636"/>
  <c r="U636"/>
  <c r="P636"/>
  <c r="W635"/>
  <c r="V635"/>
  <c r="U635"/>
  <c r="P635"/>
  <c r="V634"/>
  <c r="U634"/>
  <c r="P634"/>
  <c r="W634" s="1"/>
  <c r="V633"/>
  <c r="U633"/>
  <c r="P633"/>
  <c r="W633" s="1"/>
  <c r="V632"/>
  <c r="U632"/>
  <c r="P632"/>
  <c r="W632" s="1"/>
  <c r="V631"/>
  <c r="U631"/>
  <c r="P631"/>
  <c r="W631" s="1"/>
  <c r="V630"/>
  <c r="U630"/>
  <c r="P630"/>
  <c r="W630" s="1"/>
  <c r="V629"/>
  <c r="U629"/>
  <c r="P629"/>
  <c r="W629" s="1"/>
  <c r="V628"/>
  <c r="U628"/>
  <c r="P628"/>
  <c r="W628" s="1"/>
  <c r="V627"/>
  <c r="U627"/>
  <c r="P627"/>
  <c r="W627" s="1"/>
  <c r="V626"/>
  <c r="U626"/>
  <c r="P626"/>
  <c r="W626" s="1"/>
  <c r="V625"/>
  <c r="U625"/>
  <c r="P625"/>
  <c r="W625" s="1"/>
  <c r="V624"/>
  <c r="U624"/>
  <c r="P624"/>
  <c r="W624" s="1"/>
  <c r="V623"/>
  <c r="U623"/>
  <c r="P623"/>
  <c r="W623" s="1"/>
  <c r="V622"/>
  <c r="U622"/>
  <c r="P622"/>
  <c r="W622" s="1"/>
  <c r="V621"/>
  <c r="U621"/>
  <c r="P621"/>
  <c r="W621" s="1"/>
  <c r="V620"/>
  <c r="U620"/>
  <c r="P620"/>
  <c r="W620" s="1"/>
  <c r="V619"/>
  <c r="U619"/>
  <c r="P619"/>
  <c r="W619" s="1"/>
  <c r="V618"/>
  <c r="U618"/>
  <c r="P618"/>
  <c r="W618" s="1"/>
  <c r="V617"/>
  <c r="U617"/>
  <c r="P617"/>
  <c r="W617" s="1"/>
  <c r="V616"/>
  <c r="U616"/>
  <c r="P616"/>
  <c r="W616" s="1"/>
  <c r="V615"/>
  <c r="U615"/>
  <c r="P615"/>
  <c r="W615" s="1"/>
  <c r="V614"/>
  <c r="U614"/>
  <c r="P614"/>
  <c r="W614" s="1"/>
  <c r="V613"/>
  <c r="U613"/>
  <c r="P613"/>
  <c r="W613" s="1"/>
  <c r="V612"/>
  <c r="U612"/>
  <c r="P612"/>
  <c r="W612" s="1"/>
  <c r="V611"/>
  <c r="U611"/>
  <c r="P611"/>
  <c r="W611" s="1"/>
  <c r="V610"/>
  <c r="U610"/>
  <c r="P610"/>
  <c r="W610" s="1"/>
  <c r="V609"/>
  <c r="U609"/>
  <c r="P609"/>
  <c r="W609" s="1"/>
  <c r="V608"/>
  <c r="U608"/>
  <c r="P608"/>
  <c r="W608" s="1"/>
  <c r="V607"/>
  <c r="U607"/>
  <c r="P607"/>
  <c r="W607" s="1"/>
  <c r="V606"/>
  <c r="U606"/>
  <c r="P606"/>
  <c r="W606" s="1"/>
  <c r="V605"/>
  <c r="U605"/>
  <c r="P605"/>
  <c r="W605" s="1"/>
  <c r="V604"/>
  <c r="U604"/>
  <c r="P604"/>
  <c r="W604" s="1"/>
  <c r="V603"/>
  <c r="U603"/>
  <c r="P603"/>
  <c r="W603" s="1"/>
  <c r="V602"/>
  <c r="U602"/>
  <c r="P602"/>
  <c r="W602" s="1"/>
  <c r="V601"/>
  <c r="U601"/>
  <c r="P601"/>
  <c r="W601" s="1"/>
  <c r="V600"/>
  <c r="U600"/>
  <c r="P600"/>
  <c r="W600" s="1"/>
  <c r="V599"/>
  <c r="U599"/>
  <c r="P599"/>
  <c r="W599" s="1"/>
  <c r="V598"/>
  <c r="U598"/>
  <c r="P598"/>
  <c r="W598" s="1"/>
  <c r="V597"/>
  <c r="U597"/>
  <c r="P597"/>
  <c r="W597" s="1"/>
  <c r="V596"/>
  <c r="U596"/>
  <c r="P596"/>
  <c r="W596" s="1"/>
  <c r="V595"/>
  <c r="U595"/>
  <c r="P595"/>
  <c r="W595" s="1"/>
  <c r="V594"/>
  <c r="U594"/>
  <c r="P594"/>
  <c r="W594" s="1"/>
  <c r="V593"/>
  <c r="U593"/>
  <c r="P593"/>
  <c r="W593" s="1"/>
  <c r="V592"/>
  <c r="U592"/>
  <c r="P592"/>
  <c r="W592" s="1"/>
  <c r="V591"/>
  <c r="U591"/>
  <c r="P591"/>
  <c r="W591" s="1"/>
  <c r="V590"/>
  <c r="U590"/>
  <c r="P590"/>
  <c r="W590" s="1"/>
  <c r="V589"/>
  <c r="U589"/>
  <c r="P589"/>
  <c r="W589" s="1"/>
  <c r="V588"/>
  <c r="U588"/>
  <c r="P588"/>
  <c r="W588" s="1"/>
  <c r="V587"/>
  <c r="U587"/>
  <c r="P587"/>
  <c r="W587" s="1"/>
  <c r="V586"/>
  <c r="U586"/>
  <c r="P586"/>
  <c r="W586" s="1"/>
  <c r="V585"/>
  <c r="U585"/>
  <c r="P585"/>
  <c r="W585" s="1"/>
  <c r="V584"/>
  <c r="U584"/>
  <c r="P584"/>
  <c r="W584" s="1"/>
  <c r="V583"/>
  <c r="U583"/>
  <c r="P583"/>
  <c r="W583" s="1"/>
  <c r="V582"/>
  <c r="U582"/>
  <c r="P582"/>
  <c r="W582" s="1"/>
  <c r="V581"/>
  <c r="U581"/>
  <c r="P581"/>
  <c r="W581" s="1"/>
  <c r="V580"/>
  <c r="U580"/>
  <c r="P580"/>
  <c r="W580" s="1"/>
  <c r="V579"/>
  <c r="U579"/>
  <c r="P579"/>
  <c r="W579" s="1"/>
  <c r="V578"/>
  <c r="U578"/>
  <c r="P578"/>
  <c r="W578" s="1"/>
  <c r="V577"/>
  <c r="U577"/>
  <c r="P577"/>
  <c r="W577" s="1"/>
  <c r="V576"/>
  <c r="U576"/>
  <c r="P576"/>
  <c r="W576" s="1"/>
  <c r="V575"/>
  <c r="U575"/>
  <c r="P575"/>
  <c r="W575" s="1"/>
  <c r="V574"/>
  <c r="U574"/>
  <c r="P574"/>
  <c r="W574" s="1"/>
  <c r="V573"/>
  <c r="U573"/>
  <c r="P573"/>
  <c r="W573" s="1"/>
  <c r="V572"/>
  <c r="U572"/>
  <c r="P572"/>
  <c r="W572" s="1"/>
  <c r="V571"/>
  <c r="U571"/>
  <c r="P571"/>
  <c r="W571" s="1"/>
  <c r="V570"/>
  <c r="U570"/>
  <c r="P570"/>
  <c r="W570" s="1"/>
  <c r="V569"/>
  <c r="U569"/>
  <c r="P569"/>
  <c r="W569" s="1"/>
  <c r="V568"/>
  <c r="U568"/>
  <c r="P568"/>
  <c r="W568" s="1"/>
  <c r="V567"/>
  <c r="U567"/>
  <c r="P567"/>
  <c r="W567" s="1"/>
  <c r="V566"/>
  <c r="U566"/>
  <c r="P566"/>
  <c r="W566" s="1"/>
  <c r="V565"/>
  <c r="U565"/>
  <c r="P565"/>
  <c r="W565" s="1"/>
  <c r="V564"/>
  <c r="U564"/>
  <c r="P564"/>
  <c r="W564" s="1"/>
  <c r="V563"/>
  <c r="U563"/>
  <c r="P563"/>
  <c r="W563" s="1"/>
  <c r="V562"/>
  <c r="U562"/>
  <c r="P562"/>
  <c r="W562" s="1"/>
  <c r="V561"/>
  <c r="U561"/>
  <c r="P561"/>
  <c r="W561" s="1"/>
  <c r="V560"/>
  <c r="U560"/>
  <c r="P560"/>
  <c r="W560" s="1"/>
  <c r="V559"/>
  <c r="U559"/>
  <c r="P559"/>
  <c r="W559" s="1"/>
  <c r="V558"/>
  <c r="U558"/>
  <c r="P558"/>
  <c r="W558" s="1"/>
  <c r="V557"/>
  <c r="U557"/>
  <c r="P557"/>
  <c r="W557" s="1"/>
  <c r="V556"/>
  <c r="U556"/>
  <c r="P556"/>
  <c r="W556" s="1"/>
  <c r="V555"/>
  <c r="U555"/>
  <c r="P555"/>
  <c r="W555" s="1"/>
  <c r="V554"/>
  <c r="U554"/>
  <c r="P554"/>
  <c r="W554" s="1"/>
  <c r="V553"/>
  <c r="U553"/>
  <c r="P553"/>
  <c r="W553" s="1"/>
  <c r="V552"/>
  <c r="U552"/>
  <c r="P552"/>
  <c r="W552" s="1"/>
  <c r="V551"/>
  <c r="U551"/>
  <c r="P551"/>
  <c r="W551" s="1"/>
  <c r="V550"/>
  <c r="U550"/>
  <c r="P550"/>
  <c r="W550" s="1"/>
  <c r="V549"/>
  <c r="U549"/>
  <c r="P549"/>
  <c r="W549" s="1"/>
  <c r="V548"/>
  <c r="U548"/>
  <c r="P548"/>
  <c r="W548" s="1"/>
  <c r="V547"/>
  <c r="U547"/>
  <c r="P547"/>
  <c r="W547" s="1"/>
  <c r="V546"/>
  <c r="U546"/>
  <c r="P546"/>
  <c r="W546" s="1"/>
  <c r="V545"/>
  <c r="U545"/>
  <c r="P545"/>
  <c r="W545" s="1"/>
  <c r="V544"/>
  <c r="U544"/>
  <c r="P544"/>
  <c r="W544" s="1"/>
  <c r="V543"/>
  <c r="U543"/>
  <c r="P543"/>
  <c r="W543" s="1"/>
  <c r="V542"/>
  <c r="U542"/>
  <c r="P542"/>
  <c r="W542" s="1"/>
  <c r="V541"/>
  <c r="U541"/>
  <c r="P541"/>
  <c r="W541" s="1"/>
  <c r="V540"/>
  <c r="U540"/>
  <c r="P540"/>
  <c r="W540" s="1"/>
  <c r="V539"/>
  <c r="U539"/>
  <c r="P539"/>
  <c r="W539" s="1"/>
  <c r="V538"/>
  <c r="U538"/>
  <c r="P538"/>
  <c r="W538" s="1"/>
  <c r="V537"/>
  <c r="U537"/>
  <c r="P537"/>
  <c r="W537" s="1"/>
  <c r="V536"/>
  <c r="U536"/>
  <c r="P536"/>
  <c r="W536" s="1"/>
  <c r="V535"/>
  <c r="U535"/>
  <c r="P535"/>
  <c r="W535" s="1"/>
  <c r="V534"/>
  <c r="U534"/>
  <c r="P534"/>
  <c r="W534" s="1"/>
  <c r="V533"/>
  <c r="U533"/>
  <c r="P533"/>
  <c r="W533" s="1"/>
  <c r="V532"/>
  <c r="U532"/>
  <c r="P532"/>
  <c r="W532" s="1"/>
  <c r="V531"/>
  <c r="U531"/>
  <c r="P531"/>
  <c r="W531" s="1"/>
  <c r="V530"/>
  <c r="U530"/>
  <c r="P530"/>
  <c r="W530" s="1"/>
  <c r="V529"/>
  <c r="U529"/>
  <c r="P529"/>
  <c r="W529" s="1"/>
  <c r="V528"/>
  <c r="U528"/>
  <c r="P528"/>
  <c r="W528" s="1"/>
  <c r="V527"/>
  <c r="U527"/>
  <c r="P527"/>
  <c r="W527" s="1"/>
  <c r="V526"/>
  <c r="U526"/>
  <c r="P526"/>
  <c r="W526" s="1"/>
  <c r="V525"/>
  <c r="U525"/>
  <c r="P525"/>
  <c r="W525" s="1"/>
  <c r="V524"/>
  <c r="U524"/>
  <c r="P524"/>
  <c r="W524" s="1"/>
  <c r="V523"/>
  <c r="U523"/>
  <c r="P523"/>
  <c r="W523" s="1"/>
  <c r="V522"/>
  <c r="U522"/>
  <c r="P522"/>
  <c r="W522" s="1"/>
  <c r="V521"/>
  <c r="U521"/>
  <c r="P521"/>
  <c r="W521" s="1"/>
  <c r="V520"/>
  <c r="U520"/>
  <c r="P520"/>
  <c r="W520" s="1"/>
  <c r="V519"/>
  <c r="U519"/>
  <c r="P519"/>
  <c r="W519" s="1"/>
  <c r="V518"/>
  <c r="U518"/>
  <c r="P518"/>
  <c r="W518" s="1"/>
  <c r="V517"/>
  <c r="U517"/>
  <c r="P517"/>
  <c r="W517" s="1"/>
  <c r="V516"/>
  <c r="U516"/>
  <c r="P516"/>
  <c r="W516" s="1"/>
  <c r="V515"/>
  <c r="U515"/>
  <c r="P515"/>
  <c r="W515" s="1"/>
  <c r="V514"/>
  <c r="U514"/>
  <c r="P514"/>
  <c r="W514" s="1"/>
  <c r="V513"/>
  <c r="U513"/>
  <c r="P513"/>
  <c r="W513" s="1"/>
  <c r="V512"/>
  <c r="U512"/>
  <c r="P512"/>
  <c r="W512" s="1"/>
  <c r="V511"/>
  <c r="U511"/>
  <c r="P511"/>
  <c r="W511" s="1"/>
  <c r="V510"/>
  <c r="U510"/>
  <c r="P510"/>
  <c r="W510" s="1"/>
  <c r="V509"/>
  <c r="U509"/>
  <c r="P509"/>
  <c r="W509" s="1"/>
  <c r="V508"/>
  <c r="U508"/>
  <c r="P508"/>
  <c r="W508" s="1"/>
  <c r="V507"/>
  <c r="U507"/>
  <c r="P507"/>
  <c r="W507" s="1"/>
  <c r="V506"/>
  <c r="U506"/>
  <c r="P506"/>
  <c r="W506" s="1"/>
  <c r="V505"/>
  <c r="U505"/>
  <c r="P505"/>
  <c r="W505" s="1"/>
  <c r="V504"/>
  <c r="U504"/>
  <c r="P504"/>
  <c r="W504" s="1"/>
  <c r="V503"/>
  <c r="U503"/>
  <c r="P503"/>
  <c r="W503" s="1"/>
  <c r="V502"/>
  <c r="U502"/>
  <c r="P502"/>
  <c r="W502" s="1"/>
  <c r="V501"/>
  <c r="U501"/>
  <c r="P501"/>
  <c r="W501" s="1"/>
  <c r="V500"/>
  <c r="U500"/>
  <c r="P500"/>
  <c r="W500" s="1"/>
  <c r="V499"/>
  <c r="U499"/>
  <c r="P499"/>
  <c r="W499" s="1"/>
  <c r="V498"/>
  <c r="U498"/>
  <c r="P498"/>
  <c r="W498" s="1"/>
  <c r="V497"/>
  <c r="U497"/>
  <c r="P497"/>
  <c r="W497" s="1"/>
  <c r="V496"/>
  <c r="U496"/>
  <c r="P496"/>
  <c r="W496" s="1"/>
  <c r="V495"/>
  <c r="U495"/>
  <c r="P495"/>
  <c r="W495" s="1"/>
  <c r="V494"/>
  <c r="U494"/>
  <c r="P494"/>
  <c r="W494" s="1"/>
  <c r="V493"/>
  <c r="U493"/>
  <c r="P493"/>
  <c r="W493" s="1"/>
  <c r="V492"/>
  <c r="U492"/>
  <c r="P492"/>
  <c r="W492" s="1"/>
  <c r="V491"/>
  <c r="U491"/>
  <c r="P491"/>
  <c r="W491" s="1"/>
  <c r="V490"/>
  <c r="U490"/>
  <c r="P490"/>
  <c r="W490" s="1"/>
  <c r="V489"/>
  <c r="U489"/>
  <c r="P489"/>
  <c r="W489" s="1"/>
  <c r="V488"/>
  <c r="U488"/>
  <c r="P488"/>
  <c r="W488" s="1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V482"/>
  <c r="U482"/>
  <c r="P482"/>
  <c r="W482" s="1"/>
  <c r="V481"/>
  <c r="U481"/>
  <c r="P481"/>
  <c r="W481" s="1"/>
  <c r="V480"/>
  <c r="U480"/>
  <c r="P480"/>
  <c r="W480" s="1"/>
  <c r="V479"/>
  <c r="U479"/>
  <c r="P479"/>
  <c r="W479" s="1"/>
  <c r="V478"/>
  <c r="U478"/>
  <c r="P478"/>
  <c r="W478" s="1"/>
  <c r="V477"/>
  <c r="U477"/>
  <c r="P477"/>
  <c r="W477" s="1"/>
  <c r="V476"/>
  <c r="U476"/>
  <c r="P476"/>
  <c r="W476" s="1"/>
  <c r="V475"/>
  <c r="U475"/>
  <c r="P475"/>
  <c r="W475" s="1"/>
  <c r="V474"/>
  <c r="U474"/>
  <c r="P474"/>
  <c r="W474" s="1"/>
  <c r="V473"/>
  <c r="U473"/>
  <c r="P473"/>
  <c r="W473" s="1"/>
  <c r="V472"/>
  <c r="U472"/>
  <c r="P472"/>
  <c r="W472" s="1"/>
  <c r="V471"/>
  <c r="U471"/>
  <c r="P471"/>
  <c r="W471" s="1"/>
  <c r="V470"/>
  <c r="U470"/>
  <c r="P470"/>
  <c r="W470" s="1"/>
  <c r="V469"/>
  <c r="U469"/>
  <c r="P469"/>
  <c r="W469" s="1"/>
  <c r="V468"/>
  <c r="U468"/>
  <c r="P468"/>
  <c r="W468" s="1"/>
  <c r="V467"/>
  <c r="U467"/>
  <c r="P467"/>
  <c r="W467" s="1"/>
  <c r="V466"/>
  <c r="U466"/>
  <c r="P466"/>
  <c r="W466" s="1"/>
  <c r="V465"/>
  <c r="U465"/>
  <c r="P465"/>
  <c r="W465" s="1"/>
  <c r="V464"/>
  <c r="U464"/>
  <c r="P464"/>
  <c r="W464" s="1"/>
  <c r="V463"/>
  <c r="U463"/>
  <c r="P463"/>
  <c r="W463" s="1"/>
  <c r="V462"/>
  <c r="U462"/>
  <c r="P462"/>
  <c r="W462" s="1"/>
  <c r="V461"/>
  <c r="U461"/>
  <c r="P461"/>
  <c r="W461" s="1"/>
  <c r="V460"/>
  <c r="U460"/>
  <c r="P460"/>
  <c r="W460" s="1"/>
  <c r="V459"/>
  <c r="U459"/>
  <c r="P459"/>
  <c r="W459" s="1"/>
  <c r="V458"/>
  <c r="U458"/>
  <c r="P458"/>
  <c r="W458" s="1"/>
  <c r="V457"/>
  <c r="U457"/>
  <c r="P457"/>
  <c r="W457" s="1"/>
  <c r="V456"/>
  <c r="U456"/>
  <c r="P456"/>
  <c r="W456" s="1"/>
  <c r="V455"/>
  <c r="U455"/>
  <c r="P455"/>
  <c r="W455" s="1"/>
  <c r="V454"/>
  <c r="U454"/>
  <c r="P454"/>
  <c r="W454" s="1"/>
  <c r="V453"/>
  <c r="U453"/>
  <c r="P453"/>
  <c r="W453" s="1"/>
  <c r="V452"/>
  <c r="U452"/>
  <c r="P452"/>
  <c r="W452" s="1"/>
  <c r="V451"/>
  <c r="U451"/>
  <c r="P451"/>
  <c r="W451" s="1"/>
  <c r="V450"/>
  <c r="U450"/>
  <c r="P450"/>
  <c r="W450" s="1"/>
  <c r="V449"/>
  <c r="U449"/>
  <c r="P449"/>
  <c r="W449" s="1"/>
  <c r="V448"/>
  <c r="U448"/>
  <c r="P448"/>
  <c r="W448" s="1"/>
  <c r="V447"/>
  <c r="U447"/>
  <c r="P447"/>
  <c r="W447" s="1"/>
  <c r="V446"/>
  <c r="U446"/>
  <c r="P446"/>
  <c r="W446" s="1"/>
  <c r="V445"/>
  <c r="U445"/>
  <c r="P445"/>
  <c r="W445" s="1"/>
  <c r="V444"/>
  <c r="U444"/>
  <c r="P444"/>
  <c r="W444" s="1"/>
  <c r="V443"/>
  <c r="U443"/>
  <c r="P443"/>
  <c r="W443" s="1"/>
  <c r="V442"/>
  <c r="U442"/>
  <c r="P442"/>
  <c r="W442" s="1"/>
  <c r="V441"/>
  <c r="U441"/>
  <c r="P441"/>
  <c r="W441" s="1"/>
  <c r="V440"/>
  <c r="U440"/>
  <c r="P440"/>
  <c r="W440" s="1"/>
  <c r="V439"/>
  <c r="U439"/>
  <c r="P439"/>
  <c r="W439" s="1"/>
  <c r="V438"/>
  <c r="U438"/>
  <c r="P438"/>
  <c r="W438" s="1"/>
  <c r="V437"/>
  <c r="U437"/>
  <c r="P437"/>
  <c r="W437" s="1"/>
  <c r="V436"/>
  <c r="U436"/>
  <c r="P436"/>
  <c r="W436" s="1"/>
  <c r="V435"/>
  <c r="U435"/>
  <c r="P435"/>
  <c r="W435" s="1"/>
  <c r="V434"/>
  <c r="U434"/>
  <c r="P434"/>
  <c r="W434" s="1"/>
  <c r="V433"/>
  <c r="U433"/>
  <c r="P433"/>
  <c r="W433" s="1"/>
  <c r="V432"/>
  <c r="U432"/>
  <c r="P432"/>
  <c r="W432" s="1"/>
  <c r="V431"/>
  <c r="U431"/>
  <c r="P431"/>
  <c r="W431" s="1"/>
  <c r="V430"/>
  <c r="U430"/>
  <c r="P430"/>
  <c r="W430" s="1"/>
  <c r="V429"/>
  <c r="U429"/>
  <c r="P429"/>
  <c r="W429" s="1"/>
  <c r="V428"/>
  <c r="U428"/>
  <c r="P428"/>
  <c r="W428" s="1"/>
  <c r="V427"/>
  <c r="U427"/>
  <c r="P427"/>
  <c r="W427" s="1"/>
  <c r="V426"/>
  <c r="U426"/>
  <c r="P426"/>
  <c r="W426" s="1"/>
  <c r="V425"/>
  <c r="U425"/>
  <c r="P425"/>
  <c r="W425" s="1"/>
  <c r="V424"/>
  <c r="U424"/>
  <c r="P424"/>
  <c r="W424" s="1"/>
  <c r="V423"/>
  <c r="U423"/>
  <c r="P423"/>
  <c r="W423" s="1"/>
  <c r="V422"/>
  <c r="U422"/>
  <c r="P422"/>
  <c r="W422" s="1"/>
  <c r="V421"/>
  <c r="U421"/>
  <c r="P421"/>
  <c r="W421" s="1"/>
  <c r="V420"/>
  <c r="U420"/>
  <c r="P420"/>
  <c r="W420" s="1"/>
  <c r="V419"/>
  <c r="U419"/>
  <c r="P419"/>
  <c r="W419" s="1"/>
  <c r="V418"/>
  <c r="U418"/>
  <c r="P418"/>
  <c r="W418" s="1"/>
  <c r="V417"/>
  <c r="U417"/>
  <c r="P417"/>
  <c r="W417" s="1"/>
  <c r="V416"/>
  <c r="U416"/>
  <c r="P416"/>
  <c r="W416" s="1"/>
  <c r="V415"/>
  <c r="U415"/>
  <c r="P415"/>
  <c r="W415" s="1"/>
  <c r="V414"/>
  <c r="U414"/>
  <c r="P414"/>
  <c r="W414" s="1"/>
  <c r="V413"/>
  <c r="U413"/>
  <c r="P413"/>
  <c r="W413" s="1"/>
  <c r="V412"/>
  <c r="U412"/>
  <c r="P412"/>
  <c r="W412" s="1"/>
  <c r="V411"/>
  <c r="U411"/>
  <c r="P411"/>
  <c r="W411" s="1"/>
  <c r="V410"/>
  <c r="U410"/>
  <c r="P410"/>
  <c r="W410" s="1"/>
  <c r="V409"/>
  <c r="U409"/>
  <c r="P409"/>
  <c r="W409" s="1"/>
  <c r="V408"/>
  <c r="U408"/>
  <c r="P408"/>
  <c r="W408" s="1"/>
  <c r="V407"/>
  <c r="U407"/>
  <c r="P407"/>
  <c r="W407" s="1"/>
  <c r="V406"/>
  <c r="U406"/>
  <c r="P406"/>
  <c r="W406" s="1"/>
  <c r="V405"/>
  <c r="U405"/>
  <c r="P405"/>
  <c r="W405" s="1"/>
  <c r="V404"/>
  <c r="U404"/>
  <c r="P404"/>
  <c r="W404" s="1"/>
  <c r="V403"/>
  <c r="U403"/>
  <c r="P403"/>
  <c r="W403" s="1"/>
  <c r="V402"/>
  <c r="U402"/>
  <c r="P402"/>
  <c r="W402" s="1"/>
  <c r="V401"/>
  <c r="U401"/>
  <c r="P401"/>
  <c r="W401" s="1"/>
  <c r="V400"/>
  <c r="U400"/>
  <c r="P400"/>
  <c r="W400" s="1"/>
  <c r="V399"/>
  <c r="U399"/>
  <c r="P399"/>
  <c r="W399" s="1"/>
  <c r="V398"/>
  <c r="U398"/>
  <c r="P398"/>
  <c r="W398" s="1"/>
  <c r="V397"/>
  <c r="U397"/>
  <c r="P397"/>
  <c r="W397" s="1"/>
  <c r="V396"/>
  <c r="U396"/>
  <c r="P396"/>
  <c r="W396" s="1"/>
  <c r="V395"/>
  <c r="U395"/>
  <c r="P395"/>
  <c r="W395" s="1"/>
  <c r="V394"/>
  <c r="U394"/>
  <c r="P394"/>
  <c r="W394" s="1"/>
  <c r="V393"/>
  <c r="U393"/>
  <c r="P393"/>
  <c r="W393" s="1"/>
  <c r="V392"/>
  <c r="U392"/>
  <c r="P392"/>
  <c r="W392" s="1"/>
  <c r="V391"/>
  <c r="U391"/>
  <c r="P391"/>
  <c r="W391" s="1"/>
  <c r="V390"/>
  <c r="U390"/>
  <c r="P390"/>
  <c r="W390" s="1"/>
  <c r="V389"/>
  <c r="U389"/>
  <c r="P389"/>
  <c r="W389" s="1"/>
  <c r="V388"/>
  <c r="U388"/>
  <c r="P388"/>
  <c r="W388" s="1"/>
  <c r="V387"/>
  <c r="U387"/>
  <c r="P387"/>
  <c r="W387" s="1"/>
  <c r="V386"/>
  <c r="U386"/>
  <c r="P386"/>
  <c r="W386" s="1"/>
  <c r="V385"/>
  <c r="U385"/>
  <c r="P385"/>
  <c r="W385" s="1"/>
  <c r="V384"/>
  <c r="U384"/>
  <c r="P384"/>
  <c r="W384" s="1"/>
  <c r="V383"/>
  <c r="U383"/>
  <c r="P383"/>
  <c r="W383" s="1"/>
  <c r="V382"/>
  <c r="U382"/>
  <c r="P382"/>
  <c r="W382" s="1"/>
  <c r="V381"/>
  <c r="U381"/>
  <c r="P381"/>
  <c r="W381" s="1"/>
  <c r="V380"/>
  <c r="U380"/>
  <c r="P380"/>
  <c r="W380" s="1"/>
  <c r="V379"/>
  <c r="U379"/>
  <c r="P379"/>
  <c r="W379" s="1"/>
  <c r="V378"/>
  <c r="U378"/>
  <c r="P378"/>
  <c r="W378" s="1"/>
  <c r="V377"/>
  <c r="U377"/>
  <c r="P377"/>
  <c r="W377" s="1"/>
  <c r="V376"/>
  <c r="U376"/>
  <c r="P376"/>
  <c r="W376" s="1"/>
  <c r="V375"/>
  <c r="U375"/>
  <c r="P375"/>
  <c r="W375" s="1"/>
  <c r="V374"/>
  <c r="U374"/>
  <c r="P374"/>
  <c r="W374" s="1"/>
  <c r="V373"/>
  <c r="U373"/>
  <c r="P373"/>
  <c r="W373" s="1"/>
  <c r="V372"/>
  <c r="U372"/>
  <c r="P372"/>
  <c r="W372" s="1"/>
  <c r="V371"/>
  <c r="U371"/>
  <c r="P371"/>
  <c r="W371" s="1"/>
  <c r="V370"/>
  <c r="U370"/>
  <c r="P370"/>
  <c r="W370" s="1"/>
  <c r="V369"/>
  <c r="U369"/>
  <c r="P369"/>
  <c r="W369" s="1"/>
  <c r="V368"/>
  <c r="U368"/>
  <c r="P368"/>
  <c r="W368" s="1"/>
  <c r="V367"/>
  <c r="U367"/>
  <c r="P367"/>
  <c r="W367" s="1"/>
  <c r="V366"/>
  <c r="U366"/>
  <c r="P366"/>
  <c r="W366" s="1"/>
  <c r="V365"/>
  <c r="U365"/>
  <c r="P365"/>
  <c r="W365" s="1"/>
  <c r="V364"/>
  <c r="U364"/>
  <c r="P364"/>
  <c r="W364" s="1"/>
  <c r="V363"/>
  <c r="U363"/>
  <c r="P363"/>
  <c r="W363" s="1"/>
  <c r="V362"/>
  <c r="U362"/>
  <c r="P362"/>
  <c r="W362" s="1"/>
  <c r="V361"/>
  <c r="U361"/>
  <c r="P361"/>
  <c r="W361" s="1"/>
  <c r="V360"/>
  <c r="U360"/>
  <c r="P360"/>
  <c r="W360" s="1"/>
  <c r="V359"/>
  <c r="U359"/>
  <c r="P359"/>
  <c r="W359" s="1"/>
  <c r="V358"/>
  <c r="U358"/>
  <c r="P358"/>
  <c r="W358" s="1"/>
  <c r="V357"/>
  <c r="U357"/>
  <c r="P357"/>
  <c r="W357" s="1"/>
  <c r="V356"/>
  <c r="U356"/>
  <c r="P356"/>
  <c r="W356" s="1"/>
  <c r="V355"/>
  <c r="U355"/>
  <c r="P355"/>
  <c r="W355" s="1"/>
  <c r="V354"/>
  <c r="U354"/>
  <c r="P354"/>
  <c r="W354" s="1"/>
  <c r="V353"/>
  <c r="U353"/>
  <c r="P353"/>
  <c r="W353" s="1"/>
  <c r="V352"/>
  <c r="U352"/>
  <c r="P352"/>
  <c r="W352" s="1"/>
  <c r="V351"/>
  <c r="U351"/>
  <c r="P351"/>
  <c r="W351" s="1"/>
  <c r="V350"/>
  <c r="U350"/>
  <c r="P350"/>
  <c r="W350" s="1"/>
  <c r="V349"/>
  <c r="U349"/>
  <c r="P349"/>
  <c r="W349" s="1"/>
  <c r="V348"/>
  <c r="U348"/>
  <c r="P348"/>
  <c r="W348" s="1"/>
  <c r="V347"/>
  <c r="U347"/>
  <c r="P347"/>
  <c r="W347" s="1"/>
  <c r="V346"/>
  <c r="U346"/>
  <c r="P346"/>
  <c r="W346" s="1"/>
  <c r="V345"/>
  <c r="U345"/>
  <c r="P345"/>
  <c r="W345" s="1"/>
  <c r="V344"/>
  <c r="U344"/>
  <c r="P344"/>
  <c r="W344" s="1"/>
  <c r="V343"/>
  <c r="U343"/>
  <c r="P343"/>
  <c r="W343" s="1"/>
  <c r="V342"/>
  <c r="U342"/>
  <c r="P342"/>
  <c r="W342" s="1"/>
  <c r="V341"/>
  <c r="U341"/>
  <c r="P341"/>
  <c r="W341" s="1"/>
  <c r="V340"/>
  <c r="U340"/>
  <c r="P340"/>
  <c r="W340" s="1"/>
  <c r="V339"/>
  <c r="U339"/>
  <c r="P339"/>
  <c r="W339" s="1"/>
  <c r="V338"/>
  <c r="U338"/>
  <c r="P338"/>
  <c r="W338" s="1"/>
  <c r="V337"/>
  <c r="U337"/>
  <c r="P337"/>
  <c r="W337" s="1"/>
  <c r="V336"/>
  <c r="U336"/>
  <c r="P336"/>
  <c r="W336" s="1"/>
  <c r="V335"/>
  <c r="U335"/>
  <c r="P335"/>
  <c r="W335" s="1"/>
  <c r="V334"/>
  <c r="U334"/>
  <c r="P334"/>
  <c r="W334" s="1"/>
  <c r="V333"/>
  <c r="U333"/>
  <c r="P333"/>
  <c r="W333" s="1"/>
  <c r="V332"/>
  <c r="U332"/>
  <c r="P332"/>
  <c r="W332" s="1"/>
  <c r="V331"/>
  <c r="U331"/>
  <c r="P331"/>
  <c r="W331" s="1"/>
  <c r="V330"/>
  <c r="U330"/>
  <c r="P330"/>
  <c r="W330" s="1"/>
  <c r="V329"/>
  <c r="U329"/>
  <c r="P329"/>
  <c r="W329" s="1"/>
  <c r="V328"/>
  <c r="U328"/>
  <c r="P328"/>
  <c r="W328" s="1"/>
  <c r="V327"/>
  <c r="U327"/>
  <c r="P327"/>
  <c r="W327" s="1"/>
  <c r="V326"/>
  <c r="U326"/>
  <c r="P326"/>
  <c r="W326" s="1"/>
  <c r="V325"/>
  <c r="U325"/>
  <c r="P325"/>
  <c r="W325" s="1"/>
  <c r="V324"/>
  <c r="U324"/>
  <c r="P324"/>
  <c r="W324" s="1"/>
  <c r="V323"/>
  <c r="U323"/>
  <c r="P323"/>
  <c r="W323" s="1"/>
  <c r="V322"/>
  <c r="U322"/>
  <c r="P322"/>
  <c r="W322" s="1"/>
  <c r="V321"/>
  <c r="U321"/>
  <c r="P321"/>
  <c r="W321" s="1"/>
  <c r="V320"/>
  <c r="U320"/>
  <c r="P320"/>
  <c r="W320" s="1"/>
  <c r="V319"/>
  <c r="U319"/>
  <c r="P319"/>
  <c r="W319" s="1"/>
  <c r="V318"/>
  <c r="U318"/>
  <c r="P318"/>
  <c r="W318" s="1"/>
  <c r="V317"/>
  <c r="U317"/>
  <c r="P317"/>
  <c r="W317" s="1"/>
  <c r="V316"/>
  <c r="U316"/>
  <c r="P316"/>
  <c r="W316" s="1"/>
  <c r="V315"/>
  <c r="U315"/>
  <c r="P315"/>
  <c r="W315" s="1"/>
  <c r="V314"/>
  <c r="U314"/>
  <c r="P314"/>
  <c r="W314" s="1"/>
  <c r="V313"/>
  <c r="U313"/>
  <c r="P313"/>
  <c r="W313" s="1"/>
  <c r="V312"/>
  <c r="U312"/>
  <c r="P312"/>
  <c r="W312" s="1"/>
  <c r="V311"/>
  <c r="U311"/>
  <c r="P311"/>
  <c r="W311" s="1"/>
  <c r="V310"/>
  <c r="U310"/>
  <c r="P310"/>
  <c r="W310" s="1"/>
  <c r="V309"/>
  <c r="U309"/>
  <c r="P309"/>
  <c r="W309" s="1"/>
  <c r="V308"/>
  <c r="U308"/>
  <c r="P308"/>
  <c r="W308" s="1"/>
  <c r="V307"/>
  <c r="U307"/>
  <c r="P307"/>
  <c r="W307" s="1"/>
  <c r="V306"/>
  <c r="U306"/>
  <c r="P306"/>
  <c r="W306" s="1"/>
  <c r="V305"/>
  <c r="U305"/>
  <c r="P305"/>
  <c r="W305" s="1"/>
  <c r="V304"/>
  <c r="U304"/>
  <c r="P304"/>
  <c r="W304" s="1"/>
  <c r="V303"/>
  <c r="U303"/>
  <c r="P303"/>
  <c r="W303" s="1"/>
  <c r="V302"/>
  <c r="U302"/>
  <c r="P302"/>
  <c r="W302" s="1"/>
  <c r="V301"/>
  <c r="U301"/>
  <c r="P301"/>
  <c r="W301" s="1"/>
  <c r="V300"/>
  <c r="U300"/>
  <c r="P300"/>
  <c r="W300" s="1"/>
  <c r="V299"/>
  <c r="U299"/>
  <c r="P299"/>
  <c r="W299" s="1"/>
  <c r="V298"/>
  <c r="U298"/>
  <c r="P298"/>
  <c r="W298" s="1"/>
  <c r="V297"/>
  <c r="U297"/>
  <c r="P297"/>
  <c r="W297" s="1"/>
  <c r="V296"/>
  <c r="U296"/>
  <c r="P296"/>
  <c r="W296" s="1"/>
  <c r="V295"/>
  <c r="U295"/>
  <c r="P295"/>
  <c r="W295" s="1"/>
  <c r="V294"/>
  <c r="U294"/>
  <c r="P294"/>
  <c r="W294" s="1"/>
  <c r="V293"/>
  <c r="U293"/>
  <c r="P293"/>
  <c r="W293" s="1"/>
  <c r="V292"/>
  <c r="U292"/>
  <c r="P292"/>
  <c r="W292" s="1"/>
  <c r="V291"/>
  <c r="U291"/>
  <c r="P291"/>
  <c r="W291" s="1"/>
  <c r="V290"/>
  <c r="U290"/>
  <c r="P290"/>
  <c r="W290" s="1"/>
  <c r="V289"/>
  <c r="U289"/>
  <c r="P289"/>
  <c r="W289" s="1"/>
  <c r="V288"/>
  <c r="U288"/>
  <c r="P288"/>
  <c r="W288" s="1"/>
  <c r="V287"/>
  <c r="U287"/>
  <c r="P287"/>
  <c r="W287" s="1"/>
  <c r="V286"/>
  <c r="U286"/>
  <c r="P286"/>
  <c r="W286" s="1"/>
  <c r="V285"/>
  <c r="U285"/>
  <c r="P285"/>
  <c r="W285" s="1"/>
  <c r="V284"/>
  <c r="U284"/>
  <c r="P284"/>
  <c r="W284" s="1"/>
  <c r="V283"/>
  <c r="U283"/>
  <c r="P283"/>
  <c r="W283" s="1"/>
  <c r="V282"/>
  <c r="U282"/>
  <c r="P282"/>
  <c r="W282" s="1"/>
  <c r="V281"/>
  <c r="U281"/>
  <c r="P281"/>
  <c r="W281" s="1"/>
  <c r="V280"/>
  <c r="U280"/>
  <c r="P280"/>
  <c r="W280" s="1"/>
  <c r="V279"/>
  <c r="U279"/>
  <c r="P279"/>
  <c r="W279" s="1"/>
  <c r="V278"/>
  <c r="U278"/>
  <c r="P278"/>
  <c r="W278" s="1"/>
  <c r="V277"/>
  <c r="U277"/>
  <c r="P277"/>
  <c r="W277" s="1"/>
  <c r="V276"/>
  <c r="U276"/>
  <c r="P276"/>
  <c r="W276" s="1"/>
  <c r="V275"/>
  <c r="U275"/>
  <c r="P275"/>
  <c r="W275" s="1"/>
  <c r="V274"/>
  <c r="U274"/>
  <c r="P274"/>
  <c r="W274" s="1"/>
  <c r="V273"/>
  <c r="U273"/>
  <c r="P273"/>
  <c r="W273" s="1"/>
  <c r="V272"/>
  <c r="U272"/>
  <c r="P272"/>
  <c r="W272" s="1"/>
  <c r="V271"/>
  <c r="U271"/>
  <c r="P271"/>
  <c r="W271" s="1"/>
  <c r="V270"/>
  <c r="U270"/>
  <c r="P270"/>
  <c r="W270" s="1"/>
  <c r="V269"/>
  <c r="U269"/>
  <c r="P269"/>
  <c r="W269" s="1"/>
  <c r="V268"/>
  <c r="U268"/>
  <c r="P268"/>
  <c r="W268" s="1"/>
  <c r="V267"/>
  <c r="U267"/>
  <c r="P267"/>
  <c r="W267" s="1"/>
  <c r="V266"/>
  <c r="U266"/>
  <c r="P266"/>
  <c r="W266" s="1"/>
  <c r="V265"/>
  <c r="U265"/>
  <c r="P265"/>
  <c r="W265" s="1"/>
  <c r="V264"/>
  <c r="U264"/>
  <c r="P264"/>
  <c r="W264" s="1"/>
  <c r="V263"/>
  <c r="U263"/>
  <c r="P263"/>
  <c r="W263" s="1"/>
  <c r="V262"/>
  <c r="U262"/>
  <c r="P262"/>
  <c r="W262" s="1"/>
  <c r="V261"/>
  <c r="U261"/>
  <c r="P261"/>
  <c r="W261" s="1"/>
  <c r="V260"/>
  <c r="U260"/>
  <c r="P260"/>
  <c r="W260" s="1"/>
  <c r="V259"/>
  <c r="U259"/>
  <c r="P259"/>
  <c r="W259" s="1"/>
  <c r="V258"/>
  <c r="U258"/>
  <c r="P258"/>
  <c r="W258" s="1"/>
  <c r="V257"/>
  <c r="U257"/>
  <c r="P257"/>
  <c r="W257" s="1"/>
  <c r="V256"/>
  <c r="U256"/>
  <c r="P256"/>
  <c r="W256" s="1"/>
  <c r="V255"/>
  <c r="U255"/>
  <c r="P255"/>
  <c r="W255" s="1"/>
  <c r="V254"/>
  <c r="U254"/>
  <c r="P254"/>
  <c r="W254" s="1"/>
  <c r="V253"/>
  <c r="U253"/>
  <c r="P253"/>
  <c r="W253" s="1"/>
  <c r="V252"/>
  <c r="U252"/>
  <c r="P252"/>
  <c r="W252" s="1"/>
  <c r="V251"/>
  <c r="U251"/>
  <c r="P251"/>
  <c r="W251" s="1"/>
  <c r="V250"/>
  <c r="U250"/>
  <c r="P250"/>
  <c r="W250" s="1"/>
  <c r="V249"/>
  <c r="U249"/>
  <c r="P249"/>
  <c r="W249" s="1"/>
  <c r="V248"/>
  <c r="U248"/>
  <c r="P248"/>
  <c r="W248" s="1"/>
  <c r="V247"/>
  <c r="U247"/>
  <c r="P247"/>
  <c r="W247" s="1"/>
  <c r="V246"/>
  <c r="U246"/>
  <c r="P246"/>
  <c r="W246" s="1"/>
  <c r="V245"/>
  <c r="U245"/>
  <c r="P245"/>
  <c r="W245" s="1"/>
  <c r="V244"/>
  <c r="U244"/>
  <c r="P244"/>
  <c r="W244" s="1"/>
  <c r="V243"/>
  <c r="U243"/>
  <c r="P243"/>
  <c r="W243" s="1"/>
  <c r="V242"/>
  <c r="U242"/>
  <c r="P242"/>
  <c r="W242" s="1"/>
  <c r="V241"/>
  <c r="U241"/>
  <c r="P241"/>
  <c r="W241" s="1"/>
  <c r="V240"/>
  <c r="U240"/>
  <c r="P240"/>
  <c r="W240" s="1"/>
  <c r="V239"/>
  <c r="U239"/>
  <c r="P239"/>
  <c r="W239" s="1"/>
  <c r="V238"/>
  <c r="U238"/>
  <c r="P238"/>
  <c r="W238" s="1"/>
  <c r="V237"/>
  <c r="U237"/>
  <c r="P237"/>
  <c r="W237" s="1"/>
  <c r="V236"/>
  <c r="U236"/>
  <c r="P236"/>
  <c r="W236" s="1"/>
  <c r="V235"/>
  <c r="U235"/>
  <c r="P235"/>
  <c r="W235" s="1"/>
  <c r="V234"/>
  <c r="U234"/>
  <c r="P234"/>
  <c r="W234" s="1"/>
  <c r="V233"/>
  <c r="U233"/>
  <c r="P233"/>
  <c r="W233" s="1"/>
  <c r="V232"/>
  <c r="U232"/>
  <c r="P232"/>
  <c r="W232" s="1"/>
  <c r="V231"/>
  <c r="U231"/>
  <c r="P231"/>
  <c r="W231" s="1"/>
  <c r="V230"/>
  <c r="U230"/>
  <c r="P230"/>
  <c r="W230" s="1"/>
  <c r="V229"/>
  <c r="U229"/>
  <c r="P229"/>
  <c r="W229" s="1"/>
  <c r="V228"/>
  <c r="U228"/>
  <c r="P228"/>
  <c r="W228" s="1"/>
  <c r="V227"/>
  <c r="U227"/>
  <c r="P227"/>
  <c r="W227" s="1"/>
  <c r="V226"/>
  <c r="U226"/>
  <c r="P226"/>
  <c r="W226" s="1"/>
  <c r="V225"/>
  <c r="U225"/>
  <c r="P225"/>
  <c r="W225" s="1"/>
  <c r="V224"/>
  <c r="U224"/>
  <c r="P224"/>
  <c r="W224" s="1"/>
  <c r="V223"/>
  <c r="U223"/>
  <c r="P223"/>
  <c r="W223" s="1"/>
  <c r="V222"/>
  <c r="U222"/>
  <c r="P222"/>
  <c r="W222" s="1"/>
  <c r="V221"/>
  <c r="U221"/>
  <c r="P221"/>
  <c r="W221" s="1"/>
  <c r="V220"/>
  <c r="U220"/>
  <c r="P220"/>
  <c r="W220" s="1"/>
  <c r="V219"/>
  <c r="U219"/>
  <c r="P219"/>
  <c r="W219" s="1"/>
  <c r="V218"/>
  <c r="U218"/>
  <c r="P218"/>
  <c r="W218" s="1"/>
  <c r="V217"/>
  <c r="U217"/>
  <c r="P217"/>
  <c r="W217" s="1"/>
  <c r="V216"/>
  <c r="U216"/>
  <c r="P216"/>
  <c r="W216" s="1"/>
  <c r="V215"/>
  <c r="U215"/>
  <c r="P215"/>
  <c r="W215" s="1"/>
  <c r="V214"/>
  <c r="U214"/>
  <c r="P214"/>
  <c r="W214" s="1"/>
  <c r="V213"/>
  <c r="U213"/>
  <c r="P213"/>
  <c r="W213" s="1"/>
  <c r="V212"/>
  <c r="U212"/>
  <c r="P212"/>
  <c r="W212" s="1"/>
  <c r="V211"/>
  <c r="U211"/>
  <c r="P211"/>
  <c r="W211" s="1"/>
  <c r="V210"/>
  <c r="U210"/>
  <c r="P210"/>
  <c r="W210" s="1"/>
  <c r="V209"/>
  <c r="U209"/>
  <c r="P209"/>
  <c r="W209" s="1"/>
  <c r="V208"/>
  <c r="U208"/>
  <c r="P208"/>
  <c r="W208" s="1"/>
  <c r="V207"/>
  <c r="U207"/>
  <c r="P207"/>
  <c r="W207" s="1"/>
  <c r="V206"/>
  <c r="U206"/>
  <c r="P206"/>
  <c r="W206" s="1"/>
  <c r="V205"/>
  <c r="U205"/>
  <c r="P205"/>
  <c r="W205" s="1"/>
  <c r="V204"/>
  <c r="U204"/>
  <c r="P204"/>
  <c r="W204" s="1"/>
  <c r="V203"/>
  <c r="U203"/>
  <c r="P203"/>
  <c r="W203" s="1"/>
  <c r="V202"/>
  <c r="U202"/>
  <c r="P202"/>
  <c r="W202" s="1"/>
  <c r="V201"/>
  <c r="U201"/>
  <c r="P201"/>
  <c r="W201" s="1"/>
  <c r="V200"/>
  <c r="U200"/>
  <c r="P200"/>
  <c r="W200" s="1"/>
  <c r="V199"/>
  <c r="U199"/>
  <c r="P199"/>
  <c r="W199" s="1"/>
  <c r="V198"/>
  <c r="U198"/>
  <c r="P198"/>
  <c r="W198" s="1"/>
  <c r="V197"/>
  <c r="U197"/>
  <c r="P197"/>
  <c r="W197" s="1"/>
  <c r="V196"/>
  <c r="U196"/>
  <c r="P196"/>
  <c r="W196" s="1"/>
  <c r="V195"/>
  <c r="U195"/>
  <c r="P195"/>
  <c r="W195" s="1"/>
  <c r="V194"/>
  <c r="U194"/>
  <c r="P194"/>
  <c r="W194" s="1"/>
  <c r="V193"/>
  <c r="U193"/>
  <c r="P193"/>
  <c r="W193" s="1"/>
  <c r="V192"/>
  <c r="U192"/>
  <c r="P192"/>
  <c r="W192" s="1"/>
  <c r="V191"/>
  <c r="U191"/>
  <c r="P191"/>
  <c r="W191" s="1"/>
  <c r="V190"/>
  <c r="U190"/>
  <c r="P190"/>
  <c r="W190" s="1"/>
  <c r="V189"/>
  <c r="U189"/>
  <c r="P189"/>
  <c r="W189" s="1"/>
  <c r="V188"/>
  <c r="U188"/>
  <c r="P188"/>
  <c r="W188" s="1"/>
  <c r="V187"/>
  <c r="U187"/>
  <c r="P187"/>
  <c r="W187" s="1"/>
  <c r="V186"/>
  <c r="U186"/>
  <c r="P186"/>
  <c r="W186" s="1"/>
  <c r="V185"/>
  <c r="U185"/>
  <c r="P185"/>
  <c r="W185" s="1"/>
  <c r="V184"/>
  <c r="U184"/>
  <c r="P184"/>
  <c r="W184" s="1"/>
  <c r="V183"/>
  <c r="U183"/>
  <c r="P183"/>
  <c r="W183" s="1"/>
  <c r="V182"/>
  <c r="U182"/>
  <c r="P182"/>
  <c r="W182" s="1"/>
  <c r="V181"/>
  <c r="U181"/>
  <c r="P181"/>
  <c r="W181" s="1"/>
  <c r="V180"/>
  <c r="U180"/>
  <c r="P180"/>
  <c r="W180" s="1"/>
  <c r="V179"/>
  <c r="U179"/>
  <c r="P179"/>
  <c r="W179" s="1"/>
  <c r="V178"/>
  <c r="U178"/>
  <c r="P178"/>
  <c r="W178" s="1"/>
  <c r="V177"/>
  <c r="U177"/>
  <c r="P177"/>
  <c r="W177" s="1"/>
  <c r="V176"/>
  <c r="U176"/>
  <c r="P176"/>
  <c r="W176" s="1"/>
  <c r="V175"/>
  <c r="U175"/>
  <c r="P175"/>
  <c r="W175" s="1"/>
  <c r="V174"/>
  <c r="U174"/>
  <c r="P174"/>
  <c r="W174" s="1"/>
  <c r="V173"/>
  <c r="U173"/>
  <c r="P173"/>
  <c r="W173" s="1"/>
  <c r="V172"/>
  <c r="U172"/>
  <c r="P172"/>
  <c r="W172" s="1"/>
  <c r="V171"/>
  <c r="U171"/>
  <c r="P171"/>
  <c r="W171" s="1"/>
  <c r="V170"/>
  <c r="U170"/>
  <c r="P170"/>
  <c r="W170" s="1"/>
  <c r="V169"/>
  <c r="U169"/>
  <c r="P169"/>
  <c r="W169" s="1"/>
  <c r="V168"/>
  <c r="U168"/>
  <c r="P168"/>
  <c r="W168" s="1"/>
  <c r="V167"/>
  <c r="U167"/>
  <c r="P167"/>
  <c r="W167" s="1"/>
  <c r="V166"/>
  <c r="U166"/>
  <c r="P166"/>
  <c r="W166" s="1"/>
  <c r="V165"/>
  <c r="U165"/>
  <c r="P165"/>
  <c r="W165" s="1"/>
  <c r="V164"/>
  <c r="U164"/>
  <c r="P164"/>
  <c r="W164" s="1"/>
  <c r="V163"/>
  <c r="U163"/>
  <c r="P163"/>
  <c r="W163" s="1"/>
  <c r="V162"/>
  <c r="U162"/>
  <c r="P162"/>
  <c r="W162" s="1"/>
  <c r="V161"/>
  <c r="U161"/>
  <c r="P161"/>
  <c r="W161" s="1"/>
  <c r="V160"/>
  <c r="U160"/>
  <c r="P160"/>
  <c r="W160" s="1"/>
  <c r="V159"/>
  <c r="U159"/>
  <c r="P159"/>
  <c r="W159" s="1"/>
  <c r="V158"/>
  <c r="U158"/>
  <c r="P158"/>
  <c r="W158" s="1"/>
  <c r="V157"/>
  <c r="U157"/>
  <c r="P157"/>
  <c r="W157" s="1"/>
  <c r="V156"/>
  <c r="U156"/>
  <c r="P156"/>
  <c r="W156" s="1"/>
  <c r="V155"/>
  <c r="U155"/>
  <c r="P155"/>
  <c r="W155" s="1"/>
  <c r="V154"/>
  <c r="U154"/>
  <c r="P154"/>
  <c r="W154" s="1"/>
  <c r="V153"/>
  <c r="U153"/>
  <c r="P153"/>
  <c r="W153" s="1"/>
  <c r="V152"/>
  <c r="U152"/>
  <c r="P152"/>
  <c r="W152" s="1"/>
  <c r="V151"/>
  <c r="U151"/>
  <c r="P151"/>
  <c r="W151" s="1"/>
  <c r="V150"/>
  <c r="U150"/>
  <c r="P150"/>
  <c r="W150" s="1"/>
  <c r="V149"/>
  <c r="U149"/>
  <c r="P149"/>
  <c r="W149" s="1"/>
  <c r="V148"/>
  <c r="U148"/>
  <c r="P148"/>
  <c r="W148" s="1"/>
  <c r="V147"/>
  <c r="U147"/>
  <c r="P147"/>
  <c r="W147" s="1"/>
  <c r="V146"/>
  <c r="U146"/>
  <c r="P146"/>
  <c r="W146" s="1"/>
  <c r="V145"/>
  <c r="U145"/>
  <c r="P145"/>
  <c r="W145" s="1"/>
  <c r="V144"/>
  <c r="U144"/>
  <c r="P144"/>
  <c r="W144" s="1"/>
  <c r="V143"/>
  <c r="U143"/>
  <c r="P143"/>
  <c r="W143" s="1"/>
  <c r="V142"/>
  <c r="U142"/>
  <c r="P142"/>
  <c r="W142" s="1"/>
  <c r="V141"/>
  <c r="U141"/>
  <c r="P141"/>
  <c r="W141" s="1"/>
  <c r="V140"/>
  <c r="U140"/>
  <c r="P140"/>
  <c r="W140" s="1"/>
  <c r="V139"/>
  <c r="U139"/>
  <c r="P139"/>
  <c r="W139" s="1"/>
  <c r="V138"/>
  <c r="U138"/>
  <c r="P138"/>
  <c r="W138" s="1"/>
  <c r="V137"/>
  <c r="U137"/>
  <c r="P137"/>
  <c r="W137" s="1"/>
  <c r="V136"/>
  <c r="U136"/>
  <c r="P136"/>
  <c r="W136" s="1"/>
  <c r="V135"/>
  <c r="U135"/>
  <c r="P135"/>
  <c r="W135" s="1"/>
  <c r="V134"/>
  <c r="U134"/>
  <c r="P134"/>
  <c r="W134" s="1"/>
  <c r="V133"/>
  <c r="U133"/>
  <c r="P133"/>
  <c r="W133" s="1"/>
  <c r="V132"/>
  <c r="U132"/>
  <c r="P132"/>
  <c r="W132" s="1"/>
  <c r="V131"/>
  <c r="U131"/>
  <c r="P131"/>
  <c r="W131" s="1"/>
  <c r="V130"/>
  <c r="U130"/>
  <c r="P130"/>
  <c r="W130" s="1"/>
  <c r="V129"/>
  <c r="U129"/>
  <c r="P129"/>
  <c r="W129" s="1"/>
  <c r="V128"/>
  <c r="U128"/>
  <c r="P128"/>
  <c r="W128" s="1"/>
  <c r="V127"/>
  <c r="U127"/>
  <c r="P127"/>
  <c r="W127" s="1"/>
  <c r="V126"/>
  <c r="U126"/>
  <c r="P126"/>
  <c r="W126" s="1"/>
  <c r="V125"/>
  <c r="U125"/>
  <c r="P125"/>
  <c r="W125" s="1"/>
  <c r="V124"/>
  <c r="U124"/>
  <c r="P124"/>
  <c r="W124" s="1"/>
  <c r="V123"/>
  <c r="U123"/>
  <c r="P123"/>
  <c r="W123" s="1"/>
  <c r="V122"/>
  <c r="U122"/>
  <c r="P122"/>
  <c r="W122" s="1"/>
  <c r="V121"/>
  <c r="U121"/>
  <c r="P121"/>
  <c r="W121" s="1"/>
  <c r="V120"/>
  <c r="U120"/>
  <c r="P120"/>
  <c r="W120" s="1"/>
  <c r="V119"/>
  <c r="U119"/>
  <c r="P119"/>
  <c r="W119" s="1"/>
  <c r="V118"/>
  <c r="U118"/>
  <c r="P118"/>
  <c r="W118" s="1"/>
  <c r="V117"/>
  <c r="U117"/>
  <c r="P117"/>
  <c r="W117" s="1"/>
  <c r="V116"/>
  <c r="U116"/>
  <c r="P116"/>
  <c r="W116" s="1"/>
  <c r="V115"/>
  <c r="U115"/>
  <c r="P115"/>
  <c r="W115" s="1"/>
  <c r="V114"/>
  <c r="U114"/>
  <c r="P114"/>
  <c r="W114" s="1"/>
  <c r="V113"/>
  <c r="U113"/>
  <c r="P113"/>
  <c r="W113" s="1"/>
  <c r="V112"/>
  <c r="U112"/>
  <c r="P112"/>
  <c r="W112" s="1"/>
  <c r="V111"/>
  <c r="U111"/>
  <c r="P111"/>
  <c r="W111" s="1"/>
  <c r="V110"/>
  <c r="U110"/>
  <c r="P110"/>
  <c r="W110" s="1"/>
  <c r="V109"/>
  <c r="U109"/>
  <c r="P109"/>
  <c r="W109" s="1"/>
  <c r="V108"/>
  <c r="U108"/>
  <c r="P108"/>
  <c r="W108" s="1"/>
  <c r="V107"/>
  <c r="U107"/>
  <c r="P107"/>
  <c r="W107" s="1"/>
  <c r="V106"/>
  <c r="U106"/>
  <c r="P106"/>
  <c r="W106" s="1"/>
  <c r="V105"/>
  <c r="U105"/>
  <c r="P105"/>
  <c r="W105" s="1"/>
  <c r="V104"/>
  <c r="U104"/>
  <c r="P104"/>
  <c r="W104" s="1"/>
  <c r="V103"/>
  <c r="U103"/>
  <c r="P103"/>
  <c r="W103" s="1"/>
  <c r="V102"/>
  <c r="U102"/>
  <c r="P102"/>
  <c r="W102" s="1"/>
  <c r="V101"/>
  <c r="U101"/>
  <c r="P101"/>
  <c r="W101" s="1"/>
  <c r="V100"/>
  <c r="U100"/>
  <c r="P100"/>
  <c r="W100" s="1"/>
  <c r="V99"/>
  <c r="U99"/>
  <c r="P99"/>
  <c r="W99" s="1"/>
  <c r="V98"/>
  <c r="U98"/>
  <c r="P98"/>
  <c r="W98" s="1"/>
  <c r="V97"/>
  <c r="U97"/>
  <c r="P97"/>
  <c r="W97" s="1"/>
  <c r="V96"/>
  <c r="U96"/>
  <c r="P96"/>
  <c r="W96" s="1"/>
  <c r="V95"/>
  <c r="U95"/>
  <c r="P95"/>
  <c r="W95" s="1"/>
  <c r="V94"/>
  <c r="U94"/>
  <c r="P94"/>
  <c r="W94" s="1"/>
  <c r="V93"/>
  <c r="U93"/>
  <c r="P93"/>
  <c r="W93" s="1"/>
  <c r="V92"/>
  <c r="U92"/>
  <c r="P92"/>
  <c r="W92" s="1"/>
  <c r="V91"/>
  <c r="U91"/>
  <c r="P91"/>
  <c r="W91" s="1"/>
  <c r="V90"/>
  <c r="U90"/>
  <c r="P90"/>
  <c r="W90" s="1"/>
  <c r="V89"/>
  <c r="U89"/>
  <c r="P89"/>
  <c r="W89" s="1"/>
  <c r="V88"/>
  <c r="U88"/>
  <c r="P88"/>
  <c r="W88" s="1"/>
  <c r="V87"/>
  <c r="U87"/>
  <c r="P87"/>
  <c r="W87" s="1"/>
  <c r="V86"/>
  <c r="U86"/>
  <c r="P86"/>
  <c r="W86" s="1"/>
  <c r="V85"/>
  <c r="U85"/>
  <c r="P85"/>
  <c r="W85" s="1"/>
  <c r="V84"/>
  <c r="U84"/>
  <c r="P84"/>
  <c r="W84" s="1"/>
  <c r="V83"/>
  <c r="U83"/>
  <c r="P83"/>
  <c r="W83" s="1"/>
  <c r="V82"/>
  <c r="U82"/>
  <c r="P82"/>
  <c r="W82" s="1"/>
  <c r="V81"/>
  <c r="U81"/>
  <c r="P81"/>
  <c r="W81" s="1"/>
  <c r="V80"/>
  <c r="U80"/>
  <c r="P80"/>
  <c r="W80" s="1"/>
  <c r="V79"/>
  <c r="U79"/>
  <c r="P79"/>
  <c r="W79" s="1"/>
  <c r="V78"/>
  <c r="U78"/>
  <c r="P78"/>
  <c r="W78" s="1"/>
  <c r="V77"/>
  <c r="U77"/>
  <c r="P77"/>
  <c r="W77" s="1"/>
  <c r="V76"/>
  <c r="U76"/>
  <c r="P76"/>
  <c r="W76" s="1"/>
  <c r="V75"/>
  <c r="U75"/>
  <c r="P75"/>
  <c r="W75" s="1"/>
  <c r="V74"/>
  <c r="U74"/>
  <c r="P74"/>
  <c r="W74" s="1"/>
  <c r="V73"/>
  <c r="U73"/>
  <c r="P73"/>
  <c r="W73" s="1"/>
  <c r="V72"/>
  <c r="U72"/>
  <c r="P72"/>
  <c r="W72" s="1"/>
  <c r="V71"/>
  <c r="U71"/>
  <c r="P71"/>
  <c r="W71" s="1"/>
  <c r="V70"/>
  <c r="U70"/>
  <c r="P70"/>
  <c r="W70" s="1"/>
  <c r="V69"/>
  <c r="U69"/>
  <c r="P69"/>
  <c r="W69" s="1"/>
  <c r="V68"/>
  <c r="U68"/>
  <c r="P68"/>
  <c r="W68" s="1"/>
  <c r="V67"/>
  <c r="U67"/>
  <c r="P67"/>
  <c r="W67" s="1"/>
  <c r="V66"/>
  <c r="U66"/>
  <c r="P66"/>
  <c r="W66" s="1"/>
  <c r="V65"/>
  <c r="U65"/>
  <c r="P65"/>
  <c r="W65" s="1"/>
  <c r="V64"/>
  <c r="U64"/>
  <c r="P64"/>
  <c r="W64" s="1"/>
  <c r="V63"/>
  <c r="U63"/>
  <c r="P63"/>
  <c r="W63" s="1"/>
  <c r="V62"/>
  <c r="U62"/>
  <c r="P62"/>
  <c r="W62" s="1"/>
  <c r="V61"/>
  <c r="U61"/>
  <c r="P61"/>
  <c r="W61" s="1"/>
  <c r="V60"/>
  <c r="U60"/>
  <c r="P60"/>
  <c r="W60" s="1"/>
  <c r="V59"/>
  <c r="U59"/>
  <c r="P59"/>
  <c r="W59" s="1"/>
  <c r="V58"/>
  <c r="U58"/>
  <c r="P58"/>
  <c r="W58" s="1"/>
  <c r="V57"/>
  <c r="U57"/>
  <c r="P57"/>
  <c r="W57" s="1"/>
  <c r="V56"/>
  <c r="U56"/>
  <c r="P56"/>
  <c r="W56" s="1"/>
  <c r="V55"/>
  <c r="U55"/>
  <c r="P55"/>
  <c r="W55" s="1"/>
  <c r="V54"/>
  <c r="U54"/>
  <c r="P54"/>
  <c r="W54" s="1"/>
  <c r="V53"/>
  <c r="U53"/>
  <c r="P53"/>
  <c r="W53" s="1"/>
  <c r="V52"/>
  <c r="U52"/>
  <c r="P52"/>
  <c r="W52" s="1"/>
  <c r="V51"/>
  <c r="U51"/>
  <c r="P51"/>
  <c r="W51" s="1"/>
  <c r="V50"/>
  <c r="U50"/>
  <c r="P50"/>
  <c r="W50" s="1"/>
  <c r="V49"/>
  <c r="U49"/>
  <c r="P49"/>
  <c r="W49" s="1"/>
  <c r="V48"/>
  <c r="U48"/>
  <c r="P48"/>
  <c r="W48" s="1"/>
  <c r="V47"/>
  <c r="U47"/>
  <c r="P47"/>
  <c r="W47" s="1"/>
  <c r="V46"/>
  <c r="U46"/>
  <c r="P46"/>
  <c r="W46" s="1"/>
  <c r="V45"/>
  <c r="U45"/>
  <c r="P45"/>
  <c r="W45" s="1"/>
  <c r="V44"/>
  <c r="U44"/>
  <c r="P44"/>
  <c r="W44" s="1"/>
  <c r="V43"/>
  <c r="U43"/>
  <c r="P43"/>
  <c r="W43" s="1"/>
  <c r="V42"/>
  <c r="U42"/>
  <c r="P42"/>
  <c r="W42" s="1"/>
  <c r="V41"/>
  <c r="U41"/>
  <c r="P41"/>
  <c r="W41" s="1"/>
  <c r="V40"/>
  <c r="U40"/>
  <c r="P40"/>
  <c r="W40" s="1"/>
  <c r="V39"/>
  <c r="W39" s="1"/>
  <c r="U39"/>
  <c r="P39"/>
  <c r="V38"/>
  <c r="W38" s="1"/>
  <c r="U38"/>
  <c r="P38"/>
  <c r="V37"/>
  <c r="U37"/>
  <c r="P37"/>
  <c r="V36"/>
  <c r="U36"/>
  <c r="P36"/>
  <c r="V35"/>
  <c r="W35" s="1"/>
  <c r="U35"/>
  <c r="P35"/>
  <c r="V34"/>
  <c r="W34" s="1"/>
  <c r="U34"/>
  <c r="P34"/>
  <c r="V33"/>
  <c r="U33"/>
  <c r="P33"/>
  <c r="V32"/>
  <c r="U32"/>
  <c r="P32"/>
  <c r="V31"/>
  <c r="W31" s="1"/>
  <c r="U31"/>
  <c r="P31"/>
  <c r="V30"/>
  <c r="W30" s="1"/>
  <c r="U30"/>
  <c r="P30"/>
  <c r="V29"/>
  <c r="U29"/>
  <c r="P29"/>
  <c r="V28"/>
  <c r="U28"/>
  <c r="P28"/>
  <c r="V27"/>
  <c r="W27" s="1"/>
  <c r="U27"/>
  <c r="P27"/>
  <c r="V26"/>
  <c r="W26" s="1"/>
  <c r="U26"/>
  <c r="P26"/>
  <c r="V25"/>
  <c r="U25"/>
  <c r="P25"/>
  <c r="V24"/>
  <c r="U24"/>
  <c r="P24"/>
  <c r="V23"/>
  <c r="W23" s="1"/>
  <c r="U23"/>
  <c r="P23"/>
  <c r="V22"/>
  <c r="W22" s="1"/>
  <c r="U22"/>
  <c r="P22"/>
  <c r="V21"/>
  <c r="U21"/>
  <c r="P21"/>
  <c r="V20"/>
  <c r="U20"/>
  <c r="P20"/>
  <c r="V19"/>
  <c r="W19" s="1"/>
  <c r="U19"/>
  <c r="P19"/>
  <c r="V18"/>
  <c r="W18" s="1"/>
  <c r="P18"/>
  <c r="V17"/>
  <c r="U17"/>
  <c r="P17"/>
  <c r="V16"/>
  <c r="W16" s="1"/>
  <c r="U16"/>
  <c r="P16"/>
  <c r="V15"/>
  <c r="W15" s="1"/>
  <c r="U15"/>
  <c r="P15"/>
  <c r="V14"/>
  <c r="U14"/>
  <c r="P14"/>
  <c r="V13"/>
  <c r="U13"/>
  <c r="P13"/>
  <c r="V12"/>
  <c r="W12" s="1"/>
  <c r="U12"/>
  <c r="P12"/>
  <c r="V11"/>
  <c r="W11" s="1"/>
  <c r="U11"/>
  <c r="P11"/>
  <c r="V10"/>
  <c r="U10"/>
  <c r="P10"/>
  <c r="V9"/>
  <c r="U9"/>
  <c r="P9"/>
  <c r="V8"/>
  <c r="W8" s="1"/>
  <c r="P8"/>
  <c r="V8" i="4"/>
  <c r="W8" s="1"/>
  <c r="P8"/>
  <c r="P9"/>
  <c r="U9"/>
  <c r="V9"/>
  <c r="W9" s="1"/>
  <c r="P10"/>
  <c r="U10"/>
  <c r="V10"/>
  <c r="P11"/>
  <c r="U11"/>
  <c r="V11"/>
  <c r="W11" s="1"/>
  <c r="P12"/>
  <c r="U12"/>
  <c r="V12"/>
  <c r="W12" s="1"/>
  <c r="P13"/>
  <c r="U13"/>
  <c r="V13"/>
  <c r="W13" s="1"/>
  <c r="P14"/>
  <c r="U14"/>
  <c r="V14"/>
  <c r="W14" s="1"/>
  <c r="P15"/>
  <c r="U15"/>
  <c r="V15"/>
  <c r="P16"/>
  <c r="U16"/>
  <c r="V16"/>
  <c r="W16" s="1"/>
  <c r="P17"/>
  <c r="P18"/>
  <c r="P19"/>
  <c r="W19"/>
  <c r="P20"/>
  <c r="P21"/>
  <c r="W21"/>
  <c r="P22"/>
  <c r="W22"/>
  <c r="P23"/>
  <c r="W23"/>
  <c r="P24"/>
  <c r="W24"/>
  <c r="P25"/>
  <c r="W25"/>
  <c r="P26"/>
  <c r="W26"/>
  <c r="P27"/>
  <c r="W27"/>
  <c r="P28"/>
  <c r="W28"/>
  <c r="P29"/>
  <c r="W29"/>
  <c r="P30"/>
  <c r="W30"/>
  <c r="P31"/>
  <c r="W31"/>
  <c r="P32"/>
  <c r="W32"/>
  <c r="P33"/>
  <c r="W33"/>
  <c r="P34"/>
  <c r="W34"/>
  <c r="P35"/>
  <c r="W35"/>
  <c r="P36"/>
  <c r="W36"/>
  <c r="P37"/>
  <c r="W37"/>
  <c r="P38"/>
  <c r="W38"/>
  <c r="P39"/>
  <c r="W39"/>
  <c r="P40"/>
  <c r="P41"/>
  <c r="P42"/>
  <c r="W42"/>
  <c r="P43"/>
  <c r="U43"/>
  <c r="V43"/>
  <c r="W43" s="1"/>
  <c r="P44"/>
  <c r="U44"/>
  <c r="V44"/>
  <c r="W44" s="1"/>
  <c r="P45"/>
  <c r="U45"/>
  <c r="V45"/>
  <c r="W45" s="1"/>
  <c r="P46"/>
  <c r="U46"/>
  <c r="V46"/>
  <c r="W46" s="1"/>
  <c r="P47"/>
  <c r="U47"/>
  <c r="V47"/>
  <c r="W47" s="1"/>
  <c r="P48"/>
  <c r="U48"/>
  <c r="V48"/>
  <c r="W48" s="1"/>
  <c r="P49"/>
  <c r="U49"/>
  <c r="V49"/>
  <c r="W49" s="1"/>
  <c r="P50"/>
  <c r="U50"/>
  <c r="V50"/>
  <c r="W50" s="1"/>
  <c r="P51"/>
  <c r="U51"/>
  <c r="V51"/>
  <c r="W51" s="1"/>
  <c r="P52"/>
  <c r="U52"/>
  <c r="V52"/>
  <c r="W52" s="1"/>
  <c r="P53"/>
  <c r="U53"/>
  <c r="V53"/>
  <c r="W53" s="1"/>
  <c r="P54"/>
  <c r="U54"/>
  <c r="V54"/>
  <c r="W54" s="1"/>
  <c r="P55"/>
  <c r="U55"/>
  <c r="V55"/>
  <c r="W55" s="1"/>
  <c r="P56"/>
  <c r="U56"/>
  <c r="V56"/>
  <c r="W56" s="1"/>
  <c r="P57"/>
  <c r="U57"/>
  <c r="V57"/>
  <c r="W57" s="1"/>
  <c r="P58"/>
  <c r="U58"/>
  <c r="V58"/>
  <c r="W58" s="1"/>
  <c r="P59"/>
  <c r="U59"/>
  <c r="V59"/>
  <c r="W59" s="1"/>
  <c r="P60"/>
  <c r="U60"/>
  <c r="V60"/>
  <c r="W60" s="1"/>
  <c r="P61"/>
  <c r="U61"/>
  <c r="V61"/>
  <c r="W61" s="1"/>
  <c r="P62"/>
  <c r="U62"/>
  <c r="V62"/>
  <c r="W62" s="1"/>
  <c r="P63"/>
  <c r="U63"/>
  <c r="V63"/>
  <c r="W63" s="1"/>
  <c r="P64"/>
  <c r="U64"/>
  <c r="V64"/>
  <c r="W64" s="1"/>
  <c r="P65"/>
  <c r="U65"/>
  <c r="V65"/>
  <c r="W65" s="1"/>
  <c r="P66"/>
  <c r="U66"/>
  <c r="V66"/>
  <c r="W66" s="1"/>
  <c r="P67"/>
  <c r="U67"/>
  <c r="V67"/>
  <c r="W67" s="1"/>
  <c r="P68"/>
  <c r="U68"/>
  <c r="V68"/>
  <c r="W68" s="1"/>
  <c r="P69"/>
  <c r="U69"/>
  <c r="V69"/>
  <c r="W69" s="1"/>
  <c r="P70"/>
  <c r="U70"/>
  <c r="V70"/>
  <c r="W70" s="1"/>
  <c r="P71"/>
  <c r="U71"/>
  <c r="V71"/>
  <c r="W71" s="1"/>
  <c r="P72"/>
  <c r="U72"/>
  <c r="V72"/>
  <c r="W72" s="1"/>
  <c r="P73"/>
  <c r="U73"/>
  <c r="V73"/>
  <c r="W73" s="1"/>
  <c r="P74"/>
  <c r="U74"/>
  <c r="V74"/>
  <c r="W74" s="1"/>
  <c r="P75"/>
  <c r="U75"/>
  <c r="V75"/>
  <c r="W75" s="1"/>
  <c r="P76"/>
  <c r="U76"/>
  <c r="V76"/>
  <c r="W76" s="1"/>
  <c r="P77"/>
  <c r="U77"/>
  <c r="V77"/>
  <c r="W77" s="1"/>
  <c r="P78"/>
  <c r="U78"/>
  <c r="V78"/>
  <c r="W78" s="1"/>
  <c r="P79"/>
  <c r="U79"/>
  <c r="V79"/>
  <c r="W79" s="1"/>
  <c r="P80"/>
  <c r="U80"/>
  <c r="V80"/>
  <c r="W80" s="1"/>
  <c r="P81"/>
  <c r="U81"/>
  <c r="V81"/>
  <c r="W81" s="1"/>
  <c r="P82"/>
  <c r="U82"/>
  <c r="V82"/>
  <c r="W82" s="1"/>
  <c r="P83"/>
  <c r="U83"/>
  <c r="V83"/>
  <c r="W83" s="1"/>
  <c r="P84"/>
  <c r="U84"/>
  <c r="V84"/>
  <c r="W84" s="1"/>
  <c r="P85"/>
  <c r="U85"/>
  <c r="V85"/>
  <c r="W85" s="1"/>
  <c r="P86"/>
  <c r="U86"/>
  <c r="V86"/>
  <c r="W86" s="1"/>
  <c r="P87"/>
  <c r="U87"/>
  <c r="V87"/>
  <c r="W87" s="1"/>
  <c r="P88"/>
  <c r="U88"/>
  <c r="V88"/>
  <c r="W88" s="1"/>
  <c r="P89"/>
  <c r="U89"/>
  <c r="V89"/>
  <c r="W89" s="1"/>
  <c r="P90"/>
  <c r="U90"/>
  <c r="V90"/>
  <c r="W90" s="1"/>
  <c r="P91"/>
  <c r="U91"/>
  <c r="V91"/>
  <c r="W91" s="1"/>
  <c r="P92"/>
  <c r="U92"/>
  <c r="V92"/>
  <c r="W92" s="1"/>
  <c r="P93"/>
  <c r="U93"/>
  <c r="V93"/>
  <c r="W93" s="1"/>
  <c r="P94"/>
  <c r="U94"/>
  <c r="V94"/>
  <c r="W94" s="1"/>
  <c r="P95"/>
  <c r="U95"/>
  <c r="V95"/>
  <c r="W95" s="1"/>
  <c r="P96"/>
  <c r="U96"/>
  <c r="V96"/>
  <c r="W96" s="1"/>
  <c r="P97"/>
  <c r="U97"/>
  <c r="V97"/>
  <c r="W97" s="1"/>
  <c r="P98"/>
  <c r="U98"/>
  <c r="V98"/>
  <c r="W98" s="1"/>
  <c r="P99"/>
  <c r="U99"/>
  <c r="V99"/>
  <c r="W99" s="1"/>
  <c r="P100"/>
  <c r="U100"/>
  <c r="V100"/>
  <c r="W100" s="1"/>
  <c r="P101"/>
  <c r="U101"/>
  <c r="V101"/>
  <c r="W101" s="1"/>
  <c r="P102"/>
  <c r="U102"/>
  <c r="V102"/>
  <c r="W102" s="1"/>
  <c r="P103"/>
  <c r="U103"/>
  <c r="V103"/>
  <c r="W103" s="1"/>
  <c r="P104"/>
  <c r="U104"/>
  <c r="V104"/>
  <c r="W104" s="1"/>
  <c r="P105"/>
  <c r="U105"/>
  <c r="V105"/>
  <c r="W105" s="1"/>
  <c r="P106"/>
  <c r="U106"/>
  <c r="V106"/>
  <c r="W106" s="1"/>
  <c r="P107"/>
  <c r="U107"/>
  <c r="V107"/>
  <c r="W107" s="1"/>
  <c r="P108"/>
  <c r="U108"/>
  <c r="V108"/>
  <c r="W108" s="1"/>
  <c r="P109"/>
  <c r="U109"/>
  <c r="V109"/>
  <c r="W109" s="1"/>
  <c r="P110"/>
  <c r="U110"/>
  <c r="V110"/>
  <c r="W110" s="1"/>
  <c r="P111"/>
  <c r="U111"/>
  <c r="V111"/>
  <c r="W111" s="1"/>
  <c r="P112"/>
  <c r="U112"/>
  <c r="V112"/>
  <c r="W112" s="1"/>
  <c r="P113"/>
  <c r="U113"/>
  <c r="V113"/>
  <c r="W113" s="1"/>
  <c r="P114"/>
  <c r="U114"/>
  <c r="V114"/>
  <c r="W114" s="1"/>
  <c r="P115"/>
  <c r="U115"/>
  <c r="V115"/>
  <c r="W115" s="1"/>
  <c r="P116"/>
  <c r="U116"/>
  <c r="V116"/>
  <c r="W116" s="1"/>
  <c r="P117"/>
  <c r="U117"/>
  <c r="V117"/>
  <c r="W117" s="1"/>
  <c r="P118"/>
  <c r="U118"/>
  <c r="V118"/>
  <c r="W118" s="1"/>
  <c r="P119"/>
  <c r="U119"/>
  <c r="V119"/>
  <c r="W119" s="1"/>
  <c r="P120"/>
  <c r="U120"/>
  <c r="V120"/>
  <c r="W120" s="1"/>
  <c r="P121"/>
  <c r="U121"/>
  <c r="V121"/>
  <c r="W121" s="1"/>
  <c r="P122"/>
  <c r="U122"/>
  <c r="V122"/>
  <c r="W122" s="1"/>
  <c r="P123"/>
  <c r="U123"/>
  <c r="V123"/>
  <c r="W123" s="1"/>
  <c r="P124"/>
  <c r="U124"/>
  <c r="V124"/>
  <c r="W124" s="1"/>
  <c r="P125"/>
  <c r="U125"/>
  <c r="V125"/>
  <c r="W125" s="1"/>
  <c r="P126"/>
  <c r="U126"/>
  <c r="V126"/>
  <c r="W126" s="1"/>
  <c r="P127"/>
  <c r="U127"/>
  <c r="V127"/>
  <c r="W127" s="1"/>
  <c r="P128"/>
  <c r="U128"/>
  <c r="V128"/>
  <c r="W128" s="1"/>
  <c r="P129"/>
  <c r="U129"/>
  <c r="V129"/>
  <c r="W129" s="1"/>
  <c r="P130"/>
  <c r="U130"/>
  <c r="V130"/>
  <c r="W130" s="1"/>
  <c r="P131"/>
  <c r="U131"/>
  <c r="V131"/>
  <c r="W131" s="1"/>
  <c r="P132"/>
  <c r="U132"/>
  <c r="V132"/>
  <c r="W132" s="1"/>
  <c r="P133"/>
  <c r="U133"/>
  <c r="V133"/>
  <c r="W133" s="1"/>
  <c r="P134"/>
  <c r="U134"/>
  <c r="V134"/>
  <c r="W134" s="1"/>
  <c r="P135"/>
  <c r="U135"/>
  <c r="V135"/>
  <c r="W135" s="1"/>
  <c r="P136"/>
  <c r="U136"/>
  <c r="V136"/>
  <c r="W136" s="1"/>
  <c r="P137"/>
  <c r="U137"/>
  <c r="V137"/>
  <c r="W137" s="1"/>
  <c r="P138"/>
  <c r="U138"/>
  <c r="V138"/>
  <c r="W138" s="1"/>
  <c r="P139"/>
  <c r="U139"/>
  <c r="V139"/>
  <c r="W139" s="1"/>
  <c r="P140"/>
  <c r="U140"/>
  <c r="V140"/>
  <c r="W140" s="1"/>
  <c r="P141"/>
  <c r="U141"/>
  <c r="V141"/>
  <c r="W141" s="1"/>
  <c r="P142"/>
  <c r="U142"/>
  <c r="V142"/>
  <c r="W142" s="1"/>
  <c r="P143"/>
  <c r="U143"/>
  <c r="V143"/>
  <c r="W143" s="1"/>
  <c r="P144"/>
  <c r="U144"/>
  <c r="V144"/>
  <c r="W144" s="1"/>
  <c r="P145"/>
  <c r="U145"/>
  <c r="V145"/>
  <c r="W145" s="1"/>
  <c r="P146"/>
  <c r="U146"/>
  <c r="V146"/>
  <c r="W146" s="1"/>
  <c r="P147"/>
  <c r="U147"/>
  <c r="V147"/>
  <c r="W147" s="1"/>
  <c r="P148"/>
  <c r="U148"/>
  <c r="V148"/>
  <c r="W148" s="1"/>
  <c r="P149"/>
  <c r="U149"/>
  <c r="V149"/>
  <c r="W149" s="1"/>
  <c r="P150"/>
  <c r="U150"/>
  <c r="V150"/>
  <c r="W150" s="1"/>
  <c r="P151"/>
  <c r="U151"/>
  <c r="V151"/>
  <c r="W151" s="1"/>
  <c r="P152"/>
  <c r="U152"/>
  <c r="V152"/>
  <c r="W152" s="1"/>
  <c r="P153"/>
  <c r="U153"/>
  <c r="V153"/>
  <c r="W153" s="1"/>
  <c r="P154"/>
  <c r="U154"/>
  <c r="V154"/>
  <c r="W154" s="1"/>
  <c r="P155"/>
  <c r="U155"/>
  <c r="V155"/>
  <c r="W155" s="1"/>
  <c r="P156"/>
  <c r="U156"/>
  <c r="V156"/>
  <c r="W156" s="1"/>
  <c r="P157"/>
  <c r="U157"/>
  <c r="V157"/>
  <c r="W157" s="1"/>
  <c r="P158"/>
  <c r="U158"/>
  <c r="V158"/>
  <c r="W158" s="1"/>
  <c r="P159"/>
  <c r="U159"/>
  <c r="V159"/>
  <c r="W159" s="1"/>
  <c r="P160"/>
  <c r="U160"/>
  <c r="V160"/>
  <c r="W160" s="1"/>
  <c r="P161"/>
  <c r="U161"/>
  <c r="V161"/>
  <c r="W161" s="1"/>
  <c r="P162"/>
  <c r="U162"/>
  <c r="V162"/>
  <c r="W162" s="1"/>
  <c r="P163"/>
  <c r="U163"/>
  <c r="V163"/>
  <c r="W163" s="1"/>
  <c r="P164"/>
  <c r="U164"/>
  <c r="V164"/>
  <c r="W164" s="1"/>
  <c r="P165"/>
  <c r="U165"/>
  <c r="V165"/>
  <c r="W165" s="1"/>
  <c r="P166"/>
  <c r="U166"/>
  <c r="V166"/>
  <c r="W166" s="1"/>
  <c r="P167"/>
  <c r="U167"/>
  <c r="V167"/>
  <c r="W167" s="1"/>
  <c r="P168"/>
  <c r="U168"/>
  <c r="V168"/>
  <c r="W168" s="1"/>
  <c r="P169"/>
  <c r="U169"/>
  <c r="V169"/>
  <c r="W169" s="1"/>
  <c r="P170"/>
  <c r="U170"/>
  <c r="V170"/>
  <c r="W170" s="1"/>
  <c r="P171"/>
  <c r="U171"/>
  <c r="V171"/>
  <c r="W171" s="1"/>
  <c r="P172"/>
  <c r="U172"/>
  <c r="V172"/>
  <c r="W172" s="1"/>
  <c r="P173"/>
  <c r="U173"/>
  <c r="V173"/>
  <c r="W173" s="1"/>
  <c r="P174"/>
  <c r="U174"/>
  <c r="V174"/>
  <c r="W174" s="1"/>
  <c r="P175"/>
  <c r="U175"/>
  <c r="V175"/>
  <c r="W175" s="1"/>
  <c r="P176"/>
  <c r="U176"/>
  <c r="V176"/>
  <c r="W176" s="1"/>
  <c r="P177"/>
  <c r="U177"/>
  <c r="V177"/>
  <c r="W177" s="1"/>
  <c r="P178"/>
  <c r="U178"/>
  <c r="V178"/>
  <c r="W178" s="1"/>
  <c r="P179"/>
  <c r="U179"/>
  <c r="V179"/>
  <c r="W179" s="1"/>
  <c r="P180"/>
  <c r="U180"/>
  <c r="V180"/>
  <c r="W180" s="1"/>
  <c r="P181"/>
  <c r="U181"/>
  <c r="V181"/>
  <c r="W181" s="1"/>
  <c r="P182"/>
  <c r="U182"/>
  <c r="V182"/>
  <c r="W182" s="1"/>
  <c r="P183"/>
  <c r="U183"/>
  <c r="V183"/>
  <c r="W183" s="1"/>
  <c r="P184"/>
  <c r="U184"/>
  <c r="V184"/>
  <c r="W184" s="1"/>
  <c r="P185"/>
  <c r="U185"/>
  <c r="V185"/>
  <c r="W185" s="1"/>
  <c r="P186"/>
  <c r="U186"/>
  <c r="V186"/>
  <c r="W186" s="1"/>
  <c r="P187"/>
  <c r="U187"/>
  <c r="V187"/>
  <c r="W187" s="1"/>
  <c r="P188"/>
  <c r="U188"/>
  <c r="V188"/>
  <c r="W188" s="1"/>
  <c r="P189"/>
  <c r="U189"/>
  <c r="V189"/>
  <c r="W189" s="1"/>
  <c r="P190"/>
  <c r="U190"/>
  <c r="V190"/>
  <c r="W190" s="1"/>
  <c r="P191"/>
  <c r="U191"/>
  <c r="V191"/>
  <c r="W191" s="1"/>
  <c r="P192"/>
  <c r="U192"/>
  <c r="V192"/>
  <c r="W192" s="1"/>
  <c r="P193"/>
  <c r="U193"/>
  <c r="V193"/>
  <c r="W193" s="1"/>
  <c r="P194"/>
  <c r="U194"/>
  <c r="V194"/>
  <c r="W194" s="1"/>
  <c r="P195"/>
  <c r="U195"/>
  <c r="V195"/>
  <c r="W195" s="1"/>
  <c r="P196"/>
  <c r="U196"/>
  <c r="V196"/>
  <c r="W196" s="1"/>
  <c r="P197"/>
  <c r="U197"/>
  <c r="V197"/>
  <c r="W197" s="1"/>
  <c r="P198"/>
  <c r="U198"/>
  <c r="V198"/>
  <c r="W198" s="1"/>
  <c r="P199"/>
  <c r="U199"/>
  <c r="V199"/>
  <c r="W199" s="1"/>
  <c r="P200"/>
  <c r="U200"/>
  <c r="V200"/>
  <c r="W200" s="1"/>
  <c r="P201"/>
  <c r="U201"/>
  <c r="V201"/>
  <c r="W201" s="1"/>
  <c r="P202"/>
  <c r="U202"/>
  <c r="V202"/>
  <c r="W202" s="1"/>
  <c r="P203"/>
  <c r="U203"/>
  <c r="V203"/>
  <c r="W203" s="1"/>
  <c r="P204"/>
  <c r="U204"/>
  <c r="V204"/>
  <c r="W204" s="1"/>
  <c r="P205"/>
  <c r="U205"/>
  <c r="V205"/>
  <c r="W205" s="1"/>
  <c r="P206"/>
  <c r="U206"/>
  <c r="V206"/>
  <c r="W206" s="1"/>
  <c r="P207"/>
  <c r="U207"/>
  <c r="V207"/>
  <c r="W207" s="1"/>
  <c r="P208"/>
  <c r="U208"/>
  <c r="V208"/>
  <c r="W208" s="1"/>
  <c r="P209"/>
  <c r="U209"/>
  <c r="V209"/>
  <c r="W209" s="1"/>
  <c r="P210"/>
  <c r="U210"/>
  <c r="V210"/>
  <c r="W210" s="1"/>
  <c r="P211"/>
  <c r="U211"/>
  <c r="V211"/>
  <c r="W211" s="1"/>
  <c r="P212"/>
  <c r="U212"/>
  <c r="V212"/>
  <c r="W212" s="1"/>
  <c r="P213"/>
  <c r="U213"/>
  <c r="V213"/>
  <c r="W213" s="1"/>
  <c r="P214"/>
  <c r="U214"/>
  <c r="V214"/>
  <c r="W214" s="1"/>
  <c r="P215"/>
  <c r="U215"/>
  <c r="V215"/>
  <c r="W215" s="1"/>
  <c r="P216"/>
  <c r="U216"/>
  <c r="V216"/>
  <c r="W216" s="1"/>
  <c r="P217"/>
  <c r="U217"/>
  <c r="V217"/>
  <c r="W217" s="1"/>
  <c r="P218"/>
  <c r="U218"/>
  <c r="V218"/>
  <c r="W218" s="1"/>
  <c r="P219"/>
  <c r="U219"/>
  <c r="V219"/>
  <c r="W219" s="1"/>
  <c r="P220"/>
  <c r="U220"/>
  <c r="V220"/>
  <c r="W220" s="1"/>
  <c r="P221"/>
  <c r="U221"/>
  <c r="V221"/>
  <c r="W221" s="1"/>
  <c r="P222"/>
  <c r="U222"/>
  <c r="V222"/>
  <c r="W222" s="1"/>
  <c r="P223"/>
  <c r="U223"/>
  <c r="V223"/>
  <c r="W223" s="1"/>
  <c r="P224"/>
  <c r="U224"/>
  <c r="V224"/>
  <c r="W224" s="1"/>
  <c r="P225"/>
  <c r="U225"/>
  <c r="V225"/>
  <c r="W225" s="1"/>
  <c r="P226"/>
  <c r="U226"/>
  <c r="V226"/>
  <c r="W226" s="1"/>
  <c r="P227"/>
  <c r="U227"/>
  <c r="V227"/>
  <c r="W227" s="1"/>
  <c r="P228"/>
  <c r="U228"/>
  <c r="V228"/>
  <c r="W228" s="1"/>
  <c r="P229"/>
  <c r="U229"/>
  <c r="V229"/>
  <c r="W229" s="1"/>
  <c r="P230"/>
  <c r="U230"/>
  <c r="V230"/>
  <c r="W230" s="1"/>
  <c r="P231"/>
  <c r="U231"/>
  <c r="V231"/>
  <c r="W231" s="1"/>
  <c r="P232"/>
  <c r="U232"/>
  <c r="V232"/>
  <c r="W232" s="1"/>
  <c r="P233"/>
  <c r="U233"/>
  <c r="V233"/>
  <c r="W233" s="1"/>
  <c r="P234"/>
  <c r="U234"/>
  <c r="V234"/>
  <c r="W234" s="1"/>
  <c r="P235"/>
  <c r="U235"/>
  <c r="V235"/>
  <c r="W235" s="1"/>
  <c r="P236"/>
  <c r="U236"/>
  <c r="V236"/>
  <c r="W236" s="1"/>
  <c r="P237"/>
  <c r="U237"/>
  <c r="V237"/>
  <c r="W237" s="1"/>
  <c r="P238"/>
  <c r="U238"/>
  <c r="V238"/>
  <c r="W238" s="1"/>
  <c r="P239"/>
  <c r="U239"/>
  <c r="V239"/>
  <c r="W239" s="1"/>
  <c r="P240"/>
  <c r="U240"/>
  <c r="V240"/>
  <c r="W240" s="1"/>
  <c r="P241"/>
  <c r="U241"/>
  <c r="V241"/>
  <c r="W241" s="1"/>
  <c r="P242"/>
  <c r="U242"/>
  <c r="V242"/>
  <c r="W242" s="1"/>
  <c r="P243"/>
  <c r="U243"/>
  <c r="V243"/>
  <c r="W243" s="1"/>
  <c r="P244"/>
  <c r="U244"/>
  <c r="V244"/>
  <c r="W244" s="1"/>
  <c r="P245"/>
  <c r="U245"/>
  <c r="V245"/>
  <c r="W245" s="1"/>
  <c r="P246"/>
  <c r="U246"/>
  <c r="V246"/>
  <c r="W246" s="1"/>
  <c r="P247"/>
  <c r="U247"/>
  <c r="V247"/>
  <c r="W247" s="1"/>
  <c r="P248"/>
  <c r="U248"/>
  <c r="V248"/>
  <c r="W248" s="1"/>
  <c r="P249"/>
  <c r="U249"/>
  <c r="V249"/>
  <c r="W249" s="1"/>
  <c r="P250"/>
  <c r="U250"/>
  <c r="V250"/>
  <c r="W250" s="1"/>
  <c r="P251"/>
  <c r="U251"/>
  <c r="V251"/>
  <c r="W251" s="1"/>
  <c r="P252"/>
  <c r="U252"/>
  <c r="V252"/>
  <c r="W252" s="1"/>
  <c r="P253"/>
  <c r="U253"/>
  <c r="V253"/>
  <c r="W253" s="1"/>
  <c r="P254"/>
  <c r="U254"/>
  <c r="V254"/>
  <c r="W254" s="1"/>
  <c r="P255"/>
  <c r="U255"/>
  <c r="V255"/>
  <c r="W255" s="1"/>
  <c r="P256"/>
  <c r="U256"/>
  <c r="V256"/>
  <c r="W256" s="1"/>
  <c r="P257"/>
  <c r="U257"/>
  <c r="V257"/>
  <c r="W257" s="1"/>
  <c r="P258"/>
  <c r="U258"/>
  <c r="V258"/>
  <c r="P259"/>
  <c r="U259"/>
  <c r="V259"/>
  <c r="P260"/>
  <c r="U260"/>
  <c r="V260"/>
  <c r="W260" s="1"/>
  <c r="P261"/>
  <c r="U261"/>
  <c r="V261"/>
  <c r="W261" s="1"/>
  <c r="P262"/>
  <c r="U262"/>
  <c r="V262"/>
  <c r="P263"/>
  <c r="U263"/>
  <c r="V263"/>
  <c r="P264"/>
  <c r="U264"/>
  <c r="V264"/>
  <c r="W264" s="1"/>
  <c r="P265"/>
  <c r="U265"/>
  <c r="V265"/>
  <c r="W265" s="1"/>
  <c r="P266"/>
  <c r="U266"/>
  <c r="V266"/>
  <c r="W266" s="1"/>
  <c r="P267"/>
  <c r="U267"/>
  <c r="V267"/>
  <c r="W267" s="1"/>
  <c r="P268"/>
  <c r="U268"/>
  <c r="V268"/>
  <c r="W268" s="1"/>
  <c r="P269"/>
  <c r="U269"/>
  <c r="V269"/>
  <c r="W269" s="1"/>
  <c r="P270"/>
  <c r="U270"/>
  <c r="V270"/>
  <c r="W270" s="1"/>
  <c r="P271"/>
  <c r="U271"/>
  <c r="V271"/>
  <c r="W271" s="1"/>
  <c r="P272"/>
  <c r="U272"/>
  <c r="V272"/>
  <c r="W272" s="1"/>
  <c r="P273"/>
  <c r="U273"/>
  <c r="V273"/>
  <c r="W273" s="1"/>
  <c r="P274"/>
  <c r="U274"/>
  <c r="V274"/>
  <c r="W274" s="1"/>
  <c r="P275"/>
  <c r="U275"/>
  <c r="V275"/>
  <c r="W275" s="1"/>
  <c r="P276"/>
  <c r="U276"/>
  <c r="V276"/>
  <c r="W276" s="1"/>
  <c r="P277"/>
  <c r="U277"/>
  <c r="V277"/>
  <c r="W277" s="1"/>
  <c r="P278"/>
  <c r="U278"/>
  <c r="V278"/>
  <c r="W278" s="1"/>
  <c r="P279"/>
  <c r="U279"/>
  <c r="V279"/>
  <c r="W279" s="1"/>
  <c r="P280"/>
  <c r="U280"/>
  <c r="V280"/>
  <c r="W280" s="1"/>
  <c r="P281"/>
  <c r="U281"/>
  <c r="V281"/>
  <c r="W281" s="1"/>
  <c r="P282"/>
  <c r="U282"/>
  <c r="V282"/>
  <c r="W282" s="1"/>
  <c r="P283"/>
  <c r="U283"/>
  <c r="V283"/>
  <c r="W283" s="1"/>
  <c r="P284"/>
  <c r="U284"/>
  <c r="V284"/>
  <c r="W284" s="1"/>
  <c r="P285"/>
  <c r="U285"/>
  <c r="V285"/>
  <c r="W285" s="1"/>
  <c r="P286"/>
  <c r="U286"/>
  <c r="V286"/>
  <c r="W286" s="1"/>
  <c r="P287"/>
  <c r="U287"/>
  <c r="V287"/>
  <c r="W287" s="1"/>
  <c r="P288"/>
  <c r="U288"/>
  <c r="V288"/>
  <c r="W288" s="1"/>
  <c r="P289"/>
  <c r="U289"/>
  <c r="V289"/>
  <c r="W289" s="1"/>
  <c r="P290"/>
  <c r="U290"/>
  <c r="V290"/>
  <c r="W290" s="1"/>
  <c r="P291"/>
  <c r="U291"/>
  <c r="V291"/>
  <c r="W291" s="1"/>
  <c r="P292"/>
  <c r="U292"/>
  <c r="V292"/>
  <c r="W292" s="1"/>
  <c r="P293"/>
  <c r="U293"/>
  <c r="V293"/>
  <c r="W293" s="1"/>
  <c r="P294"/>
  <c r="U294"/>
  <c r="V294"/>
  <c r="W294" s="1"/>
  <c r="P295"/>
  <c r="U295"/>
  <c r="V295"/>
  <c r="W295" s="1"/>
  <c r="P296"/>
  <c r="U296"/>
  <c r="V296"/>
  <c r="W296" s="1"/>
  <c r="P297"/>
  <c r="U297"/>
  <c r="V297"/>
  <c r="W297" s="1"/>
  <c r="P298"/>
  <c r="U298"/>
  <c r="V298"/>
  <c r="W298" s="1"/>
  <c r="P299"/>
  <c r="U299"/>
  <c r="V299"/>
  <c r="W299" s="1"/>
  <c r="P300"/>
  <c r="U300"/>
  <c r="V300"/>
  <c r="W300" s="1"/>
  <c r="P301"/>
  <c r="U301"/>
  <c r="V301"/>
  <c r="W301" s="1"/>
  <c r="P302"/>
  <c r="U302"/>
  <c r="V302"/>
  <c r="W302" s="1"/>
  <c r="P303"/>
  <c r="U303"/>
  <c r="V303"/>
  <c r="W303" s="1"/>
  <c r="P304"/>
  <c r="U304"/>
  <c r="V304"/>
  <c r="W304" s="1"/>
  <c r="P305"/>
  <c r="U305"/>
  <c r="V305"/>
  <c r="W305" s="1"/>
  <c r="P306"/>
  <c r="U306"/>
  <c r="V306"/>
  <c r="W306" s="1"/>
  <c r="P307"/>
  <c r="U307"/>
  <c r="V307"/>
  <c r="W307" s="1"/>
  <c r="P308"/>
  <c r="U308"/>
  <c r="V308"/>
  <c r="W308" s="1"/>
  <c r="P309"/>
  <c r="U309"/>
  <c r="V309"/>
  <c r="W309" s="1"/>
  <c r="P310"/>
  <c r="U310"/>
  <c r="V310"/>
  <c r="W310" s="1"/>
  <c r="P311"/>
  <c r="U311"/>
  <c r="V311"/>
  <c r="W311" s="1"/>
  <c r="P312"/>
  <c r="U312"/>
  <c r="V312"/>
  <c r="W312" s="1"/>
  <c r="P313"/>
  <c r="U313"/>
  <c r="V313"/>
  <c r="W313" s="1"/>
  <c r="P314"/>
  <c r="U314"/>
  <c r="V314"/>
  <c r="W314" s="1"/>
  <c r="P315"/>
  <c r="U315"/>
  <c r="V315"/>
  <c r="W315" s="1"/>
  <c r="P316"/>
  <c r="U316"/>
  <c r="V316"/>
  <c r="W316" s="1"/>
  <c r="P317"/>
  <c r="U317"/>
  <c r="V317"/>
  <c r="W317" s="1"/>
  <c r="P318"/>
  <c r="U318"/>
  <c r="V318"/>
  <c r="W318" s="1"/>
  <c r="P319"/>
  <c r="U319"/>
  <c r="V319"/>
  <c r="W319" s="1"/>
  <c r="P320"/>
  <c r="U320"/>
  <c r="V320"/>
  <c r="W320" s="1"/>
  <c r="P321"/>
  <c r="U321"/>
  <c r="V321"/>
  <c r="W321" s="1"/>
  <c r="P322"/>
  <c r="U322"/>
  <c r="V322"/>
  <c r="W322" s="1"/>
  <c r="P323"/>
  <c r="U323"/>
  <c r="V323"/>
  <c r="W323" s="1"/>
  <c r="P324"/>
  <c r="U324"/>
  <c r="V324"/>
  <c r="W324" s="1"/>
  <c r="P325"/>
  <c r="U325"/>
  <c r="V325"/>
  <c r="W325" s="1"/>
  <c r="P326"/>
  <c r="U326"/>
  <c r="V326"/>
  <c r="W326" s="1"/>
  <c r="P327"/>
  <c r="U327"/>
  <c r="V327"/>
  <c r="W327" s="1"/>
  <c r="P328"/>
  <c r="U328"/>
  <c r="V328"/>
  <c r="W328" s="1"/>
  <c r="P329"/>
  <c r="U329"/>
  <c r="V329"/>
  <c r="W329" s="1"/>
  <c r="P330"/>
  <c r="U330"/>
  <c r="V330"/>
  <c r="W330" s="1"/>
  <c r="P331"/>
  <c r="U331"/>
  <c r="V331"/>
  <c r="W331" s="1"/>
  <c r="P332"/>
  <c r="U332"/>
  <c r="V332"/>
  <c r="W332" s="1"/>
  <c r="P333"/>
  <c r="U333"/>
  <c r="V333"/>
  <c r="W333" s="1"/>
  <c r="P334"/>
  <c r="U334"/>
  <c r="V334"/>
  <c r="W334" s="1"/>
  <c r="P335"/>
  <c r="U335"/>
  <c r="V335"/>
  <c r="W335" s="1"/>
  <c r="P336"/>
  <c r="U336"/>
  <c r="V336"/>
  <c r="W336" s="1"/>
  <c r="P337"/>
  <c r="U337"/>
  <c r="V337"/>
  <c r="W337" s="1"/>
  <c r="P338"/>
  <c r="U338"/>
  <c r="V338"/>
  <c r="W338" s="1"/>
  <c r="P339"/>
  <c r="U339"/>
  <c r="V339"/>
  <c r="W339" s="1"/>
  <c r="P340"/>
  <c r="U340"/>
  <c r="V340"/>
  <c r="W340" s="1"/>
  <c r="P341"/>
  <c r="U341"/>
  <c r="V341"/>
  <c r="W341" s="1"/>
  <c r="P342"/>
  <c r="U342"/>
  <c r="V342"/>
  <c r="W342" s="1"/>
  <c r="P343"/>
  <c r="U343"/>
  <c r="V343"/>
  <c r="W343" s="1"/>
  <c r="P344"/>
  <c r="U344"/>
  <c r="V344"/>
  <c r="W344" s="1"/>
  <c r="P345"/>
  <c r="U345"/>
  <c r="V345"/>
  <c r="W345" s="1"/>
  <c r="P346"/>
  <c r="U346"/>
  <c r="V346"/>
  <c r="W346" s="1"/>
  <c r="P347"/>
  <c r="U347"/>
  <c r="V347"/>
  <c r="W347" s="1"/>
  <c r="P348"/>
  <c r="U348"/>
  <c r="V348"/>
  <c r="W348" s="1"/>
  <c r="P349"/>
  <c r="U349"/>
  <c r="V349"/>
  <c r="W349" s="1"/>
  <c r="P350"/>
  <c r="U350"/>
  <c r="V350"/>
  <c r="W350" s="1"/>
  <c r="P351"/>
  <c r="U351"/>
  <c r="V351"/>
  <c r="W351" s="1"/>
  <c r="P352"/>
  <c r="U352"/>
  <c r="V352"/>
  <c r="W352" s="1"/>
  <c r="P353"/>
  <c r="U353"/>
  <c r="V353"/>
  <c r="W353" s="1"/>
  <c r="P354"/>
  <c r="U354"/>
  <c r="V354"/>
  <c r="W354" s="1"/>
  <c r="P355"/>
  <c r="U355"/>
  <c r="V355"/>
  <c r="W355" s="1"/>
  <c r="P356"/>
  <c r="U356"/>
  <c r="V356"/>
  <c r="W356" s="1"/>
  <c r="P357"/>
  <c r="U357"/>
  <c r="V357"/>
  <c r="W357" s="1"/>
  <c r="P358"/>
  <c r="U358"/>
  <c r="V358"/>
  <c r="W358" s="1"/>
  <c r="P359"/>
  <c r="U359"/>
  <c r="V359"/>
  <c r="W359" s="1"/>
  <c r="P360"/>
  <c r="U360"/>
  <c r="V360"/>
  <c r="W360" s="1"/>
  <c r="P361"/>
  <c r="U361"/>
  <c r="V361"/>
  <c r="W361" s="1"/>
  <c r="P362"/>
  <c r="U362"/>
  <c r="V362"/>
  <c r="W362" s="1"/>
  <c r="P363"/>
  <c r="U363"/>
  <c r="V363"/>
  <c r="W363" s="1"/>
  <c r="P364"/>
  <c r="U364"/>
  <c r="V364"/>
  <c r="W364" s="1"/>
  <c r="P365"/>
  <c r="U365"/>
  <c r="V365"/>
  <c r="W365" s="1"/>
  <c r="P366"/>
  <c r="U366"/>
  <c r="V366"/>
  <c r="W366" s="1"/>
  <c r="P367"/>
  <c r="U367"/>
  <c r="V367"/>
  <c r="W367" s="1"/>
  <c r="P368"/>
  <c r="U368"/>
  <c r="V368"/>
  <c r="W368" s="1"/>
  <c r="P369"/>
  <c r="U369"/>
  <c r="V369"/>
  <c r="W369" s="1"/>
  <c r="P370"/>
  <c r="U370"/>
  <c r="V370"/>
  <c r="W370" s="1"/>
  <c r="P371"/>
  <c r="U371"/>
  <c r="V371"/>
  <c r="W371" s="1"/>
  <c r="P372"/>
  <c r="U372"/>
  <c r="V372"/>
  <c r="W372" s="1"/>
  <c r="P373"/>
  <c r="U373"/>
  <c r="V373"/>
  <c r="W373" s="1"/>
  <c r="P374"/>
  <c r="U374"/>
  <c r="V374"/>
  <c r="W374" s="1"/>
  <c r="P375"/>
  <c r="U375"/>
  <c r="V375"/>
  <c r="W375" s="1"/>
  <c r="P376"/>
  <c r="U376"/>
  <c r="V376"/>
  <c r="W376" s="1"/>
  <c r="P377"/>
  <c r="U377"/>
  <c r="V377"/>
  <c r="W377" s="1"/>
  <c r="P378"/>
  <c r="U378"/>
  <c r="V378"/>
  <c r="W378" s="1"/>
  <c r="P379"/>
  <c r="U379"/>
  <c r="V379"/>
  <c r="W379" s="1"/>
  <c r="P380"/>
  <c r="U380"/>
  <c r="V380"/>
  <c r="W380" s="1"/>
  <c r="P381"/>
  <c r="U381"/>
  <c r="V381"/>
  <c r="W381" s="1"/>
  <c r="P382"/>
  <c r="U382"/>
  <c r="V382"/>
  <c r="W382" s="1"/>
  <c r="P383"/>
  <c r="U383"/>
  <c r="V383"/>
  <c r="W383" s="1"/>
  <c r="P384"/>
  <c r="U384"/>
  <c r="V384"/>
  <c r="W384" s="1"/>
  <c r="P385"/>
  <c r="U385"/>
  <c r="V385"/>
  <c r="W385" s="1"/>
  <c r="P386"/>
  <c r="U386"/>
  <c r="V386"/>
  <c r="W386" s="1"/>
  <c r="P387"/>
  <c r="U387"/>
  <c r="V387"/>
  <c r="W387" s="1"/>
  <c r="P388"/>
  <c r="U388"/>
  <c r="V388"/>
  <c r="W388" s="1"/>
  <c r="P389"/>
  <c r="U389"/>
  <c r="V389"/>
  <c r="W389" s="1"/>
  <c r="P390"/>
  <c r="U390"/>
  <c r="V390"/>
  <c r="W390" s="1"/>
  <c r="P391"/>
  <c r="U391"/>
  <c r="V391"/>
  <c r="W391" s="1"/>
  <c r="P392"/>
  <c r="U392"/>
  <c r="V392"/>
  <c r="W392" s="1"/>
  <c r="P393"/>
  <c r="U393"/>
  <c r="V393"/>
  <c r="W393" s="1"/>
  <c r="P394"/>
  <c r="U394"/>
  <c r="V394"/>
  <c r="W394" s="1"/>
  <c r="P395"/>
  <c r="U395"/>
  <c r="V395"/>
  <c r="W395" s="1"/>
  <c r="P396"/>
  <c r="U396"/>
  <c r="V396"/>
  <c r="W396" s="1"/>
  <c r="P397"/>
  <c r="U397"/>
  <c r="V397"/>
  <c r="W397" s="1"/>
  <c r="P398"/>
  <c r="U398"/>
  <c r="V398"/>
  <c r="W398" s="1"/>
  <c r="P399"/>
  <c r="U399"/>
  <c r="V399"/>
  <c r="W399" s="1"/>
  <c r="P400"/>
  <c r="U400"/>
  <c r="V400"/>
  <c r="W400" s="1"/>
  <c r="P401"/>
  <c r="U401"/>
  <c r="V401"/>
  <c r="W401" s="1"/>
  <c r="P402"/>
  <c r="U402"/>
  <c r="V402"/>
  <c r="W402" s="1"/>
  <c r="P403"/>
  <c r="U403"/>
  <c r="V403"/>
  <c r="W403" s="1"/>
  <c r="P404"/>
  <c r="U404"/>
  <c r="V404"/>
  <c r="W404" s="1"/>
  <c r="P405"/>
  <c r="U405"/>
  <c r="V405"/>
  <c r="W405" s="1"/>
  <c r="P406"/>
  <c r="U406"/>
  <c r="V406"/>
  <c r="W406" s="1"/>
  <c r="P407"/>
  <c r="U407"/>
  <c r="V407"/>
  <c r="W407" s="1"/>
  <c r="P408"/>
  <c r="U408"/>
  <c r="V408"/>
  <c r="W408" s="1"/>
  <c r="P409"/>
  <c r="U409"/>
  <c r="V409"/>
  <c r="W409" s="1"/>
  <c r="P410"/>
  <c r="U410"/>
  <c r="V410"/>
  <c r="W410" s="1"/>
  <c r="P411"/>
  <c r="U411"/>
  <c r="V411"/>
  <c r="W411" s="1"/>
  <c r="P412"/>
  <c r="U412"/>
  <c r="V412"/>
  <c r="W412" s="1"/>
  <c r="P413"/>
  <c r="U413"/>
  <c r="V413"/>
  <c r="W413" s="1"/>
  <c r="P414"/>
  <c r="U414"/>
  <c r="V414"/>
  <c r="W414" s="1"/>
  <c r="P415"/>
  <c r="U415"/>
  <c r="V415"/>
  <c r="W415" s="1"/>
  <c r="P416"/>
  <c r="U416"/>
  <c r="V416"/>
  <c r="W416" s="1"/>
  <c r="P417"/>
  <c r="U417"/>
  <c r="V417"/>
  <c r="W417" s="1"/>
  <c r="P418"/>
  <c r="U418"/>
  <c r="V418"/>
  <c r="W418" s="1"/>
  <c r="P419"/>
  <c r="U419"/>
  <c r="V419"/>
  <c r="W419" s="1"/>
  <c r="P420"/>
  <c r="U420"/>
  <c r="V420"/>
  <c r="W420" s="1"/>
  <c r="P421"/>
  <c r="U421"/>
  <c r="V421"/>
  <c r="W421" s="1"/>
  <c r="P422"/>
  <c r="U422"/>
  <c r="V422"/>
  <c r="W422" s="1"/>
  <c r="P423"/>
  <c r="U423"/>
  <c r="V423"/>
  <c r="W423" s="1"/>
  <c r="P424"/>
  <c r="U424"/>
  <c r="V424"/>
  <c r="W424" s="1"/>
  <c r="P425"/>
  <c r="U425"/>
  <c r="V425"/>
  <c r="W425" s="1"/>
  <c r="P426"/>
  <c r="U426"/>
  <c r="V426"/>
  <c r="W426" s="1"/>
  <c r="P427"/>
  <c r="U427"/>
  <c r="V427"/>
  <c r="W427" s="1"/>
  <c r="P428"/>
  <c r="U428"/>
  <c r="V428"/>
  <c r="W428" s="1"/>
  <c r="P429"/>
  <c r="U429"/>
  <c r="V429"/>
  <c r="W429" s="1"/>
  <c r="P430"/>
  <c r="U430"/>
  <c r="V430"/>
  <c r="W430" s="1"/>
  <c r="P431"/>
  <c r="U431"/>
  <c r="V431"/>
  <c r="W431" s="1"/>
  <c r="P432"/>
  <c r="U432"/>
  <c r="V432"/>
  <c r="W432" s="1"/>
  <c r="P433"/>
  <c r="U433"/>
  <c r="V433"/>
  <c r="W433" s="1"/>
  <c r="P434"/>
  <c r="U434"/>
  <c r="V434"/>
  <c r="W434" s="1"/>
  <c r="P435"/>
  <c r="U435"/>
  <c r="V435"/>
  <c r="W435" s="1"/>
  <c r="P436"/>
  <c r="U436"/>
  <c r="V436"/>
  <c r="W436" s="1"/>
  <c r="P437"/>
  <c r="U437"/>
  <c r="V437"/>
  <c r="W437" s="1"/>
  <c r="P438"/>
  <c r="U438"/>
  <c r="V438"/>
  <c r="W438" s="1"/>
  <c r="P439"/>
  <c r="U439"/>
  <c r="V439"/>
  <c r="W439" s="1"/>
  <c r="P440"/>
  <c r="U440"/>
  <c r="V440"/>
  <c r="W440" s="1"/>
  <c r="P441"/>
  <c r="U441"/>
  <c r="V441"/>
  <c r="W441" s="1"/>
  <c r="P442"/>
  <c r="U442"/>
  <c r="V442"/>
  <c r="W442" s="1"/>
  <c r="P443"/>
  <c r="U443"/>
  <c r="V443"/>
  <c r="W443" s="1"/>
  <c r="P444"/>
  <c r="U444"/>
  <c r="V444"/>
  <c r="W444" s="1"/>
  <c r="P445"/>
  <c r="U445"/>
  <c r="V445"/>
  <c r="W445" s="1"/>
  <c r="P446"/>
  <c r="U446"/>
  <c r="V446"/>
  <c r="W446" s="1"/>
  <c r="P447"/>
  <c r="U447"/>
  <c r="V447"/>
  <c r="W447" s="1"/>
  <c r="P448"/>
  <c r="U448"/>
  <c r="V448"/>
  <c r="W448" s="1"/>
  <c r="P449"/>
  <c r="U449"/>
  <c r="V449"/>
  <c r="W449" s="1"/>
  <c r="P450"/>
  <c r="U450"/>
  <c r="V450"/>
  <c r="W450" s="1"/>
  <c r="P451"/>
  <c r="U451"/>
  <c r="V451"/>
  <c r="W451" s="1"/>
  <c r="P452"/>
  <c r="U452"/>
  <c r="V452"/>
  <c r="W452" s="1"/>
  <c r="P453"/>
  <c r="U453"/>
  <c r="V453"/>
  <c r="W453" s="1"/>
  <c r="P454"/>
  <c r="U454"/>
  <c r="V454"/>
  <c r="W454" s="1"/>
  <c r="P455"/>
  <c r="U455"/>
  <c r="V455"/>
  <c r="W455" s="1"/>
  <c r="P456"/>
  <c r="U456"/>
  <c r="V456"/>
  <c r="W456" s="1"/>
  <c r="P457"/>
  <c r="U457"/>
  <c r="V457"/>
  <c r="W457" s="1"/>
  <c r="P458"/>
  <c r="U458"/>
  <c r="V458"/>
  <c r="W458" s="1"/>
  <c r="P459"/>
  <c r="U459"/>
  <c r="V459"/>
  <c r="W459" s="1"/>
  <c r="P460"/>
  <c r="U460"/>
  <c r="V460"/>
  <c r="W460" s="1"/>
  <c r="P461"/>
  <c r="U461"/>
  <c r="V461"/>
  <c r="W461" s="1"/>
  <c r="P462"/>
  <c r="U462"/>
  <c r="V462"/>
  <c r="W462" s="1"/>
  <c r="P463"/>
  <c r="U463"/>
  <c r="V463"/>
  <c r="W463" s="1"/>
  <c r="P464"/>
  <c r="U464"/>
  <c r="V464"/>
  <c r="W464" s="1"/>
  <c r="P465"/>
  <c r="U465"/>
  <c r="V465"/>
  <c r="W465" s="1"/>
  <c r="P466"/>
  <c r="U466"/>
  <c r="V466"/>
  <c r="W466" s="1"/>
  <c r="P467"/>
  <c r="U467"/>
  <c r="V467"/>
  <c r="W467" s="1"/>
  <c r="P468"/>
  <c r="U468"/>
  <c r="V468"/>
  <c r="W468" s="1"/>
  <c r="P469"/>
  <c r="U469"/>
  <c r="V469"/>
  <c r="W469" s="1"/>
  <c r="P470"/>
  <c r="U470"/>
  <c r="V470"/>
  <c r="W470" s="1"/>
  <c r="P471"/>
  <c r="U471"/>
  <c r="V471"/>
  <c r="W471" s="1"/>
  <c r="P472"/>
  <c r="U472"/>
  <c r="V472"/>
  <c r="W472" s="1"/>
  <c r="P473"/>
  <c r="U473"/>
  <c r="V473"/>
  <c r="W473" s="1"/>
  <c r="P474"/>
  <c r="U474"/>
  <c r="V474"/>
  <c r="W474" s="1"/>
  <c r="P475"/>
  <c r="U475"/>
  <c r="V475"/>
  <c r="W475" s="1"/>
  <c r="P476"/>
  <c r="U476"/>
  <c r="V476"/>
  <c r="W476" s="1"/>
  <c r="P477"/>
  <c r="U477"/>
  <c r="V477"/>
  <c r="W477" s="1"/>
  <c r="P478"/>
  <c r="U478"/>
  <c r="V478"/>
  <c r="W478" s="1"/>
  <c r="P479"/>
  <c r="U479"/>
  <c r="V479"/>
  <c r="W479" s="1"/>
  <c r="P480"/>
  <c r="U480"/>
  <c r="V480"/>
  <c r="W480" s="1"/>
  <c r="P481"/>
  <c r="U481"/>
  <c r="V481"/>
  <c r="W481" s="1"/>
  <c r="P482"/>
  <c r="U482"/>
  <c r="V482"/>
  <c r="W482" s="1"/>
  <c r="P483"/>
  <c r="U483"/>
  <c r="V483"/>
  <c r="W483" s="1"/>
  <c r="P484"/>
  <c r="U484"/>
  <c r="V484"/>
  <c r="W484" s="1"/>
  <c r="P485"/>
  <c r="U485"/>
  <c r="V485"/>
  <c r="W485" s="1"/>
  <c r="P486"/>
  <c r="U486"/>
  <c r="V486"/>
  <c r="W486" s="1"/>
  <c r="P487"/>
  <c r="U487"/>
  <c r="V487"/>
  <c r="W487" s="1"/>
  <c r="P488"/>
  <c r="U488"/>
  <c r="V488"/>
  <c r="W488" s="1"/>
  <c r="P489"/>
  <c r="U489"/>
  <c r="V489"/>
  <c r="W489" s="1"/>
  <c r="P490"/>
  <c r="U490"/>
  <c r="V490"/>
  <c r="W490" s="1"/>
  <c r="P491"/>
  <c r="U491"/>
  <c r="V491"/>
  <c r="W491" s="1"/>
  <c r="P492"/>
  <c r="U492"/>
  <c r="V492"/>
  <c r="W492" s="1"/>
  <c r="P493"/>
  <c r="U493"/>
  <c r="V493"/>
  <c r="W493" s="1"/>
  <c r="P494"/>
  <c r="U494"/>
  <c r="V494"/>
  <c r="W494" s="1"/>
  <c r="P495"/>
  <c r="U495"/>
  <c r="V495"/>
  <c r="W495" s="1"/>
  <c r="P496"/>
  <c r="U496"/>
  <c r="V496"/>
  <c r="W496" s="1"/>
  <c r="P497"/>
  <c r="U497"/>
  <c r="V497"/>
  <c r="W497" s="1"/>
  <c r="P498"/>
  <c r="U498"/>
  <c r="V498"/>
  <c r="W498" s="1"/>
  <c r="P499"/>
  <c r="U499"/>
  <c r="V499"/>
  <c r="W499" s="1"/>
  <c r="P500"/>
  <c r="U500"/>
  <c r="V500"/>
  <c r="W500" s="1"/>
  <c r="P501"/>
  <c r="U501"/>
  <c r="V501"/>
  <c r="W501" s="1"/>
  <c r="P502"/>
  <c r="U502"/>
  <c r="V502"/>
  <c r="W502" s="1"/>
  <c r="P503"/>
  <c r="U503"/>
  <c r="V503"/>
  <c r="W503" s="1"/>
  <c r="P504"/>
  <c r="U504"/>
  <c r="V504"/>
  <c r="W504" s="1"/>
  <c r="P505"/>
  <c r="U505"/>
  <c r="V505"/>
  <c r="W505" s="1"/>
  <c r="P506"/>
  <c r="U506"/>
  <c r="V506"/>
  <c r="W506" s="1"/>
  <c r="P507"/>
  <c r="U507"/>
  <c r="V507"/>
  <c r="W507" s="1"/>
  <c r="P508"/>
  <c r="U508"/>
  <c r="V508"/>
  <c r="W508" s="1"/>
  <c r="P509"/>
  <c r="U509"/>
  <c r="V509"/>
  <c r="W509" s="1"/>
  <c r="P510"/>
  <c r="U510"/>
  <c r="V510"/>
  <c r="W510" s="1"/>
  <c r="P511"/>
  <c r="U511"/>
  <c r="V511"/>
  <c r="W511" s="1"/>
  <c r="P512"/>
  <c r="U512"/>
  <c r="V512"/>
  <c r="W512" s="1"/>
  <c r="P513"/>
  <c r="U513"/>
  <c r="V513"/>
  <c r="W513" s="1"/>
  <c r="P514"/>
  <c r="U514"/>
  <c r="V514"/>
  <c r="W514" s="1"/>
  <c r="P515"/>
  <c r="U515"/>
  <c r="V515"/>
  <c r="W515" s="1"/>
  <c r="P516"/>
  <c r="U516"/>
  <c r="V516"/>
  <c r="W516" s="1"/>
  <c r="P517"/>
  <c r="U517"/>
  <c r="V517"/>
  <c r="W517" s="1"/>
  <c r="P518"/>
  <c r="U518"/>
  <c r="V518"/>
  <c r="W518" s="1"/>
  <c r="P519"/>
  <c r="U519"/>
  <c r="V519"/>
  <c r="W519" s="1"/>
  <c r="P520"/>
  <c r="U520"/>
  <c r="V520"/>
  <c r="W520" s="1"/>
  <c r="P521"/>
  <c r="U521"/>
  <c r="V521"/>
  <c r="W521" s="1"/>
  <c r="P522"/>
  <c r="U522"/>
  <c r="V522"/>
  <c r="W522" s="1"/>
  <c r="P523"/>
  <c r="U523"/>
  <c r="V523"/>
  <c r="W523" s="1"/>
  <c r="P524"/>
  <c r="U524"/>
  <c r="V524"/>
  <c r="W524" s="1"/>
  <c r="P525"/>
  <c r="U525"/>
  <c r="V525"/>
  <c r="W525" s="1"/>
  <c r="P526"/>
  <c r="U526"/>
  <c r="V526"/>
  <c r="W526" s="1"/>
  <c r="P527"/>
  <c r="U527"/>
  <c r="V527"/>
  <c r="W527" s="1"/>
  <c r="P528"/>
  <c r="U528"/>
  <c r="V528"/>
  <c r="W528" s="1"/>
  <c r="P529"/>
  <c r="U529"/>
  <c r="V529"/>
  <c r="W529" s="1"/>
  <c r="P530"/>
  <c r="U530"/>
  <c r="V530"/>
  <c r="W530" s="1"/>
  <c r="P531"/>
  <c r="U531"/>
  <c r="V531"/>
  <c r="W531" s="1"/>
  <c r="P532"/>
  <c r="U532"/>
  <c r="V532"/>
  <c r="W532" s="1"/>
  <c r="P533"/>
  <c r="U533"/>
  <c r="V533"/>
  <c r="W533" s="1"/>
  <c r="P534"/>
  <c r="U534"/>
  <c r="V534"/>
  <c r="W534" s="1"/>
  <c r="P535"/>
  <c r="U535"/>
  <c r="V535"/>
  <c r="W535" s="1"/>
  <c r="P536"/>
  <c r="U536"/>
  <c r="V536"/>
  <c r="W536" s="1"/>
  <c r="P537"/>
  <c r="U537"/>
  <c r="V537"/>
  <c r="W537" s="1"/>
  <c r="P538"/>
  <c r="U538"/>
  <c r="V538"/>
  <c r="W538" s="1"/>
  <c r="P539"/>
  <c r="U539"/>
  <c r="V539"/>
  <c r="W539" s="1"/>
  <c r="P540"/>
  <c r="U540"/>
  <c r="V540"/>
  <c r="W540" s="1"/>
  <c r="P541"/>
  <c r="U541"/>
  <c r="V541"/>
  <c r="W541" s="1"/>
  <c r="P542"/>
  <c r="U542"/>
  <c r="V542"/>
  <c r="W542" s="1"/>
  <c r="P543"/>
  <c r="U543"/>
  <c r="V543"/>
  <c r="W543" s="1"/>
  <c r="P544"/>
  <c r="U544"/>
  <c r="V544"/>
  <c r="W544" s="1"/>
  <c r="P545"/>
  <c r="U545"/>
  <c r="V545"/>
  <c r="W545" s="1"/>
  <c r="P546"/>
  <c r="U546"/>
  <c r="V546"/>
  <c r="W546" s="1"/>
  <c r="P547"/>
  <c r="U547"/>
  <c r="V547"/>
  <c r="W547" s="1"/>
  <c r="P548"/>
  <c r="U548"/>
  <c r="V548"/>
  <c r="W548" s="1"/>
  <c r="P549"/>
  <c r="U549"/>
  <c r="V549"/>
  <c r="W549" s="1"/>
  <c r="P550"/>
  <c r="U550"/>
  <c r="V550"/>
  <c r="W550" s="1"/>
  <c r="P551"/>
  <c r="U551"/>
  <c r="V551"/>
  <c r="W551" s="1"/>
  <c r="P552"/>
  <c r="U552"/>
  <c r="V552"/>
  <c r="W552" s="1"/>
  <c r="P553"/>
  <c r="U553"/>
  <c r="V553"/>
  <c r="W553" s="1"/>
  <c r="P554"/>
  <c r="U554"/>
  <c r="V554"/>
  <c r="W554" s="1"/>
  <c r="P555"/>
  <c r="U555"/>
  <c r="V555"/>
  <c r="W555" s="1"/>
  <c r="P556"/>
  <c r="U556"/>
  <c r="V556"/>
  <c r="W556" s="1"/>
  <c r="P557"/>
  <c r="U557"/>
  <c r="V557"/>
  <c r="W557" s="1"/>
  <c r="P558"/>
  <c r="U558"/>
  <c r="V558"/>
  <c r="W558" s="1"/>
  <c r="P559"/>
  <c r="U559"/>
  <c r="V559"/>
  <c r="W559" s="1"/>
  <c r="P560"/>
  <c r="U560"/>
  <c r="V560"/>
  <c r="W560" s="1"/>
  <c r="P561"/>
  <c r="U561"/>
  <c r="V561"/>
  <c r="W561" s="1"/>
  <c r="P562"/>
  <c r="U562"/>
  <c r="V562"/>
  <c r="W562" s="1"/>
  <c r="P563"/>
  <c r="U563"/>
  <c r="V563"/>
  <c r="W563" s="1"/>
  <c r="P564"/>
  <c r="U564"/>
  <c r="V564"/>
  <c r="W564" s="1"/>
  <c r="P565"/>
  <c r="U565"/>
  <c r="V565"/>
  <c r="W565" s="1"/>
  <c r="P566"/>
  <c r="U566"/>
  <c r="V566"/>
  <c r="W566" s="1"/>
  <c r="P567"/>
  <c r="U567"/>
  <c r="V567"/>
  <c r="W567" s="1"/>
  <c r="P568"/>
  <c r="U568"/>
  <c r="V568"/>
  <c r="W568" s="1"/>
  <c r="P569"/>
  <c r="U569"/>
  <c r="V569"/>
  <c r="W569" s="1"/>
  <c r="P570"/>
  <c r="U570"/>
  <c r="V570"/>
  <c r="W570" s="1"/>
  <c r="P571"/>
  <c r="U571"/>
  <c r="V571"/>
  <c r="W571" s="1"/>
  <c r="P572"/>
  <c r="U572"/>
  <c r="V572"/>
  <c r="W572" s="1"/>
  <c r="P573"/>
  <c r="U573"/>
  <c r="V573"/>
  <c r="W573" s="1"/>
  <c r="P574"/>
  <c r="U574"/>
  <c r="V574"/>
  <c r="W574" s="1"/>
  <c r="P575"/>
  <c r="U575"/>
  <c r="V575"/>
  <c r="W575" s="1"/>
  <c r="P576"/>
  <c r="U576"/>
  <c r="V576"/>
  <c r="W576" s="1"/>
  <c r="P577"/>
  <c r="U577"/>
  <c r="V577"/>
  <c r="W577" s="1"/>
  <c r="P578"/>
  <c r="U578"/>
  <c r="V578"/>
  <c r="W578" s="1"/>
  <c r="P579"/>
  <c r="U579"/>
  <c r="V579"/>
  <c r="W579" s="1"/>
  <c r="P580"/>
  <c r="U580"/>
  <c r="V580"/>
  <c r="W580" s="1"/>
  <c r="P581"/>
  <c r="U581"/>
  <c r="V581"/>
  <c r="W581" s="1"/>
  <c r="P582"/>
  <c r="U582"/>
  <c r="V582"/>
  <c r="W582" s="1"/>
  <c r="P583"/>
  <c r="U583"/>
  <c r="V583"/>
  <c r="W583" s="1"/>
  <c r="P584"/>
  <c r="U584"/>
  <c r="V584"/>
  <c r="W584" s="1"/>
  <c r="P585"/>
  <c r="U585"/>
  <c r="V585"/>
  <c r="W585" s="1"/>
  <c r="P586"/>
  <c r="U586"/>
  <c r="V586"/>
  <c r="W586" s="1"/>
  <c r="P587"/>
  <c r="U587"/>
  <c r="V587"/>
  <c r="W587" s="1"/>
  <c r="P588"/>
  <c r="U588"/>
  <c r="V588"/>
  <c r="W588" s="1"/>
  <c r="P589"/>
  <c r="U589"/>
  <c r="V589"/>
  <c r="W589" s="1"/>
  <c r="P590"/>
  <c r="U590"/>
  <c r="V590"/>
  <c r="W590" s="1"/>
  <c r="P591"/>
  <c r="U591"/>
  <c r="V591"/>
  <c r="W591" s="1"/>
  <c r="P592"/>
  <c r="U592"/>
  <c r="V592"/>
  <c r="W592" s="1"/>
  <c r="P593"/>
  <c r="U593"/>
  <c r="V593"/>
  <c r="W593" s="1"/>
  <c r="P594"/>
  <c r="U594"/>
  <c r="V594"/>
  <c r="W594" s="1"/>
  <c r="P595"/>
  <c r="U595"/>
  <c r="V595"/>
  <c r="W595" s="1"/>
  <c r="P596"/>
  <c r="U596"/>
  <c r="V596"/>
  <c r="W596" s="1"/>
  <c r="P597"/>
  <c r="U597"/>
  <c r="V597"/>
  <c r="W597" s="1"/>
  <c r="P598"/>
  <c r="U598"/>
  <c r="V598"/>
  <c r="W598" s="1"/>
  <c r="P599"/>
  <c r="U599"/>
  <c r="V599"/>
  <c r="W599" s="1"/>
  <c r="P600"/>
  <c r="U600"/>
  <c r="V600"/>
  <c r="W600" s="1"/>
  <c r="P601"/>
  <c r="U601"/>
  <c r="V601"/>
  <c r="W601" s="1"/>
  <c r="P602"/>
  <c r="U602"/>
  <c r="V602"/>
  <c r="W602" s="1"/>
  <c r="P603"/>
  <c r="U603"/>
  <c r="V603"/>
  <c r="W603" s="1"/>
  <c r="P604"/>
  <c r="U604"/>
  <c r="V604"/>
  <c r="W604" s="1"/>
  <c r="P605"/>
  <c r="U605"/>
  <c r="V605"/>
  <c r="W605" s="1"/>
  <c r="P606"/>
  <c r="U606"/>
  <c r="V606"/>
  <c r="W606" s="1"/>
  <c r="P607"/>
  <c r="U607"/>
  <c r="V607"/>
  <c r="W607" s="1"/>
  <c r="P608"/>
  <c r="U608"/>
  <c r="V608"/>
  <c r="W608" s="1"/>
  <c r="P609"/>
  <c r="U609"/>
  <c r="V609"/>
  <c r="W609" s="1"/>
  <c r="P610"/>
  <c r="U610"/>
  <c r="V610"/>
  <c r="W610" s="1"/>
  <c r="P611"/>
  <c r="U611"/>
  <c r="V611"/>
  <c r="W611" s="1"/>
  <c r="P612"/>
  <c r="U612"/>
  <c r="V612"/>
  <c r="W612" s="1"/>
  <c r="P613"/>
  <c r="U613"/>
  <c r="V613"/>
  <c r="W613" s="1"/>
  <c r="P614"/>
  <c r="U614"/>
  <c r="V614"/>
  <c r="W614" s="1"/>
  <c r="P615"/>
  <c r="U615"/>
  <c r="V615"/>
  <c r="W615" s="1"/>
  <c r="P616"/>
  <c r="U616"/>
  <c r="V616"/>
  <c r="W616" s="1"/>
  <c r="P617"/>
  <c r="U617"/>
  <c r="V617"/>
  <c r="W617" s="1"/>
  <c r="P618"/>
  <c r="U618"/>
  <c r="V618"/>
  <c r="W618" s="1"/>
  <c r="P619"/>
  <c r="U619"/>
  <c r="V619"/>
  <c r="W619" s="1"/>
  <c r="P620"/>
  <c r="U620"/>
  <c r="V620"/>
  <c r="W620" s="1"/>
  <c r="P621"/>
  <c r="U621"/>
  <c r="V621"/>
  <c r="W621" s="1"/>
  <c r="P622"/>
  <c r="U622"/>
  <c r="V622"/>
  <c r="W622" s="1"/>
  <c r="P623"/>
  <c r="U623"/>
  <c r="V623"/>
  <c r="W623" s="1"/>
  <c r="P624"/>
  <c r="U624"/>
  <c r="V624"/>
  <c r="W624" s="1"/>
  <c r="P625"/>
  <c r="U625"/>
  <c r="V625"/>
  <c r="W625" s="1"/>
  <c r="P626"/>
  <c r="U626"/>
  <c r="V626"/>
  <c r="W626" s="1"/>
  <c r="P627"/>
  <c r="U627"/>
  <c r="V627"/>
  <c r="W627" s="1"/>
  <c r="P628"/>
  <c r="U628"/>
  <c r="V628"/>
  <c r="W628" s="1"/>
  <c r="P629"/>
  <c r="U629"/>
  <c r="V629"/>
  <c r="W629" s="1"/>
  <c r="P630"/>
  <c r="U630"/>
  <c r="V630"/>
  <c r="W630" s="1"/>
  <c r="P631"/>
  <c r="U631"/>
  <c r="V631"/>
  <c r="W631" s="1"/>
  <c r="P632"/>
  <c r="U632"/>
  <c r="V632"/>
  <c r="W632" s="1"/>
  <c r="P633"/>
  <c r="U633"/>
  <c r="V633"/>
  <c r="W633" s="1"/>
  <c r="P634"/>
  <c r="U634"/>
  <c r="V634"/>
  <c r="W634" s="1"/>
  <c r="P635"/>
  <c r="U635"/>
  <c r="V635"/>
  <c r="W635" s="1"/>
  <c r="P636"/>
  <c r="U636"/>
  <c r="V636"/>
  <c r="W636" s="1"/>
  <c r="P637"/>
  <c r="U637"/>
  <c r="V637"/>
  <c r="W637" s="1"/>
  <c r="P638"/>
  <c r="U638"/>
  <c r="V638"/>
  <c r="W638" s="1"/>
  <c r="P639"/>
  <c r="U639"/>
  <c r="V639"/>
  <c r="W639" s="1"/>
  <c r="P640"/>
  <c r="U640"/>
  <c r="V640"/>
  <c r="W640" s="1"/>
  <c r="P641"/>
  <c r="U641"/>
  <c r="V641"/>
  <c r="W641" s="1"/>
  <c r="P642"/>
  <c r="U642"/>
  <c r="V642"/>
  <c r="W642" s="1"/>
  <c r="P643"/>
  <c r="U643"/>
  <c r="V643"/>
  <c r="W643" s="1"/>
  <c r="P644"/>
  <c r="U644"/>
  <c r="V644"/>
  <c r="W644" s="1"/>
  <c r="P645"/>
  <c r="U645"/>
  <c r="V645"/>
  <c r="W645" s="1"/>
  <c r="P646"/>
  <c r="U646"/>
  <c r="V646"/>
  <c r="W646" s="1"/>
  <c r="P647"/>
  <c r="U647"/>
  <c r="V647"/>
  <c r="W647" s="1"/>
  <c r="P648"/>
  <c r="U648"/>
  <c r="V648"/>
  <c r="W648" s="1"/>
  <c r="P649"/>
  <c r="U649"/>
  <c r="V649"/>
  <c r="W649" s="1"/>
  <c r="P650"/>
  <c r="U650"/>
  <c r="V650"/>
  <c r="W650" s="1"/>
  <c r="P651"/>
  <c r="U651"/>
  <c r="V651"/>
  <c r="W651" s="1"/>
  <c r="P652"/>
  <c r="U652"/>
  <c r="V652"/>
  <c r="W652" s="1"/>
  <c r="P653"/>
  <c r="U653"/>
  <c r="V653"/>
  <c r="W653" s="1"/>
  <c r="P654"/>
  <c r="U654"/>
  <c r="V654"/>
  <c r="W654" s="1"/>
  <c r="P655"/>
  <c r="U655"/>
  <c r="V655"/>
  <c r="W655" s="1"/>
  <c r="P656"/>
  <c r="U656"/>
  <c r="V656"/>
  <c r="W656" s="1"/>
  <c r="P657"/>
  <c r="U657"/>
  <c r="V657"/>
  <c r="W657" s="1"/>
  <c r="P658"/>
  <c r="U658"/>
  <c r="V658"/>
  <c r="W658" s="1"/>
  <c r="P659"/>
  <c r="U659"/>
  <c r="V659"/>
  <c r="W659" s="1"/>
  <c r="P660"/>
  <c r="U660"/>
  <c r="V660"/>
  <c r="W660" s="1"/>
  <c r="P661"/>
  <c r="U661"/>
  <c r="V661"/>
  <c r="W661" s="1"/>
  <c r="P662"/>
  <c r="U662"/>
  <c r="V662"/>
  <c r="W662" s="1"/>
  <c r="P663"/>
  <c r="U663"/>
  <c r="V663"/>
  <c r="W663" s="1"/>
  <c r="P664"/>
  <c r="U664"/>
  <c r="V664"/>
  <c r="W664" s="1"/>
  <c r="P665"/>
  <c r="U665"/>
  <c r="V665"/>
  <c r="W665" s="1"/>
  <c r="P666"/>
  <c r="U666"/>
  <c r="V666"/>
  <c r="W666" s="1"/>
  <c r="P667"/>
  <c r="U667"/>
  <c r="V667"/>
  <c r="W667" s="1"/>
  <c r="P668"/>
  <c r="U668"/>
  <c r="V668"/>
  <c r="W668" s="1"/>
  <c r="P669"/>
  <c r="U669"/>
  <c r="V669"/>
  <c r="W669" s="1"/>
  <c r="P670"/>
  <c r="U670"/>
  <c r="V670"/>
  <c r="W670" s="1"/>
  <c r="P671"/>
  <c r="U671"/>
  <c r="V671"/>
  <c r="W671" s="1"/>
  <c r="P672"/>
  <c r="U672"/>
  <c r="V672"/>
  <c r="W672" s="1"/>
  <c r="P673"/>
  <c r="U673"/>
  <c r="V673"/>
  <c r="W673" s="1"/>
  <c r="P674"/>
  <c r="U674"/>
  <c r="V674"/>
  <c r="W674" s="1"/>
  <c r="P675"/>
  <c r="U675"/>
  <c r="V675"/>
  <c r="W675" s="1"/>
  <c r="P676"/>
  <c r="U676"/>
  <c r="V676"/>
  <c r="W676" s="1"/>
  <c r="P677"/>
  <c r="U677"/>
  <c r="V677"/>
  <c r="W677" s="1"/>
  <c r="P678"/>
  <c r="U678"/>
  <c r="V678"/>
  <c r="W678" s="1"/>
  <c r="P679"/>
  <c r="U679"/>
  <c r="V679"/>
  <c r="W679" s="1"/>
  <c r="P680"/>
  <c r="U680"/>
  <c r="V680"/>
  <c r="W680" s="1"/>
  <c r="P681"/>
  <c r="U681"/>
  <c r="V681"/>
  <c r="W681" s="1"/>
  <c r="P682"/>
  <c r="U682"/>
  <c r="V682"/>
  <c r="W682" s="1"/>
  <c r="P683"/>
  <c r="U683"/>
  <c r="V683"/>
  <c r="W683" s="1"/>
  <c r="P684"/>
  <c r="U684"/>
  <c r="V684"/>
  <c r="W684" s="1"/>
  <c r="P685"/>
  <c r="U685"/>
  <c r="V685"/>
  <c r="W685" s="1"/>
  <c r="P686"/>
  <c r="U686"/>
  <c r="V686"/>
  <c r="W686" s="1"/>
  <c r="P687"/>
  <c r="U687"/>
  <c r="V687"/>
  <c r="W687" s="1"/>
  <c r="P688"/>
  <c r="U688"/>
  <c r="V688"/>
  <c r="W688" s="1"/>
  <c r="P689"/>
  <c r="U689"/>
  <c r="V689"/>
  <c r="W689" s="1"/>
  <c r="P690"/>
  <c r="U690"/>
  <c r="V690"/>
  <c r="W690" s="1"/>
  <c r="P691"/>
  <c r="U691"/>
  <c r="V691"/>
  <c r="W691" s="1"/>
  <c r="P692"/>
  <c r="U692"/>
  <c r="V692"/>
  <c r="W692" s="1"/>
  <c r="P693"/>
  <c r="U693"/>
  <c r="V693"/>
  <c r="W693" s="1"/>
  <c r="P694"/>
  <c r="U694"/>
  <c r="V694"/>
  <c r="W694" s="1"/>
  <c r="P695"/>
  <c r="U695"/>
  <c r="V695"/>
  <c r="W695" s="1"/>
  <c r="P696"/>
  <c r="U696"/>
  <c r="V696"/>
  <c r="W696" s="1"/>
  <c r="P697"/>
  <c r="U697"/>
  <c r="V697"/>
  <c r="W697" s="1"/>
  <c r="P698"/>
  <c r="U698"/>
  <c r="V698"/>
  <c r="W698" s="1"/>
  <c r="P699"/>
  <c r="U699"/>
  <c r="V699"/>
  <c r="W699" s="1"/>
  <c r="P700"/>
  <c r="U700"/>
  <c r="V700"/>
  <c r="W700" s="1"/>
  <c r="P701"/>
  <c r="U701"/>
  <c r="V701"/>
  <c r="W701" s="1"/>
  <c r="P702"/>
  <c r="U702"/>
  <c r="V702"/>
  <c r="W702" s="1"/>
  <c r="P703"/>
  <c r="U703"/>
  <c r="V703"/>
  <c r="W703" s="1"/>
  <c r="P704"/>
  <c r="U704"/>
  <c r="V704"/>
  <c r="W704" s="1"/>
  <c r="P705"/>
  <c r="U705"/>
  <c r="V705"/>
  <c r="W705" s="1"/>
  <c r="P706"/>
  <c r="U706"/>
  <c r="V706"/>
  <c r="W706" s="1"/>
  <c r="P707"/>
  <c r="U707"/>
  <c r="V707"/>
  <c r="W707" s="1"/>
  <c r="P708"/>
  <c r="U708"/>
  <c r="V708"/>
  <c r="W708" s="1"/>
  <c r="P709"/>
  <c r="U709"/>
  <c r="V709"/>
  <c r="W709" s="1"/>
  <c r="P710"/>
  <c r="U710"/>
  <c r="V710"/>
  <c r="W710" s="1"/>
  <c r="P711"/>
  <c r="U711"/>
  <c r="V711"/>
  <c r="W711" s="1"/>
  <c r="P712"/>
  <c r="U712"/>
  <c r="V712"/>
  <c r="W712" s="1"/>
  <c r="P713"/>
  <c r="U713"/>
  <c r="V713"/>
  <c r="W713" s="1"/>
  <c r="P714"/>
  <c r="U714"/>
  <c r="V714"/>
  <c r="W714" s="1"/>
  <c r="P715"/>
  <c r="U715"/>
  <c r="V715"/>
  <c r="W715" s="1"/>
  <c r="P716"/>
  <c r="U716"/>
  <c r="V716"/>
  <c r="W716" s="1"/>
  <c r="P717"/>
  <c r="U717"/>
  <c r="V717"/>
  <c r="W717" s="1"/>
  <c r="P718"/>
  <c r="U718"/>
  <c r="V718"/>
  <c r="W718" s="1"/>
  <c r="P719"/>
  <c r="U719"/>
  <c r="V719"/>
  <c r="W719" s="1"/>
  <c r="P720"/>
  <c r="U720"/>
  <c r="V720"/>
  <c r="W720" s="1"/>
  <c r="P721"/>
  <c r="U721"/>
  <c r="V721"/>
  <c r="W721" s="1"/>
  <c r="P722"/>
  <c r="U722"/>
  <c r="V722"/>
  <c r="W722" s="1"/>
  <c r="P723"/>
  <c r="U723"/>
  <c r="V723"/>
  <c r="W723" s="1"/>
  <c r="P724"/>
  <c r="U724"/>
  <c r="V724"/>
  <c r="W724" s="1"/>
  <c r="P725"/>
  <c r="U725"/>
  <c r="V725"/>
  <c r="W725" s="1"/>
  <c r="P726"/>
  <c r="U726"/>
  <c r="V726"/>
  <c r="W726" s="1"/>
  <c r="P727"/>
  <c r="U727"/>
  <c r="V727"/>
  <c r="W727" s="1"/>
  <c r="P728"/>
  <c r="U728"/>
  <c r="V728"/>
  <c r="W728" s="1"/>
  <c r="P729"/>
  <c r="U729"/>
  <c r="V729"/>
  <c r="W729" s="1"/>
  <c r="P730"/>
  <c r="U730"/>
  <c r="V730"/>
  <c r="W730" s="1"/>
  <c r="P731"/>
  <c r="U731"/>
  <c r="V731"/>
  <c r="W731" s="1"/>
  <c r="P732"/>
  <c r="U732"/>
  <c r="V732"/>
  <c r="W732" s="1"/>
  <c r="P733"/>
  <c r="U733"/>
  <c r="V733"/>
  <c r="W733" s="1"/>
  <c r="P734"/>
  <c r="U734"/>
  <c r="V734"/>
  <c r="W734" s="1"/>
  <c r="P735"/>
  <c r="U735"/>
  <c r="V735"/>
  <c r="W735" s="1"/>
  <c r="P736"/>
  <c r="U736"/>
  <c r="V736"/>
  <c r="W736" s="1"/>
  <c r="P737"/>
  <c r="U737"/>
  <c r="V737"/>
  <c r="W737" s="1"/>
  <c r="P738"/>
  <c r="U738"/>
  <c r="V738"/>
  <c r="W738" s="1"/>
  <c r="P739"/>
  <c r="U739"/>
  <c r="V739"/>
  <c r="W739" s="1"/>
  <c r="P740"/>
  <c r="U740"/>
  <c r="V740"/>
  <c r="W740" s="1"/>
  <c r="P741"/>
  <c r="U741"/>
  <c r="V741"/>
  <c r="W741" s="1"/>
  <c r="P742"/>
  <c r="U742"/>
  <c r="V742"/>
  <c r="W742" s="1"/>
  <c r="P743"/>
  <c r="U743"/>
  <c r="V743"/>
  <c r="W743" s="1"/>
  <c r="P744"/>
  <c r="U744"/>
  <c r="V744"/>
  <c r="W744" s="1"/>
  <c r="P745"/>
  <c r="U745"/>
  <c r="V745"/>
  <c r="W745" s="1"/>
  <c r="P746"/>
  <c r="U746"/>
  <c r="V746"/>
  <c r="W746" s="1"/>
  <c r="P747"/>
  <c r="U747"/>
  <c r="V747"/>
  <c r="W747" s="1"/>
  <c r="P748"/>
  <c r="U748"/>
  <c r="V748"/>
  <c r="W748" s="1"/>
  <c r="P749"/>
  <c r="U749"/>
  <c r="V749"/>
  <c r="W749" s="1"/>
  <c r="P750"/>
  <c r="U750"/>
  <c r="V750"/>
  <c r="W750" s="1"/>
  <c r="P751"/>
  <c r="U751"/>
  <c r="V751"/>
  <c r="W751" s="1"/>
  <c r="P752"/>
  <c r="U752"/>
  <c r="V752"/>
  <c r="W752" s="1"/>
  <c r="P753"/>
  <c r="U753"/>
  <c r="V753"/>
  <c r="W753" s="1"/>
  <c r="P754"/>
  <c r="U754"/>
  <c r="V754"/>
  <c r="W754" s="1"/>
  <c r="P755"/>
  <c r="U755"/>
  <c r="V755"/>
  <c r="W755" s="1"/>
  <c r="P756"/>
  <c r="U756"/>
  <c r="V756"/>
  <c r="W756" s="1"/>
  <c r="P757"/>
  <c r="U757"/>
  <c r="V757"/>
  <c r="W757" s="1"/>
  <c r="P758"/>
  <c r="U758"/>
  <c r="V758"/>
  <c r="W758" s="1"/>
  <c r="P759"/>
  <c r="U759"/>
  <c r="V759"/>
  <c r="W759" s="1"/>
  <c r="P760"/>
  <c r="U760"/>
  <c r="V760"/>
  <c r="W760" s="1"/>
  <c r="P761"/>
  <c r="U761"/>
  <c r="V761"/>
  <c r="W761" s="1"/>
  <c r="P762"/>
  <c r="U762"/>
  <c r="V762"/>
  <c r="W762" s="1"/>
  <c r="P763"/>
  <c r="U763"/>
  <c r="V763"/>
  <c r="W763" s="1"/>
  <c r="P764"/>
  <c r="U764"/>
  <c r="V764"/>
  <c r="W764" s="1"/>
  <c r="P765"/>
  <c r="U765"/>
  <c r="V765"/>
  <c r="W765" s="1"/>
  <c r="P766"/>
  <c r="U766"/>
  <c r="V766"/>
  <c r="W766" s="1"/>
  <c r="P767"/>
  <c r="U767"/>
  <c r="V767"/>
  <c r="W767" s="1"/>
  <c r="P768"/>
  <c r="U768"/>
  <c r="V768"/>
  <c r="W768" s="1"/>
  <c r="P769"/>
  <c r="U769"/>
  <c r="V769"/>
  <c r="W769" s="1"/>
  <c r="P770"/>
  <c r="U770"/>
  <c r="V770"/>
  <c r="W770" s="1"/>
  <c r="P771"/>
  <c r="U771"/>
  <c r="V771"/>
  <c r="W771" s="1"/>
  <c r="P772"/>
  <c r="U772"/>
  <c r="V772"/>
  <c r="W772" s="1"/>
  <c r="P773"/>
  <c r="U773"/>
  <c r="V773"/>
  <c r="W773" s="1"/>
  <c r="P774"/>
  <c r="U774"/>
  <c r="V774"/>
  <c r="W774" s="1"/>
  <c r="P775"/>
  <c r="U775"/>
  <c r="V775"/>
  <c r="W775" s="1"/>
  <c r="P776"/>
  <c r="U776"/>
  <c r="V776"/>
  <c r="W776" s="1"/>
  <c r="P777"/>
  <c r="U777"/>
  <c r="V777"/>
  <c r="W777" s="1"/>
  <c r="P778"/>
  <c r="U778"/>
  <c r="V778"/>
  <c r="W778" s="1"/>
  <c r="P779"/>
  <c r="U779"/>
  <c r="V779"/>
  <c r="W779" s="1"/>
  <c r="P780"/>
  <c r="U780"/>
  <c r="V780"/>
  <c r="W780" s="1"/>
  <c r="P781"/>
  <c r="U781"/>
  <c r="V781"/>
  <c r="W781" s="1"/>
  <c r="P782"/>
  <c r="U782"/>
  <c r="V782"/>
  <c r="W782" s="1"/>
  <c r="P783"/>
  <c r="U783"/>
  <c r="V783"/>
  <c r="W783" s="1"/>
  <c r="P784"/>
  <c r="U784"/>
  <c r="V784"/>
  <c r="W784" s="1"/>
  <c r="P785"/>
  <c r="U785"/>
  <c r="V785"/>
  <c r="W785" s="1"/>
  <c r="P786"/>
  <c r="U786"/>
  <c r="V786"/>
  <c r="W786" s="1"/>
  <c r="P787"/>
  <c r="U787"/>
  <c r="V787"/>
  <c r="W787" s="1"/>
  <c r="P788"/>
  <c r="U788"/>
  <c r="V788"/>
  <c r="W788" s="1"/>
  <c r="P789"/>
  <c r="U789"/>
  <c r="V789"/>
  <c r="W789" s="1"/>
  <c r="P790"/>
  <c r="U790"/>
  <c r="V790"/>
  <c r="W790" s="1"/>
  <c r="P791"/>
  <c r="U791"/>
  <c r="V791"/>
  <c r="W791" s="1"/>
  <c r="P792"/>
  <c r="U792"/>
  <c r="V792"/>
  <c r="W792" s="1"/>
  <c r="P793"/>
  <c r="U793"/>
  <c r="V793"/>
  <c r="W793" s="1"/>
  <c r="P794"/>
  <c r="U794"/>
  <c r="V794"/>
  <c r="W794" s="1"/>
  <c r="P795"/>
  <c r="U795"/>
  <c r="V795"/>
  <c r="W795" s="1"/>
  <c r="P796"/>
  <c r="U796"/>
  <c r="V796"/>
  <c r="W796" s="1"/>
  <c r="P797"/>
  <c r="U797"/>
  <c r="V797"/>
  <c r="W797" s="1"/>
  <c r="P798"/>
  <c r="U798"/>
  <c r="V798"/>
  <c r="W798" s="1"/>
  <c r="P799"/>
  <c r="U799"/>
  <c r="V799"/>
  <c r="W799" s="1"/>
  <c r="P800"/>
  <c r="U800"/>
  <c r="V800"/>
  <c r="W800" s="1"/>
  <c r="P801"/>
  <c r="U801"/>
  <c r="V801"/>
  <c r="W801" s="1"/>
  <c r="P802"/>
  <c r="U802"/>
  <c r="V802"/>
  <c r="W802" s="1"/>
  <c r="P803"/>
  <c r="U803"/>
  <c r="V803"/>
  <c r="W803" s="1"/>
  <c r="P804"/>
  <c r="U804"/>
  <c r="V804"/>
  <c r="W804" s="1"/>
  <c r="P805"/>
  <c r="U805"/>
  <c r="V805"/>
  <c r="W805" s="1"/>
  <c r="P806"/>
  <c r="U806"/>
  <c r="V806"/>
  <c r="W806" s="1"/>
  <c r="P807"/>
  <c r="U807"/>
  <c r="V807"/>
  <c r="W807" s="1"/>
  <c r="P808"/>
  <c r="U808"/>
  <c r="V808"/>
  <c r="W808" s="1"/>
  <c r="P809"/>
  <c r="U809"/>
  <c r="V809"/>
  <c r="W809" s="1"/>
  <c r="P810"/>
  <c r="U810"/>
  <c r="V810"/>
  <c r="W810" s="1"/>
  <c r="P811"/>
  <c r="U811"/>
  <c r="V811"/>
  <c r="W811" s="1"/>
  <c r="P812"/>
  <c r="U812"/>
  <c r="V812"/>
  <c r="W812" s="1"/>
  <c r="P813"/>
  <c r="U813"/>
  <c r="V813"/>
  <c r="W813" s="1"/>
  <c r="P814"/>
  <c r="U814"/>
  <c r="V814"/>
  <c r="W814" s="1"/>
  <c r="P815"/>
  <c r="U815"/>
  <c r="V815"/>
  <c r="W815" s="1"/>
  <c r="P816"/>
  <c r="U816"/>
  <c r="V816"/>
  <c r="W816" s="1"/>
  <c r="P817"/>
  <c r="U817"/>
  <c r="V817"/>
  <c r="W817" s="1"/>
  <c r="P818"/>
  <c r="U818"/>
  <c r="V818"/>
  <c r="W818" s="1"/>
  <c r="P819"/>
  <c r="U819"/>
  <c r="V819"/>
  <c r="W819" s="1"/>
  <c r="P820"/>
  <c r="U820"/>
  <c r="V820"/>
  <c r="W820" s="1"/>
  <c r="P821"/>
  <c r="U821"/>
  <c r="V821"/>
  <c r="W821" s="1"/>
  <c r="P822"/>
  <c r="U822"/>
  <c r="V822"/>
  <c r="W822" s="1"/>
  <c r="P823"/>
  <c r="U823"/>
  <c r="V823"/>
  <c r="W823" s="1"/>
  <c r="P824"/>
  <c r="U824"/>
  <c r="V824"/>
  <c r="W824" s="1"/>
  <c r="P825"/>
  <c r="U825"/>
  <c r="V825"/>
  <c r="W825" s="1"/>
  <c r="P826"/>
  <c r="U826"/>
  <c r="V826"/>
  <c r="W826" s="1"/>
  <c r="P827"/>
  <c r="U827"/>
  <c r="V827"/>
  <c r="W827" s="1"/>
  <c r="P828"/>
  <c r="U828"/>
  <c r="V828"/>
  <c r="W828" s="1"/>
  <c r="P829"/>
  <c r="U829"/>
  <c r="V829"/>
  <c r="W829" s="1"/>
  <c r="P830"/>
  <c r="U830"/>
  <c r="V830"/>
  <c r="W830" s="1"/>
  <c r="P831"/>
  <c r="U831"/>
  <c r="V831"/>
  <c r="W831" s="1"/>
  <c r="P832"/>
  <c r="U832"/>
  <c r="V832"/>
  <c r="W832" s="1"/>
  <c r="P833"/>
  <c r="U833"/>
  <c r="V833"/>
  <c r="W833" s="1"/>
  <c r="P834"/>
  <c r="U834"/>
  <c r="V834"/>
  <c r="W834" s="1"/>
  <c r="P835"/>
  <c r="U835"/>
  <c r="V835"/>
  <c r="W835" s="1"/>
  <c r="P836"/>
  <c r="U836"/>
  <c r="V836"/>
  <c r="W836" s="1"/>
  <c r="P837"/>
  <c r="U837"/>
  <c r="V837"/>
  <c r="W837" s="1"/>
  <c r="P838"/>
  <c r="U838"/>
  <c r="V838"/>
  <c r="W838" s="1"/>
  <c r="P839"/>
  <c r="U839"/>
  <c r="V839"/>
  <c r="W839" s="1"/>
  <c r="P840"/>
  <c r="U840"/>
  <c r="V840"/>
  <c r="W840" s="1"/>
  <c r="P841"/>
  <c r="U841"/>
  <c r="V841"/>
  <c r="W841" s="1"/>
  <c r="P842"/>
  <c r="U842"/>
  <c r="V842"/>
  <c r="W842" s="1"/>
  <c r="P843"/>
  <c r="U843"/>
  <c r="V843"/>
  <c r="W843" s="1"/>
  <c r="P844"/>
  <c r="U844"/>
  <c r="V844"/>
  <c r="W844" s="1"/>
  <c r="P845"/>
  <c r="U845"/>
  <c r="V845"/>
  <c r="W845" s="1"/>
  <c r="P846"/>
  <c r="U846"/>
  <c r="V846"/>
  <c r="W846" s="1"/>
  <c r="P847"/>
  <c r="U847"/>
  <c r="V847"/>
  <c r="W847" s="1"/>
  <c r="P848"/>
  <c r="U848"/>
  <c r="V848"/>
  <c r="W848" s="1"/>
  <c r="P849"/>
  <c r="U849"/>
  <c r="V849"/>
  <c r="W849" s="1"/>
  <c r="P850"/>
  <c r="U850"/>
  <c r="V850"/>
  <c r="W850" s="1"/>
  <c r="P851"/>
  <c r="U851"/>
  <c r="V851"/>
  <c r="W851" s="1"/>
  <c r="P852"/>
  <c r="U852"/>
  <c r="V852"/>
  <c r="W852" s="1"/>
  <c r="P853"/>
  <c r="U853"/>
  <c r="V853"/>
  <c r="W853" s="1"/>
  <c r="P854"/>
  <c r="U854"/>
  <c r="V854"/>
  <c r="W854" s="1"/>
  <c r="P855"/>
  <c r="U855"/>
  <c r="V855"/>
  <c r="W855" s="1"/>
  <c r="P856"/>
  <c r="U856"/>
  <c r="V856"/>
  <c r="W856" s="1"/>
  <c r="P857"/>
  <c r="U857"/>
  <c r="V857"/>
  <c r="W857" s="1"/>
  <c r="P858"/>
  <c r="U858"/>
  <c r="V858"/>
  <c r="W858" s="1"/>
  <c r="P859"/>
  <c r="U859"/>
  <c r="V859"/>
  <c r="W859" s="1"/>
  <c r="P860"/>
  <c r="U860"/>
  <c r="V860"/>
  <c r="W860" s="1"/>
  <c r="P861"/>
  <c r="U861"/>
  <c r="V861"/>
  <c r="W861" s="1"/>
  <c r="P862"/>
  <c r="U862"/>
  <c r="V862"/>
  <c r="W862" s="1"/>
  <c r="P863"/>
  <c r="U863"/>
  <c r="V863"/>
  <c r="W863" s="1"/>
  <c r="P864"/>
  <c r="U864"/>
  <c r="V864"/>
  <c r="W864" s="1"/>
  <c r="P865"/>
  <c r="U865"/>
  <c r="V865"/>
  <c r="W865" s="1"/>
  <c r="P866"/>
  <c r="U866"/>
  <c r="V866"/>
  <c r="W866" s="1"/>
  <c r="P867"/>
  <c r="U867"/>
  <c r="V867"/>
  <c r="W867" s="1"/>
  <c r="P868"/>
  <c r="U868"/>
  <c r="V868"/>
  <c r="W868" s="1"/>
  <c r="P869"/>
  <c r="U869"/>
  <c r="V869"/>
  <c r="W869" s="1"/>
  <c r="P870"/>
  <c r="U870"/>
  <c r="V870"/>
  <c r="W870" s="1"/>
  <c r="P871"/>
  <c r="U871"/>
  <c r="V871"/>
  <c r="W871" s="1"/>
  <c r="P872"/>
  <c r="U872"/>
  <c r="V872"/>
  <c r="W872" s="1"/>
  <c r="P873"/>
  <c r="U873"/>
  <c r="V873"/>
  <c r="W873" s="1"/>
  <c r="P874"/>
  <c r="U874"/>
  <c r="V874"/>
  <c r="W874" s="1"/>
  <c r="P875"/>
  <c r="U875"/>
  <c r="V875"/>
  <c r="W875" s="1"/>
  <c r="P876"/>
  <c r="U876"/>
  <c r="V876"/>
  <c r="W876" s="1"/>
  <c r="P877"/>
  <c r="U877"/>
  <c r="V877"/>
  <c r="W877" s="1"/>
  <c r="P878"/>
  <c r="U878"/>
  <c r="V878"/>
  <c r="W878" s="1"/>
  <c r="P879"/>
  <c r="U879"/>
  <c r="V879"/>
  <c r="W879" s="1"/>
  <c r="P880"/>
  <c r="U880"/>
  <c r="V880"/>
  <c r="W880" s="1"/>
  <c r="P881"/>
  <c r="U881"/>
  <c r="V881"/>
  <c r="W881" s="1"/>
  <c r="P882"/>
  <c r="U882"/>
  <c r="V882"/>
  <c r="W882" s="1"/>
  <c r="P883"/>
  <c r="U883"/>
  <c r="V883"/>
  <c r="W883" s="1"/>
  <c r="P884"/>
  <c r="U884"/>
  <c r="V884"/>
  <c r="W884" s="1"/>
  <c r="P885"/>
  <c r="U885"/>
  <c r="V885"/>
  <c r="W885" s="1"/>
  <c r="P886"/>
  <c r="U886"/>
  <c r="V886"/>
  <c r="W886" s="1"/>
  <c r="P887"/>
  <c r="U887"/>
  <c r="V887"/>
  <c r="W887" s="1"/>
  <c r="P888"/>
  <c r="U888"/>
  <c r="V888"/>
  <c r="W888" s="1"/>
  <c r="P889"/>
  <c r="U889"/>
  <c r="V889"/>
  <c r="W889" s="1"/>
  <c r="P890"/>
  <c r="U890"/>
  <c r="V890"/>
  <c r="W890" s="1"/>
  <c r="P891"/>
  <c r="U891"/>
  <c r="V891"/>
  <c r="W891" s="1"/>
  <c r="P892"/>
  <c r="U892"/>
  <c r="V892"/>
  <c r="W892" s="1"/>
  <c r="P893"/>
  <c r="U893"/>
  <c r="V893"/>
  <c r="W893" s="1"/>
  <c r="P894"/>
  <c r="U894"/>
  <c r="V894"/>
  <c r="W894" s="1"/>
  <c r="P895"/>
  <c r="U895"/>
  <c r="V895"/>
  <c r="W895" s="1"/>
  <c r="P896"/>
  <c r="U896"/>
  <c r="V896"/>
  <c r="W896" s="1"/>
  <c r="P897"/>
  <c r="U897"/>
  <c r="V897"/>
  <c r="W897" s="1"/>
  <c r="P898"/>
  <c r="U898"/>
  <c r="V898"/>
  <c r="W898" s="1"/>
  <c r="P899"/>
  <c r="U899"/>
  <c r="V899"/>
  <c r="W899" s="1"/>
  <c r="P900"/>
  <c r="U900"/>
  <c r="V900"/>
  <c r="W900" s="1"/>
  <c r="P901"/>
  <c r="U901"/>
  <c r="V901"/>
  <c r="W901" s="1"/>
  <c r="P902"/>
  <c r="U902"/>
  <c r="V902"/>
  <c r="W902" s="1"/>
  <c r="P903"/>
  <c r="U903"/>
  <c r="V903"/>
  <c r="W903" s="1"/>
  <c r="P904"/>
  <c r="U904"/>
  <c r="V904"/>
  <c r="W904" s="1"/>
  <c r="P905"/>
  <c r="U905"/>
  <c r="V905"/>
  <c r="W905" s="1"/>
  <c r="P906"/>
  <c r="U906"/>
  <c r="V906"/>
  <c r="W906" s="1"/>
  <c r="P907"/>
  <c r="U907"/>
  <c r="V907"/>
  <c r="W907" s="1"/>
  <c r="P908"/>
  <c r="U908"/>
  <c r="V908"/>
  <c r="W908" s="1"/>
  <c r="P909"/>
  <c r="U909"/>
  <c r="V909"/>
  <c r="W909" s="1"/>
  <c r="P910"/>
  <c r="U910"/>
  <c r="V910"/>
  <c r="W910" s="1"/>
  <c r="P911"/>
  <c r="U911"/>
  <c r="V911"/>
  <c r="W911" s="1"/>
  <c r="P912"/>
  <c r="U912"/>
  <c r="V912"/>
  <c r="W912" s="1"/>
  <c r="P913"/>
  <c r="U913"/>
  <c r="V913"/>
  <c r="W913" s="1"/>
  <c r="P914"/>
  <c r="U914"/>
  <c r="V914"/>
  <c r="W914" s="1"/>
  <c r="P915"/>
  <c r="U915"/>
  <c r="V915"/>
  <c r="W915" s="1"/>
  <c r="P916"/>
  <c r="U916"/>
  <c r="V916"/>
  <c r="W916" s="1"/>
  <c r="P917"/>
  <c r="U917"/>
  <c r="V917"/>
  <c r="W917" s="1"/>
  <c r="P918"/>
  <c r="U918"/>
  <c r="V918"/>
  <c r="W918" s="1"/>
  <c r="P919"/>
  <c r="U919"/>
  <c r="V919"/>
  <c r="W919" s="1"/>
  <c r="P920"/>
  <c r="U920"/>
  <c r="V920"/>
  <c r="W920" s="1"/>
  <c r="P921"/>
  <c r="U921"/>
  <c r="V921"/>
  <c r="W921" s="1"/>
  <c r="P922"/>
  <c r="U922"/>
  <c r="V922"/>
  <c r="W922" s="1"/>
  <c r="P923"/>
  <c r="U923"/>
  <c r="V923"/>
  <c r="W923" s="1"/>
  <c r="P924"/>
  <c r="U924"/>
  <c r="V924"/>
  <c r="W924" s="1"/>
  <c r="P925"/>
  <c r="U925"/>
  <c r="V925"/>
  <c r="W925" s="1"/>
  <c r="P926"/>
  <c r="U926"/>
  <c r="V926"/>
  <c r="W926" s="1"/>
  <c r="P927"/>
  <c r="U927"/>
  <c r="V927"/>
  <c r="W927" s="1"/>
  <c r="P928"/>
  <c r="U928"/>
  <c r="V928"/>
  <c r="W928" s="1"/>
  <c r="P929"/>
  <c r="U929"/>
  <c r="V929"/>
  <c r="W929" s="1"/>
  <c r="P930"/>
  <c r="U930"/>
  <c r="V930"/>
  <c r="W930" s="1"/>
  <c r="P931"/>
  <c r="U931"/>
  <c r="V931"/>
  <c r="W931" s="1"/>
  <c r="P932"/>
  <c r="U932"/>
  <c r="V932"/>
  <c r="W932" s="1"/>
  <c r="P933"/>
  <c r="U933"/>
  <c r="V933"/>
  <c r="W933" s="1"/>
  <c r="P934"/>
  <c r="U934"/>
  <c r="V934"/>
  <c r="W934" s="1"/>
  <c r="P935"/>
  <c r="U935"/>
  <c r="V935"/>
  <c r="W935" s="1"/>
  <c r="P936"/>
  <c r="U936"/>
  <c r="V936"/>
  <c r="W936" s="1"/>
  <c r="P937"/>
  <c r="U937"/>
  <c r="V937"/>
  <c r="W937" s="1"/>
  <c r="P938"/>
  <c r="U938"/>
  <c r="V938"/>
  <c r="W938" s="1"/>
  <c r="P939"/>
  <c r="U939"/>
  <c r="V939"/>
  <c r="W939" s="1"/>
  <c r="P940"/>
  <c r="U940"/>
  <c r="V940"/>
  <c r="W940" s="1"/>
  <c r="P941"/>
  <c r="U941"/>
  <c r="V941"/>
  <c r="W941" s="1"/>
  <c r="P942"/>
  <c r="U942"/>
  <c r="V942"/>
  <c r="W942" s="1"/>
  <c r="P943"/>
  <c r="U943"/>
  <c r="V943"/>
  <c r="W943" s="1"/>
  <c r="P944"/>
  <c r="U944"/>
  <c r="V944"/>
  <c r="W944" s="1"/>
  <c r="P945"/>
  <c r="U945"/>
  <c r="V945"/>
  <c r="W945" s="1"/>
  <c r="P946"/>
  <c r="U946"/>
  <c r="V946"/>
  <c r="W946" s="1"/>
  <c r="P947"/>
  <c r="U947"/>
  <c r="V947"/>
  <c r="W947" s="1"/>
  <c r="P948"/>
  <c r="U948"/>
  <c r="V948"/>
  <c r="W948" s="1"/>
  <c r="P949"/>
  <c r="U949"/>
  <c r="V949"/>
  <c r="W949" s="1"/>
  <c r="P950"/>
  <c r="U950"/>
  <c r="V950"/>
  <c r="W950" s="1"/>
  <c r="P951"/>
  <c r="U951"/>
  <c r="V951"/>
  <c r="W951" s="1"/>
  <c r="P952"/>
  <c r="U952"/>
  <c r="V952"/>
  <c r="W952" s="1"/>
  <c r="P953"/>
  <c r="U953"/>
  <c r="V953"/>
  <c r="W953" s="1"/>
  <c r="P954"/>
  <c r="U954"/>
  <c r="V954"/>
  <c r="W954" s="1"/>
  <c r="P955"/>
  <c r="U955"/>
  <c r="V955"/>
  <c r="W955" s="1"/>
  <c r="P956"/>
  <c r="U956"/>
  <c r="V956"/>
  <c r="W956" s="1"/>
  <c r="P957"/>
  <c r="U957"/>
  <c r="V957"/>
  <c r="W957" s="1"/>
  <c r="P958"/>
  <c r="U958"/>
  <c r="V958"/>
  <c r="W958" s="1"/>
  <c r="P959"/>
  <c r="U959"/>
  <c r="V959"/>
  <c r="W959" s="1"/>
  <c r="P960"/>
  <c r="U960"/>
  <c r="V960"/>
  <c r="W960" s="1"/>
  <c r="P961"/>
  <c r="U961"/>
  <c r="V961"/>
  <c r="W961" s="1"/>
  <c r="P962"/>
  <c r="U962"/>
  <c r="V962"/>
  <c r="W962" s="1"/>
  <c r="P963"/>
  <c r="U963"/>
  <c r="V963"/>
  <c r="W963" s="1"/>
  <c r="P964"/>
  <c r="U964"/>
  <c r="V964"/>
  <c r="W964" s="1"/>
  <c r="P965"/>
  <c r="U965"/>
  <c r="V965"/>
  <c r="W965" s="1"/>
  <c r="P966"/>
  <c r="U966"/>
  <c r="V966"/>
  <c r="W966" s="1"/>
  <c r="P967"/>
  <c r="U967"/>
  <c r="V967"/>
  <c r="W967" s="1"/>
  <c r="P968"/>
  <c r="U968"/>
  <c r="V968"/>
  <c r="W968" s="1"/>
  <c r="P969"/>
  <c r="U969"/>
  <c r="V969"/>
  <c r="W969" s="1"/>
  <c r="P970"/>
  <c r="U970"/>
  <c r="V970"/>
  <c r="W970" s="1"/>
  <c r="P971"/>
  <c r="U971"/>
  <c r="V971"/>
  <c r="W971" s="1"/>
  <c r="P972"/>
  <c r="U972"/>
  <c r="V972"/>
  <c r="W972" s="1"/>
  <c r="P973"/>
  <c r="U973"/>
  <c r="V973"/>
  <c r="W973" s="1"/>
  <c r="P974"/>
  <c r="U974"/>
  <c r="V974"/>
  <c r="W974" s="1"/>
  <c r="P975"/>
  <c r="U975"/>
  <c r="V975"/>
  <c r="W975" s="1"/>
  <c r="P976"/>
  <c r="U976"/>
  <c r="V976"/>
  <c r="W976" s="1"/>
  <c r="P977"/>
  <c r="U977"/>
  <c r="V977"/>
  <c r="W977" s="1"/>
  <c r="P978"/>
  <c r="U978"/>
  <c r="V978"/>
  <c r="W978" s="1"/>
  <c r="P979"/>
  <c r="U979"/>
  <c r="V979"/>
  <c r="W979" s="1"/>
  <c r="P980"/>
  <c r="U980"/>
  <c r="V980"/>
  <c r="W980" s="1"/>
  <c r="P981"/>
  <c r="U981"/>
  <c r="V981"/>
  <c r="W981" s="1"/>
  <c r="P982"/>
  <c r="U982"/>
  <c r="V982"/>
  <c r="W982" s="1"/>
  <c r="P983"/>
  <c r="U983"/>
  <c r="V983"/>
  <c r="W983" s="1"/>
  <c r="P984"/>
  <c r="U984"/>
  <c r="V984"/>
  <c r="W984" s="1"/>
  <c r="P985"/>
  <c r="U985"/>
  <c r="V985"/>
  <c r="W985" s="1"/>
  <c r="P986"/>
  <c r="U986"/>
  <c r="V986"/>
  <c r="W986" s="1"/>
  <c r="P987"/>
  <c r="U987"/>
  <c r="V987"/>
  <c r="W987" s="1"/>
  <c r="P988"/>
  <c r="U988"/>
  <c r="V988"/>
  <c r="W988" s="1"/>
  <c r="P989"/>
  <c r="U989"/>
  <c r="V989"/>
  <c r="W989" s="1"/>
  <c r="P990"/>
  <c r="U990"/>
  <c r="V990"/>
  <c r="W990" s="1"/>
  <c r="P991"/>
  <c r="U991"/>
  <c r="V991"/>
  <c r="W991" s="1"/>
  <c r="P992"/>
  <c r="U992"/>
  <c r="V992"/>
  <c r="W992" s="1"/>
  <c r="P993"/>
  <c r="U993"/>
  <c r="V993"/>
  <c r="W993" s="1"/>
  <c r="P994"/>
  <c r="U994"/>
  <c r="V994"/>
  <c r="W994" s="1"/>
  <c r="P995"/>
  <c r="U995"/>
  <c r="V995"/>
  <c r="W995" s="1"/>
  <c r="P996"/>
  <c r="U996"/>
  <c r="V996"/>
  <c r="W996" s="1"/>
  <c r="P997"/>
  <c r="U997"/>
  <c r="V997"/>
  <c r="W997" s="1"/>
  <c r="P998"/>
  <c r="U998"/>
  <c r="V998"/>
  <c r="W998" s="1"/>
  <c r="P999"/>
  <c r="U999"/>
  <c r="V999"/>
  <c r="W999" s="1"/>
  <c r="P1000"/>
  <c r="U1000"/>
  <c r="V1000"/>
  <c r="W1000" s="1"/>
  <c r="P1001"/>
  <c r="U1001"/>
  <c r="V1001"/>
  <c r="W1001" s="1"/>
  <c r="P1002"/>
  <c r="U1002"/>
  <c r="V1002"/>
  <c r="W1002" s="1"/>
  <c r="P1003"/>
  <c r="U1003"/>
  <c r="V1003"/>
  <c r="W1003" s="1"/>
  <c r="P1004"/>
  <c r="U1004"/>
  <c r="V1004"/>
  <c r="W1004" s="1"/>
  <c r="P1005"/>
  <c r="U1005"/>
  <c r="V1005"/>
  <c r="W1005" s="1"/>
  <c r="P1006"/>
  <c r="U1006"/>
  <c r="V1006"/>
  <c r="W1006" s="1"/>
  <c r="P1007"/>
  <c r="U1007"/>
  <c r="V1007"/>
  <c r="W1007" s="1"/>
  <c r="P1008"/>
  <c r="U1008"/>
  <c r="V1008"/>
  <c r="W1008" s="1"/>
  <c r="P1009"/>
  <c r="U1009"/>
  <c r="V1009"/>
  <c r="W1009" s="1"/>
  <c r="P1010"/>
  <c r="U1010"/>
  <c r="V1010"/>
  <c r="W1010" s="1"/>
  <c r="P1011"/>
  <c r="U1011"/>
  <c r="V1011"/>
  <c r="W1011" s="1"/>
  <c r="P1012"/>
  <c r="U1012"/>
  <c r="V1012"/>
  <c r="W1012" s="1"/>
  <c r="P1013"/>
  <c r="U1013"/>
  <c r="V1013"/>
  <c r="W1013" s="1"/>
  <c r="P1014"/>
  <c r="U1014"/>
  <c r="V1014"/>
  <c r="W1014" s="1"/>
  <c r="P1015"/>
  <c r="U1015"/>
  <c r="V1015"/>
  <c r="W1015" s="1"/>
  <c r="P1016"/>
  <c r="U1016"/>
  <c r="V1016"/>
  <c r="W1016" s="1"/>
  <c r="P1017"/>
  <c r="U1017"/>
  <c r="V1017"/>
  <c r="W1017" s="1"/>
  <c r="P1018"/>
  <c r="U1018"/>
  <c r="V1018"/>
  <c r="W1018" s="1"/>
  <c r="P1019"/>
  <c r="U1019"/>
  <c r="V1019"/>
  <c r="W1019" s="1"/>
  <c r="P1020"/>
  <c r="U1020"/>
  <c r="V1020"/>
  <c r="W1020" s="1"/>
  <c r="P1021"/>
  <c r="U1021"/>
  <c r="V1021"/>
  <c r="W1021" s="1"/>
  <c r="P1022"/>
  <c r="U1022"/>
  <c r="V1022"/>
  <c r="W1022" s="1"/>
  <c r="P1023"/>
  <c r="U1023"/>
  <c r="V1023"/>
  <c r="W1023" s="1"/>
  <c r="P1024"/>
  <c r="U1024"/>
  <c r="V1024"/>
  <c r="W1024" s="1"/>
  <c r="P1025"/>
  <c r="U1025"/>
  <c r="V1025"/>
  <c r="W1025" s="1"/>
  <c r="P1026"/>
  <c r="U1026"/>
  <c r="V1026"/>
  <c r="W1026" s="1"/>
  <c r="P1027"/>
  <c r="U1027"/>
  <c r="V1027"/>
  <c r="W1027" s="1"/>
  <c r="P1028"/>
  <c r="U1028"/>
  <c r="V1028"/>
  <c r="W1028" s="1"/>
  <c r="P1029"/>
  <c r="U1029"/>
  <c r="V1029"/>
  <c r="W1029" s="1"/>
  <c r="P1030"/>
  <c r="U1030"/>
  <c r="V1030"/>
  <c r="W1030" s="1"/>
  <c r="P1031"/>
  <c r="U1031"/>
  <c r="V1031"/>
  <c r="W1031" s="1"/>
  <c r="P1032"/>
  <c r="U1032"/>
  <c r="V1032"/>
  <c r="W1032" s="1"/>
  <c r="P1033"/>
  <c r="U1033"/>
  <c r="V1033"/>
  <c r="W1033" s="1"/>
  <c r="P1034"/>
  <c r="U1034"/>
  <c r="V1034"/>
  <c r="W1034" s="1"/>
  <c r="P1035"/>
  <c r="U1035"/>
  <c r="V1035"/>
  <c r="W1035" s="1"/>
  <c r="P1036"/>
  <c r="U1036"/>
  <c r="V1036"/>
  <c r="W1036" s="1"/>
  <c r="P1037"/>
  <c r="U1037"/>
  <c r="V1037"/>
  <c r="W1037" s="1"/>
  <c r="P1038"/>
  <c r="U1038"/>
  <c r="V1038"/>
  <c r="W1038" s="1"/>
  <c r="P1039"/>
  <c r="U1039"/>
  <c r="V1039"/>
  <c r="W1039" s="1"/>
  <c r="P1040"/>
  <c r="U1040"/>
  <c r="V1040"/>
  <c r="W1040" s="1"/>
  <c r="P1041"/>
  <c r="U1041"/>
  <c r="V1041"/>
  <c r="W1041" s="1"/>
  <c r="P1042"/>
  <c r="U1042"/>
  <c r="V1042"/>
  <c r="W1042" s="1"/>
  <c r="P1043"/>
  <c r="U1043"/>
  <c r="V1043"/>
  <c r="W1043" s="1"/>
  <c r="P1044"/>
  <c r="U1044"/>
  <c r="V1044"/>
  <c r="W1044" s="1"/>
  <c r="P1045"/>
  <c r="U1045"/>
  <c r="V1045"/>
  <c r="W1045" s="1"/>
  <c r="P1046"/>
  <c r="U1046"/>
  <c r="V1046"/>
  <c r="W1046" s="1"/>
  <c r="P1047"/>
  <c r="U1047"/>
  <c r="V1047"/>
  <c r="W1047" s="1"/>
  <c r="P1048"/>
  <c r="U1048"/>
  <c r="V1048"/>
  <c r="W1048" s="1"/>
  <c r="P1049"/>
  <c r="U1049"/>
  <c r="V1049"/>
  <c r="W1049" s="1"/>
  <c r="P1050"/>
  <c r="U1050"/>
  <c r="V1050"/>
  <c r="W1050" s="1"/>
  <c r="P1051"/>
  <c r="U1051"/>
  <c r="V1051"/>
  <c r="W1051" s="1"/>
  <c r="P1052"/>
  <c r="U1052"/>
  <c r="V1052"/>
  <c r="W1052" s="1"/>
  <c r="P1053"/>
  <c r="U1053"/>
  <c r="V1053"/>
  <c r="W1053" s="1"/>
  <c r="P1054"/>
  <c r="U1054"/>
  <c r="V1054"/>
  <c r="W1054" s="1"/>
  <c r="P1055"/>
  <c r="U1055"/>
  <c r="V1055"/>
  <c r="W1055" s="1"/>
  <c r="P1056"/>
  <c r="U1056"/>
  <c r="V1056"/>
  <c r="W1056" s="1"/>
  <c r="P1057"/>
  <c r="U1057"/>
  <c r="V1057"/>
  <c r="W1057" s="1"/>
  <c r="P1058"/>
  <c r="U1058"/>
  <c r="V1058"/>
  <c r="W1058" s="1"/>
  <c r="P1059"/>
  <c r="U1059"/>
  <c r="V1059"/>
  <c r="W1059" s="1"/>
  <c r="P1060"/>
  <c r="U1060"/>
  <c r="V1060"/>
  <c r="W1060" s="1"/>
  <c r="P1061"/>
  <c r="U1061"/>
  <c r="V1061"/>
  <c r="W1061" s="1"/>
  <c r="P1062"/>
  <c r="U1062"/>
  <c r="V1062"/>
  <c r="W1062" s="1"/>
  <c r="P1063"/>
  <c r="U1063"/>
  <c r="V1063"/>
  <c r="W1063" s="1"/>
  <c r="P1064"/>
  <c r="U1064"/>
  <c r="V1064"/>
  <c r="W1064" s="1"/>
  <c r="P1065"/>
  <c r="U1065"/>
  <c r="V1065"/>
  <c r="W1065" s="1"/>
  <c r="P1066"/>
  <c r="U1066"/>
  <c r="V1066"/>
  <c r="W1066" s="1"/>
  <c r="P1067"/>
  <c r="U1067"/>
  <c r="V1067"/>
  <c r="W1067" s="1"/>
  <c r="P1068"/>
  <c r="U1068"/>
  <c r="V1068"/>
  <c r="W1068" s="1"/>
  <c r="P1069"/>
  <c r="U1069"/>
  <c r="V1069"/>
  <c r="W1069" s="1"/>
  <c r="P1070"/>
  <c r="U1070"/>
  <c r="V1070"/>
  <c r="W1070" s="1"/>
  <c r="P1071"/>
  <c r="U1071"/>
  <c r="V1071"/>
  <c r="W1071" s="1"/>
  <c r="P1072"/>
  <c r="U1072"/>
  <c r="V1072"/>
  <c r="W1072" s="1"/>
  <c r="P1073"/>
  <c r="U1073"/>
  <c r="V1073"/>
  <c r="W1073" s="1"/>
  <c r="P1074"/>
  <c r="U1074"/>
  <c r="V1074"/>
  <c r="W1074" s="1"/>
  <c r="P1075"/>
  <c r="U1075"/>
  <c r="V1075"/>
  <c r="W1075" s="1"/>
  <c r="P1076"/>
  <c r="U1076"/>
  <c r="V1076"/>
  <c r="W1076" s="1"/>
  <c r="P1077"/>
  <c r="U1077"/>
  <c r="V1077"/>
  <c r="W1077" s="1"/>
  <c r="P1078"/>
  <c r="U1078"/>
  <c r="V1078"/>
  <c r="W1078" s="1"/>
  <c r="P1079"/>
  <c r="U1079"/>
  <c r="V1079"/>
  <c r="W1079" s="1"/>
  <c r="P1080"/>
  <c r="U1080"/>
  <c r="V1080"/>
  <c r="W1080" s="1"/>
  <c r="P1081"/>
  <c r="U1081"/>
  <c r="V1081"/>
  <c r="W1081" s="1"/>
  <c r="P1082"/>
  <c r="U1082"/>
  <c r="V1082"/>
  <c r="W1082" s="1"/>
  <c r="P1083"/>
  <c r="U1083"/>
  <c r="V1083"/>
  <c r="W1083" s="1"/>
  <c r="P1084"/>
  <c r="U1084"/>
  <c r="V1084"/>
  <c r="W1084" s="1"/>
  <c r="P1085"/>
  <c r="U1085"/>
  <c r="V1085"/>
  <c r="W1085" s="1"/>
  <c r="P1086"/>
  <c r="U1086"/>
  <c r="V1086"/>
  <c r="W1086" s="1"/>
  <c r="P1087"/>
  <c r="U1087"/>
  <c r="V1087"/>
  <c r="W1087" s="1"/>
  <c r="P1088"/>
  <c r="U1088"/>
  <c r="V1088"/>
  <c r="W1088" s="1"/>
  <c r="P1089"/>
  <c r="U1089"/>
  <c r="V1089"/>
  <c r="W1089" s="1"/>
  <c r="P1090"/>
  <c r="U1090"/>
  <c r="V1090"/>
  <c r="W1090" s="1"/>
  <c r="P1091"/>
  <c r="U1091"/>
  <c r="V1091"/>
  <c r="W1091" s="1"/>
  <c r="P1092"/>
  <c r="U1092"/>
  <c r="V1092"/>
  <c r="W1092" s="1"/>
  <c r="P1093"/>
  <c r="U1093"/>
  <c r="V1093"/>
  <c r="W1093" s="1"/>
  <c r="P1094"/>
  <c r="U1094"/>
  <c r="V1094"/>
  <c r="W1094" s="1"/>
  <c r="P1095"/>
  <c r="U1095"/>
  <c r="V1095"/>
  <c r="W1095" s="1"/>
  <c r="P1096"/>
  <c r="U1096"/>
  <c r="V1096"/>
  <c r="W1096" s="1"/>
  <c r="P1097"/>
  <c r="U1097"/>
  <c r="V1097"/>
  <c r="W1097" s="1"/>
  <c r="P1098"/>
  <c r="U1098"/>
  <c r="V1098"/>
  <c r="W1098" s="1"/>
  <c r="P1099"/>
  <c r="U1099"/>
  <c r="V1099"/>
  <c r="W1099" s="1"/>
  <c r="P1100"/>
  <c r="U1100"/>
  <c r="V1100"/>
  <c r="W1100" s="1"/>
  <c r="P1101"/>
  <c r="U1101"/>
  <c r="V1101"/>
  <c r="W1101" s="1"/>
  <c r="P1102"/>
  <c r="U1102"/>
  <c r="V1102"/>
  <c r="W1102" s="1"/>
  <c r="P1103"/>
  <c r="U1103"/>
  <c r="V1103"/>
  <c r="W1103" s="1"/>
  <c r="P1104"/>
  <c r="U1104"/>
  <c r="V1104"/>
  <c r="W1104" s="1"/>
  <c r="P1105"/>
  <c r="U1105"/>
  <c r="V1105"/>
  <c r="W1105" s="1"/>
  <c r="P1106"/>
  <c r="U1106"/>
  <c r="V1106"/>
  <c r="W1106" s="1"/>
  <c r="P1107"/>
  <c r="U1107"/>
  <c r="V1107"/>
  <c r="W1107" s="1"/>
  <c r="P1108"/>
  <c r="U1108"/>
  <c r="V1108"/>
  <c r="W1108" s="1"/>
  <c r="P1109"/>
  <c r="U1109"/>
  <c r="V1109"/>
  <c r="W1109" s="1"/>
  <c r="P1110"/>
  <c r="U1110"/>
  <c r="V1110"/>
  <c r="W1110" s="1"/>
  <c r="P1111"/>
  <c r="U1111"/>
  <c r="V1111"/>
  <c r="W1111" s="1"/>
  <c r="P1112"/>
  <c r="U1112"/>
  <c r="V1112"/>
  <c r="W1112" s="1"/>
  <c r="P1113"/>
  <c r="U1113"/>
  <c r="V1113"/>
  <c r="W1113" s="1"/>
  <c r="P1114"/>
  <c r="U1114"/>
  <c r="V1114"/>
  <c r="W1114" s="1"/>
  <c r="P1115"/>
  <c r="U1115"/>
  <c r="V1115"/>
  <c r="W1115" s="1"/>
  <c r="P1116"/>
  <c r="U1116"/>
  <c r="V1116"/>
  <c r="W1116" s="1"/>
  <c r="P1117"/>
  <c r="U1117"/>
  <c r="V1117"/>
  <c r="W1117" s="1"/>
  <c r="P1118"/>
  <c r="U1118"/>
  <c r="V1118"/>
  <c r="W1118" s="1"/>
  <c r="P1119"/>
  <c r="U1119"/>
  <c r="V1119"/>
  <c r="W1119" s="1"/>
  <c r="P1120"/>
  <c r="U1120"/>
  <c r="V1120"/>
  <c r="W1120" s="1"/>
  <c r="P1121"/>
  <c r="U1121"/>
  <c r="V1121"/>
  <c r="W1121" s="1"/>
  <c r="P1122"/>
  <c r="U1122"/>
  <c r="V1122"/>
  <c r="W1122" s="1"/>
  <c r="P1123"/>
  <c r="U1123"/>
  <c r="V1123"/>
  <c r="W1123" s="1"/>
  <c r="P1124"/>
  <c r="U1124"/>
  <c r="V1124"/>
  <c r="W1124" s="1"/>
  <c r="P1125"/>
  <c r="U1125"/>
  <c r="V1125"/>
  <c r="W1125" s="1"/>
  <c r="P1126"/>
  <c r="U1126"/>
  <c r="V1126"/>
  <c r="W1126" s="1"/>
  <c r="P1127"/>
  <c r="U1127"/>
  <c r="V1127"/>
  <c r="W1127" s="1"/>
  <c r="P1128"/>
  <c r="U1128"/>
  <c r="V1128"/>
  <c r="W1128" s="1"/>
  <c r="P1129"/>
  <c r="U1129"/>
  <c r="V1129"/>
  <c r="W1129" s="1"/>
  <c r="P1130"/>
  <c r="U1130"/>
  <c r="V1130"/>
  <c r="W1130" s="1"/>
  <c r="P1131"/>
  <c r="U1131"/>
  <c r="V1131"/>
  <c r="W1131" s="1"/>
  <c r="P1132"/>
  <c r="U1132"/>
  <c r="V1132"/>
  <c r="W1132" s="1"/>
  <c r="P1133"/>
  <c r="U1133"/>
  <c r="V1133"/>
  <c r="W1133" s="1"/>
  <c r="P1134"/>
  <c r="U1134"/>
  <c r="V1134"/>
  <c r="W1134" s="1"/>
  <c r="P1135"/>
  <c r="U1135"/>
  <c r="V1135"/>
  <c r="W1135" s="1"/>
  <c r="P1136"/>
  <c r="U1136"/>
  <c r="V1136"/>
  <c r="W1136" s="1"/>
  <c r="P1137"/>
  <c r="U1137"/>
  <c r="V1137"/>
  <c r="W1137" s="1"/>
  <c r="P1138"/>
  <c r="U1138"/>
  <c r="V1138"/>
  <c r="W1138" s="1"/>
  <c r="P1139"/>
  <c r="U1139"/>
  <c r="V1139"/>
  <c r="W1139" s="1"/>
  <c r="P1140"/>
  <c r="U1140"/>
  <c r="V1140"/>
  <c r="W1140" s="1"/>
  <c r="P1141"/>
  <c r="U1141"/>
  <c r="V1141"/>
  <c r="W1141" s="1"/>
  <c r="P1142"/>
  <c r="U1142"/>
  <c r="V1142"/>
  <c r="W1142" s="1"/>
  <c r="P1143"/>
  <c r="U1143"/>
  <c r="V1143"/>
  <c r="W1143" s="1"/>
  <c r="P1144"/>
  <c r="U1144"/>
  <c r="V1144"/>
  <c r="W1144" s="1"/>
  <c r="P1145"/>
  <c r="U1145"/>
  <c r="V1145"/>
  <c r="W1145" s="1"/>
  <c r="P1146"/>
  <c r="U1146"/>
  <c r="V1146"/>
  <c r="W1146" s="1"/>
  <c r="P1147"/>
  <c r="U1147"/>
  <c r="V1147"/>
  <c r="W1147" s="1"/>
  <c r="P1148"/>
  <c r="U1148"/>
  <c r="V1148"/>
  <c r="W1148" s="1"/>
  <c r="P1149"/>
  <c r="U1149"/>
  <c r="V1149"/>
  <c r="W1149" s="1"/>
  <c r="P1150"/>
  <c r="U1150"/>
  <c r="V1150"/>
  <c r="W1150" s="1"/>
  <c r="P1151"/>
  <c r="U1151"/>
  <c r="V1151"/>
  <c r="W1151" s="1"/>
  <c r="P1152"/>
  <c r="U1152"/>
  <c r="V1152"/>
  <c r="W1152" s="1"/>
  <c r="P1153"/>
  <c r="U1153"/>
  <c r="V1153"/>
  <c r="W1153" s="1"/>
  <c r="P1154"/>
  <c r="U1154"/>
  <c r="V1154"/>
  <c r="W1154" s="1"/>
  <c r="P1155"/>
  <c r="U1155"/>
  <c r="V1155"/>
  <c r="W1155" s="1"/>
  <c r="P1156"/>
  <c r="U1156"/>
  <c r="V1156"/>
  <c r="W1156" s="1"/>
  <c r="P1157"/>
  <c r="U1157"/>
  <c r="V1157"/>
  <c r="W1157" s="1"/>
  <c r="P1158"/>
  <c r="U1158"/>
  <c r="V1158"/>
  <c r="W1158" s="1"/>
  <c r="P1159"/>
  <c r="U1159"/>
  <c r="V1159"/>
  <c r="W1159" s="1"/>
  <c r="P1160"/>
  <c r="U1160"/>
  <c r="V1160"/>
  <c r="W1160" s="1"/>
  <c r="P1161"/>
  <c r="U1161"/>
  <c r="V1161"/>
  <c r="W1161" s="1"/>
  <c r="P1162"/>
  <c r="U1162"/>
  <c r="V1162"/>
  <c r="W1162" s="1"/>
  <c r="P1163"/>
  <c r="U1163"/>
  <c r="V1163"/>
  <c r="W1163" s="1"/>
  <c r="P1164"/>
  <c r="U1164"/>
  <c r="V1164"/>
  <c r="W1164" s="1"/>
  <c r="P1165"/>
  <c r="U1165"/>
  <c r="V1165"/>
  <c r="W1165" s="1"/>
  <c r="P1166"/>
  <c r="U1166"/>
  <c r="V1166"/>
  <c r="W1166" s="1"/>
  <c r="P1167"/>
  <c r="U1167"/>
  <c r="V1167"/>
  <c r="W1167" s="1"/>
  <c r="P1168"/>
  <c r="U1168"/>
  <c r="V1168"/>
  <c r="W1168" s="1"/>
  <c r="P1169"/>
  <c r="U1169"/>
  <c r="V1169"/>
  <c r="W1169" s="1"/>
  <c r="P1170"/>
  <c r="U1170"/>
  <c r="V1170"/>
  <c r="W1170" s="1"/>
  <c r="P1171"/>
  <c r="U1171"/>
  <c r="V1171"/>
  <c r="W1171" s="1"/>
  <c r="P1172"/>
  <c r="U1172"/>
  <c r="V1172"/>
  <c r="W1172" s="1"/>
  <c r="P1173"/>
  <c r="U1173"/>
  <c r="V1173"/>
  <c r="W1173" s="1"/>
  <c r="P1174"/>
  <c r="U1174"/>
  <c r="V1174"/>
  <c r="W1174" s="1"/>
  <c r="P1175"/>
  <c r="U1175"/>
  <c r="V1175"/>
  <c r="W1175" s="1"/>
  <c r="P1176"/>
  <c r="U1176"/>
  <c r="V1176"/>
  <c r="W1176" s="1"/>
  <c r="P1177"/>
  <c r="U1177"/>
  <c r="V1177"/>
  <c r="W1177" s="1"/>
  <c r="P1178"/>
  <c r="U1178"/>
  <c r="V1178"/>
  <c r="W1178" s="1"/>
  <c r="P1179"/>
  <c r="U1179"/>
  <c r="V1179"/>
  <c r="W1179" s="1"/>
  <c r="P1180"/>
  <c r="U1180"/>
  <c r="V1180"/>
  <c r="W1180" s="1"/>
  <c r="P1181"/>
  <c r="U1181"/>
  <c r="V1181"/>
  <c r="W1181" s="1"/>
  <c r="P1182"/>
  <c r="U1182"/>
  <c r="V1182"/>
  <c r="W1182" s="1"/>
  <c r="P1183"/>
  <c r="U1183"/>
  <c r="V1183"/>
  <c r="W1183" s="1"/>
  <c r="P1184"/>
  <c r="U1184"/>
  <c r="V1184"/>
  <c r="W1184" s="1"/>
  <c r="P1185"/>
  <c r="U1185"/>
  <c r="V1185"/>
  <c r="W1185" s="1"/>
  <c r="P1186"/>
  <c r="U1186"/>
  <c r="V1186"/>
  <c r="W1186" s="1"/>
  <c r="P1187"/>
  <c r="U1187"/>
  <c r="V1187"/>
  <c r="W1187" s="1"/>
  <c r="P1188"/>
  <c r="U1188"/>
  <c r="V1188"/>
  <c r="W1188" s="1"/>
  <c r="P1189"/>
  <c r="U1189"/>
  <c r="V1189"/>
  <c r="W1189" s="1"/>
  <c r="P1190"/>
  <c r="U1190"/>
  <c r="V1190"/>
  <c r="W1190" s="1"/>
  <c r="P1191"/>
  <c r="U1191"/>
  <c r="V1191"/>
  <c r="W1191" s="1"/>
  <c r="P1192"/>
  <c r="U1192"/>
  <c r="V1192"/>
  <c r="W1192" s="1"/>
  <c r="P1193"/>
  <c r="U1193"/>
  <c r="V1193"/>
  <c r="W1193" s="1"/>
  <c r="P1194"/>
  <c r="U1194"/>
  <c r="V1194"/>
  <c r="W1194" s="1"/>
  <c r="P1195"/>
  <c r="U1195"/>
  <c r="V1195"/>
  <c r="W1195" s="1"/>
  <c r="P1196"/>
  <c r="U1196"/>
  <c r="V1196"/>
  <c r="W1196" s="1"/>
  <c r="P1197"/>
  <c r="U1197"/>
  <c r="V1197"/>
  <c r="W1197" s="1"/>
  <c r="P1198"/>
  <c r="U1198"/>
  <c r="V1198"/>
  <c r="W1198" s="1"/>
  <c r="P1199"/>
  <c r="U1199"/>
  <c r="V1199"/>
  <c r="W1199" s="1"/>
  <c r="P1200"/>
  <c r="U1200"/>
  <c r="V1200"/>
  <c r="W1200" s="1"/>
  <c r="P1201"/>
  <c r="U1201"/>
  <c r="V1201"/>
  <c r="W1201" s="1"/>
  <c r="P1202"/>
  <c r="U1202"/>
  <c r="V1202"/>
  <c r="W1202" s="1"/>
  <c r="P1203"/>
  <c r="U1203"/>
  <c r="V1203"/>
  <c r="W1203" s="1"/>
  <c r="P1204"/>
  <c r="U1204"/>
  <c r="V1204"/>
  <c r="W1204" s="1"/>
  <c r="P1205"/>
  <c r="U1205"/>
  <c r="V1205"/>
  <c r="W1205" s="1"/>
  <c r="P1206"/>
  <c r="U1206"/>
  <c r="V1206"/>
  <c r="W1206" s="1"/>
  <c r="P1207"/>
  <c r="U1207"/>
  <c r="V1207"/>
  <c r="W1207" s="1"/>
  <c r="P1208"/>
  <c r="U1208"/>
  <c r="V1208"/>
  <c r="W1208" s="1"/>
  <c r="P1209"/>
  <c r="U1209"/>
  <c r="V1209"/>
  <c r="W1209" s="1"/>
  <c r="P1210"/>
  <c r="U1210"/>
  <c r="V1210"/>
  <c r="W1210" s="1"/>
  <c r="P1211"/>
  <c r="U1211"/>
  <c r="V1211"/>
  <c r="W1211" s="1"/>
  <c r="P1212"/>
  <c r="U1212"/>
  <c r="V1212"/>
  <c r="W1212" s="1"/>
  <c r="P1213"/>
  <c r="U1213"/>
  <c r="V1213"/>
  <c r="W1213" s="1"/>
  <c r="P1214"/>
  <c r="U1214"/>
  <c r="V1214"/>
  <c r="W1214" s="1"/>
  <c r="P1215"/>
  <c r="U1215"/>
  <c r="V1215"/>
  <c r="W1215" s="1"/>
  <c r="P1216"/>
  <c r="U1216"/>
  <c r="V1216"/>
  <c r="W1216" s="1"/>
  <c r="P1217"/>
  <c r="U1217"/>
  <c r="V1217"/>
  <c r="W1217" s="1"/>
  <c r="P1218"/>
  <c r="U1218"/>
  <c r="V1218"/>
  <c r="W1218" s="1"/>
  <c r="P1219"/>
  <c r="U1219"/>
  <c r="V1219"/>
  <c r="W1219" s="1"/>
  <c r="P1220"/>
  <c r="U1220"/>
  <c r="V1220"/>
  <c r="W1220" s="1"/>
  <c r="P1221"/>
  <c r="U1221"/>
  <c r="V1221"/>
  <c r="W1221" s="1"/>
  <c r="P1222"/>
  <c r="U1222"/>
  <c r="V1222"/>
  <c r="W1222" s="1"/>
  <c r="P1223"/>
  <c r="U1223"/>
  <c r="V1223"/>
  <c r="W1223" s="1"/>
  <c r="P1224"/>
  <c r="U1224"/>
  <c r="V1224"/>
  <c r="W1224" s="1"/>
  <c r="P1225"/>
  <c r="U1225"/>
  <c r="V1225"/>
  <c r="W1225" s="1"/>
  <c r="P1226"/>
  <c r="U1226"/>
  <c r="V1226"/>
  <c r="W1226" s="1"/>
  <c r="P1227"/>
  <c r="U1227"/>
  <c r="V1227"/>
  <c r="W1227" s="1"/>
  <c r="P1228"/>
  <c r="U1228"/>
  <c r="V1228"/>
  <c r="W1228" s="1"/>
  <c r="P1229"/>
  <c r="U1229"/>
  <c r="V1229"/>
  <c r="W1229" s="1"/>
  <c r="P1230"/>
  <c r="U1230"/>
  <c r="V1230"/>
  <c r="W1230" s="1"/>
  <c r="P1231"/>
  <c r="U1231"/>
  <c r="V1231"/>
  <c r="W1231" s="1"/>
  <c r="P1232"/>
  <c r="U1232"/>
  <c r="V1232"/>
  <c r="W1232" s="1"/>
  <c r="P1233"/>
  <c r="U1233"/>
  <c r="V1233"/>
  <c r="W1233" s="1"/>
  <c r="P1234"/>
  <c r="U1234"/>
  <c r="V1234"/>
  <c r="W1234" s="1"/>
  <c r="P1235"/>
  <c r="U1235"/>
  <c r="V1235"/>
  <c r="W1235" s="1"/>
  <c r="P1236"/>
  <c r="U1236"/>
  <c r="V1236"/>
  <c r="W1236" s="1"/>
  <c r="P1237"/>
  <c r="U1237"/>
  <c r="V1237"/>
  <c r="W1237" s="1"/>
  <c r="P1238"/>
  <c r="U1238"/>
  <c r="V1238"/>
  <c r="W1238" s="1"/>
  <c r="P1239"/>
  <c r="U1239"/>
  <c r="V1239"/>
  <c r="W1239" s="1"/>
  <c r="P1240"/>
  <c r="U1240"/>
  <c r="V1240"/>
  <c r="W1240" s="1"/>
  <c r="P1241"/>
  <c r="U1241"/>
  <c r="V1241"/>
  <c r="W1241" s="1"/>
  <c r="P1242"/>
  <c r="U1242"/>
  <c r="V1242"/>
  <c r="W1242" s="1"/>
  <c r="P1243"/>
  <c r="U1243"/>
  <c r="V1243"/>
  <c r="W1243" s="1"/>
  <c r="P1244"/>
  <c r="U1244"/>
  <c r="V1244"/>
  <c r="W1244" s="1"/>
  <c r="P1245"/>
  <c r="U1245"/>
  <c r="V1245"/>
  <c r="W1245" s="1"/>
  <c r="P1246"/>
  <c r="U1246"/>
  <c r="V1246"/>
  <c r="W1246" s="1"/>
  <c r="P1247"/>
  <c r="U1247"/>
  <c r="V1247"/>
  <c r="W1247" s="1"/>
  <c r="P1248"/>
  <c r="U1248"/>
  <c r="V1248"/>
  <c r="W1248" s="1"/>
  <c r="P1249"/>
  <c r="U1249"/>
  <c r="V1249"/>
  <c r="W1249" s="1"/>
  <c r="P1250"/>
  <c r="U1250"/>
  <c r="V1250"/>
  <c r="W1250" s="1"/>
  <c r="P1251"/>
  <c r="U1251"/>
  <c r="V1251"/>
  <c r="W1251" s="1"/>
  <c r="P1252"/>
  <c r="U1252"/>
  <c r="V1252"/>
  <c r="W1252" s="1"/>
  <c r="P1253"/>
  <c r="U1253"/>
  <c r="V1253"/>
  <c r="W1253" s="1"/>
  <c r="P1254"/>
  <c r="U1254"/>
  <c r="V1254"/>
  <c r="W1254" s="1"/>
  <c r="P1255"/>
  <c r="U1255"/>
  <c r="V1255"/>
  <c r="W1255" s="1"/>
  <c r="P1256"/>
  <c r="U1256"/>
  <c r="V1256"/>
  <c r="W1256" s="1"/>
  <c r="P1257"/>
  <c r="U1257"/>
  <c r="V1257"/>
  <c r="W1257" s="1"/>
  <c r="P1258"/>
  <c r="U1258"/>
  <c r="V1258"/>
  <c r="W1258" s="1"/>
  <c r="P1259"/>
  <c r="U1259"/>
  <c r="V1259"/>
  <c r="W1259" s="1"/>
  <c r="P1260"/>
  <c r="U1260"/>
  <c r="V1260"/>
  <c r="W1260" s="1"/>
  <c r="P1261"/>
  <c r="U1261"/>
  <c r="V1261"/>
  <c r="W1261" s="1"/>
  <c r="P1262"/>
  <c r="U1262"/>
  <c r="V1262"/>
  <c r="W1262" s="1"/>
  <c r="P1263"/>
  <c r="U1263"/>
  <c r="V1263"/>
  <c r="W1263" s="1"/>
  <c r="P1264"/>
  <c r="U1264"/>
  <c r="V1264"/>
  <c r="W1264" s="1"/>
  <c r="P1265"/>
  <c r="U1265"/>
  <c r="V1265"/>
  <c r="W1265" s="1"/>
  <c r="P1266"/>
  <c r="U1266"/>
  <c r="V1266"/>
  <c r="W1266" s="1"/>
  <c r="P1267"/>
  <c r="U1267"/>
  <c r="V1267"/>
  <c r="W1267" s="1"/>
  <c r="P1268"/>
  <c r="U1268"/>
  <c r="V1268"/>
  <c r="W1268" s="1"/>
  <c r="P1269"/>
  <c r="U1269"/>
  <c r="V1269"/>
  <c r="W1269" s="1"/>
  <c r="P1270"/>
  <c r="U1270"/>
  <c r="V1270"/>
  <c r="W1270" s="1"/>
  <c r="P1271"/>
  <c r="U1271"/>
  <c r="V1271"/>
  <c r="W1271" s="1"/>
  <c r="P1272"/>
  <c r="U1272"/>
  <c r="V1272"/>
  <c r="W1272" s="1"/>
  <c r="P1273"/>
  <c r="U1273"/>
  <c r="V1273"/>
  <c r="W1273" s="1"/>
  <c r="P1274"/>
  <c r="U1274"/>
  <c r="V1274"/>
  <c r="W1274" s="1"/>
  <c r="P1275"/>
  <c r="U1275"/>
  <c r="V1275"/>
  <c r="W1275" s="1"/>
  <c r="P1276"/>
  <c r="U1276"/>
  <c r="V1276"/>
  <c r="W1276" s="1"/>
  <c r="P1277"/>
  <c r="U1277"/>
  <c r="V1277"/>
  <c r="W1277" s="1"/>
  <c r="P1278"/>
  <c r="U1278"/>
  <c r="V1278"/>
  <c r="W1278" s="1"/>
  <c r="P1279"/>
  <c r="U1279"/>
  <c r="V1279"/>
  <c r="W1279" s="1"/>
  <c r="P1280"/>
  <c r="U1280"/>
  <c r="V1280"/>
  <c r="W1280" s="1"/>
  <c r="P1281"/>
  <c r="U1281"/>
  <c r="V1281"/>
  <c r="W1281" s="1"/>
  <c r="P1282"/>
  <c r="U1282"/>
  <c r="V1282"/>
  <c r="W1282" s="1"/>
  <c r="P1283"/>
  <c r="U1283"/>
  <c r="V1283"/>
  <c r="W1283" s="1"/>
  <c r="P1284"/>
  <c r="U1284"/>
  <c r="V1284"/>
  <c r="W1284" s="1"/>
  <c r="P1285"/>
  <c r="U1285"/>
  <c r="V1285"/>
  <c r="W1285" s="1"/>
  <c r="P1286"/>
  <c r="U1286"/>
  <c r="V1286"/>
  <c r="W1286" s="1"/>
  <c r="P1287"/>
  <c r="U1287"/>
  <c r="V1287"/>
  <c r="W1287" s="1"/>
  <c r="P1288"/>
  <c r="U1288"/>
  <c r="V1288"/>
  <c r="W1288" s="1"/>
  <c r="P1289"/>
  <c r="U1289"/>
  <c r="V1289"/>
  <c r="W1289" s="1"/>
  <c r="P1290"/>
  <c r="U1290"/>
  <c r="V1290"/>
  <c r="W1290" s="1"/>
  <c r="P1291"/>
  <c r="U1291"/>
  <c r="V1291"/>
  <c r="W1291" s="1"/>
  <c r="P1292"/>
  <c r="U1292"/>
  <c r="V1292"/>
  <c r="W1292" s="1"/>
  <c r="P1293"/>
  <c r="U1293"/>
  <c r="V1293"/>
  <c r="W1293" s="1"/>
  <c r="P1294"/>
  <c r="U1294"/>
  <c r="V1294"/>
  <c r="W1294" s="1"/>
  <c r="P1295"/>
  <c r="U1295"/>
  <c r="V1295"/>
  <c r="W1295" s="1"/>
  <c r="P1296"/>
  <c r="U1296"/>
  <c r="V1296"/>
  <c r="W1296"/>
  <c r="P1297"/>
  <c r="U1297"/>
  <c r="V1297"/>
  <c r="W1297"/>
  <c r="P1298"/>
  <c r="U1298"/>
  <c r="V1298"/>
  <c r="W1298"/>
  <c r="P1299"/>
  <c r="U1299"/>
  <c r="V1299"/>
  <c r="W1299"/>
  <c r="P1300"/>
  <c r="U1300"/>
  <c r="V1300"/>
  <c r="W1300"/>
  <c r="P1301"/>
  <c r="U1301"/>
  <c r="V1301"/>
  <c r="W1301"/>
  <c r="P1302"/>
  <c r="U1302"/>
  <c r="V1302"/>
  <c r="W1302"/>
  <c r="P1303"/>
  <c r="U1303"/>
  <c r="V1303"/>
  <c r="W1303"/>
  <c r="P1304"/>
  <c r="U1304"/>
  <c r="V1304"/>
  <c r="W1304"/>
  <c r="P1305"/>
  <c r="U1305"/>
  <c r="V1305"/>
  <c r="W1305"/>
  <c r="P1306"/>
  <c r="U1306"/>
  <c r="V1306"/>
  <c r="W1306"/>
  <c r="P1307"/>
  <c r="U1307"/>
  <c r="V1307"/>
  <c r="W1307"/>
  <c r="P1308"/>
  <c r="U1308"/>
  <c r="V1308"/>
  <c r="W1308"/>
  <c r="P1309"/>
  <c r="U1309"/>
  <c r="V1309"/>
  <c r="W1309"/>
  <c r="P1310"/>
  <c r="U1310"/>
  <c r="V1310"/>
  <c r="W1310"/>
  <c r="P1311"/>
  <c r="U1311"/>
  <c r="V1311"/>
  <c r="W1311"/>
  <c r="P1312"/>
  <c r="U1312"/>
  <c r="V1312"/>
  <c r="W1312"/>
  <c r="P1313"/>
  <c r="U1313"/>
  <c r="V1313"/>
  <c r="W1313"/>
  <c r="P1314"/>
  <c r="U1314"/>
  <c r="V1314"/>
  <c r="W1314"/>
  <c r="P1315"/>
  <c r="U1315"/>
  <c r="V1315"/>
  <c r="W1315"/>
  <c r="P1316"/>
  <c r="U1316"/>
  <c r="V1316"/>
  <c r="W1316"/>
  <c r="P1317"/>
  <c r="U1317"/>
  <c r="V1317"/>
  <c r="W1317"/>
  <c r="P1318"/>
  <c r="U1318"/>
  <c r="V1318"/>
  <c r="W1318"/>
  <c r="P1319"/>
  <c r="U1319"/>
  <c r="V1319"/>
  <c r="W1319"/>
  <c r="P1320"/>
  <c r="U1320"/>
  <c r="V1320"/>
  <c r="W1320"/>
  <c r="P1321"/>
  <c r="U1321"/>
  <c r="V1321"/>
  <c r="W1321"/>
  <c r="P1322"/>
  <c r="U1322"/>
  <c r="V1322"/>
  <c r="W1322"/>
  <c r="P1323"/>
  <c r="U1323"/>
  <c r="V1323"/>
  <c r="W1323"/>
  <c r="P1324"/>
  <c r="U1324"/>
  <c r="V1324"/>
  <c r="W1324"/>
  <c r="P1325"/>
  <c r="U1325"/>
  <c r="V1325"/>
  <c r="W1325"/>
  <c r="P1326"/>
  <c r="U1326"/>
  <c r="V1326"/>
  <c r="W1326"/>
  <c r="P1327"/>
  <c r="U1327"/>
  <c r="V1327"/>
  <c r="W1327"/>
  <c r="P1328"/>
  <c r="U1328"/>
  <c r="V1328"/>
  <c r="W1328"/>
  <c r="P1329"/>
  <c r="U1329"/>
  <c r="V1329"/>
  <c r="W1329"/>
  <c r="P1330"/>
  <c r="U1330"/>
  <c r="V1330"/>
  <c r="W1330"/>
  <c r="P1331"/>
  <c r="U1331"/>
  <c r="V1331"/>
  <c r="W1331"/>
  <c r="P1332"/>
  <c r="U1332"/>
  <c r="V1332"/>
  <c r="W1332"/>
  <c r="P1333"/>
  <c r="U1333"/>
  <c r="V1333"/>
  <c r="W1333"/>
  <c r="P1334"/>
  <c r="U1334"/>
  <c r="V1334"/>
  <c r="W1334"/>
  <c r="P1335"/>
  <c r="U1335"/>
  <c r="V1335"/>
  <c r="W1335"/>
  <c r="P1336"/>
  <c r="U1336"/>
  <c r="V1336"/>
  <c r="W1336"/>
  <c r="P1337"/>
  <c r="U1337"/>
  <c r="V1337"/>
  <c r="W1337"/>
  <c r="P1338"/>
  <c r="U1338"/>
  <c r="V1338"/>
  <c r="W1338"/>
  <c r="P1339"/>
  <c r="U1339"/>
  <c r="V1339"/>
  <c r="W1339"/>
  <c r="P1340"/>
  <c r="U1340"/>
  <c r="V1340"/>
  <c r="W1340"/>
  <c r="P1341"/>
  <c r="U1341"/>
  <c r="V1341"/>
  <c r="W1341"/>
  <c r="P1342"/>
  <c r="U1342"/>
  <c r="V1342"/>
  <c r="W1342"/>
  <c r="P1343"/>
  <c r="U1343"/>
  <c r="V1343"/>
  <c r="W1343"/>
  <c r="P1344"/>
  <c r="U1344"/>
  <c r="V1344"/>
  <c r="W1344"/>
  <c r="P1345"/>
  <c r="U1345"/>
  <c r="V1345"/>
  <c r="W1345"/>
  <c r="P1346"/>
  <c r="U1346"/>
  <c r="V1346"/>
  <c r="W1346"/>
  <c r="P1347"/>
  <c r="U1347"/>
  <c r="V1347"/>
  <c r="W1347"/>
  <c r="P1348"/>
  <c r="U1348"/>
  <c r="V1348"/>
  <c r="W1348"/>
  <c r="P1349"/>
  <c r="U1349"/>
  <c r="V1349"/>
  <c r="W1349"/>
  <c r="P1350"/>
  <c r="U1350"/>
  <c r="V1350"/>
  <c r="W1350"/>
  <c r="P1351"/>
  <c r="U1351"/>
  <c r="V1351"/>
  <c r="W1351"/>
  <c r="P1352"/>
  <c r="U1352"/>
  <c r="V1352"/>
  <c r="W1352"/>
  <c r="P1353"/>
  <c r="U1353"/>
  <c r="V1353"/>
  <c r="W1353"/>
  <c r="P1354"/>
  <c r="U1354"/>
  <c r="V1354"/>
  <c r="W1354"/>
  <c r="P1355"/>
  <c r="U1355"/>
  <c r="V1355"/>
  <c r="W1355"/>
  <c r="P1356"/>
  <c r="U1356"/>
  <c r="V1356"/>
  <c r="W1356"/>
  <c r="P1357"/>
  <c r="U1357"/>
  <c r="V1357"/>
  <c r="W1357"/>
  <c r="P1358"/>
  <c r="U1358"/>
  <c r="V1358"/>
  <c r="W1358"/>
  <c r="P1359"/>
  <c r="U1359"/>
  <c r="V1359"/>
  <c r="W1359"/>
  <c r="P1360"/>
  <c r="U1360"/>
  <c r="V1360"/>
  <c r="W1360"/>
  <c r="P1361"/>
  <c r="U1361"/>
  <c r="V1361"/>
  <c r="W1361"/>
  <c r="P1362"/>
  <c r="U1362"/>
  <c r="V1362"/>
  <c r="W1362"/>
  <c r="P1363"/>
  <c r="U1363"/>
  <c r="V1363"/>
  <c r="W1363"/>
  <c r="P1364"/>
  <c r="U1364"/>
  <c r="V1364"/>
  <c r="W1364"/>
  <c r="P1365"/>
  <c r="U1365"/>
  <c r="V1365"/>
  <c r="W1365"/>
  <c r="P1366"/>
  <c r="U1366"/>
  <c r="V1366"/>
  <c r="W1366"/>
  <c r="P1367"/>
  <c r="U1367"/>
  <c r="V1367"/>
  <c r="W1367"/>
  <c r="P1368"/>
  <c r="U1368"/>
  <c r="V1368"/>
  <c r="W1368"/>
  <c r="P1369"/>
  <c r="U1369"/>
  <c r="V1369"/>
  <c r="W1369"/>
  <c r="P1370"/>
  <c r="U1370"/>
  <c r="V1370"/>
  <c r="W1370"/>
  <c r="P1371"/>
  <c r="U1371"/>
  <c r="V1371"/>
  <c r="W1371"/>
  <c r="P1372"/>
  <c r="U1372"/>
  <c r="V1372"/>
  <c r="W1372"/>
  <c r="P1373"/>
  <c r="U1373"/>
  <c r="V1373"/>
  <c r="W1373"/>
  <c r="P1374"/>
  <c r="U1374"/>
  <c r="V1374"/>
  <c r="W1374"/>
  <c r="P1375"/>
  <c r="U1375"/>
  <c r="V1375"/>
  <c r="W1375"/>
  <c r="P1376"/>
  <c r="U1376"/>
  <c r="V1376"/>
  <c r="W1376"/>
  <c r="P1377"/>
  <c r="U1377"/>
  <c r="V1377"/>
  <c r="W1377"/>
  <c r="P1378"/>
  <c r="U1378"/>
  <c r="V1378"/>
  <c r="W1378"/>
  <c r="P1379"/>
  <c r="U1379"/>
  <c r="V1379"/>
  <c r="W1379"/>
  <c r="P1380"/>
  <c r="U1380"/>
  <c r="V1380"/>
  <c r="W1380"/>
  <c r="P1381"/>
  <c r="U1381"/>
  <c r="V1381"/>
  <c r="W1381"/>
  <c r="P1382"/>
  <c r="U1382"/>
  <c r="V1382"/>
  <c r="W1382"/>
  <c r="P1383"/>
  <c r="U1383"/>
  <c r="V1383"/>
  <c r="W1383"/>
  <c r="P1384"/>
  <c r="U1384"/>
  <c r="V1384"/>
  <c r="W1384"/>
  <c r="P1385"/>
  <c r="U1385"/>
  <c r="V1385"/>
  <c r="W1385"/>
  <c r="P1386"/>
  <c r="U1386"/>
  <c r="V1386"/>
  <c r="W1386"/>
  <c r="P1387"/>
  <c r="U1387"/>
  <c r="V1387"/>
  <c r="W1387"/>
  <c r="P1388"/>
  <c r="U1388"/>
  <c r="V1388"/>
  <c r="W1388"/>
  <c r="P1389"/>
  <c r="U1389"/>
  <c r="V1389"/>
  <c r="W1389"/>
  <c r="P1390"/>
  <c r="U1390"/>
  <c r="V1390"/>
  <c r="W1390"/>
  <c r="P1391"/>
  <c r="U1391"/>
  <c r="V1391"/>
  <c r="W1391"/>
  <c r="P1392"/>
  <c r="U1392"/>
  <c r="V1392"/>
  <c r="W1392"/>
  <c r="P1393"/>
  <c r="U1393"/>
  <c r="V1393"/>
  <c r="W1393"/>
  <c r="P1394"/>
  <c r="U1394"/>
  <c r="V1394"/>
  <c r="W1394"/>
  <c r="P1395"/>
  <c r="U1395"/>
  <c r="V1395"/>
  <c r="W1395"/>
  <c r="P1396"/>
  <c r="U1396"/>
  <c r="V1396"/>
  <c r="W1396"/>
  <c r="P1397"/>
  <c r="U1397"/>
  <c r="V1397"/>
  <c r="W1397"/>
  <c r="P1398"/>
  <c r="U1398"/>
  <c r="V1398"/>
  <c r="W1398"/>
  <c r="P1399"/>
  <c r="U1399"/>
  <c r="V1399"/>
  <c r="W1399"/>
  <c r="P1400"/>
  <c r="U1400"/>
  <c r="V1400"/>
  <c r="W1400"/>
  <c r="P1401"/>
  <c r="U1401"/>
  <c r="V1401"/>
  <c r="W1401"/>
  <c r="P1402"/>
  <c r="U1402"/>
  <c r="V1402"/>
  <c r="W1402"/>
  <c r="P1403"/>
  <c r="U1403"/>
  <c r="V1403"/>
  <c r="W1403"/>
  <c r="P1404"/>
  <c r="U1404"/>
  <c r="V1404"/>
  <c r="W1404"/>
  <c r="P1405"/>
  <c r="U1405"/>
  <c r="V1405"/>
  <c r="W1405"/>
  <c r="P1406"/>
  <c r="U1406"/>
  <c r="V1406"/>
  <c r="W1406"/>
  <c r="P1407"/>
  <c r="U1407"/>
  <c r="V1407"/>
  <c r="W1407"/>
  <c r="P1408"/>
  <c r="U1408"/>
  <c r="V1408"/>
  <c r="W1408"/>
  <c r="P1409"/>
  <c r="U1409"/>
  <c r="V1409"/>
  <c r="W1409"/>
  <c r="P1410"/>
  <c r="U1410"/>
  <c r="V1410"/>
  <c r="W1410"/>
  <c r="P1411"/>
  <c r="U1411"/>
  <c r="V1411"/>
  <c r="W1411"/>
  <c r="P1412"/>
  <c r="U1412"/>
  <c r="V1412"/>
  <c r="W1412"/>
  <c r="P1413"/>
  <c r="U1413"/>
  <c r="V1413"/>
  <c r="W1413"/>
  <c r="P1414"/>
  <c r="U1414"/>
  <c r="V1414"/>
  <c r="W1414"/>
  <c r="P1415"/>
  <c r="U1415"/>
  <c r="V1415"/>
  <c r="W1415"/>
  <c r="P1416"/>
  <c r="U1416"/>
  <c r="V1416"/>
  <c r="W1416"/>
  <c r="P1417"/>
  <c r="U1417"/>
  <c r="V1417"/>
  <c r="W1417"/>
  <c r="P1418"/>
  <c r="U1418"/>
  <c r="V1418"/>
  <c r="W1418"/>
  <c r="P1419"/>
  <c r="U1419"/>
  <c r="V1419"/>
  <c r="W1419"/>
  <c r="P1420"/>
  <c r="U1420"/>
  <c r="V1420"/>
  <c r="W1420"/>
  <c r="P1421"/>
  <c r="U1421"/>
  <c r="V1421"/>
  <c r="W1421"/>
  <c r="P1422"/>
  <c r="U1422"/>
  <c r="V1422"/>
  <c r="W1422"/>
  <c r="P1423"/>
  <c r="U1423"/>
  <c r="V1423"/>
  <c r="W1423"/>
  <c r="P1424"/>
  <c r="U1424"/>
  <c r="V1424"/>
  <c r="W1424"/>
  <c r="P1425"/>
  <c r="U1425"/>
  <c r="V1425"/>
  <c r="W1425"/>
  <c r="P1426"/>
  <c r="U1426"/>
  <c r="V1426"/>
  <c r="W1426"/>
  <c r="P1427"/>
  <c r="U1427"/>
  <c r="V1427"/>
  <c r="W1427"/>
  <c r="P1428"/>
  <c r="U1428"/>
  <c r="V1428"/>
  <c r="W1428"/>
  <c r="P1429"/>
  <c r="U1429"/>
  <c r="V1429"/>
  <c r="W1429"/>
  <c r="P1430"/>
  <c r="U1430"/>
  <c r="V1430"/>
  <c r="W1430"/>
  <c r="P1431"/>
  <c r="U1431"/>
  <c r="V1431"/>
  <c r="W1431"/>
  <c r="P1432"/>
  <c r="U1432"/>
  <c r="V1432"/>
  <c r="W1432"/>
  <c r="P1433"/>
  <c r="U1433"/>
  <c r="V1433"/>
  <c r="W1433"/>
  <c r="P1434"/>
  <c r="U1434"/>
  <c r="V1434"/>
  <c r="W1434"/>
  <c r="P1435"/>
  <c r="U1435"/>
  <c r="V1435"/>
  <c r="W1435"/>
  <c r="P1436"/>
  <c r="U1436"/>
  <c r="V1436"/>
  <c r="W1436"/>
  <c r="P1437"/>
  <c r="U1437"/>
  <c r="V1437"/>
  <c r="W1437"/>
  <c r="P1438"/>
  <c r="U1438"/>
  <c r="V1438"/>
  <c r="W1438"/>
  <c r="P1439"/>
  <c r="U1439"/>
  <c r="V1439"/>
  <c r="W1439"/>
  <c r="P1440"/>
  <c r="U1440"/>
  <c r="V1440"/>
  <c r="W1440"/>
  <c r="P1441"/>
  <c r="U1441"/>
  <c r="V1441"/>
  <c r="W1441"/>
  <c r="P1442"/>
  <c r="U1442"/>
  <c r="V1442"/>
  <c r="W1442"/>
  <c r="P1443"/>
  <c r="U1443"/>
  <c r="V1443"/>
  <c r="W1443"/>
  <c r="P1444"/>
  <c r="U1444"/>
  <c r="V1444"/>
  <c r="W1444"/>
  <c r="P1445"/>
  <c r="U1445"/>
  <c r="V1445"/>
  <c r="W1445"/>
  <c r="P1446"/>
  <c r="U1446"/>
  <c r="V1446"/>
  <c r="W1446"/>
  <c r="P1447"/>
  <c r="U1447"/>
  <c r="V1447"/>
  <c r="W1447"/>
  <c r="P1448"/>
  <c r="U1448"/>
  <c r="V1448"/>
  <c r="W1448"/>
  <c r="P1449"/>
  <c r="U1449"/>
  <c r="V1449"/>
  <c r="W1449"/>
  <c r="P1450"/>
  <c r="U1450"/>
  <c r="V1450"/>
  <c r="W1450"/>
  <c r="P1451"/>
  <c r="U1451"/>
  <c r="V1451"/>
  <c r="W1451"/>
  <c r="P1452"/>
  <c r="U1452"/>
  <c r="V1452"/>
  <c r="W1452"/>
  <c r="P1453"/>
  <c r="U1453"/>
  <c r="V1453"/>
  <c r="W1453"/>
  <c r="P1454"/>
  <c r="U1454"/>
  <c r="V1454"/>
  <c r="W1454"/>
  <c r="P1455"/>
  <c r="U1455"/>
  <c r="V1455"/>
  <c r="W1455"/>
  <c r="P1456"/>
  <c r="U1456"/>
  <c r="V1456"/>
  <c r="W1456"/>
  <c r="P1457"/>
  <c r="U1457"/>
  <c r="V1457"/>
  <c r="W1457"/>
  <c r="P1458"/>
  <c r="U1458"/>
  <c r="V1458"/>
  <c r="W1458"/>
  <c r="P1459"/>
  <c r="U1459"/>
  <c r="V1459"/>
  <c r="W1459"/>
  <c r="P1460"/>
  <c r="U1460"/>
  <c r="V1460"/>
  <c r="W1460"/>
  <c r="P1461"/>
  <c r="U1461"/>
  <c r="V1461"/>
  <c r="W1461"/>
  <c r="P1462"/>
  <c r="U1462"/>
  <c r="V1462"/>
  <c r="W1462"/>
  <c r="P1463"/>
  <c r="U1463"/>
  <c r="V1463"/>
  <c r="W1463"/>
  <c r="P1464"/>
  <c r="U1464"/>
  <c r="V1464"/>
  <c r="W1464"/>
  <c r="P1465"/>
  <c r="U1465"/>
  <c r="V1465"/>
  <c r="W1465"/>
  <c r="P1466"/>
  <c r="U1466"/>
  <c r="V1466"/>
  <c r="W1466"/>
  <c r="P1467"/>
  <c r="U1467"/>
  <c r="V1467"/>
  <c r="W1467"/>
  <c r="P1468"/>
  <c r="U1468"/>
  <c r="V1468"/>
  <c r="W1468"/>
  <c r="P1469"/>
  <c r="U1469"/>
  <c r="V1469"/>
  <c r="W1469"/>
  <c r="P1470"/>
  <c r="U1470"/>
  <c r="V1470"/>
  <c r="W1470"/>
  <c r="P1471"/>
  <c r="U1471"/>
  <c r="V1471"/>
  <c r="W1471"/>
  <c r="P1472"/>
  <c r="U1472"/>
  <c r="V1472"/>
  <c r="W1472"/>
  <c r="P1473"/>
  <c r="U1473"/>
  <c r="V1473"/>
  <c r="W1473"/>
  <c r="P1474"/>
  <c r="U1474"/>
  <c r="V1474"/>
  <c r="W1474"/>
  <c r="P1475"/>
  <c r="U1475"/>
  <c r="V1475"/>
  <c r="W1475"/>
  <c r="P1476"/>
  <c r="U1476"/>
  <c r="V1476"/>
  <c r="W1476"/>
  <c r="P1477"/>
  <c r="U1477"/>
  <c r="V1477"/>
  <c r="W1477"/>
  <c r="P1478"/>
  <c r="U1478"/>
  <c r="V1478"/>
  <c r="W1478"/>
  <c r="P1479"/>
  <c r="U1479"/>
  <c r="V1479"/>
  <c r="W1479"/>
  <c r="P1480"/>
  <c r="U1480"/>
  <c r="V1480"/>
  <c r="W1480"/>
  <c r="P1481"/>
  <c r="U1481"/>
  <c r="V1481"/>
  <c r="W1481"/>
  <c r="P1482"/>
  <c r="U1482"/>
  <c r="V1482"/>
  <c r="W1482"/>
  <c r="P1483"/>
  <c r="U1483"/>
  <c r="V1483"/>
  <c r="W1483"/>
  <c r="P1484"/>
  <c r="U1484"/>
  <c r="V1484"/>
  <c r="W1484"/>
  <c r="P1485"/>
  <c r="U1485"/>
  <c r="V1485"/>
  <c r="W1485"/>
  <c r="P1486"/>
  <c r="U1486"/>
  <c r="V1486"/>
  <c r="W1486"/>
  <c r="P1487"/>
  <c r="U1487"/>
  <c r="V1487"/>
  <c r="W1487"/>
  <c r="P1488"/>
  <c r="U1488"/>
  <c r="V1488"/>
  <c r="W1488"/>
  <c r="P1489"/>
  <c r="U1489"/>
  <c r="V1489"/>
  <c r="W1489"/>
  <c r="P1490"/>
  <c r="U1490"/>
  <c r="V1490"/>
  <c r="W1490"/>
  <c r="P1491"/>
  <c r="U1491"/>
  <c r="V1491"/>
  <c r="W1491"/>
  <c r="P1492"/>
  <c r="U1492"/>
  <c r="V1492"/>
  <c r="W1492"/>
  <c r="P1493"/>
  <c r="U1493"/>
  <c r="V1493"/>
  <c r="W1493"/>
  <c r="P1494"/>
  <c r="U1494"/>
  <c r="V1494"/>
  <c r="W1494"/>
  <c r="P1495"/>
  <c r="U1495"/>
  <c r="V1495"/>
  <c r="W1495"/>
  <c r="P1496"/>
  <c r="U1496"/>
  <c r="V1496"/>
  <c r="W1496"/>
  <c r="P1497"/>
  <c r="U1497"/>
  <c r="V1497"/>
  <c r="W1497"/>
  <c r="P1498"/>
  <c r="U1498"/>
  <c r="V1498"/>
  <c r="W1498"/>
  <c r="P1499"/>
  <c r="U1499"/>
  <c r="V1499"/>
  <c r="W1499"/>
  <c r="P1500"/>
  <c r="U1500"/>
  <c r="V1500"/>
  <c r="W1500"/>
  <c r="P1501"/>
  <c r="U1501"/>
  <c r="V1501"/>
  <c r="W1501"/>
  <c r="P1502"/>
  <c r="U1502"/>
  <c r="V1502"/>
  <c r="W1502"/>
  <c r="P1503"/>
  <c r="U1503"/>
  <c r="V1503"/>
  <c r="W1503"/>
  <c r="P1504"/>
  <c r="U1504"/>
  <c r="V1504"/>
  <c r="W1504"/>
  <c r="P1505"/>
  <c r="U1505"/>
  <c r="V1505"/>
  <c r="W1505"/>
  <c r="P1506"/>
  <c r="U1506"/>
  <c r="V1506"/>
  <c r="W1506"/>
  <c r="P1507"/>
  <c r="U1507"/>
  <c r="V1507"/>
  <c r="W1507"/>
  <c r="P1508"/>
  <c r="U1508"/>
  <c r="V1508"/>
  <c r="W1508"/>
  <c r="P1509"/>
  <c r="U1509"/>
  <c r="V1509"/>
  <c r="W1509"/>
  <c r="P1510"/>
  <c r="U1510"/>
  <c r="V1510"/>
  <c r="W1510"/>
  <c r="P1511"/>
  <c r="U1511"/>
  <c r="V1511"/>
  <c r="W1511"/>
  <c r="P1512"/>
  <c r="U1512"/>
  <c r="V1512"/>
  <c r="W1512"/>
  <c r="P1513"/>
  <c r="U1513"/>
  <c r="V1513"/>
  <c r="W1513"/>
  <c r="P1514"/>
  <c r="U1514"/>
  <c r="V1514"/>
  <c r="W1514"/>
  <c r="P1515"/>
  <c r="U1515"/>
  <c r="V1515"/>
  <c r="W1515"/>
  <c r="P1516"/>
  <c r="U1516"/>
  <c r="V1516"/>
  <c r="W1516"/>
  <c r="P1517"/>
  <c r="U1517"/>
  <c r="V1517"/>
  <c r="W1517"/>
  <c r="P1518"/>
  <c r="U1518"/>
  <c r="V1518"/>
  <c r="W1518"/>
  <c r="P1519"/>
  <c r="U1519"/>
  <c r="V1519"/>
  <c r="W1519"/>
  <c r="P1520"/>
  <c r="U1520"/>
  <c r="V1520"/>
  <c r="W1520"/>
  <c r="P1521"/>
  <c r="U1521"/>
  <c r="V1521"/>
  <c r="W1521"/>
  <c r="P1522"/>
  <c r="U1522"/>
  <c r="V1522"/>
  <c r="W1522"/>
  <c r="P1523"/>
  <c r="U1523"/>
  <c r="V1523"/>
  <c r="W1523"/>
  <c r="P1524"/>
  <c r="U1524"/>
  <c r="V1524"/>
  <c r="W1524"/>
  <c r="P1525"/>
  <c r="U1525"/>
  <c r="V1525"/>
  <c r="W1525"/>
  <c r="P1526"/>
  <c r="U1526"/>
  <c r="V1526"/>
  <c r="W1526"/>
  <c r="P1527"/>
  <c r="U1527"/>
  <c r="V1527"/>
  <c r="W1527"/>
  <c r="P1528"/>
  <c r="U1528"/>
  <c r="V1528"/>
  <c r="W1528"/>
  <c r="P1529"/>
  <c r="U1529"/>
  <c r="V1529"/>
  <c r="W1529"/>
  <c r="P1530"/>
  <c r="U1530"/>
  <c r="V1530"/>
  <c r="W1530"/>
  <c r="P1531"/>
  <c r="U1531"/>
  <c r="V1531"/>
  <c r="W1531"/>
  <c r="P1532"/>
  <c r="U1532"/>
  <c r="V1532"/>
  <c r="W1532"/>
  <c r="P1533"/>
  <c r="U1533"/>
  <c r="V1533"/>
  <c r="W1533"/>
  <c r="P1534"/>
  <c r="U1534"/>
  <c r="V1534"/>
  <c r="W1534"/>
  <c r="P1535"/>
  <c r="U1535"/>
  <c r="V1535"/>
  <c r="W1535"/>
  <c r="P1536"/>
  <c r="U1536"/>
  <c r="V1536"/>
  <c r="W1536"/>
  <c r="P1537"/>
  <c r="U1537"/>
  <c r="V1537"/>
  <c r="W1537"/>
  <c r="P1538"/>
  <c r="U1538"/>
  <c r="V1538"/>
  <c r="W1538"/>
  <c r="P1539"/>
  <c r="U1539"/>
  <c r="V1539"/>
  <c r="W1539"/>
  <c r="P1540"/>
  <c r="U1540"/>
  <c r="V1540"/>
  <c r="W1540"/>
  <c r="P1541"/>
  <c r="U1541"/>
  <c r="V1541"/>
  <c r="W1541"/>
  <c r="P1542"/>
  <c r="U1542"/>
  <c r="V1542"/>
  <c r="W1542"/>
  <c r="P1543"/>
  <c r="U1543"/>
  <c r="V1543"/>
  <c r="W1543"/>
  <c r="P1544"/>
  <c r="U1544"/>
  <c r="V1544"/>
  <c r="W1544"/>
  <c r="P1545"/>
  <c r="U1545"/>
  <c r="V1545"/>
  <c r="W1545"/>
  <c r="P1546"/>
  <c r="U1546"/>
  <c r="V1546"/>
  <c r="W1546"/>
  <c r="P1547"/>
  <c r="U1547"/>
  <c r="V1547"/>
  <c r="W1547"/>
  <c r="P1548"/>
  <c r="U1548"/>
  <c r="V1548"/>
  <c r="W1548"/>
  <c r="P1549"/>
  <c r="U1549"/>
  <c r="V1549"/>
  <c r="W1549"/>
  <c r="P1550"/>
  <c r="U1550"/>
  <c r="V1550"/>
  <c r="W1550"/>
  <c r="P1551"/>
  <c r="U1551"/>
  <c r="V1551"/>
  <c r="W1551"/>
  <c r="P1552"/>
  <c r="U1552"/>
  <c r="V1552"/>
  <c r="W1552"/>
  <c r="P1553"/>
  <c r="U1553"/>
  <c r="V1553"/>
  <c r="W1553"/>
  <c r="P1554"/>
  <c r="U1554"/>
  <c r="V1554"/>
  <c r="W1554"/>
  <c r="P1555"/>
  <c r="U1555"/>
  <c r="V1555"/>
  <c r="W1555"/>
  <c r="P1556"/>
  <c r="U1556"/>
  <c r="V1556"/>
  <c r="W1556"/>
  <c r="P1557"/>
  <c r="U1557"/>
  <c r="V1557"/>
  <c r="W1557"/>
  <c r="P1558"/>
  <c r="U1558"/>
  <c r="V1558"/>
  <c r="W1558"/>
  <c r="P1559"/>
  <c r="U1559"/>
  <c r="V1559"/>
  <c r="W1559"/>
  <c r="P1560"/>
  <c r="U1560"/>
  <c r="V1560"/>
  <c r="W1560"/>
  <c r="P1561"/>
  <c r="U1561"/>
  <c r="V1561"/>
  <c r="W1561"/>
  <c r="P1562"/>
  <c r="U1562"/>
  <c r="V1562"/>
  <c r="W1562"/>
  <c r="P1563"/>
  <c r="U1563"/>
  <c r="V1563"/>
  <c r="W1563"/>
  <c r="P1564"/>
  <c r="U1564"/>
  <c r="V1564"/>
  <c r="W1564"/>
  <c r="P1565"/>
  <c r="U1565"/>
  <c r="V1565"/>
  <c r="W1565"/>
  <c r="P1566"/>
  <c r="U1566"/>
  <c r="V1566"/>
  <c r="W1566"/>
  <c r="P1567"/>
  <c r="U1567"/>
  <c r="V1567"/>
  <c r="W1567"/>
  <c r="P1568"/>
  <c r="U1568"/>
  <c r="V1568"/>
  <c r="W1568"/>
  <c r="P1569"/>
  <c r="U1569"/>
  <c r="V1569"/>
  <c r="W1569"/>
  <c r="P1570"/>
  <c r="U1570"/>
  <c r="V1570"/>
  <c r="W1570"/>
  <c r="P1571"/>
  <c r="U1571"/>
  <c r="V1571"/>
  <c r="W1571"/>
  <c r="P1572"/>
  <c r="U1572"/>
  <c r="V1572"/>
  <c r="W1572"/>
  <c r="P1573"/>
  <c r="U1573"/>
  <c r="V1573"/>
  <c r="W1573"/>
  <c r="P1574"/>
  <c r="U1574"/>
  <c r="V1574"/>
  <c r="W1574"/>
  <c r="P1575"/>
  <c r="U1575"/>
  <c r="V1575"/>
  <c r="W1575"/>
  <c r="P1576"/>
  <c r="U1576"/>
  <c r="V1576"/>
  <c r="W1576"/>
  <c r="P1577"/>
  <c r="U1577"/>
  <c r="V1577"/>
  <c r="W1577"/>
  <c r="P1578"/>
  <c r="U1578"/>
  <c r="V1578"/>
  <c r="W1578"/>
  <c r="P1579"/>
  <c r="U1579"/>
  <c r="V1579"/>
  <c r="W1579"/>
  <c r="P1580"/>
  <c r="U1580"/>
  <c r="V1580"/>
  <c r="W1580"/>
  <c r="P1581"/>
  <c r="U1581"/>
  <c r="V1581"/>
  <c r="W1581"/>
  <c r="P1582"/>
  <c r="U1582"/>
  <c r="V1582"/>
  <c r="W1582"/>
  <c r="P1583"/>
  <c r="U1583"/>
  <c r="V1583"/>
  <c r="W1583"/>
  <c r="P1584"/>
  <c r="U1584"/>
  <c r="V1584"/>
  <c r="W1584"/>
  <c r="P1585"/>
  <c r="U1585"/>
  <c r="V1585"/>
  <c r="W1585"/>
  <c r="P1586"/>
  <c r="U1586"/>
  <c r="V1586"/>
  <c r="W1586"/>
  <c r="P1587"/>
  <c r="U1587"/>
  <c r="V1587"/>
  <c r="W1587"/>
  <c r="P1588"/>
  <c r="U1588"/>
  <c r="V1588"/>
  <c r="W1588"/>
  <c r="P1589"/>
  <c r="U1589"/>
  <c r="V1589"/>
  <c r="W1589"/>
  <c r="P1590"/>
  <c r="U1590"/>
  <c r="V1590"/>
  <c r="W1590"/>
  <c r="P1591"/>
  <c r="U1591"/>
  <c r="V1591"/>
  <c r="W1591"/>
  <c r="P1592"/>
  <c r="U1592"/>
  <c r="V1592"/>
  <c r="W1592"/>
  <c r="P1593"/>
  <c r="U1593"/>
  <c r="V1593"/>
  <c r="W1593"/>
  <c r="P1594"/>
  <c r="U1594"/>
  <c r="V1594"/>
  <c r="W1594"/>
  <c r="P1595"/>
  <c r="U1595"/>
  <c r="V1595"/>
  <c r="W1595"/>
  <c r="P1596"/>
  <c r="U1596"/>
  <c r="V1596"/>
  <c r="W1596"/>
  <c r="P1597"/>
  <c r="U1597"/>
  <c r="V1597"/>
  <c r="W1597"/>
  <c r="P1598"/>
  <c r="U1598"/>
  <c r="V1598"/>
  <c r="W1598"/>
  <c r="P1599"/>
  <c r="U1599"/>
  <c r="V1599"/>
  <c r="W1599"/>
  <c r="P1600"/>
  <c r="U1600"/>
  <c r="V1600"/>
  <c r="W1600"/>
  <c r="P1601"/>
  <c r="U1601"/>
  <c r="V1601"/>
  <c r="W1601"/>
  <c r="P1602"/>
  <c r="U1602"/>
  <c r="V1602"/>
  <c r="W1602"/>
  <c r="P1603"/>
  <c r="U1603"/>
  <c r="V1603"/>
  <c r="W1603"/>
  <c r="P1604"/>
  <c r="U1604"/>
  <c r="V1604"/>
  <c r="W1604"/>
  <c r="P1605"/>
  <c r="U1605"/>
  <c r="V1605"/>
  <c r="W1605"/>
  <c r="P1606"/>
  <c r="U1606"/>
  <c r="V1606"/>
  <c r="W1606"/>
  <c r="P1607"/>
  <c r="U1607"/>
  <c r="V1607"/>
  <c r="W1607"/>
  <c r="P1608"/>
  <c r="U1608"/>
  <c r="V1608"/>
  <c r="W1608"/>
  <c r="P1609"/>
  <c r="U1609"/>
  <c r="V1609"/>
  <c r="W1609"/>
  <c r="P1610"/>
  <c r="U1610"/>
  <c r="V1610"/>
  <c r="W1610"/>
  <c r="P1611"/>
  <c r="U1611"/>
  <c r="V1611"/>
  <c r="W1611"/>
  <c r="P1612"/>
  <c r="U1612"/>
  <c r="V1612"/>
  <c r="W1612"/>
  <c r="P1613"/>
  <c r="U1613"/>
  <c r="V1613"/>
  <c r="W1613"/>
  <c r="P1614"/>
  <c r="U1614"/>
  <c r="V1614"/>
  <c r="W1614"/>
  <c r="P1615"/>
  <c r="U1615"/>
  <c r="V1615"/>
  <c r="W1615"/>
  <c r="P1616"/>
  <c r="U1616"/>
  <c r="V1616"/>
  <c r="W1616"/>
  <c r="P1617"/>
  <c r="U1617"/>
  <c r="V1617"/>
  <c r="W1617"/>
  <c r="P1618"/>
  <c r="U1618"/>
  <c r="V1618"/>
  <c r="W1618"/>
  <c r="P1619"/>
  <c r="U1619"/>
  <c r="V1619"/>
  <c r="W1619"/>
  <c r="P1620"/>
  <c r="U1620"/>
  <c r="V1620"/>
  <c r="W1620"/>
  <c r="P1621"/>
  <c r="U1621"/>
  <c r="V1621"/>
  <c r="W1621"/>
  <c r="P1622"/>
  <c r="U1622"/>
  <c r="V1622"/>
  <c r="W1622"/>
  <c r="P1623"/>
  <c r="U1623"/>
  <c r="V1623"/>
  <c r="W1623"/>
  <c r="P1624"/>
  <c r="U1624"/>
  <c r="V1624"/>
  <c r="W1624"/>
  <c r="P1625"/>
  <c r="U1625"/>
  <c r="V1625"/>
  <c r="W1625"/>
  <c r="P1626"/>
  <c r="U1626"/>
  <c r="V1626"/>
  <c r="W1626"/>
  <c r="P1627"/>
  <c r="U1627"/>
  <c r="V1627"/>
  <c r="W1627"/>
  <c r="P1628"/>
  <c r="U1628"/>
  <c r="V1628"/>
  <c r="W1628"/>
  <c r="P1629"/>
  <c r="U1629"/>
  <c r="V1629"/>
  <c r="W1629"/>
  <c r="P1630"/>
  <c r="U1630"/>
  <c r="V1630"/>
  <c r="W1630"/>
  <c r="P1631"/>
  <c r="U1631"/>
  <c r="V1631"/>
  <c r="W1631"/>
  <c r="P1632"/>
  <c r="U1632"/>
  <c r="V1632"/>
  <c r="W1632"/>
  <c r="P1633"/>
  <c r="U1633"/>
  <c r="V1633"/>
  <c r="W1633"/>
  <c r="P1634"/>
  <c r="U1634"/>
  <c r="V1634"/>
  <c r="W1634"/>
  <c r="P1635"/>
  <c r="U1635"/>
  <c r="V1635"/>
  <c r="W1635"/>
  <c r="P1636"/>
  <c r="U1636"/>
  <c r="V1636"/>
  <c r="W1636"/>
  <c r="P1637"/>
  <c r="U1637"/>
  <c r="V1637"/>
  <c r="W1637"/>
  <c r="P1638"/>
  <c r="U1638"/>
  <c r="V1638"/>
  <c r="W1638"/>
  <c r="P1639"/>
  <c r="U1639"/>
  <c r="V1639"/>
  <c r="W1639"/>
  <c r="P1640"/>
  <c r="U1640"/>
  <c r="V1640"/>
  <c r="W1640"/>
  <c r="P1641"/>
  <c r="U1641"/>
  <c r="V1641"/>
  <c r="W1641"/>
  <c r="P1642"/>
  <c r="U1642"/>
  <c r="V1642"/>
  <c r="W1642"/>
  <c r="P1643"/>
  <c r="U1643"/>
  <c r="V1643"/>
  <c r="W1643"/>
  <c r="P1644"/>
  <c r="U1644"/>
  <c r="V1644"/>
  <c r="W1644"/>
  <c r="P1645"/>
  <c r="U1645"/>
  <c r="V1645"/>
  <c r="W1645"/>
  <c r="P1646"/>
  <c r="U1646"/>
  <c r="V1646"/>
  <c r="W1646"/>
  <c r="P1647"/>
  <c r="U1647"/>
  <c r="V1647"/>
  <c r="W1647"/>
  <c r="P1648"/>
  <c r="U1648"/>
  <c r="V1648"/>
  <c r="W1648"/>
  <c r="P1649"/>
  <c r="U1649"/>
  <c r="V1649"/>
  <c r="W1649"/>
  <c r="P1650"/>
  <c r="U1650"/>
  <c r="V1650"/>
  <c r="W1650"/>
  <c r="P1651"/>
  <c r="U1651"/>
  <c r="V1651"/>
  <c r="W1651"/>
  <c r="P1652"/>
  <c r="U1652"/>
  <c r="V1652"/>
  <c r="W1652"/>
  <c r="P1653"/>
  <c r="U1653"/>
  <c r="V1653"/>
  <c r="W1653"/>
  <c r="P1654"/>
  <c r="U1654"/>
  <c r="V1654"/>
  <c r="W1654"/>
  <c r="P1655"/>
  <c r="U1655"/>
  <c r="V1655"/>
  <c r="W1655"/>
  <c r="P1656"/>
  <c r="U1656"/>
  <c r="V1656"/>
  <c r="W1656"/>
  <c r="P1657"/>
  <c r="U1657"/>
  <c r="V1657"/>
  <c r="W1657"/>
  <c r="P1658"/>
  <c r="U1658"/>
  <c r="V1658"/>
  <c r="W1658"/>
  <c r="P1659"/>
  <c r="U1659"/>
  <c r="V1659"/>
  <c r="W1659"/>
  <c r="P1660"/>
  <c r="U1660"/>
  <c r="V1660"/>
  <c r="W1660"/>
  <c r="P1661"/>
  <c r="U1661"/>
  <c r="V1661"/>
  <c r="W1661"/>
  <c r="P1662"/>
  <c r="U1662"/>
  <c r="V1662"/>
  <c r="W1662"/>
  <c r="P1663"/>
  <c r="U1663"/>
  <c r="V1663"/>
  <c r="W1663"/>
  <c r="P1664"/>
  <c r="U1664"/>
  <c r="V1664"/>
  <c r="W1664"/>
  <c r="P1665"/>
  <c r="U1665"/>
  <c r="V1665"/>
  <c r="W1665"/>
  <c r="P1666"/>
  <c r="U1666"/>
  <c r="V1666"/>
  <c r="W1666"/>
  <c r="P1667"/>
  <c r="U1667"/>
  <c r="V1667"/>
  <c r="W1667"/>
  <c r="P1668"/>
  <c r="U1668"/>
  <c r="V1668"/>
  <c r="W1668"/>
  <c r="P1669"/>
  <c r="U1669"/>
  <c r="V1669"/>
  <c r="W1669"/>
  <c r="P1670"/>
  <c r="U1670"/>
  <c r="V1670"/>
  <c r="W1670"/>
  <c r="P1671"/>
  <c r="U1671"/>
  <c r="V1671"/>
  <c r="W1671"/>
  <c r="P1672"/>
  <c r="U1672"/>
  <c r="V1672"/>
  <c r="W1672"/>
  <c r="P1673"/>
  <c r="U1673"/>
  <c r="V1673"/>
  <c r="W1673"/>
  <c r="P1674"/>
  <c r="U1674"/>
  <c r="V1674"/>
  <c r="W1674"/>
  <c r="P1675"/>
  <c r="U1675"/>
  <c r="V1675"/>
  <c r="W1675"/>
  <c r="P1676"/>
  <c r="U1676"/>
  <c r="V1676"/>
  <c r="W1676"/>
  <c r="P1677"/>
  <c r="U1677"/>
  <c r="V1677"/>
  <c r="W1677"/>
  <c r="P1678"/>
  <c r="U1678"/>
  <c r="V1678"/>
  <c r="W1678"/>
  <c r="P1679"/>
  <c r="U1679"/>
  <c r="V1679"/>
  <c r="W1679"/>
  <c r="P1680"/>
  <c r="U1680"/>
  <c r="V1680"/>
  <c r="W1680"/>
  <c r="P1681"/>
  <c r="U1681"/>
  <c r="V1681"/>
  <c r="W1681"/>
  <c r="P1682"/>
  <c r="U1682"/>
  <c r="V1682"/>
  <c r="W1682"/>
  <c r="P1683"/>
  <c r="U1683"/>
  <c r="V1683"/>
  <c r="W1683"/>
  <c r="P1684"/>
  <c r="U1684"/>
  <c r="V1684"/>
  <c r="W1684"/>
  <c r="P1685"/>
  <c r="U1685"/>
  <c r="V1685"/>
  <c r="W1685"/>
  <c r="P1686"/>
  <c r="U1686"/>
  <c r="V1686"/>
  <c r="W1686" s="1"/>
  <c r="P1687"/>
  <c r="U1687"/>
  <c r="V1687"/>
  <c r="W1687"/>
  <c r="P1688"/>
  <c r="U1688"/>
  <c r="V1688"/>
  <c r="W1688"/>
  <c r="P1689"/>
  <c r="U1689"/>
  <c r="V1689"/>
  <c r="W1689" s="1"/>
  <c r="P1690"/>
  <c r="U1690"/>
  <c r="V1690"/>
  <c r="W1690" s="1"/>
  <c r="P1691"/>
  <c r="U1691"/>
  <c r="V1691"/>
  <c r="W1691" s="1"/>
  <c r="P1692"/>
  <c r="U1692"/>
  <c r="V1692"/>
  <c r="W1692" s="1"/>
  <c r="P1693"/>
  <c r="U1693"/>
  <c r="V1693"/>
  <c r="W1693" s="1"/>
  <c r="P1694"/>
  <c r="U1694"/>
  <c r="V1694"/>
  <c r="W1694" s="1"/>
  <c r="P1695"/>
  <c r="U1695"/>
  <c r="V1695"/>
  <c r="W1695" s="1"/>
  <c r="P1696"/>
  <c r="U1696"/>
  <c r="V1696"/>
  <c r="W1696" s="1"/>
  <c r="P1697"/>
  <c r="U1697"/>
  <c r="V1697"/>
  <c r="W1697" s="1"/>
  <c r="P1698"/>
  <c r="U1698"/>
  <c r="V1698"/>
  <c r="W1698" s="1"/>
  <c r="P1699"/>
  <c r="U1699"/>
  <c r="V1699"/>
  <c r="W1699" s="1"/>
  <c r="P1700"/>
  <c r="U1700"/>
  <c r="V1700"/>
  <c r="W1700" s="1"/>
  <c r="P1701"/>
  <c r="U1701"/>
  <c r="V1701"/>
  <c r="W1701" s="1"/>
  <c r="P1702"/>
  <c r="U1702"/>
  <c r="V1702"/>
  <c r="W1702" s="1"/>
  <c r="P1703"/>
  <c r="U1703"/>
  <c r="V1703"/>
  <c r="W1703" s="1"/>
  <c r="P1704"/>
  <c r="U1704"/>
  <c r="V1704"/>
  <c r="W1704" s="1"/>
  <c r="P1705"/>
  <c r="U1705"/>
  <c r="V1705"/>
  <c r="W1705" s="1"/>
  <c r="P1706"/>
  <c r="U1706"/>
  <c r="V1706"/>
  <c r="W1706" s="1"/>
  <c r="P1707"/>
  <c r="U1707"/>
  <c r="V1707"/>
  <c r="W1707" s="1"/>
  <c r="P1708"/>
  <c r="U1708"/>
  <c r="V1708"/>
  <c r="W1708" s="1"/>
  <c r="P1709"/>
  <c r="U1709"/>
  <c r="V1709"/>
  <c r="W1709" s="1"/>
  <c r="P1710"/>
  <c r="U1710"/>
  <c r="V1710"/>
  <c r="W1710" s="1"/>
  <c r="P1711"/>
  <c r="U1711"/>
  <c r="V1711"/>
  <c r="W1711" s="1"/>
  <c r="P1712"/>
  <c r="U1712"/>
  <c r="V1712"/>
  <c r="W1712" s="1"/>
  <c r="P1713"/>
  <c r="U1713"/>
  <c r="V1713"/>
  <c r="W1713" s="1"/>
  <c r="P1714"/>
  <c r="U1714"/>
  <c r="V1714"/>
  <c r="W1714" s="1"/>
  <c r="P1715"/>
  <c r="U1715"/>
  <c r="V1715"/>
  <c r="W1715" s="1"/>
  <c r="P1716"/>
  <c r="U1716"/>
  <c r="V1716"/>
  <c r="W1716" s="1"/>
  <c r="P1717"/>
  <c r="U1717"/>
  <c r="V1717"/>
  <c r="W1717" s="1"/>
  <c r="P1718"/>
  <c r="U1718"/>
  <c r="V1718"/>
  <c r="W1718" s="1"/>
  <c r="P1719"/>
  <c r="U1719"/>
  <c r="V1719"/>
  <c r="W1719" s="1"/>
  <c r="P1720"/>
  <c r="U1720"/>
  <c r="V1720"/>
  <c r="W1720" s="1"/>
  <c r="P1721"/>
  <c r="U1721"/>
  <c r="V1721"/>
  <c r="W1721" s="1"/>
  <c r="P1722"/>
  <c r="U1722"/>
  <c r="V1722"/>
  <c r="W1722" s="1"/>
  <c r="P1723"/>
  <c r="U1723"/>
  <c r="V1723"/>
  <c r="W1723" s="1"/>
  <c r="P1724"/>
  <c r="U1724"/>
  <c r="V1724"/>
  <c r="W1724" s="1"/>
  <c r="P1725"/>
  <c r="U1725"/>
  <c r="V1725"/>
  <c r="W1725" s="1"/>
  <c r="P1726"/>
  <c r="U1726"/>
  <c r="V1726"/>
  <c r="W1726" s="1"/>
  <c r="P1727"/>
  <c r="U1727"/>
  <c r="V1727"/>
  <c r="W1727" s="1"/>
  <c r="P1728"/>
  <c r="U1728"/>
  <c r="V1728"/>
  <c r="W1728" s="1"/>
  <c r="P1729"/>
  <c r="U1729"/>
  <c r="V1729"/>
  <c r="W1729" s="1"/>
  <c r="P1730"/>
  <c r="U1730"/>
  <c r="V1730"/>
  <c r="W1730" s="1"/>
  <c r="P1731"/>
  <c r="U1731"/>
  <c r="V1731"/>
  <c r="W1731" s="1"/>
  <c r="P1732"/>
  <c r="U1732"/>
  <c r="V1732"/>
  <c r="W1732" s="1"/>
  <c r="P1733"/>
  <c r="U1733"/>
  <c r="V1733"/>
  <c r="W1733" s="1"/>
  <c r="P1734"/>
  <c r="U1734"/>
  <c r="V1734"/>
  <c r="W1734" s="1"/>
  <c r="P1735"/>
  <c r="U1735"/>
  <c r="V1735"/>
  <c r="W1735" s="1"/>
  <c r="P1736"/>
  <c r="U1736"/>
  <c r="V1736"/>
  <c r="W1736" s="1"/>
  <c r="P1737"/>
  <c r="U1737"/>
  <c r="V1737"/>
  <c r="W1737" s="1"/>
  <c r="P1738"/>
  <c r="U1738"/>
  <c r="V1738"/>
  <c r="W1738" s="1"/>
  <c r="P1739"/>
  <c r="U1739"/>
  <c r="V1739"/>
  <c r="W1739" s="1"/>
  <c r="P1740"/>
  <c r="U1740"/>
  <c r="V1740"/>
  <c r="W1740" s="1"/>
  <c r="P1741"/>
  <c r="U1741"/>
  <c r="V1741"/>
  <c r="W1741" s="1"/>
  <c r="P1742"/>
  <c r="U1742"/>
  <c r="V1742"/>
  <c r="W1742" s="1"/>
  <c r="P1743"/>
  <c r="U1743"/>
  <c r="V1743"/>
  <c r="W1743" s="1"/>
  <c r="P1744"/>
  <c r="U1744"/>
  <c r="V1744"/>
  <c r="W1744" s="1"/>
  <c r="P1745"/>
  <c r="U1745"/>
  <c r="V1745"/>
  <c r="W1745" s="1"/>
  <c r="P1746"/>
  <c r="U1746"/>
  <c r="V1746"/>
  <c r="W1746" s="1"/>
  <c r="P1747"/>
  <c r="U1747"/>
  <c r="V1747"/>
  <c r="W1747" s="1"/>
  <c r="P1748"/>
  <c r="U1748"/>
  <c r="V1748"/>
  <c r="W1748" s="1"/>
  <c r="P1749"/>
  <c r="U1749"/>
  <c r="V1749"/>
  <c r="W1749" s="1"/>
  <c r="P1750"/>
  <c r="U1750"/>
  <c r="V1750"/>
  <c r="W1750" s="1"/>
  <c r="P1751"/>
  <c r="U1751"/>
  <c r="V1751"/>
  <c r="W1751" s="1"/>
  <c r="P1752"/>
  <c r="U1752"/>
  <c r="V1752"/>
  <c r="W1752" s="1"/>
  <c r="P1753"/>
  <c r="U1753"/>
  <c r="V1753"/>
  <c r="W1753" s="1"/>
  <c r="P1754"/>
  <c r="U1754"/>
  <c r="V1754"/>
  <c r="W1754" s="1"/>
  <c r="P1755"/>
  <c r="U1755"/>
  <c r="V1755"/>
  <c r="W1755" s="1"/>
  <c r="P1756"/>
  <c r="U1756"/>
  <c r="V1756"/>
  <c r="W1756" s="1"/>
  <c r="P1757"/>
  <c r="U1757"/>
  <c r="V1757"/>
  <c r="W1757" s="1"/>
  <c r="P1758"/>
  <c r="U1758"/>
  <c r="V1758"/>
  <c r="W1758" s="1"/>
  <c r="P1759"/>
  <c r="U1759"/>
  <c r="V1759"/>
  <c r="W1759" s="1"/>
  <c r="P1760"/>
  <c r="U1760"/>
  <c r="V1760"/>
  <c r="W1760" s="1"/>
  <c r="P1761"/>
  <c r="U1761"/>
  <c r="V1761"/>
  <c r="W1761" s="1"/>
  <c r="P1762"/>
  <c r="U1762"/>
  <c r="V1762"/>
  <c r="W1762" s="1"/>
  <c r="P1763"/>
  <c r="U1763"/>
  <c r="V1763"/>
  <c r="W1763" s="1"/>
  <c r="P1764"/>
  <c r="U1764"/>
  <c r="V1764"/>
  <c r="W1764" s="1"/>
  <c r="P1765"/>
  <c r="U1765"/>
  <c r="V1765"/>
  <c r="W1765" s="1"/>
  <c r="P1766"/>
  <c r="U1766"/>
  <c r="V1766"/>
  <c r="W1766" s="1"/>
  <c r="P1767"/>
  <c r="U1767"/>
  <c r="V1767"/>
  <c r="W1767" s="1"/>
  <c r="P1768"/>
  <c r="U1768"/>
  <c r="V1768"/>
  <c r="W1768" s="1"/>
  <c r="P1769"/>
  <c r="U1769"/>
  <c r="V1769"/>
  <c r="W1769" s="1"/>
  <c r="P1770"/>
  <c r="U1770"/>
  <c r="V1770"/>
  <c r="W1770" s="1"/>
  <c r="P1771"/>
  <c r="U1771"/>
  <c r="V1771"/>
  <c r="W1771" s="1"/>
  <c r="P1772"/>
  <c r="U1772"/>
  <c r="V1772"/>
  <c r="W1772" s="1"/>
  <c r="P1773"/>
  <c r="U1773"/>
  <c r="V1773"/>
  <c r="W1773" s="1"/>
  <c r="P1774"/>
  <c r="U1774"/>
  <c r="V1774"/>
  <c r="W1774" s="1"/>
  <c r="P1775"/>
  <c r="U1775"/>
  <c r="V1775"/>
  <c r="W1775" s="1"/>
  <c r="P1776"/>
  <c r="U1776"/>
  <c r="V1776"/>
  <c r="W1776" s="1"/>
  <c r="P1777"/>
  <c r="U1777"/>
  <c r="V1777"/>
  <c r="W1777" s="1"/>
  <c r="P1778"/>
  <c r="U1778"/>
  <c r="V1778"/>
  <c r="W1778" s="1"/>
  <c r="P1779"/>
  <c r="U1779"/>
  <c r="V1779"/>
  <c r="W1779" s="1"/>
  <c r="P1780"/>
  <c r="U1780"/>
  <c r="V1780"/>
  <c r="W1780" s="1"/>
  <c r="P1781"/>
  <c r="U1781"/>
  <c r="V1781"/>
  <c r="W1781" s="1"/>
  <c r="P1782"/>
  <c r="U1782"/>
  <c r="V1782"/>
  <c r="W1782" s="1"/>
  <c r="P1783"/>
  <c r="U1783"/>
  <c r="V1783"/>
  <c r="W1783" s="1"/>
  <c r="P1784"/>
  <c r="U1784"/>
  <c r="V1784"/>
  <c r="W1784" s="1"/>
  <c r="P1785"/>
  <c r="U1785"/>
  <c r="V1785"/>
  <c r="W1785" s="1"/>
  <c r="P1786"/>
  <c r="U1786"/>
  <c r="V1786"/>
  <c r="W1786" s="1"/>
  <c r="P1787"/>
  <c r="U1787"/>
  <c r="V1787"/>
  <c r="W1787" s="1"/>
  <c r="P1788"/>
  <c r="U1788"/>
  <c r="V1788"/>
  <c r="W1788" s="1"/>
  <c r="P1789"/>
  <c r="U1789"/>
  <c r="V1789"/>
  <c r="W1789" s="1"/>
  <c r="P1790"/>
  <c r="U1790"/>
  <c r="V1790"/>
  <c r="W1790" s="1"/>
  <c r="P1791"/>
  <c r="U1791"/>
  <c r="V1791"/>
  <c r="W1791" s="1"/>
  <c r="P1792"/>
  <c r="U1792"/>
  <c r="V1792"/>
  <c r="W1792" s="1"/>
  <c r="P1793"/>
  <c r="U1793"/>
  <c r="V1793"/>
  <c r="W1793" s="1"/>
  <c r="P1794"/>
  <c r="U1794"/>
  <c r="V1794"/>
  <c r="W1794" s="1"/>
  <c r="P1795"/>
  <c r="U1795"/>
  <c r="V1795"/>
  <c r="W1795" s="1"/>
  <c r="P1796"/>
  <c r="U1796"/>
  <c r="V1796"/>
  <c r="W1796" s="1"/>
  <c r="P1797"/>
  <c r="U1797"/>
  <c r="V1797"/>
  <c r="W1797" s="1"/>
  <c r="P1798"/>
  <c r="U1798"/>
  <c r="V1798"/>
  <c r="W1798" s="1"/>
  <c r="P1799"/>
  <c r="U1799"/>
  <c r="V1799"/>
  <c r="W1799" s="1"/>
  <c r="P1800"/>
  <c r="U1800"/>
  <c r="V1800"/>
  <c r="W1800" s="1"/>
  <c r="P1801"/>
  <c r="U1801"/>
  <c r="V1801"/>
  <c r="W1801" s="1"/>
  <c r="P1802"/>
  <c r="U1802"/>
  <c r="V1802"/>
  <c r="W1802" s="1"/>
  <c r="P1803"/>
  <c r="U1803"/>
  <c r="V1803"/>
  <c r="W1803" s="1"/>
  <c r="P1804"/>
  <c r="U1804"/>
  <c r="V1804"/>
  <c r="W1804" s="1"/>
  <c r="P1805"/>
  <c r="U1805"/>
  <c r="V1805"/>
  <c r="W1805" s="1"/>
  <c r="P1806"/>
  <c r="U1806"/>
  <c r="V1806"/>
  <c r="W1806" s="1"/>
  <c r="P1807"/>
  <c r="U1807"/>
  <c r="V1807"/>
  <c r="W1807" s="1"/>
  <c r="P1808"/>
  <c r="U1808"/>
  <c r="V1808"/>
  <c r="W1808" s="1"/>
  <c r="P1809"/>
  <c r="U1809"/>
  <c r="V1809"/>
  <c r="W1809" s="1"/>
  <c r="P1810"/>
  <c r="U1810"/>
  <c r="V1810"/>
  <c r="W1810" s="1"/>
  <c r="P1811"/>
  <c r="U1811"/>
  <c r="V1811"/>
  <c r="W1811" s="1"/>
  <c r="P1812"/>
  <c r="U1812"/>
  <c r="V1812"/>
  <c r="W1812" s="1"/>
  <c r="P1813"/>
  <c r="U1813"/>
  <c r="V1813"/>
  <c r="W1813" s="1"/>
  <c r="P1814"/>
  <c r="U1814"/>
  <c r="V1814"/>
  <c r="W1814" s="1"/>
  <c r="P1815"/>
  <c r="U1815"/>
  <c r="V1815"/>
  <c r="W1815" s="1"/>
  <c r="P1816"/>
  <c r="U1816"/>
  <c r="V1816"/>
  <c r="W1816" s="1"/>
  <c r="P1817"/>
  <c r="U1817"/>
  <c r="V1817"/>
  <c r="W1817" s="1"/>
  <c r="P1818"/>
  <c r="U1818"/>
  <c r="V1818"/>
  <c r="W1818" s="1"/>
  <c r="P1819"/>
  <c r="U1819"/>
  <c r="V1819"/>
  <c r="W1819" s="1"/>
  <c r="P1820"/>
  <c r="U1820"/>
  <c r="V1820"/>
  <c r="W1820" s="1"/>
  <c r="P1821"/>
  <c r="U1821"/>
  <c r="V1821"/>
  <c r="W1821" s="1"/>
  <c r="P1822"/>
  <c r="U1822"/>
  <c r="V1822"/>
  <c r="W1822" s="1"/>
  <c r="P1823"/>
  <c r="U1823"/>
  <c r="V1823"/>
  <c r="W1823" s="1"/>
  <c r="P1824"/>
  <c r="U1824"/>
  <c r="V1824"/>
  <c r="W1824" s="1"/>
  <c r="P1825"/>
  <c r="U1825"/>
  <c r="V1825"/>
  <c r="W1825" s="1"/>
  <c r="P1826"/>
  <c r="U1826"/>
  <c r="V1826"/>
  <c r="W1826" s="1"/>
  <c r="P1827"/>
  <c r="U1827"/>
  <c r="V1827"/>
  <c r="W1827" s="1"/>
  <c r="P1828"/>
  <c r="U1828"/>
  <c r="V1828"/>
  <c r="W1828" s="1"/>
  <c r="P1829"/>
  <c r="U1829"/>
  <c r="V1829"/>
  <c r="W1829" s="1"/>
  <c r="P1830"/>
  <c r="U1830"/>
  <c r="V1830"/>
  <c r="W1830" s="1"/>
  <c r="P1831"/>
  <c r="U1831"/>
  <c r="V1831"/>
  <c r="W1831" s="1"/>
  <c r="P1832"/>
  <c r="U1832"/>
  <c r="V1832"/>
  <c r="W1832" s="1"/>
  <c r="P1833"/>
  <c r="U1833"/>
  <c r="V1833"/>
  <c r="W1833" s="1"/>
  <c r="P1834"/>
  <c r="U1834"/>
  <c r="V1834"/>
  <c r="W1834" s="1"/>
  <c r="P1835"/>
  <c r="U1835"/>
  <c r="V1835"/>
  <c r="W1835" s="1"/>
  <c r="P1836"/>
  <c r="U1836"/>
  <c r="V1836"/>
  <c r="W1836" s="1"/>
  <c r="P1837"/>
  <c r="U1837"/>
  <c r="V1837"/>
  <c r="W1837" s="1"/>
  <c r="P1838"/>
  <c r="U1838"/>
  <c r="V1838"/>
  <c r="W1838" s="1"/>
  <c r="P1839"/>
  <c r="U1839"/>
  <c r="V1839"/>
  <c r="W1839" s="1"/>
  <c r="P1840"/>
  <c r="U1840"/>
  <c r="V1840"/>
  <c r="W1840" s="1"/>
  <c r="P1841"/>
  <c r="U1841"/>
  <c r="V1841"/>
  <c r="W1841" s="1"/>
  <c r="P1842"/>
  <c r="U1842"/>
  <c r="V1842"/>
  <c r="W1842" s="1"/>
  <c r="P1843"/>
  <c r="U1843"/>
  <c r="V1843"/>
  <c r="W1843" s="1"/>
  <c r="P1844"/>
  <c r="U1844"/>
  <c r="V1844"/>
  <c r="W1844" s="1"/>
  <c r="P1845"/>
  <c r="U1845"/>
  <c r="V1845"/>
  <c r="W1845" s="1"/>
  <c r="P1846"/>
  <c r="U1846"/>
  <c r="V1846"/>
  <c r="W1846" s="1"/>
  <c r="P1847"/>
  <c r="U1847"/>
  <c r="V1847"/>
  <c r="W1847" s="1"/>
  <c r="P1848"/>
  <c r="U1848"/>
  <c r="V1848"/>
  <c r="W1848" s="1"/>
  <c r="P1849"/>
  <c r="U1849"/>
  <c r="V1849"/>
  <c r="W1849" s="1"/>
  <c r="P1850"/>
  <c r="U1850"/>
  <c r="V1850"/>
  <c r="W1850" s="1"/>
  <c r="P1851"/>
  <c r="U1851"/>
  <c r="V1851"/>
  <c r="W1851" s="1"/>
  <c r="P1852"/>
  <c r="U1852"/>
  <c r="V1852"/>
  <c r="W1852" s="1"/>
  <c r="P1853"/>
  <c r="U1853"/>
  <c r="V1853"/>
  <c r="W1853" s="1"/>
  <c r="P1854"/>
  <c r="U1854"/>
  <c r="V1854"/>
  <c r="W1854" s="1"/>
  <c r="P1855"/>
  <c r="U1855"/>
  <c r="V1855"/>
  <c r="W1855" s="1"/>
  <c r="P1856"/>
  <c r="U1856"/>
  <c r="V1856"/>
  <c r="W1856" s="1"/>
  <c r="P1857"/>
  <c r="U1857"/>
  <c r="V1857"/>
  <c r="W1857" s="1"/>
  <c r="P1858"/>
  <c r="U1858"/>
  <c r="V1858"/>
  <c r="W1858" s="1"/>
  <c r="P1859"/>
  <c r="U1859"/>
  <c r="V1859"/>
  <c r="W1859" s="1"/>
  <c r="P1860"/>
  <c r="U1860"/>
  <c r="V1860"/>
  <c r="W1860" s="1"/>
  <c r="P1861"/>
  <c r="U1861"/>
  <c r="V1861"/>
  <c r="W1861" s="1"/>
  <c r="P1862"/>
  <c r="U1862"/>
  <c r="V1862"/>
  <c r="W1862" s="1"/>
  <c r="P1863"/>
  <c r="U1863"/>
  <c r="V1863"/>
  <c r="W1863" s="1"/>
  <c r="P1864"/>
  <c r="U1864"/>
  <c r="V1864"/>
  <c r="W1864" s="1"/>
  <c r="P1865"/>
  <c r="U1865"/>
  <c r="V1865"/>
  <c r="W1865" s="1"/>
  <c r="P1866"/>
  <c r="U1866"/>
  <c r="V1866"/>
  <c r="W1866" s="1"/>
  <c r="P1867"/>
  <c r="U1867"/>
  <c r="V1867"/>
  <c r="W1867" s="1"/>
  <c r="P1868"/>
  <c r="U1868"/>
  <c r="V1868"/>
  <c r="W1868" s="1"/>
  <c r="P1869"/>
  <c r="U1869"/>
  <c r="V1869"/>
  <c r="W1869" s="1"/>
  <c r="P1870"/>
  <c r="U1870"/>
  <c r="V1870"/>
  <c r="W1870" s="1"/>
  <c r="P1871"/>
  <c r="U1871"/>
  <c r="V1871"/>
  <c r="W1871" s="1"/>
  <c r="P1872"/>
  <c r="U1872"/>
  <c r="V1872"/>
  <c r="W1872" s="1"/>
  <c r="P1873"/>
  <c r="U1873"/>
  <c r="V1873"/>
  <c r="W1873" s="1"/>
  <c r="P1874"/>
  <c r="U1874"/>
  <c r="V1874"/>
  <c r="W1874" s="1"/>
  <c r="P1875"/>
  <c r="U1875"/>
  <c r="V1875"/>
  <c r="W1875" s="1"/>
  <c r="P1876"/>
  <c r="U1876"/>
  <c r="V1876"/>
  <c r="W1876" s="1"/>
  <c r="P1877"/>
  <c r="U1877"/>
  <c r="V1877"/>
  <c r="W1877" s="1"/>
  <c r="P1878"/>
  <c r="U1878"/>
  <c r="V1878"/>
  <c r="W1878" s="1"/>
  <c r="P1879"/>
  <c r="U1879"/>
  <c r="V1879"/>
  <c r="W1879" s="1"/>
  <c r="P1880"/>
  <c r="U1880"/>
  <c r="V1880"/>
  <c r="W1880" s="1"/>
  <c r="P1881"/>
  <c r="U1881"/>
  <c r="V1881"/>
  <c r="W1881" s="1"/>
  <c r="P1882"/>
  <c r="U1882"/>
  <c r="V1882"/>
  <c r="W1882" s="1"/>
  <c r="P1883"/>
  <c r="U1883"/>
  <c r="V1883"/>
  <c r="W1883" s="1"/>
  <c r="P1884"/>
  <c r="U1884"/>
  <c r="V1884"/>
  <c r="W1884" s="1"/>
  <c r="P1885"/>
  <c r="U1885"/>
  <c r="V1885"/>
  <c r="W1885" s="1"/>
  <c r="P1886"/>
  <c r="U1886"/>
  <c r="V1886"/>
  <c r="W1886" s="1"/>
  <c r="P1887"/>
  <c r="U1887"/>
  <c r="V1887"/>
  <c r="W1887" s="1"/>
  <c r="P1888"/>
  <c r="U1888"/>
  <c r="V1888"/>
  <c r="W1888" s="1"/>
  <c r="P1889"/>
  <c r="U1889"/>
  <c r="V1889"/>
  <c r="W1889" s="1"/>
  <c r="P1890"/>
  <c r="U1890"/>
  <c r="V1890"/>
  <c r="W1890" s="1"/>
  <c r="P1891"/>
  <c r="U1891"/>
  <c r="V1891"/>
  <c r="W1891" s="1"/>
  <c r="P1892"/>
  <c r="U1892"/>
  <c r="V1892"/>
  <c r="W1892" s="1"/>
  <c r="P1893"/>
  <c r="U1893"/>
  <c r="V1893"/>
  <c r="W1893" s="1"/>
  <c r="P1894"/>
  <c r="U1894"/>
  <c r="V1894"/>
  <c r="W1894" s="1"/>
  <c r="P1895"/>
  <c r="U1895"/>
  <c r="V1895"/>
  <c r="W1895" s="1"/>
  <c r="P1896"/>
  <c r="U1896"/>
  <c r="V1896"/>
  <c r="W1896" s="1"/>
  <c r="P1897"/>
  <c r="U1897"/>
  <c r="V1897"/>
  <c r="W1897" s="1"/>
  <c r="P1898"/>
  <c r="U1898"/>
  <c r="V1898"/>
  <c r="W1898" s="1"/>
  <c r="P1899"/>
  <c r="U1899"/>
  <c r="V1899"/>
  <c r="W1899" s="1"/>
  <c r="P1900"/>
  <c r="U1900"/>
  <c r="V1900"/>
  <c r="W1900" s="1"/>
  <c r="P1901"/>
  <c r="U1901"/>
  <c r="V1901"/>
  <c r="W1901" s="1"/>
  <c r="P1902"/>
  <c r="U1902"/>
  <c r="V1902"/>
  <c r="W1902" s="1"/>
  <c r="P1903"/>
  <c r="U1903"/>
  <c r="V1903"/>
  <c r="W1903" s="1"/>
  <c r="P1904"/>
  <c r="U1904"/>
  <c r="V1904"/>
  <c r="W1904" s="1"/>
  <c r="P1905"/>
  <c r="U1905"/>
  <c r="V1905"/>
  <c r="W1905" s="1"/>
  <c r="P1906"/>
  <c r="U1906"/>
  <c r="V1906"/>
  <c r="W1906" s="1"/>
  <c r="P1907"/>
  <c r="U1907"/>
  <c r="V1907"/>
  <c r="W1907" s="1"/>
  <c r="P1908"/>
  <c r="U1908"/>
  <c r="V1908"/>
  <c r="W1908" s="1"/>
  <c r="P1909"/>
  <c r="U1909"/>
  <c r="V1909"/>
  <c r="W1909" s="1"/>
  <c r="P1910"/>
  <c r="U1910"/>
  <c r="V1910"/>
  <c r="W1910" s="1"/>
  <c r="P1911"/>
  <c r="U1911"/>
  <c r="V1911"/>
  <c r="W1911" s="1"/>
  <c r="P1912"/>
  <c r="U1912"/>
  <c r="V1912"/>
  <c r="W1912" s="1"/>
  <c r="P1913"/>
  <c r="U1913"/>
  <c r="V1913"/>
  <c r="W1913" s="1"/>
  <c r="P1914"/>
  <c r="U1914"/>
  <c r="V1914"/>
  <c r="W1914" s="1"/>
  <c r="P1915"/>
  <c r="U1915"/>
  <c r="V1915"/>
  <c r="W1915" s="1"/>
  <c r="P1916"/>
  <c r="U1916"/>
  <c r="V1916"/>
  <c r="W1916" s="1"/>
  <c r="P1917"/>
  <c r="U1917"/>
  <c r="V1917"/>
  <c r="W1917" s="1"/>
  <c r="P1918"/>
  <c r="U1918"/>
  <c r="V1918"/>
  <c r="W1918" s="1"/>
  <c r="P1919"/>
  <c r="U1919"/>
  <c r="V1919"/>
  <c r="W1919" s="1"/>
  <c r="P1920"/>
  <c r="U1920"/>
  <c r="V1920"/>
  <c r="W1920" s="1"/>
  <c r="P1921"/>
  <c r="U1921"/>
  <c r="V1921"/>
  <c r="W1921" s="1"/>
  <c r="P1922"/>
  <c r="U1922"/>
  <c r="V1922"/>
  <c r="W1922" s="1"/>
  <c r="P1923"/>
  <c r="U1923"/>
  <c r="V1923"/>
  <c r="W1923" s="1"/>
  <c r="P1924"/>
  <c r="U1924"/>
  <c r="V1924"/>
  <c r="W1924" s="1"/>
  <c r="P1925"/>
  <c r="U1925"/>
  <c r="V1925"/>
  <c r="W1925" s="1"/>
  <c r="P1926"/>
  <c r="U1926"/>
  <c r="V1926"/>
  <c r="W1926" s="1"/>
  <c r="P1927"/>
  <c r="U1927"/>
  <c r="V1927"/>
  <c r="W1927" s="1"/>
  <c r="P1928"/>
  <c r="U1928"/>
  <c r="V1928"/>
  <c r="W1928" s="1"/>
  <c r="P1929"/>
  <c r="U1929"/>
  <c r="V1929"/>
  <c r="W1929" s="1"/>
  <c r="P1930"/>
  <c r="U1930"/>
  <c r="V1930"/>
  <c r="W1930" s="1"/>
  <c r="P1931"/>
  <c r="U1931"/>
  <c r="V1931"/>
  <c r="W1931" s="1"/>
  <c r="P1932"/>
  <c r="U1932"/>
  <c r="V1932"/>
  <c r="W1932" s="1"/>
  <c r="P1933"/>
  <c r="U1933"/>
  <c r="V1933"/>
  <c r="W1933" s="1"/>
  <c r="P1934"/>
  <c r="U1934"/>
  <c r="V1934"/>
  <c r="W1934" s="1"/>
  <c r="P1935"/>
  <c r="U1935"/>
  <c r="V1935"/>
  <c r="W1935" s="1"/>
  <c r="P1936"/>
  <c r="U1936"/>
  <c r="V1936"/>
  <c r="W1936" s="1"/>
  <c r="P1937"/>
  <c r="U1937"/>
  <c r="V1937"/>
  <c r="W1937" s="1"/>
  <c r="P1938"/>
  <c r="U1938"/>
  <c r="V1938"/>
  <c r="W1938" s="1"/>
  <c r="P1939"/>
  <c r="U1939"/>
  <c r="V1939"/>
  <c r="W1939" s="1"/>
  <c r="P1940"/>
  <c r="U1940"/>
  <c r="V1940"/>
  <c r="W1940" s="1"/>
  <c r="P1941"/>
  <c r="U1941"/>
  <c r="V1941"/>
  <c r="W1941" s="1"/>
  <c r="P1942"/>
  <c r="U1942"/>
  <c r="V1942"/>
  <c r="W1942" s="1"/>
  <c r="P1943"/>
  <c r="U1943"/>
  <c r="V1943"/>
  <c r="W1943" s="1"/>
  <c r="P1944"/>
  <c r="U1944"/>
  <c r="V1944"/>
  <c r="W1944" s="1"/>
  <c r="P1945"/>
  <c r="U1945"/>
  <c r="V1945"/>
  <c r="W1945" s="1"/>
  <c r="P1946"/>
  <c r="U1946"/>
  <c r="V1946"/>
  <c r="W1946" s="1"/>
  <c r="P1947"/>
  <c r="U1947"/>
  <c r="V1947"/>
  <c r="W1947" s="1"/>
  <c r="P1948"/>
  <c r="U1948"/>
  <c r="V1948"/>
  <c r="W1948" s="1"/>
  <c r="P1949"/>
  <c r="U1949"/>
  <c r="V1949"/>
  <c r="W1949" s="1"/>
  <c r="P1950"/>
  <c r="U1950"/>
  <c r="V1950"/>
  <c r="W1950" s="1"/>
  <c r="P1951"/>
  <c r="U1951"/>
  <c r="V1951"/>
  <c r="W1951" s="1"/>
  <c r="P1952"/>
  <c r="U1952"/>
  <c r="V1952"/>
  <c r="W1952" s="1"/>
  <c r="P1953"/>
  <c r="U1953"/>
  <c r="V1953"/>
  <c r="W1953" s="1"/>
  <c r="P1954"/>
  <c r="U1954"/>
  <c r="V1954"/>
  <c r="W1954" s="1"/>
  <c r="P1955"/>
  <c r="U1955"/>
  <c r="V1955"/>
  <c r="W1955" s="1"/>
  <c r="P1956"/>
  <c r="U1956"/>
  <c r="V1956"/>
  <c r="W1956" s="1"/>
  <c r="P1957"/>
  <c r="U1957"/>
  <c r="V1957"/>
  <c r="W1957" s="1"/>
  <c r="P1958"/>
  <c r="U1958"/>
  <c r="V1958"/>
  <c r="W1958" s="1"/>
  <c r="P1959"/>
  <c r="U1959"/>
  <c r="V1959"/>
  <c r="W1959" s="1"/>
  <c r="P1960"/>
  <c r="U1960"/>
  <c r="V1960"/>
  <c r="W1960" s="1"/>
  <c r="P1961"/>
  <c r="U1961"/>
  <c r="V1961"/>
  <c r="W1961" s="1"/>
  <c r="P1962"/>
  <c r="U1962"/>
  <c r="V1962"/>
  <c r="W1962" s="1"/>
  <c r="P1963"/>
  <c r="U1963"/>
  <c r="V1963"/>
  <c r="W1963" s="1"/>
  <c r="P1964"/>
  <c r="U1964"/>
  <c r="V1964"/>
  <c r="W1964" s="1"/>
  <c r="P1965"/>
  <c r="U1965"/>
  <c r="V1965"/>
  <c r="W1965" s="1"/>
  <c r="P1966"/>
  <c r="U1966"/>
  <c r="V1966"/>
  <c r="W1966" s="1"/>
  <c r="P1967"/>
  <c r="U1967"/>
  <c r="V1967"/>
  <c r="W1967" s="1"/>
  <c r="P1968"/>
  <c r="U1968"/>
  <c r="V1968"/>
  <c r="W1968" s="1"/>
  <c r="P1969"/>
  <c r="U1969"/>
  <c r="V1969"/>
  <c r="W1969" s="1"/>
  <c r="P1970"/>
  <c r="U1970"/>
  <c r="V1970"/>
  <c r="W1970" s="1"/>
  <c r="P1971"/>
  <c r="U1971"/>
  <c r="V1971"/>
  <c r="W1971" s="1"/>
  <c r="P1972"/>
  <c r="U1972"/>
  <c r="V1972"/>
  <c r="W1972" s="1"/>
  <c r="P1973"/>
  <c r="U1973"/>
  <c r="V1973"/>
  <c r="W1973" s="1"/>
  <c r="P1974"/>
  <c r="U1974"/>
  <c r="V1974"/>
  <c r="W1974" s="1"/>
  <c r="P1975"/>
  <c r="U1975"/>
  <c r="V1975"/>
  <c r="W1975" s="1"/>
  <c r="P1976"/>
  <c r="U1976"/>
  <c r="V1976"/>
  <c r="W1976" s="1"/>
  <c r="P1977"/>
  <c r="U1977"/>
  <c r="V1977"/>
  <c r="W1977" s="1"/>
  <c r="P1978"/>
  <c r="U1978"/>
  <c r="V1978"/>
  <c r="W1978" s="1"/>
  <c r="P1979"/>
  <c r="U1979"/>
  <c r="V1979"/>
  <c r="W1979" s="1"/>
  <c r="P1980"/>
  <c r="U1980"/>
  <c r="V1980"/>
  <c r="W1980" s="1"/>
  <c r="P1981"/>
  <c r="U1981"/>
  <c r="V1981"/>
  <c r="W1981" s="1"/>
  <c r="P1982"/>
  <c r="U1982"/>
  <c r="V1982"/>
  <c r="W1982" s="1"/>
  <c r="P1983"/>
  <c r="U1983"/>
  <c r="V1983"/>
  <c r="W1983" s="1"/>
  <c r="P1984"/>
  <c r="U1984"/>
  <c r="V1984"/>
  <c r="W1984" s="1"/>
  <c r="P1985"/>
  <c r="U1985"/>
  <c r="V1985"/>
  <c r="W1985" s="1"/>
  <c r="P1986"/>
  <c r="U1986"/>
  <c r="V1986"/>
  <c r="W1986" s="1"/>
  <c r="P1987"/>
  <c r="U1987"/>
  <c r="V1987"/>
  <c r="W1987" s="1"/>
  <c r="P1988"/>
  <c r="U1988"/>
  <c r="V1988"/>
  <c r="W1988" s="1"/>
  <c r="P1989"/>
  <c r="U1989"/>
  <c r="V1989"/>
  <c r="W1989" s="1"/>
  <c r="P1990"/>
  <c r="U1990"/>
  <c r="V1990"/>
  <c r="W1990" s="1"/>
  <c r="P1991"/>
  <c r="U1991"/>
  <c r="V1991"/>
  <c r="W1991" s="1"/>
  <c r="P1992"/>
  <c r="U1992"/>
  <c r="V1992"/>
  <c r="W1992" s="1"/>
  <c r="P1993"/>
  <c r="U1993"/>
  <c r="V1993"/>
  <c r="W1993" s="1"/>
  <c r="P1994"/>
  <c r="U1994"/>
  <c r="V1994"/>
  <c r="W1994" s="1"/>
  <c r="P1995"/>
  <c r="U1995"/>
  <c r="V1995"/>
  <c r="W1995" s="1"/>
  <c r="P1996"/>
  <c r="U1996"/>
  <c r="V1996"/>
  <c r="W1996" s="1"/>
  <c r="P1997"/>
  <c r="U1997"/>
  <c r="V1997"/>
  <c r="W1997" s="1"/>
  <c r="P1998"/>
  <c r="U1998"/>
  <c r="V1998"/>
  <c r="W1998" s="1"/>
  <c r="P1999"/>
  <c r="U1999"/>
  <c r="V1999"/>
  <c r="W1999" s="1"/>
  <c r="P2000"/>
  <c r="U2000"/>
  <c r="V2000"/>
  <c r="W2000" s="1"/>
  <c r="P2001"/>
  <c r="U2001"/>
  <c r="V2001"/>
  <c r="W2001" s="1"/>
  <c r="P2002"/>
  <c r="U2002"/>
  <c r="V2002"/>
  <c r="W2002" s="1"/>
  <c r="P2003"/>
  <c r="U2003"/>
  <c r="V2003"/>
  <c r="W2003" s="1"/>
  <c r="P2004"/>
  <c r="U2004"/>
  <c r="V2004"/>
  <c r="W2004" s="1"/>
  <c r="P2005"/>
  <c r="U2005"/>
  <c r="V2005"/>
  <c r="W2005" s="1"/>
  <c r="P2006"/>
  <c r="U2006"/>
  <c r="V2006"/>
  <c r="W2006" s="1"/>
  <c r="P2007"/>
  <c r="U2007"/>
  <c r="V2007"/>
  <c r="W2007" s="1"/>
  <c r="P2008"/>
  <c r="U2008"/>
  <c r="V2008"/>
  <c r="W2008" s="1"/>
  <c r="P2009"/>
  <c r="U2009"/>
  <c r="V2009"/>
  <c r="W2009" s="1"/>
  <c r="P2010"/>
  <c r="U2010"/>
  <c r="V2010"/>
  <c r="W2010" s="1"/>
  <c r="P2011"/>
  <c r="U2011"/>
  <c r="V2011"/>
  <c r="W2011" s="1"/>
  <c r="P2012"/>
  <c r="U2012"/>
  <c r="V2012"/>
  <c r="W2012" s="1"/>
  <c r="P2013"/>
  <c r="U2013"/>
  <c r="V2013"/>
  <c r="W2013" s="1"/>
  <c r="P2014"/>
  <c r="U2014"/>
  <c r="V2014"/>
  <c r="W2014" s="1"/>
  <c r="P2015"/>
  <c r="U2015"/>
  <c r="V2015"/>
  <c r="W2015" s="1"/>
  <c r="P2016"/>
  <c r="U2016"/>
  <c r="V2016"/>
  <c r="W2016" s="1"/>
  <c r="P2017"/>
  <c r="U2017"/>
  <c r="V2017"/>
  <c r="W2017" s="1"/>
  <c r="P2018"/>
  <c r="U2018"/>
  <c r="V2018"/>
  <c r="W2018" s="1"/>
  <c r="P2019"/>
  <c r="U2019"/>
  <c r="V2019"/>
  <c r="W2019" s="1"/>
  <c r="P2020"/>
  <c r="U2020"/>
  <c r="V2020"/>
  <c r="W2020" s="1"/>
  <c r="P2021"/>
  <c r="U2021"/>
  <c r="V2021"/>
  <c r="W2021" s="1"/>
  <c r="P2022"/>
  <c r="U2022"/>
  <c r="V2022"/>
  <c r="W2022" s="1"/>
  <c r="P2023"/>
  <c r="U2023"/>
  <c r="V2023"/>
  <c r="W2023" s="1"/>
  <c r="P2024"/>
  <c r="U2024"/>
  <c r="V2024"/>
  <c r="W2024" s="1"/>
  <c r="P2025"/>
  <c r="U2025"/>
  <c r="V2025"/>
  <c r="W2025" s="1"/>
  <c r="P2026"/>
  <c r="U2026"/>
  <c r="V2026"/>
  <c r="W2026" s="1"/>
  <c r="P2027"/>
  <c r="U2027"/>
  <c r="V2027"/>
  <c r="W2027" s="1"/>
  <c r="P2028"/>
  <c r="U2028"/>
  <c r="V2028"/>
  <c r="W2028" s="1"/>
  <c r="P2029"/>
  <c r="U2029"/>
  <c r="V2029"/>
  <c r="W2029" s="1"/>
  <c r="P2030"/>
  <c r="U2030"/>
  <c r="V2030"/>
  <c r="W2030" s="1"/>
  <c r="P2031"/>
  <c r="U2031"/>
  <c r="V2031"/>
  <c r="W2031" s="1"/>
  <c r="P2032"/>
  <c r="U2032"/>
  <c r="V2032"/>
  <c r="W2032" s="1"/>
  <c r="P2033"/>
  <c r="U2033"/>
  <c r="V2033"/>
  <c r="W2033" s="1"/>
  <c r="P2034"/>
  <c r="U2034"/>
  <c r="V2034"/>
  <c r="W2034" s="1"/>
  <c r="P2035"/>
  <c r="U2035"/>
  <c r="V2035"/>
  <c r="W2035" s="1"/>
  <c r="P2036"/>
  <c r="U2036"/>
  <c r="V2036"/>
  <c r="W2036" s="1"/>
  <c r="P2037"/>
  <c r="U2037"/>
  <c r="V2037"/>
  <c r="W2037" s="1"/>
  <c r="P2038"/>
  <c r="U2038"/>
  <c r="V2038"/>
  <c r="W2038" s="1"/>
  <c r="P2039"/>
  <c r="U2039"/>
  <c r="V2039"/>
  <c r="W2039" s="1"/>
  <c r="P2040"/>
  <c r="U2040"/>
  <c r="V2040"/>
  <c r="W2040" s="1"/>
  <c r="P2041"/>
  <c r="U2041"/>
  <c r="V2041"/>
  <c r="W2041" s="1"/>
  <c r="P2042"/>
  <c r="U2042"/>
  <c r="V2042"/>
  <c r="W2042" s="1"/>
  <c r="P2043"/>
  <c r="U2043"/>
  <c r="V2043"/>
  <c r="W2043" s="1"/>
  <c r="P2044"/>
  <c r="U2044"/>
  <c r="V2044"/>
  <c r="W2044" s="1"/>
  <c r="P2045"/>
  <c r="U2045"/>
  <c r="V2045"/>
  <c r="W2045" s="1"/>
  <c r="P2046"/>
  <c r="U2046"/>
  <c r="V2046"/>
  <c r="W2046" s="1"/>
  <c r="P2047"/>
  <c r="U2047"/>
  <c r="V2047"/>
  <c r="W2047" s="1"/>
  <c r="P2048"/>
  <c r="U2048"/>
  <c r="V2048"/>
  <c r="W2048" s="1"/>
  <c r="P2049"/>
  <c r="U2049"/>
  <c r="V2049"/>
  <c r="W2049" s="1"/>
  <c r="P2050"/>
  <c r="U2050"/>
  <c r="V2050"/>
  <c r="W2050" s="1"/>
  <c r="W9" i="5" l="1"/>
  <c r="W17"/>
  <c r="W24"/>
  <c r="W13"/>
  <c r="W20"/>
  <c r="W28"/>
  <c r="W32"/>
  <c r="W36"/>
  <c r="W10"/>
  <c r="W14"/>
  <c r="W21"/>
  <c r="W25"/>
  <c r="W29"/>
  <c r="W33"/>
  <c r="W37"/>
  <c r="W20" i="8"/>
  <c r="W1064" i="10"/>
  <c r="W1068"/>
  <c r="W1072"/>
  <c r="W1076"/>
  <c r="W1080"/>
  <c r="W1092"/>
  <c r="W1112"/>
  <c r="W1120"/>
  <c r="W1124"/>
  <c r="W1128"/>
  <c r="W1132"/>
  <c r="W1136"/>
  <c r="W1156"/>
  <c r="W1172"/>
  <c r="W1074"/>
  <c r="W1078"/>
  <c r="W1082"/>
  <c r="W1086"/>
  <c r="W1090"/>
  <c r="W1094"/>
  <c r="W1098"/>
  <c r="W1102"/>
  <c r="W1106"/>
  <c r="W1110"/>
  <c r="W1114"/>
  <c r="W1118"/>
  <c r="W1122"/>
  <c r="W1130"/>
  <c r="W1138"/>
  <c r="W1142"/>
  <c r="W1146"/>
  <c r="W1150"/>
  <c r="W1154"/>
  <c r="W1158"/>
  <c r="W1166"/>
  <c r="W1170"/>
  <c r="W1174"/>
  <c r="W1178"/>
  <c r="W1182"/>
  <c r="W1186"/>
  <c r="W1208"/>
  <c r="W1212"/>
  <c r="W1240"/>
  <c r="W1252"/>
  <c r="W1256"/>
  <c r="W1284"/>
  <c r="W1292"/>
  <c r="W1296"/>
  <c r="W1300"/>
  <c r="W1304"/>
  <c r="W1308"/>
  <c r="W1332"/>
  <c r="W1336"/>
  <c r="W1344"/>
  <c r="W1348"/>
  <c r="W1352"/>
  <c r="W1368"/>
  <c r="W1384"/>
  <c r="W1412"/>
  <c r="W1420"/>
  <c r="W1424"/>
  <c r="W1428"/>
  <c r="W1432"/>
  <c r="W1436"/>
  <c r="W1440"/>
  <c r="W1444"/>
  <c r="W1448"/>
  <c r="W1452"/>
  <c r="W1468"/>
  <c r="W1472"/>
  <c r="W1476"/>
  <c r="W1500"/>
  <c r="W1532"/>
  <c r="W1540"/>
  <c r="W1544"/>
  <c r="W1548"/>
  <c r="W1592"/>
  <c r="W1596"/>
  <c r="W1600"/>
  <c r="W1604"/>
  <c r="W1608"/>
  <c r="W1628"/>
  <c r="W1636"/>
  <c r="W1640"/>
  <c r="W1644"/>
  <c r="W1648"/>
  <c r="W1652"/>
  <c r="W1656"/>
  <c r="W1668"/>
  <c r="W1672"/>
  <c r="W1676"/>
  <c r="W1688"/>
  <c r="W1700"/>
  <c r="W1716"/>
  <c r="W1732"/>
  <c r="W1736"/>
  <c r="W1768"/>
  <c r="W1085"/>
  <c r="W1089"/>
  <c r="W1105"/>
  <c r="W1109"/>
  <c r="W1113"/>
  <c r="W1117"/>
  <c r="W1121"/>
  <c r="W1125"/>
  <c r="W1137"/>
  <c r="W1157"/>
  <c r="W1161"/>
  <c r="W1165"/>
  <c r="W1169"/>
  <c r="W1173"/>
  <c r="W1177"/>
  <c r="W1181"/>
  <c r="W1185"/>
  <c r="W1189"/>
  <c r="W1193"/>
  <c r="W1197"/>
  <c r="W1201"/>
  <c r="W1205"/>
  <c r="W1209"/>
  <c r="W1213"/>
  <c r="W1217"/>
  <c r="W1221"/>
  <c r="W1233"/>
  <c r="W1237"/>
  <c r="W1241"/>
  <c r="W1245"/>
  <c r="W1249"/>
  <c r="W1253"/>
  <c r="W1257"/>
  <c r="W1261"/>
  <c r="W1265"/>
  <c r="W1269"/>
  <c r="W1273"/>
  <c r="W1277"/>
  <c r="W1281"/>
  <c r="W1285"/>
  <c r="W1289"/>
  <c r="W1293"/>
  <c r="W1305"/>
  <c r="W1309"/>
  <c r="W1313"/>
  <c r="W1317"/>
  <c r="W1321"/>
  <c r="W1325"/>
  <c r="W1329"/>
  <c r="W1333"/>
  <c r="W1337"/>
  <c r="W1341"/>
  <c r="W1345"/>
  <c r="W1349"/>
  <c r="W1361"/>
  <c r="W1365"/>
  <c r="W1369"/>
  <c r="W1373"/>
  <c r="W1377"/>
  <c r="W1381"/>
  <c r="W1385"/>
  <c r="W1389"/>
  <c r="W1393"/>
  <c r="W1429"/>
  <c r="W1445"/>
  <c r="W1449"/>
  <c r="W1453"/>
  <c r="W1457"/>
  <c r="W1461"/>
  <c r="W1465"/>
  <c r="W1469"/>
  <c r="W1473"/>
  <c r="W1477"/>
  <c r="W1481"/>
  <c r="W1485"/>
  <c r="W1489"/>
  <c r="W1493"/>
  <c r="W1497"/>
  <c r="W1501"/>
  <c r="W1505"/>
  <c r="W1509"/>
  <c r="W1513"/>
  <c r="W1517"/>
  <c r="W1521"/>
  <c r="W1533"/>
  <c r="W1549"/>
  <c r="W1553"/>
  <c r="W1557"/>
  <c r="W1561"/>
  <c r="W1565"/>
  <c r="W1593"/>
  <c r="W1597"/>
  <c r="W1601"/>
  <c r="W1605"/>
  <c r="W1609"/>
  <c r="W1613"/>
  <c r="W1617"/>
  <c r="W1621"/>
  <c r="W1625"/>
  <c r="W1629"/>
  <c r="W1645"/>
  <c r="W1657"/>
  <c r="W1669"/>
  <c r="W1673"/>
  <c r="W1677"/>
  <c r="W1681"/>
  <c r="W1685"/>
  <c r="W1689"/>
  <c r="W1693"/>
  <c r="W1697"/>
  <c r="W1701"/>
  <c r="W1705"/>
  <c r="W1709"/>
  <c r="W1713"/>
  <c r="W1717"/>
  <c r="W1721"/>
  <c r="W1725"/>
  <c r="W1729"/>
  <c r="W1733"/>
  <c r="W1737"/>
  <c r="W1741"/>
  <c r="W1745"/>
  <c r="W1753"/>
  <c r="W1757"/>
  <c r="W1761"/>
  <c r="W1765"/>
  <c r="W1769"/>
  <c r="W1813"/>
  <c r="W1190"/>
  <c r="W1194"/>
  <c r="W1198"/>
  <c r="W1202"/>
  <c r="W1206"/>
  <c r="W1210"/>
  <c r="W1214"/>
  <c r="W1218"/>
  <c r="W1222"/>
  <c r="W1226"/>
  <c r="W1230"/>
  <c r="W1234"/>
  <c r="W1238"/>
  <c r="W1242"/>
  <c r="W1246"/>
  <c r="W1258"/>
  <c r="W1262"/>
  <c r="W1266"/>
  <c r="W1270"/>
  <c r="W1274"/>
  <c r="W1278"/>
  <c r="W1282"/>
  <c r="W1286"/>
  <c r="W1290"/>
  <c r="W1294"/>
  <c r="W1298"/>
  <c r="W1302"/>
  <c r="W1306"/>
  <c r="W1310"/>
  <c r="W1314"/>
  <c r="W1318"/>
  <c r="W1322"/>
  <c r="W1326"/>
  <c r="W1330"/>
  <c r="W1334"/>
  <c r="W1338"/>
  <c r="W1342"/>
  <c r="W1346"/>
  <c r="W1350"/>
  <c r="W1354"/>
  <c r="W1358"/>
  <c r="W1362"/>
  <c r="W1366"/>
  <c r="W1370"/>
  <c r="W1374"/>
  <c r="W1378"/>
  <c r="W1382"/>
  <c r="W1386"/>
  <c r="W1390"/>
  <c r="W1394"/>
  <c r="W1398"/>
  <c r="W1402"/>
  <c r="W1406"/>
  <c r="W1410"/>
  <c r="W1414"/>
  <c r="W1418"/>
  <c r="W1422"/>
  <c r="W1438"/>
  <c r="W1454"/>
  <c r="W1458"/>
  <c r="W1462"/>
  <c r="W1466"/>
  <c r="W1470"/>
  <c r="W1474"/>
  <c r="W1478"/>
  <c r="W1482"/>
  <c r="W1486"/>
  <c r="W1490"/>
  <c r="W1494"/>
  <c r="W1498"/>
  <c r="W1502"/>
  <c r="W1506"/>
  <c r="W1510"/>
  <c r="W1514"/>
  <c r="W1518"/>
  <c r="W1522"/>
  <c r="W1526"/>
  <c r="W1530"/>
  <c r="W1534"/>
  <c r="W1550"/>
  <c r="W1554"/>
  <c r="W1558"/>
  <c r="W1562"/>
  <c r="W1566"/>
  <c r="W1570"/>
  <c r="W1574"/>
  <c r="W1578"/>
  <c r="W1586"/>
  <c r="W1590"/>
  <c r="W1594"/>
  <c r="W1598"/>
  <c r="W1602"/>
  <c r="W1606"/>
  <c r="W1610"/>
  <c r="W1614"/>
  <c r="W1618"/>
  <c r="W1622"/>
  <c r="W1626"/>
  <c r="W1630"/>
  <c r="W1634"/>
  <c r="W1638"/>
  <c r="W1642"/>
  <c r="W1646"/>
  <c r="W1658"/>
  <c r="W1662"/>
  <c r="W1670"/>
  <c r="W1674"/>
  <c r="W1678"/>
  <c r="W1682"/>
  <c r="W1686"/>
  <c r="W1690"/>
  <c r="W1694"/>
  <c r="W1698"/>
  <c r="W1702"/>
  <c r="W1706"/>
  <c r="W1710"/>
  <c r="W1714"/>
  <c r="W1718"/>
  <c r="W1722"/>
  <c r="W1726"/>
  <c r="W1730"/>
  <c r="W1738"/>
  <c r="W1742"/>
  <c r="W1746"/>
  <c r="W1750"/>
  <c r="W1754"/>
  <c r="W1758"/>
  <c r="W1762"/>
  <c r="W1766"/>
  <c r="W1770"/>
  <c r="W1075"/>
  <c r="W1079"/>
  <c r="W1083"/>
  <c r="W1087"/>
  <c r="W1091"/>
  <c r="W1095"/>
  <c r="W1099"/>
  <c r="W1103"/>
  <c r="W1115"/>
  <c r="W1123"/>
  <c r="W1127"/>
  <c r="W1131"/>
  <c r="W1135"/>
  <c r="W1139"/>
  <c r="W1143"/>
  <c r="W1147"/>
  <c r="W1151"/>
  <c r="W1155"/>
  <c r="W1159"/>
  <c r="W1163"/>
  <c r="W1167"/>
  <c r="W1183"/>
  <c r="W1191"/>
  <c r="W1195"/>
  <c r="W1199"/>
  <c r="W1203"/>
  <c r="W1207"/>
  <c r="W1211"/>
  <c r="W1215"/>
  <c r="W1219"/>
  <c r="W1223"/>
  <c r="W1227"/>
  <c r="W1231"/>
  <c r="W1279"/>
  <c r="W1287"/>
  <c r="W1291"/>
  <c r="W1295"/>
  <c r="W1299"/>
  <c r="W1303"/>
  <c r="W1307"/>
  <c r="W1311"/>
  <c r="W1315"/>
  <c r="W1323"/>
  <c r="W1327"/>
  <c r="W1331"/>
  <c r="W1347"/>
  <c r="W1351"/>
  <c r="W1355"/>
  <c r="W1359"/>
  <c r="W1387"/>
  <c r="W1391"/>
  <c r="W1395"/>
  <c r="W1399"/>
  <c r="W1403"/>
  <c r="W1407"/>
  <c r="W1411"/>
  <c r="W1415"/>
  <c r="W1419"/>
  <c r="W1423"/>
  <c r="W1427"/>
  <c r="W1431"/>
  <c r="W1435"/>
  <c r="W1439"/>
  <c r="W1443"/>
  <c r="W1447"/>
  <c r="W1451"/>
  <c r="W1455"/>
  <c r="W1463"/>
  <c r="W1467"/>
  <c r="W1471"/>
  <c r="W1475"/>
  <c r="W1491"/>
  <c r="W1503"/>
  <c r="W1507"/>
  <c r="W1515"/>
  <c r="W1523"/>
  <c r="W1527"/>
  <c r="W1531"/>
  <c r="W1535"/>
  <c r="W1539"/>
  <c r="W1543"/>
  <c r="W1547"/>
  <c r="W1551"/>
  <c r="W1555"/>
  <c r="W1559"/>
  <c r="W1567"/>
  <c r="W1571"/>
  <c r="W1575"/>
  <c r="W1579"/>
  <c r="W1583"/>
  <c r="W1587"/>
  <c r="W1595"/>
  <c r="W1607"/>
  <c r="W1611"/>
  <c r="W1615"/>
  <c r="W1619"/>
  <c r="W1623"/>
  <c r="W1627"/>
  <c r="W1631"/>
  <c r="W1635"/>
  <c r="W1639"/>
  <c r="W1643"/>
  <c r="W1647"/>
  <c r="W1651"/>
  <c r="W1655"/>
  <c r="W1659"/>
  <c r="W1663"/>
  <c r="W1667"/>
  <c r="W1671"/>
  <c r="W1675"/>
  <c r="W1679"/>
  <c r="W1687"/>
  <c r="W1691"/>
  <c r="W1695"/>
  <c r="W1699"/>
  <c r="W1703"/>
  <c r="W1715"/>
  <c r="W1719"/>
  <c r="W1727"/>
  <c r="W1731"/>
  <c r="W1743"/>
  <c r="W1747"/>
  <c r="W1751"/>
  <c r="W1755"/>
  <c r="W1759"/>
  <c r="W1771"/>
  <c r="W46"/>
  <c r="W50"/>
  <c r="W54"/>
  <c r="W58"/>
  <c r="W62"/>
  <c r="W66"/>
  <c r="W70"/>
  <c r="W74"/>
  <c r="W78"/>
  <c r="W82"/>
  <c r="W86"/>
  <c r="W90"/>
  <c r="W94"/>
  <c r="W98"/>
  <c r="W102"/>
  <c r="W106"/>
  <c r="W110"/>
  <c r="W114"/>
  <c r="W118"/>
  <c r="W122"/>
  <c r="W126"/>
  <c r="W130"/>
  <c r="W134"/>
  <c r="W138"/>
  <c r="W142"/>
  <c r="W146"/>
  <c r="W150"/>
  <c r="W154"/>
  <c r="W158"/>
  <c r="W162"/>
  <c r="W166"/>
  <c r="W170"/>
  <c r="W174"/>
  <c r="W178"/>
  <c r="W182"/>
  <c r="W186"/>
  <c r="W190"/>
  <c r="W194"/>
  <c r="W198"/>
  <c r="W202"/>
  <c r="W206"/>
  <c r="W210"/>
  <c r="W214"/>
  <c r="W218"/>
  <c r="W222"/>
  <c r="W226"/>
  <c r="W230"/>
  <c r="W234"/>
  <c r="W238"/>
  <c r="W242"/>
  <c r="W246"/>
  <c r="W250"/>
  <c r="W254"/>
  <c r="W258"/>
  <c r="W262"/>
  <c r="W266"/>
  <c r="W270"/>
  <c r="W274"/>
  <c r="W278"/>
  <c r="W282"/>
  <c r="W286"/>
  <c r="W290"/>
  <c r="W294"/>
  <c r="W298"/>
  <c r="W302"/>
  <c r="W306"/>
  <c r="W310"/>
  <c r="W314"/>
  <c r="W318"/>
  <c r="W322"/>
  <c r="W326"/>
  <c r="W330"/>
  <c r="W334"/>
  <c r="W338"/>
  <c r="W342"/>
  <c r="W346"/>
  <c r="W350"/>
  <c r="W354"/>
  <c r="W358"/>
  <c r="W362"/>
  <c r="W366"/>
  <c r="W370"/>
  <c r="W374"/>
  <c r="W378"/>
  <c r="W382"/>
  <c r="W386"/>
  <c r="W390"/>
  <c r="W394"/>
  <c r="W398"/>
  <c r="W402"/>
  <c r="W406"/>
  <c r="W410"/>
  <c r="W414"/>
  <c r="W418"/>
  <c r="W422"/>
  <c r="W426"/>
  <c r="W430"/>
  <c r="W434"/>
  <c r="W438"/>
  <c r="W442"/>
  <c r="W446"/>
  <c r="W450"/>
  <c r="W454"/>
  <c r="W458"/>
  <c r="W462"/>
  <c r="W466"/>
  <c r="W470"/>
  <c r="W474"/>
  <c r="W478"/>
  <c r="W482"/>
  <c r="W486"/>
  <c r="W490"/>
  <c r="W494"/>
  <c r="W498"/>
  <c r="W502"/>
  <c r="W506"/>
  <c r="W510"/>
  <c r="W514"/>
  <c r="W518"/>
  <c r="W522"/>
  <c r="W526"/>
  <c r="W530"/>
  <c r="W534"/>
  <c r="W538"/>
  <c r="W542"/>
  <c r="W546"/>
  <c r="W550"/>
  <c r="W554"/>
  <c r="W558"/>
  <c r="W562"/>
  <c r="W566"/>
  <c r="W570"/>
  <c r="W574"/>
  <c r="W578"/>
  <c r="W582"/>
  <c r="W586"/>
  <c r="W590"/>
  <c r="W594"/>
  <c r="W598"/>
  <c r="W602"/>
  <c r="W606"/>
  <c r="W610"/>
  <c r="W614"/>
  <c r="W618"/>
  <c r="W622"/>
  <c r="W626"/>
  <c r="W630"/>
  <c r="W634"/>
  <c r="W638"/>
  <c r="W642"/>
  <c r="W646"/>
  <c r="W650"/>
  <c r="W654"/>
  <c r="W658"/>
  <c r="W662"/>
  <c r="W666"/>
  <c r="W670"/>
  <c r="W674"/>
  <c r="W678"/>
  <c r="W682"/>
  <c r="W686"/>
  <c r="W690"/>
  <c r="W694"/>
  <c r="W698"/>
  <c r="W702"/>
  <c r="W706"/>
  <c r="W710"/>
  <c r="W714"/>
  <c r="W718"/>
  <c r="W722"/>
  <c r="W726"/>
  <c r="W730"/>
  <c r="W734"/>
  <c r="W738"/>
  <c r="W742"/>
  <c r="W746"/>
  <c r="W750"/>
  <c r="W754"/>
  <c r="W758"/>
  <c r="W762"/>
  <c r="W766"/>
  <c r="W770"/>
  <c r="W774"/>
  <c r="W778"/>
  <c r="W782"/>
  <c r="W786"/>
  <c r="W790"/>
  <c r="W794"/>
  <c r="W798"/>
  <c r="W802"/>
  <c r="W806"/>
  <c r="W810"/>
  <c r="W814"/>
  <c r="W818"/>
  <c r="W822"/>
  <c r="W826"/>
  <c r="W830"/>
  <c r="W834"/>
  <c r="W838"/>
  <c r="W842"/>
  <c r="W846"/>
  <c r="W850"/>
  <c r="W854"/>
  <c r="W858"/>
  <c r="W862"/>
  <c r="W866"/>
  <c r="W870"/>
  <c r="W874"/>
  <c r="W878"/>
  <c r="W882"/>
  <c r="W886"/>
  <c r="W890"/>
  <c r="W894"/>
  <c r="W898"/>
  <c r="W902"/>
  <c r="W906"/>
  <c r="W910"/>
  <c r="W914"/>
  <c r="W918"/>
  <c r="W922"/>
  <c r="W926"/>
  <c r="W930"/>
  <c r="W934"/>
  <c r="W938"/>
  <c r="W942"/>
  <c r="W946"/>
  <c r="W950"/>
  <c r="W954"/>
  <c r="W958"/>
  <c r="W962"/>
  <c r="W966"/>
  <c r="W970"/>
  <c r="W974"/>
  <c r="W978"/>
  <c r="W982"/>
  <c r="W986"/>
  <c r="W990"/>
  <c r="W994"/>
  <c r="W998"/>
  <c r="W1002"/>
  <c r="W1006"/>
  <c r="W1010"/>
  <c r="W1014"/>
  <c r="W1018"/>
  <c r="W1022"/>
  <c r="W1026"/>
  <c r="W1030"/>
  <c r="W1034"/>
  <c r="W1038"/>
  <c r="W1042"/>
  <c r="W1046"/>
  <c r="W1050"/>
  <c r="W1054"/>
  <c r="W1058"/>
  <c r="W1062"/>
  <c r="W1066"/>
  <c r="W1070"/>
  <c r="W47"/>
  <c r="W51"/>
  <c r="W55"/>
  <c r="W59"/>
  <c r="W63"/>
  <c r="W67"/>
  <c r="W71"/>
  <c r="W75"/>
  <c r="W79"/>
  <c r="W83"/>
  <c r="W87"/>
  <c r="W91"/>
  <c r="W95"/>
  <c r="W99"/>
  <c r="W103"/>
  <c r="W107"/>
  <c r="W111"/>
  <c r="W115"/>
  <c r="W119"/>
  <c r="W123"/>
  <c r="W127"/>
  <c r="W131"/>
  <c r="W135"/>
  <c r="W139"/>
  <c r="W143"/>
  <c r="W147"/>
  <c r="W151"/>
  <c r="W155"/>
  <c r="W159"/>
  <c r="W163"/>
  <c r="W167"/>
  <c r="W171"/>
  <c r="W175"/>
  <c r="W179"/>
  <c r="W183"/>
  <c r="W187"/>
  <c r="W191"/>
  <c r="W195"/>
  <c r="W199"/>
  <c r="W203"/>
  <c r="W207"/>
  <c r="W211"/>
  <c r="W215"/>
  <c r="W219"/>
  <c r="W223"/>
  <c r="W227"/>
  <c r="W231"/>
  <c r="W235"/>
  <c r="W239"/>
  <c r="W243"/>
  <c r="W247"/>
  <c r="W251"/>
  <c r="W255"/>
  <c r="W259"/>
  <c r="W263"/>
  <c r="W267"/>
  <c r="W271"/>
  <c r="W275"/>
  <c r="W279"/>
  <c r="W283"/>
  <c r="W287"/>
  <c r="W291"/>
  <c r="W295"/>
  <c r="W299"/>
  <c r="W303"/>
  <c r="W307"/>
  <c r="W311"/>
  <c r="W315"/>
  <c r="W319"/>
  <c r="W323"/>
  <c r="W327"/>
  <c r="W331"/>
  <c r="W335"/>
  <c r="W339"/>
  <c r="W343"/>
  <c r="W347"/>
  <c r="W351"/>
  <c r="W355"/>
  <c r="W359"/>
  <c r="W363"/>
  <c r="W367"/>
  <c r="W371"/>
  <c r="W375"/>
  <c r="W379"/>
  <c r="W383"/>
  <c r="W387"/>
  <c r="W391"/>
  <c r="W395"/>
  <c r="W399"/>
  <c r="W403"/>
  <c r="W407"/>
  <c r="W411"/>
  <c r="W415"/>
  <c r="W419"/>
  <c r="W423"/>
  <c r="W427"/>
  <c r="W431"/>
  <c r="W435"/>
  <c r="W439"/>
  <c r="W443"/>
  <c r="W447"/>
  <c r="W451"/>
  <c r="W455"/>
  <c r="W459"/>
  <c r="W463"/>
  <c r="W467"/>
  <c r="W471"/>
  <c r="W475"/>
  <c r="W479"/>
  <c r="W483"/>
  <c r="W487"/>
  <c r="W491"/>
  <c r="W495"/>
  <c r="W499"/>
  <c r="W503"/>
  <c r="W507"/>
  <c r="W511"/>
  <c r="W515"/>
  <c r="W519"/>
  <c r="W523"/>
  <c r="W527"/>
  <c r="W531"/>
  <c r="W535"/>
  <c r="W539"/>
  <c r="W543"/>
  <c r="W547"/>
  <c r="W551"/>
  <c r="W555"/>
  <c r="W559"/>
  <c r="W563"/>
  <c r="W567"/>
  <c r="W571"/>
  <c r="W575"/>
  <c r="W579"/>
  <c r="W583"/>
  <c r="W587"/>
  <c r="W591"/>
  <c r="W595"/>
  <c r="W599"/>
  <c r="W603"/>
  <c r="W607"/>
  <c r="W611"/>
  <c r="W615"/>
  <c r="W619"/>
  <c r="W623"/>
  <c r="W627"/>
  <c r="W631"/>
  <c r="W635"/>
  <c r="W639"/>
  <c r="W643"/>
  <c r="W647"/>
  <c r="W651"/>
  <c r="W655"/>
  <c r="W659"/>
  <c r="W663"/>
  <c r="W667"/>
  <c r="W671"/>
  <c r="W675"/>
  <c r="W679"/>
  <c r="W683"/>
  <c r="W687"/>
  <c r="W691"/>
  <c r="W695"/>
  <c r="W699"/>
  <c r="W703"/>
  <c r="W707"/>
  <c r="W711"/>
  <c r="W715"/>
  <c r="W719"/>
  <c r="W723"/>
  <c r="W727"/>
  <c r="W731"/>
  <c r="W735"/>
  <c r="W739"/>
  <c r="W743"/>
  <c r="W747"/>
  <c r="W751"/>
  <c r="W755"/>
  <c r="W759"/>
  <c r="W763"/>
  <c r="W767"/>
  <c r="W771"/>
  <c r="W775"/>
  <c r="W779"/>
  <c r="W783"/>
  <c r="W787"/>
  <c r="W791"/>
  <c r="W795"/>
  <c r="W799"/>
  <c r="W803"/>
  <c r="W807"/>
  <c r="W811"/>
  <c r="W815"/>
  <c r="W819"/>
  <c r="W823"/>
  <c r="W827"/>
  <c r="W831"/>
  <c r="W835"/>
  <c r="W839"/>
  <c r="W843"/>
  <c r="W847"/>
  <c r="W851"/>
  <c r="W855"/>
  <c r="W859"/>
  <c r="W863"/>
  <c r="W867"/>
  <c r="W871"/>
  <c r="W875"/>
  <c r="W879"/>
  <c r="W883"/>
  <c r="W887"/>
  <c r="W891"/>
  <c r="W895"/>
  <c r="W899"/>
  <c r="W903"/>
  <c r="W907"/>
  <c r="W911"/>
  <c r="W915"/>
  <c r="W919"/>
  <c r="W923"/>
  <c r="W927"/>
  <c r="W931"/>
  <c r="W935"/>
  <c r="W939"/>
  <c r="W943"/>
  <c r="W947"/>
  <c r="W951"/>
  <c r="W955"/>
  <c r="W959"/>
  <c r="W963"/>
  <c r="W967"/>
  <c r="W971"/>
  <c r="W975"/>
  <c r="W979"/>
  <c r="W983"/>
  <c r="W987"/>
  <c r="W991"/>
  <c r="W995"/>
  <c r="W999"/>
  <c r="W1003"/>
  <c r="W1007"/>
  <c r="W1011"/>
  <c r="W1015"/>
  <c r="W1019"/>
  <c r="W1023"/>
  <c r="W1027"/>
  <c r="W1031"/>
  <c r="W1035"/>
  <c r="W1039"/>
  <c r="W1043"/>
  <c r="W1047"/>
  <c r="W1051"/>
  <c r="W1055"/>
  <c r="W1059"/>
  <c r="W1063"/>
  <c r="W1067"/>
  <c r="W1071"/>
  <c r="W1582"/>
  <c r="W1774"/>
  <c r="W1778"/>
  <c r="W1782"/>
  <c r="W1786"/>
  <c r="W1790"/>
  <c r="W1794"/>
  <c r="W1798"/>
  <c r="W1802"/>
  <c r="W1806"/>
  <c r="W1810"/>
  <c r="W1814"/>
  <c r="W1818"/>
  <c r="W1822"/>
  <c r="W1826"/>
  <c r="W1830"/>
  <c r="W1834"/>
  <c r="W1838"/>
  <c r="W1842"/>
  <c r="W1846"/>
  <c r="W1850"/>
  <c r="W1854"/>
  <c r="W1858"/>
  <c r="W1862"/>
  <c r="W1866"/>
  <c r="W1870"/>
  <c r="W1874"/>
  <c r="W1878"/>
  <c r="W1882"/>
  <c r="W1886"/>
  <c r="W1890"/>
  <c r="W1894"/>
  <c r="W1898"/>
  <c r="W1902"/>
  <c r="W1906"/>
  <c r="W1910"/>
  <c r="W1914"/>
  <c r="W1918"/>
  <c r="W1922"/>
  <c r="W1926"/>
  <c r="W1930"/>
  <c r="W1934"/>
  <c r="W1938"/>
  <c r="W1942"/>
  <c r="W1946"/>
  <c r="W1950"/>
  <c r="W1954"/>
  <c r="W1958"/>
  <c r="W1962"/>
  <c r="W1966"/>
  <c r="W1970"/>
  <c r="W1974"/>
  <c r="W1978"/>
  <c r="W1982"/>
  <c r="W1986"/>
  <c r="W1990"/>
  <c r="W1994"/>
  <c r="W1998"/>
  <c r="W2002"/>
  <c r="W2006"/>
  <c r="W2010"/>
  <c r="W2014"/>
  <c r="W2018"/>
  <c r="W2022"/>
  <c r="W2026"/>
  <c r="W1775"/>
  <c r="W1779"/>
  <c r="W1783"/>
  <c r="W1787"/>
  <c r="W1791"/>
  <c r="W1795"/>
  <c r="W1799"/>
  <c r="W1803"/>
  <c r="W1807"/>
  <c r="W1811"/>
  <c r="W1815"/>
  <c r="W1819"/>
  <c r="W1823"/>
  <c r="W1827"/>
  <c r="W1831"/>
  <c r="W1835"/>
  <c r="W1839"/>
  <c r="W1843"/>
  <c r="W1847"/>
  <c r="W1851"/>
  <c r="W1855"/>
  <c r="W1859"/>
  <c r="W1863"/>
  <c r="W1867"/>
  <c r="W1871"/>
  <c r="W1875"/>
  <c r="W1879"/>
  <c r="W1883"/>
  <c r="W1887"/>
  <c r="W1891"/>
  <c r="W1895"/>
  <c r="W1899"/>
  <c r="W1903"/>
  <c r="W1907"/>
  <c r="W1911"/>
  <c r="W1915"/>
  <c r="W1919"/>
  <c r="W1923"/>
  <c r="W1927"/>
  <c r="W1931"/>
  <c r="W1935"/>
  <c r="W1939"/>
  <c r="W1943"/>
  <c r="W1947"/>
  <c r="W1951"/>
  <c r="W1955"/>
  <c r="W1959"/>
  <c r="W1963"/>
  <c r="W1967"/>
  <c r="W1971"/>
  <c r="W1975"/>
  <c r="W1979"/>
  <c r="W1983"/>
  <c r="W1987"/>
  <c r="W1991"/>
  <c r="W1995"/>
  <c r="W1999"/>
  <c r="W2003"/>
  <c r="W2007"/>
  <c r="W2011"/>
  <c r="W2015"/>
  <c r="W2019"/>
  <c r="W2023"/>
  <c r="W2027"/>
  <c r="W14" i="12"/>
  <c r="W11"/>
  <c r="W254"/>
  <c r="W258"/>
  <c r="W262"/>
  <c r="W266"/>
  <c r="W270"/>
  <c r="W274"/>
  <c r="W282"/>
  <c r="W286"/>
  <c r="W290"/>
  <c r="W358"/>
  <c r="W374"/>
  <c r="W390"/>
  <c r="W394"/>
  <c r="W398"/>
  <c r="W402"/>
  <c r="W406"/>
  <c r="W438"/>
  <c r="W442"/>
  <c r="W446"/>
  <c r="W450"/>
  <c r="W486"/>
  <c r="W514"/>
  <c r="W542"/>
  <c r="W558"/>
  <c r="W562"/>
  <c r="W566"/>
  <c r="W594"/>
  <c r="W598"/>
  <c r="W606"/>
  <c r="W610"/>
  <c r="W614"/>
  <c r="W626"/>
  <c r="W630"/>
  <c r="W642"/>
  <c r="W646"/>
  <c r="W662"/>
  <c r="W666"/>
  <c r="W670"/>
  <c r="W734"/>
  <c r="W742"/>
  <c r="W750"/>
  <c r="W754"/>
  <c r="W762"/>
  <c r="W766"/>
  <c r="W770"/>
  <c r="W802"/>
  <c r="W806"/>
  <c r="W814"/>
  <c r="W818"/>
  <c r="W822"/>
  <c r="W830"/>
  <c r="W834"/>
  <c r="W838"/>
  <c r="W846"/>
  <c r="W870"/>
  <c r="W878"/>
  <c r="W51"/>
  <c r="W55"/>
  <c r="W63"/>
  <c r="W71"/>
  <c r="W103"/>
  <c r="W119"/>
  <c r="W127"/>
  <c r="W131"/>
  <c r="W135"/>
  <c r="W139"/>
  <c r="W143"/>
  <c r="W147"/>
  <c r="W151"/>
  <c r="W155"/>
  <c r="W171"/>
  <c r="W195"/>
  <c r="W231"/>
  <c r="W235"/>
  <c r="W239"/>
  <c r="W243"/>
  <c r="W247"/>
  <c r="W251"/>
  <c r="W255"/>
  <c r="W259"/>
  <c r="W263"/>
  <c r="W267"/>
  <c r="W271"/>
  <c r="W275"/>
  <c r="W279"/>
  <c r="W283"/>
  <c r="W287"/>
  <c r="W291"/>
  <c r="W295"/>
  <c r="W299"/>
  <c r="W303"/>
  <c r="W307"/>
  <c r="W311"/>
  <c r="W315"/>
  <c r="W319"/>
  <c r="W323"/>
  <c r="W327"/>
  <c r="W331"/>
  <c r="W335"/>
  <c r="W339"/>
  <c r="W343"/>
  <c r="W347"/>
  <c r="W351"/>
  <c r="W355"/>
  <c r="W359"/>
  <c r="W363"/>
  <c r="W367"/>
  <c r="W371"/>
  <c r="W375"/>
  <c r="W379"/>
  <c r="W383"/>
  <c r="W387"/>
  <c r="W391"/>
  <c r="W395"/>
  <c r="W399"/>
  <c r="W403"/>
  <c r="W407"/>
  <c r="W411"/>
  <c r="W415"/>
  <c r="W419"/>
  <c r="W423"/>
  <c r="W427"/>
  <c r="W431"/>
  <c r="W435"/>
  <c r="W439"/>
  <c r="W443"/>
  <c r="W447"/>
  <c r="W451"/>
  <c r="W455"/>
  <c r="W459"/>
  <c r="W463"/>
  <c r="W467"/>
  <c r="W471"/>
  <c r="W475"/>
  <c r="W479"/>
  <c r="W483"/>
  <c r="W487"/>
  <c r="W491"/>
  <c r="W495"/>
  <c r="W499"/>
  <c r="W503"/>
  <c r="W507"/>
  <c r="W511"/>
  <c r="W515"/>
  <c r="W519"/>
  <c r="W523"/>
  <c r="W527"/>
  <c r="W531"/>
  <c r="W535"/>
  <c r="W543"/>
  <c r="W547"/>
  <c r="W551"/>
  <c r="W555"/>
  <c r="W559"/>
  <c r="W563"/>
  <c r="W567"/>
  <c r="W571"/>
  <c r="W575"/>
  <c r="W579"/>
  <c r="W583"/>
  <c r="W587"/>
  <c r="W591"/>
  <c r="W595"/>
  <c r="W599"/>
  <c r="W603"/>
  <c r="W607"/>
  <c r="W611"/>
  <c r="W615"/>
  <c r="W619"/>
  <c r="W623"/>
  <c r="W627"/>
  <c r="W631"/>
  <c r="W635"/>
  <c r="W639"/>
  <c r="W643"/>
  <c r="W647"/>
  <c r="W651"/>
  <c r="W655"/>
  <c r="W659"/>
  <c r="W663"/>
  <c r="W667"/>
  <c r="W671"/>
  <c r="W675"/>
  <c r="W679"/>
  <c r="W683"/>
  <c r="W687"/>
  <c r="W691"/>
  <c r="W695"/>
  <c r="W699"/>
  <c r="W703"/>
  <c r="W707"/>
  <c r="W711"/>
  <c r="W715"/>
  <c r="W719"/>
  <c r="W723"/>
  <c r="W727"/>
  <c r="W731"/>
  <c r="W735"/>
  <c r="W739"/>
  <c r="W743"/>
  <c r="W747"/>
  <c r="W751"/>
  <c r="W755"/>
  <c r="W759"/>
  <c r="W763"/>
  <c r="W767"/>
  <c r="W771"/>
  <c r="W775"/>
  <c r="W779"/>
  <c r="W783"/>
  <c r="W787"/>
  <c r="W791"/>
  <c r="W795"/>
  <c r="W799"/>
  <c r="W803"/>
  <c r="W807"/>
  <c r="W811"/>
  <c r="W815"/>
  <c r="W819"/>
  <c r="W823"/>
  <c r="W827"/>
  <c r="W831"/>
  <c r="W835"/>
  <c r="W839"/>
  <c r="W843"/>
  <c r="W847"/>
  <c r="W851"/>
  <c r="W855"/>
  <c r="W859"/>
  <c r="W863"/>
  <c r="W867"/>
  <c r="W871"/>
  <c r="W875"/>
  <c r="W879"/>
  <c r="W883"/>
  <c r="W887"/>
  <c r="W891"/>
  <c r="W895"/>
  <c r="W899"/>
  <c r="W903"/>
  <c r="W907"/>
  <c r="W911"/>
  <c r="W915"/>
  <c r="W919"/>
  <c r="W923"/>
  <c r="W927"/>
  <c r="W931"/>
  <c r="W935"/>
  <c r="W939"/>
  <c r="W943"/>
  <c r="W947"/>
  <c r="W951"/>
  <c r="W955"/>
  <c r="W959"/>
  <c r="W963"/>
  <c r="W967"/>
  <c r="W971"/>
  <c r="W975"/>
  <c r="W979"/>
  <c r="W983"/>
  <c r="W987"/>
  <c r="W882"/>
  <c r="W886"/>
  <c r="W898"/>
  <c r="W902"/>
  <c r="W906"/>
  <c r="W910"/>
  <c r="W914"/>
  <c r="W930"/>
  <c r="W950"/>
  <c r="W958"/>
  <c r="W962"/>
  <c r="W966"/>
  <c r="W990"/>
  <c r="W1030"/>
  <c r="W1086"/>
  <c r="W1106"/>
  <c r="W1110"/>
  <c r="W1114"/>
  <c r="W1198"/>
  <c r="W1202"/>
  <c r="W1206"/>
  <c r="W1210"/>
  <c r="W1218"/>
  <c r="W1222"/>
  <c r="W1226"/>
  <c r="W1230"/>
  <c r="W1234"/>
  <c r="W1238"/>
  <c r="W1242"/>
  <c r="W1246"/>
  <c r="W1310"/>
  <c r="W1314"/>
  <c r="W1318"/>
  <c r="W1322"/>
  <c r="W1362"/>
  <c r="W1366"/>
  <c r="W1370"/>
  <c r="W1374"/>
  <c r="W1378"/>
  <c r="W1382"/>
  <c r="W1386"/>
  <c r="W1390"/>
  <c r="W1410"/>
  <c r="W1438"/>
  <c r="W1442"/>
  <c r="W1446"/>
  <c r="W1506"/>
  <c r="W1522"/>
  <c r="W1538"/>
  <c r="W1542"/>
  <c r="W1550"/>
  <c r="W1554"/>
  <c r="W1558"/>
  <c r="W1562"/>
  <c r="W1566"/>
  <c r="W1570"/>
  <c r="W1574"/>
  <c r="W1578"/>
  <c r="W1582"/>
  <c r="W1590"/>
  <c r="W1594"/>
  <c r="W1598"/>
  <c r="W1602"/>
  <c r="W1606"/>
  <c r="W1614"/>
  <c r="W1622"/>
  <c r="W1626"/>
  <c r="W1630"/>
  <c r="W1702"/>
  <c r="W1710"/>
  <c r="W1714"/>
  <c r="W1726"/>
  <c r="W1730"/>
  <c r="W1742"/>
  <c r="W1750"/>
  <c r="W1790"/>
  <c r="W1794"/>
  <c r="W1798"/>
  <c r="W1806"/>
  <c r="W1810"/>
  <c r="W1874"/>
  <c r="W1878"/>
  <c r="W1882"/>
  <c r="W1886"/>
  <c r="W1890"/>
  <c r="W1894"/>
  <c r="W1898"/>
  <c r="W1902"/>
  <c r="W1906"/>
  <c r="W1910"/>
  <c r="W1914"/>
  <c r="W1918"/>
  <c r="W1926"/>
  <c r="W1930"/>
  <c r="W1934"/>
  <c r="W1938"/>
  <c r="W1942"/>
  <c r="W1990"/>
  <c r="W991"/>
  <c r="W995"/>
  <c r="W999"/>
  <c r="W1003"/>
  <c r="W1007"/>
  <c r="W1011"/>
  <c r="W1015"/>
  <c r="W1019"/>
  <c r="W1023"/>
  <c r="W1027"/>
  <c r="W1031"/>
  <c r="W1035"/>
  <c r="W1039"/>
  <c r="W1043"/>
  <c r="W1047"/>
  <c r="W1051"/>
  <c r="W1055"/>
  <c r="W1059"/>
  <c r="W1063"/>
  <c r="W1067"/>
  <c r="W1071"/>
  <c r="W1075"/>
  <c r="W1079"/>
  <c r="W1083"/>
  <c r="W1087"/>
  <c r="W1091"/>
  <c r="W1095"/>
  <c r="W1099"/>
  <c r="W1103"/>
  <c r="W1107"/>
  <c r="W1111"/>
  <c r="W1115"/>
  <c r="W1119"/>
  <c r="W1123"/>
  <c r="W1127"/>
  <c r="W1131"/>
  <c r="W1135"/>
  <c r="W1139"/>
  <c r="W1143"/>
  <c r="W1147"/>
  <c r="W1151"/>
  <c r="W1155"/>
  <c r="W1159"/>
  <c r="W1163"/>
  <c r="W1167"/>
  <c r="W1171"/>
  <c r="W1175"/>
  <c r="W1179"/>
  <c r="W1183"/>
  <c r="W1187"/>
  <c r="W1191"/>
  <c r="W1195"/>
  <c r="W1199"/>
  <c r="W1203"/>
  <c r="W1207"/>
  <c r="W1211"/>
  <c r="W1215"/>
  <c r="W1219"/>
  <c r="W1223"/>
  <c r="W1227"/>
  <c r="W1231"/>
  <c r="W1235"/>
  <c r="W1239"/>
  <c r="W1243"/>
  <c r="W1247"/>
  <c r="W1251"/>
  <c r="W1255"/>
  <c r="W1259"/>
  <c r="W1263"/>
  <c r="W1267"/>
  <c r="W1271"/>
  <c r="W1275"/>
  <c r="W1279"/>
  <c r="W1283"/>
  <c r="W1287"/>
  <c r="W1291"/>
  <c r="W1295"/>
  <c r="W1299"/>
  <c r="W1303"/>
  <c r="W1307"/>
  <c r="W1311"/>
  <c r="W1315"/>
  <c r="W1319"/>
  <c r="W1323"/>
  <c r="W1327"/>
  <c r="W1331"/>
  <c r="W1335"/>
  <c r="W1339"/>
  <c r="W1343"/>
  <c r="W1347"/>
  <c r="W1351"/>
  <c r="W1355"/>
  <c r="W1359"/>
  <c r="W1363"/>
  <c r="W1367"/>
  <c r="W1371"/>
  <c r="W1375"/>
  <c r="W1379"/>
  <c r="W1383"/>
  <c r="W1387"/>
  <c r="W1391"/>
  <c r="W1395"/>
  <c r="W1399"/>
  <c r="W1403"/>
  <c r="W1407"/>
  <c r="W1411"/>
  <c r="W1415"/>
  <c r="W1419"/>
  <c r="W1423"/>
  <c r="W1427"/>
  <c r="W1431"/>
  <c r="W1435"/>
  <c r="W1439"/>
  <c r="W1443"/>
  <c r="W1447"/>
  <c r="W1451"/>
  <c r="W1455"/>
  <c r="W1459"/>
  <c r="W1463"/>
  <c r="W1467"/>
  <c r="W1471"/>
  <c r="W1475"/>
  <c r="W1479"/>
  <c r="W1483"/>
  <c r="W1491"/>
  <c r="W1495"/>
  <c r="W1499"/>
  <c r="W1503"/>
  <c r="W1507"/>
  <c r="W1511"/>
  <c r="W1515"/>
  <c r="W1519"/>
  <c r="W1523"/>
  <c r="W1527"/>
  <c r="W1531"/>
  <c r="W1535"/>
  <c r="W1539"/>
  <c r="W1543"/>
  <c r="W1547"/>
  <c r="W1551"/>
  <c r="W1555"/>
  <c r="W1559"/>
  <c r="W1563"/>
  <c r="W1567"/>
  <c r="W1571"/>
  <c r="W1575"/>
  <c r="W1579"/>
  <c r="W1583"/>
  <c r="W1587"/>
  <c r="W1591"/>
  <c r="W1595"/>
  <c r="W1599"/>
  <c r="W1603"/>
  <c r="W1607"/>
  <c r="W1611"/>
  <c r="W1615"/>
  <c r="W1619"/>
  <c r="W1623"/>
  <c r="W1627"/>
  <c r="W1631"/>
  <c r="W1635"/>
  <c r="W1639"/>
  <c r="W1643"/>
  <c r="W1647"/>
  <c r="W1651"/>
  <c r="W1655"/>
  <c r="W1659"/>
  <c r="W1663"/>
  <c r="W1667"/>
  <c r="W1671"/>
  <c r="W1675"/>
  <c r="W1679"/>
  <c r="W1683"/>
  <c r="W1687"/>
  <c r="W1691"/>
  <c r="W1695"/>
  <c r="W1699"/>
  <c r="W1703"/>
  <c r="W1707"/>
  <c r="W1711"/>
  <c r="W1715"/>
  <c r="W1719"/>
  <c r="W1723"/>
  <c r="W1727"/>
  <c r="W1731"/>
  <c r="W1735"/>
  <c r="W1739"/>
  <c r="W1743"/>
  <c r="W1747"/>
  <c r="W1751"/>
  <c r="W1755"/>
  <c r="W1759"/>
  <c r="W1763"/>
  <c r="W1771"/>
  <c r="W1775"/>
  <c r="W1779"/>
  <c r="W1783"/>
  <c r="W1787"/>
  <c r="W1791"/>
  <c r="W1795"/>
  <c r="W1799"/>
  <c r="W1803"/>
  <c r="W1807"/>
  <c r="W1811"/>
  <c r="W1815"/>
  <c r="W1819"/>
  <c r="W1823"/>
  <c r="W1827"/>
  <c r="W1831"/>
  <c r="W1839"/>
  <c r="W1843"/>
  <c r="W1847"/>
  <c r="W1851"/>
  <c r="W1855"/>
  <c r="W1859"/>
  <c r="W1863"/>
  <c r="W1867"/>
  <c r="W1871"/>
  <c r="W1875"/>
  <c r="W1879"/>
  <c r="W1883"/>
  <c r="W1887"/>
  <c r="W1891"/>
  <c r="W1895"/>
  <c r="W1899"/>
  <c r="W1903"/>
  <c r="W1907"/>
  <c r="W1911"/>
  <c r="W1915"/>
  <c r="W1919"/>
  <c r="W1923"/>
  <c r="W1927"/>
  <c r="W1931"/>
  <c r="W1935"/>
  <c r="W1939"/>
  <c r="W1943"/>
  <c r="W1947"/>
  <c r="W1951"/>
  <c r="W1955"/>
  <c r="W1959"/>
  <c r="W1963"/>
  <c r="W1967"/>
  <c r="W1971"/>
  <c r="W1975"/>
  <c r="W1979"/>
  <c r="W1983"/>
  <c r="W1987"/>
  <c r="W1991"/>
  <c r="W1995"/>
  <c r="W1999"/>
  <c r="W2003"/>
  <c r="W2007"/>
  <c r="W2011"/>
  <c r="W2015"/>
  <c r="W2019"/>
  <c r="W2023"/>
  <c r="W12"/>
  <c r="W22"/>
  <c r="W26"/>
  <c r="W30"/>
  <c r="W34"/>
  <c r="W38"/>
  <c r="W42"/>
  <c r="W46"/>
  <c r="W50"/>
  <c r="W54"/>
  <c r="W58"/>
  <c r="W62"/>
  <c r="W66"/>
  <c r="W70"/>
  <c r="W74"/>
  <c r="W78"/>
  <c r="W82"/>
  <c r="W86"/>
  <c r="W90"/>
  <c r="W94"/>
  <c r="W98"/>
  <c r="W102"/>
  <c r="W106"/>
  <c r="W110"/>
  <c r="W114"/>
  <c r="W118"/>
  <c r="W122"/>
  <c r="W126"/>
  <c r="W130"/>
  <c r="W134"/>
  <c r="W138"/>
  <c r="W142"/>
  <c r="W146"/>
  <c r="W150"/>
  <c r="W154"/>
  <c r="W158"/>
  <c r="W162"/>
  <c r="W166"/>
  <c r="W170"/>
  <c r="W174"/>
  <c r="W178"/>
  <c r="W182"/>
  <c r="W186"/>
  <c r="W190"/>
  <c r="W194"/>
  <c r="W198"/>
  <c r="W202"/>
  <c r="W206"/>
  <c r="W210"/>
  <c r="W214"/>
  <c r="W218"/>
  <c r="W222"/>
  <c r="W226"/>
  <c r="W230"/>
  <c r="W234"/>
  <c r="W18"/>
  <c r="W256"/>
  <c r="W264"/>
  <c r="W272"/>
  <c r="W280"/>
  <c r="W284"/>
  <c r="W304"/>
  <c r="W308"/>
  <c r="W328"/>
  <c r="W356"/>
  <c r="W368"/>
  <c r="W372"/>
  <c r="W388"/>
  <c r="W400"/>
  <c r="W416"/>
  <c r="W420"/>
  <c r="W436"/>
  <c r="W440"/>
  <c r="W444"/>
  <c r="W452"/>
  <c r="W480"/>
  <c r="W484"/>
  <c r="W488"/>
  <c r="W508"/>
  <c r="W512"/>
  <c r="W524"/>
  <c r="W532"/>
  <c r="W536"/>
  <c r="W540"/>
  <c r="W544"/>
  <c r="W556"/>
  <c r="W564"/>
  <c r="W584"/>
  <c r="W596"/>
  <c r="W600"/>
  <c r="W608"/>
  <c r="W612"/>
  <c r="W624"/>
  <c r="W628"/>
  <c r="W636"/>
  <c r="W640"/>
  <c r="W648"/>
  <c r="W660"/>
  <c r="W664"/>
  <c r="W668"/>
  <c r="W688"/>
  <c r="W736"/>
  <c r="W748"/>
  <c r="W752"/>
  <c r="W760"/>
  <c r="W764"/>
  <c r="W768"/>
  <c r="W788"/>
  <c r="W792"/>
  <c r="W796"/>
  <c r="W804"/>
  <c r="W812"/>
  <c r="W820"/>
  <c r="W832"/>
  <c r="W836"/>
  <c r="W864"/>
  <c r="W868"/>
  <c r="W876"/>
  <c r="W880"/>
  <c r="W884"/>
  <c r="W928"/>
  <c r="W932"/>
  <c r="W944"/>
  <c r="W948"/>
  <c r="W952"/>
  <c r="W956"/>
  <c r="W960"/>
  <c r="W964"/>
  <c r="W976"/>
  <c r="W984"/>
  <c r="W988"/>
  <c r="W992"/>
  <c r="W996"/>
  <c r="W1004"/>
  <c r="W1028"/>
  <c r="W1088"/>
  <c r="W1096"/>
  <c r="W1104"/>
  <c r="W1124"/>
  <c r="W1156"/>
  <c r="W1172"/>
  <c r="W1188"/>
  <c r="W1192"/>
  <c r="W1208"/>
  <c r="W1216"/>
  <c r="W1244"/>
  <c r="W1248"/>
  <c r="W1288"/>
  <c r="W1296"/>
  <c r="W1304"/>
  <c r="W1308"/>
  <c r="W1312"/>
  <c r="W1316"/>
  <c r="W1348"/>
  <c r="W1360"/>
  <c r="W1364"/>
  <c r="W1376"/>
  <c r="W1380"/>
  <c r="W1392"/>
  <c r="W1408"/>
  <c r="W1424"/>
  <c r="W1428"/>
  <c r="W1440"/>
  <c r="W1444"/>
  <c r="W1448"/>
  <c r="W1456"/>
  <c r="W1476"/>
  <c r="W1492"/>
  <c r="W1504"/>
  <c r="W1516"/>
  <c r="W1520"/>
  <c r="W1524"/>
  <c r="W1528"/>
  <c r="W1536"/>
  <c r="W1540"/>
  <c r="W1544"/>
  <c r="W1548"/>
  <c r="W1556"/>
  <c r="W1584"/>
  <c r="W1600"/>
  <c r="W1604"/>
  <c r="W1620"/>
  <c r="W1624"/>
  <c r="W1628"/>
  <c r="W1636"/>
  <c r="W1668"/>
  <c r="W1672"/>
  <c r="W1696"/>
  <c r="W1700"/>
  <c r="W1704"/>
  <c r="W1708"/>
  <c r="W1720"/>
  <c r="W1724"/>
  <c r="W1740"/>
  <c r="W1748"/>
  <c r="W1760"/>
  <c r="W1776"/>
  <c r="W1780"/>
  <c r="W1792"/>
  <c r="W1796"/>
  <c r="W1800"/>
  <c r="W1804"/>
  <c r="W1808"/>
  <c r="W1816"/>
  <c r="W1840"/>
  <c r="W1856"/>
  <c r="W1860"/>
  <c r="W1864"/>
  <c r="W1872"/>
  <c r="W1876"/>
  <c r="W1880"/>
  <c r="W1884"/>
  <c r="W1900"/>
  <c r="W1972"/>
  <c r="W1976"/>
  <c r="W1988"/>
  <c r="W53"/>
  <c r="W57"/>
  <c r="W61"/>
  <c r="W65"/>
  <c r="W69"/>
  <c r="W73"/>
  <c r="W77"/>
  <c r="W93"/>
  <c r="W97"/>
  <c r="W101"/>
  <c r="W105"/>
  <c r="W117"/>
  <c r="W121"/>
  <c r="W125"/>
  <c r="W129"/>
  <c r="W133"/>
  <c r="W137"/>
  <c r="W141"/>
  <c r="W145"/>
  <c r="W149"/>
  <c r="W153"/>
  <c r="W157"/>
  <c r="W161"/>
  <c r="W165"/>
  <c r="W169"/>
  <c r="W173"/>
  <c r="W177"/>
  <c r="W181"/>
  <c r="W185"/>
  <c r="W193"/>
  <c r="W197"/>
  <c r="W201"/>
  <c r="W209"/>
  <c r="W225"/>
  <c r="W229"/>
  <c r="W242"/>
  <c r="W246"/>
  <c r="W278"/>
  <c r="W294"/>
  <c r="W298"/>
  <c r="W302"/>
  <c r="W306"/>
  <c r="W310"/>
  <c r="W314"/>
  <c r="W318"/>
  <c r="W326"/>
  <c r="W330"/>
  <c r="W334"/>
  <c r="W338"/>
  <c r="W342"/>
  <c r="W362"/>
  <c r="W366"/>
  <c r="W370"/>
  <c r="W410"/>
  <c r="W414"/>
  <c r="W418"/>
  <c r="W422"/>
  <c r="W426"/>
  <c r="W434"/>
  <c r="W454"/>
  <c r="W458"/>
  <c r="W462"/>
  <c r="W466"/>
  <c r="W470"/>
  <c r="W474"/>
  <c r="W490"/>
  <c r="W502"/>
  <c r="W506"/>
  <c r="W510"/>
  <c r="W518"/>
  <c r="W526"/>
  <c r="W530"/>
  <c r="W534"/>
  <c r="W538"/>
  <c r="W578"/>
  <c r="W582"/>
  <c r="W586"/>
  <c r="W590"/>
  <c r="W618"/>
  <c r="W622"/>
  <c r="W634"/>
  <c r="W658"/>
  <c r="W674"/>
  <c r="W678"/>
  <c r="W682"/>
  <c r="W686"/>
  <c r="W690"/>
  <c r="W694"/>
  <c r="W698"/>
  <c r="W702"/>
  <c r="W710"/>
  <c r="W718"/>
  <c r="W722"/>
  <c r="W726"/>
  <c r="W746"/>
  <c r="W758"/>
  <c r="W774"/>
  <c r="W778"/>
  <c r="W782"/>
  <c r="W786"/>
  <c r="W790"/>
  <c r="W794"/>
  <c r="W798"/>
  <c r="W826"/>
  <c r="W842"/>
  <c r="W850"/>
  <c r="W854"/>
  <c r="W858"/>
  <c r="W866"/>
  <c r="W874"/>
  <c r="W918"/>
  <c r="W926"/>
  <c r="W934"/>
  <c r="W954"/>
  <c r="W970"/>
  <c r="W978"/>
  <c r="W982"/>
  <c r="W986"/>
  <c r="W994"/>
  <c r="W998"/>
  <c r="W1002"/>
  <c r="W1006"/>
  <c r="W1010"/>
  <c r="W1014"/>
  <c r="W1018"/>
  <c r="W1026"/>
  <c r="W1034"/>
  <c r="W1038"/>
  <c r="W1046"/>
  <c r="W1050"/>
  <c r="W1062"/>
  <c r="W1074"/>
  <c r="W1078"/>
  <c r="W1094"/>
  <c r="W1098"/>
  <c r="W1118"/>
  <c r="W1122"/>
  <c r="W1126"/>
  <c r="W1138"/>
  <c r="W1142"/>
  <c r="W1150"/>
  <c r="W1158"/>
  <c r="W1166"/>
  <c r="W1174"/>
  <c r="W1182"/>
  <c r="W1190"/>
  <c r="W1254"/>
  <c r="W1258"/>
  <c r="W1274"/>
  <c r="W1278"/>
  <c r="W1282"/>
  <c r="W1286"/>
  <c r="W1290"/>
  <c r="W1294"/>
  <c r="W1298"/>
  <c r="W1302"/>
  <c r="W1306"/>
  <c r="W1326"/>
  <c r="W1330"/>
  <c r="W1334"/>
  <c r="W1342"/>
  <c r="W1350"/>
  <c r="W1354"/>
  <c r="W1394"/>
  <c r="W1398"/>
  <c r="W1414"/>
  <c r="W1422"/>
  <c r="W1426"/>
  <c r="W1430"/>
  <c r="W1434"/>
  <c r="W1450"/>
  <c r="W1454"/>
  <c r="W1458"/>
  <c r="W1462"/>
  <c r="W1466"/>
  <c r="W1470"/>
  <c r="W1478"/>
  <c r="W1486"/>
  <c r="W1490"/>
  <c r="W1494"/>
  <c r="W1498"/>
  <c r="W1502"/>
  <c r="W1518"/>
  <c r="W1526"/>
  <c r="W1530"/>
  <c r="W1534"/>
  <c r="W1618"/>
  <c r="W1634"/>
  <c r="W1638"/>
  <c r="W1642"/>
  <c r="W1646"/>
  <c r="W1654"/>
  <c r="W1658"/>
  <c r="W1662"/>
  <c r="W1670"/>
  <c r="W1674"/>
  <c r="W1678"/>
  <c r="W1682"/>
  <c r="W1686"/>
  <c r="W1690"/>
  <c r="W1694"/>
  <c r="W1698"/>
  <c r="W1706"/>
  <c r="W1718"/>
  <c r="W1722"/>
  <c r="W1734"/>
  <c r="W1754"/>
  <c r="W1758"/>
  <c r="W1762"/>
  <c r="W1766"/>
  <c r="W1774"/>
  <c r="W1778"/>
  <c r="W1782"/>
  <c r="W1802"/>
  <c r="W1814"/>
  <c r="W1818"/>
  <c r="W1822"/>
  <c r="W1830"/>
  <c r="W1834"/>
  <c r="W1838"/>
  <c r="W1842"/>
  <c r="W1846"/>
  <c r="W1854"/>
  <c r="W1862"/>
  <c r="W1866"/>
  <c r="W1946"/>
  <c r="W1950"/>
  <c r="W1954"/>
  <c r="W1958"/>
  <c r="W1962"/>
  <c r="W1966"/>
  <c r="W1970"/>
  <c r="W1974"/>
  <c r="W1978"/>
  <c r="W1982"/>
  <c r="W1986"/>
  <c r="W1994"/>
  <c r="W1998"/>
  <c r="W2002"/>
  <c r="W2006"/>
  <c r="W2010"/>
  <c r="W2014"/>
  <c r="W2022"/>
  <c r="W8"/>
  <c r="W13"/>
  <c r="W15"/>
  <c r="W19"/>
  <c r="W23"/>
  <c r="W27"/>
  <c r="W31"/>
  <c r="W35"/>
  <c r="W39"/>
  <c r="W43"/>
  <c r="W47"/>
  <c r="W59"/>
  <c r="W67"/>
  <c r="W75"/>
  <c r="W79"/>
  <c r="W83"/>
  <c r="W87"/>
  <c r="W91"/>
  <c r="W95"/>
  <c r="W99"/>
  <c r="W107"/>
  <c r="W111"/>
  <c r="W115"/>
  <c r="W123"/>
  <c r="W159"/>
  <c r="W163"/>
  <c r="W167"/>
  <c r="W175"/>
  <c r="W179"/>
  <c r="W183"/>
  <c r="W187"/>
  <c r="W191"/>
  <c r="W199"/>
  <c r="W203"/>
  <c r="W207"/>
  <c r="W211"/>
  <c r="W215"/>
  <c r="W219"/>
  <c r="W223"/>
  <c r="W227"/>
  <c r="W539"/>
  <c r="W1487"/>
  <c r="W1767"/>
  <c r="W1835"/>
  <c r="W236"/>
  <c r="W240"/>
  <c r="W244"/>
  <c r="W260"/>
  <c r="W268"/>
  <c r="W276"/>
  <c r="W288"/>
  <c r="W292"/>
  <c r="W312"/>
  <c r="W320"/>
  <c r="W332"/>
  <c r="W360"/>
  <c r="W376"/>
  <c r="W380"/>
  <c r="W384"/>
  <c r="W392"/>
  <c r="W396"/>
  <c r="W404"/>
  <c r="W408"/>
  <c r="W412"/>
  <c r="W424"/>
  <c r="W432"/>
  <c r="W448"/>
  <c r="W492"/>
  <c r="W500"/>
  <c r="W516"/>
  <c r="W528"/>
  <c r="W548"/>
  <c r="W552"/>
  <c r="W560"/>
  <c r="W568"/>
  <c r="W572"/>
  <c r="W604"/>
  <c r="W616"/>
  <c r="W620"/>
  <c r="W632"/>
  <c r="W644"/>
  <c r="W652"/>
  <c r="W656"/>
  <c r="W672"/>
  <c r="W716"/>
  <c r="W724"/>
  <c r="W732"/>
  <c r="W740"/>
  <c r="W744"/>
  <c r="W756"/>
  <c r="W772"/>
  <c r="W808"/>
  <c r="W816"/>
  <c r="W824"/>
  <c r="W840"/>
  <c r="W848"/>
  <c r="W872"/>
  <c r="W888"/>
  <c r="W892"/>
  <c r="W896"/>
  <c r="W900"/>
  <c r="W904"/>
  <c r="W908"/>
  <c r="W912"/>
  <c r="W916"/>
  <c r="W920"/>
  <c r="W936"/>
  <c r="W940"/>
  <c r="W968"/>
  <c r="W980"/>
  <c r="W1000"/>
  <c r="W1032"/>
  <c r="W1056"/>
  <c r="W1064"/>
  <c r="W1072"/>
  <c r="W1080"/>
  <c r="W1092"/>
  <c r="W1100"/>
  <c r="W1108"/>
  <c r="W1112"/>
  <c r="W1116"/>
  <c r="W1128"/>
  <c r="W1132"/>
  <c r="W1148"/>
  <c r="W1152"/>
  <c r="W1160"/>
  <c r="W1168"/>
  <c r="W1176"/>
  <c r="W1184"/>
  <c r="W1200"/>
  <c r="W1204"/>
  <c r="W1212"/>
  <c r="W1220"/>
  <c r="W1224"/>
  <c r="W1228"/>
  <c r="W1232"/>
  <c r="W1236"/>
  <c r="W1240"/>
  <c r="W1252"/>
  <c r="W1260"/>
  <c r="W1272"/>
  <c r="W1320"/>
  <c r="W1324"/>
  <c r="W1328"/>
  <c r="W1340"/>
  <c r="W1352"/>
  <c r="W1368"/>
  <c r="W1372"/>
  <c r="W1384"/>
  <c r="W1388"/>
  <c r="W1396"/>
  <c r="W1400"/>
  <c r="W1412"/>
  <c r="W1416"/>
  <c r="W1420"/>
  <c r="W1452"/>
  <c r="W1460"/>
  <c r="W1508"/>
  <c r="W1512"/>
  <c r="W1552"/>
  <c r="W1560"/>
  <c r="W1564"/>
  <c r="W1568"/>
  <c r="W1572"/>
  <c r="W1576"/>
  <c r="W1580"/>
  <c r="W1588"/>
  <c r="W1592"/>
  <c r="W1596"/>
  <c r="W1608"/>
  <c r="W1612"/>
  <c r="W1616"/>
  <c r="W1632"/>
  <c r="W1648"/>
  <c r="W1664"/>
  <c r="W1676"/>
  <c r="W1680"/>
  <c r="W1712"/>
  <c r="W1716"/>
  <c r="W1728"/>
  <c r="W1732"/>
  <c r="W1744"/>
  <c r="W1752"/>
  <c r="W1756"/>
  <c r="W1768"/>
  <c r="W1784"/>
  <c r="W1812"/>
  <c r="W1820"/>
  <c r="W1828"/>
  <c r="W1888"/>
  <c r="W1892"/>
  <c r="W1896"/>
  <c r="W1904"/>
  <c r="W1908"/>
  <c r="W1912"/>
  <c r="W1916"/>
  <c r="W1920"/>
  <c r="W1924"/>
  <c r="W1928"/>
  <c r="W1932"/>
  <c r="W1936"/>
  <c r="W1940"/>
  <c r="W1944"/>
  <c r="W1992"/>
  <c r="W1996"/>
  <c r="W2000"/>
  <c r="W2008"/>
  <c r="W2012"/>
  <c r="W2016"/>
  <c r="W9"/>
  <c r="W238"/>
  <c r="W250"/>
  <c r="W322"/>
  <c r="W346"/>
  <c r="W350"/>
  <c r="W354"/>
  <c r="W378"/>
  <c r="W382"/>
  <c r="W386"/>
  <c r="W430"/>
  <c r="W478"/>
  <c r="W482"/>
  <c r="W494"/>
  <c r="W498"/>
  <c r="W522"/>
  <c r="W546"/>
  <c r="W550"/>
  <c r="W554"/>
  <c r="W570"/>
  <c r="W574"/>
  <c r="W602"/>
  <c r="W638"/>
  <c r="W650"/>
  <c r="W654"/>
  <c r="W706"/>
  <c r="W714"/>
  <c r="W730"/>
  <c r="W738"/>
  <c r="W810"/>
  <c r="W862"/>
  <c r="W890"/>
  <c r="W894"/>
  <c r="W922"/>
  <c r="W938"/>
  <c r="W942"/>
  <c r="W946"/>
  <c r="W974"/>
  <c r="W1022"/>
  <c r="W1042"/>
  <c r="W1054"/>
  <c r="W1058"/>
  <c r="W1066"/>
  <c r="W1070"/>
  <c r="W1082"/>
  <c r="W1090"/>
  <c r="W1102"/>
  <c r="W1130"/>
  <c r="W1134"/>
  <c r="W1146"/>
  <c r="W1154"/>
  <c r="W1162"/>
  <c r="W1170"/>
  <c r="W1178"/>
  <c r="W1186"/>
  <c r="W1194"/>
  <c r="W1214"/>
  <c r="W1250"/>
  <c r="W1262"/>
  <c r="W1266"/>
  <c r="W1270"/>
  <c r="W1338"/>
  <c r="W1346"/>
  <c r="W1358"/>
  <c r="W1402"/>
  <c r="W1406"/>
  <c r="W1418"/>
  <c r="W1474"/>
  <c r="W1482"/>
  <c r="W1510"/>
  <c r="W1514"/>
  <c r="W1546"/>
  <c r="W1586"/>
  <c r="W1610"/>
  <c r="W1650"/>
  <c r="W1666"/>
  <c r="W1738"/>
  <c r="W1746"/>
  <c r="W1770"/>
  <c r="W1786"/>
  <c r="W1826"/>
  <c r="W1850"/>
  <c r="W1858"/>
  <c r="W1870"/>
  <c r="W1922"/>
  <c r="W2018"/>
  <c r="W233"/>
  <c r="W237"/>
  <c r="W241"/>
  <c r="W245"/>
  <c r="W249"/>
  <c r="W253"/>
  <c r="W257"/>
  <c r="W261"/>
  <c r="W265"/>
  <c r="W269"/>
  <c r="W273"/>
  <c r="W277"/>
  <c r="W281"/>
  <c r="W285"/>
  <c r="W289"/>
  <c r="W293"/>
  <c r="W297"/>
  <c r="W301"/>
  <c r="W305"/>
  <c r="W309"/>
  <c r="W313"/>
  <c r="W317"/>
  <c r="W321"/>
  <c r="W325"/>
  <c r="W329"/>
  <c r="W333"/>
  <c r="W337"/>
  <c r="W341"/>
  <c r="W345"/>
  <c r="W349"/>
  <c r="W353"/>
  <c r="W357"/>
  <c r="W361"/>
  <c r="W365"/>
  <c r="W369"/>
  <c r="W373"/>
  <c r="W377"/>
  <c r="W381"/>
  <c r="W385"/>
  <c r="W389"/>
  <c r="W393"/>
  <c r="W397"/>
  <c r="W401"/>
  <c r="W405"/>
  <c r="W409"/>
  <c r="W413"/>
  <c r="W417"/>
  <c r="W421"/>
  <c r="W425"/>
  <c r="W429"/>
  <c r="W433"/>
  <c r="W437"/>
  <c r="W441"/>
  <c r="W445"/>
  <c r="W449"/>
  <c r="W453"/>
  <c r="W457"/>
  <c r="W461"/>
  <c r="W465"/>
  <c r="W469"/>
  <c r="W473"/>
  <c r="W477"/>
  <c r="W481"/>
  <c r="W485"/>
  <c r="W489"/>
  <c r="W493"/>
  <c r="W497"/>
  <c r="W501"/>
  <c r="W505"/>
  <c r="W509"/>
  <c r="W513"/>
  <c r="W517"/>
  <c r="W521"/>
  <c r="W525"/>
  <c r="W529"/>
  <c r="W533"/>
  <c r="W537"/>
  <c r="W541"/>
  <c r="W545"/>
  <c r="W549"/>
  <c r="W553"/>
  <c r="W557"/>
  <c r="W561"/>
  <c r="W565"/>
  <c r="W569"/>
  <c r="W573"/>
  <c r="W577"/>
  <c r="W581"/>
  <c r="W585"/>
  <c r="W589"/>
  <c r="W593"/>
  <c r="W597"/>
  <c r="W601"/>
  <c r="W605"/>
  <c r="W609"/>
  <c r="W613"/>
  <c r="W617"/>
  <c r="W621"/>
  <c r="W625"/>
  <c r="W629"/>
  <c r="W633"/>
  <c r="W637"/>
  <c r="W641"/>
  <c r="W645"/>
  <c r="W649"/>
  <c r="W653"/>
  <c r="W657"/>
  <c r="W661"/>
  <c r="W665"/>
  <c r="W669"/>
  <c r="W673"/>
  <c r="W677"/>
  <c r="W681"/>
  <c r="W685"/>
  <c r="W689"/>
  <c r="W693"/>
  <c r="W697"/>
  <c r="W701"/>
  <c r="W705"/>
  <c r="W709"/>
  <c r="W713"/>
  <c r="W717"/>
  <c r="W721"/>
  <c r="W725"/>
  <c r="W729"/>
  <c r="W733"/>
  <c r="W737"/>
  <c r="W741"/>
  <c r="W745"/>
  <c r="W749"/>
  <c r="W753"/>
  <c r="W757"/>
  <c r="W761"/>
  <c r="W765"/>
  <c r="W769"/>
  <c r="W773"/>
  <c r="W777"/>
  <c r="W781"/>
  <c r="W785"/>
  <c r="W789"/>
  <c r="W793"/>
  <c r="W797"/>
  <c r="W801"/>
  <c r="W805"/>
  <c r="W809"/>
  <c r="W813"/>
  <c r="W817"/>
  <c r="W821"/>
  <c r="W825"/>
  <c r="W829"/>
  <c r="W833"/>
  <c r="W837"/>
  <c r="W841"/>
  <c r="W845"/>
  <c r="W849"/>
  <c r="W853"/>
  <c r="W857"/>
  <c r="W861"/>
  <c r="W865"/>
  <c r="W869"/>
  <c r="W873"/>
  <c r="W877"/>
  <c r="W881"/>
  <c r="W885"/>
  <c r="W889"/>
  <c r="W893"/>
  <c r="W897"/>
  <c r="W901"/>
  <c r="W905"/>
  <c r="W909"/>
  <c r="W913"/>
  <c r="W917"/>
  <c r="W921"/>
  <c r="W925"/>
  <c r="W929"/>
  <c r="W933"/>
  <c r="W937"/>
  <c r="W941"/>
  <c r="W945"/>
  <c r="W949"/>
  <c r="W953"/>
  <c r="W957"/>
  <c r="W961"/>
  <c r="W965"/>
  <c r="W969"/>
  <c r="W973"/>
  <c r="W977"/>
  <c r="W981"/>
  <c r="W985"/>
  <c r="W989"/>
  <c r="W993"/>
  <c r="W997"/>
  <c r="W1001"/>
  <c r="W1005"/>
  <c r="W1009"/>
  <c r="W1013"/>
  <c r="W1017"/>
  <c r="W1021"/>
  <c r="W1025"/>
  <c r="W1029"/>
  <c r="W1033"/>
  <c r="W1037"/>
  <c r="W1041"/>
  <c r="W1045"/>
  <c r="W1049"/>
  <c r="W1053"/>
  <c r="W1057"/>
  <c r="W1061"/>
  <c r="W1065"/>
  <c r="W1069"/>
  <c r="W1073"/>
  <c r="W1077"/>
  <c r="W1081"/>
  <c r="W1085"/>
  <c r="W1089"/>
  <c r="W1093"/>
  <c r="W1097"/>
  <c r="W1101"/>
  <c r="W1105"/>
  <c r="W1109"/>
  <c r="W1113"/>
  <c r="W1117"/>
  <c r="W1121"/>
  <c r="W1125"/>
  <c r="W1129"/>
  <c r="W1133"/>
  <c r="W1137"/>
  <c r="W1141"/>
  <c r="W1145"/>
  <c r="W1149"/>
  <c r="W1153"/>
  <c r="W1157"/>
  <c r="W1161"/>
  <c r="W1165"/>
  <c r="W1169"/>
  <c r="W1173"/>
  <c r="W1177"/>
  <c r="W1181"/>
  <c r="W1185"/>
  <c r="W1189"/>
  <c r="W1193"/>
  <c r="W1197"/>
  <c r="W1201"/>
  <c r="W1205"/>
  <c r="W1209"/>
  <c r="W1213"/>
  <c r="W1217"/>
  <c r="W1221"/>
  <c r="W1225"/>
  <c r="W1229"/>
  <c r="W1233"/>
  <c r="W1237"/>
  <c r="W1241"/>
  <c r="W1245"/>
  <c r="W1249"/>
  <c r="W1253"/>
  <c r="W1257"/>
  <c r="W1261"/>
  <c r="W1265"/>
  <c r="W1269"/>
  <c r="W1273"/>
  <c r="W1277"/>
  <c r="W1281"/>
  <c r="W1285"/>
  <c r="W1289"/>
  <c r="W1293"/>
  <c r="W1297"/>
  <c r="W1301"/>
  <c r="W1305"/>
  <c r="W1309"/>
  <c r="W1313"/>
  <c r="W1317"/>
  <c r="W1321"/>
  <c r="W1325"/>
  <c r="W1329"/>
  <c r="W1333"/>
  <c r="W1337"/>
  <c r="W1341"/>
  <c r="W1345"/>
  <c r="W1349"/>
  <c r="W1353"/>
  <c r="W1357"/>
  <c r="W1361"/>
  <c r="W1365"/>
  <c r="W1369"/>
  <c r="W1373"/>
  <c r="W1377"/>
  <c r="W1381"/>
  <c r="W1385"/>
  <c r="W1389"/>
  <c r="W1393"/>
  <c r="W1397"/>
  <c r="W1401"/>
  <c r="W1405"/>
  <c r="W1409"/>
  <c r="W1413"/>
  <c r="W1417"/>
  <c r="W1421"/>
  <c r="W1425"/>
  <c r="W1429"/>
  <c r="W1433"/>
  <c r="W1437"/>
  <c r="W1441"/>
  <c r="W1445"/>
  <c r="W1449"/>
  <c r="W1453"/>
  <c r="W1457"/>
  <c r="W1461"/>
  <c r="W1465"/>
  <c r="W1469"/>
  <c r="W1473"/>
  <c r="W1477"/>
  <c r="W1481"/>
  <c r="W1485"/>
  <c r="W1489"/>
  <c r="W1493"/>
  <c r="W1497"/>
  <c r="W1501"/>
  <c r="W1505"/>
  <c r="W1509"/>
  <c r="W1513"/>
  <c r="W1517"/>
  <c r="W1521"/>
  <c r="W1525"/>
  <c r="W1529"/>
  <c r="W1533"/>
  <c r="W1537"/>
  <c r="W1541"/>
  <c r="W1545"/>
  <c r="W1549"/>
  <c r="W1553"/>
  <c r="W1557"/>
  <c r="W1561"/>
  <c r="W1565"/>
  <c r="W1569"/>
  <c r="W1573"/>
  <c r="W1577"/>
  <c r="W1581"/>
  <c r="W1585"/>
  <c r="W1589"/>
  <c r="W1593"/>
  <c r="W1597"/>
  <c r="W1601"/>
  <c r="W1605"/>
  <c r="W1609"/>
  <c r="W1613"/>
  <c r="W1617"/>
  <c r="W1621"/>
  <c r="W1625"/>
  <c r="W1629"/>
  <c r="W1633"/>
  <c r="W1637"/>
  <c r="W1641"/>
  <c r="W1645"/>
  <c r="W1649"/>
  <c r="W1653"/>
  <c r="W1657"/>
  <c r="W1661"/>
  <c r="W1665"/>
  <c r="W1669"/>
  <c r="W1673"/>
  <c r="W1677"/>
  <c r="W1681"/>
  <c r="W1685"/>
  <c r="W1689"/>
  <c r="W1693"/>
  <c r="W1697"/>
  <c r="W1701"/>
  <c r="W1705"/>
  <c r="W1709"/>
  <c r="W1713"/>
  <c r="W1717"/>
  <c r="W1721"/>
  <c r="W1725"/>
  <c r="W1729"/>
  <c r="W1733"/>
  <c r="W1737"/>
  <c r="W1741"/>
  <c r="W1745"/>
  <c r="W1749"/>
  <c r="W1753"/>
  <c r="W1757"/>
  <c r="W1761"/>
  <c r="W1765"/>
  <c r="W1769"/>
  <c r="W1773"/>
  <c r="W1777"/>
  <c r="W1781"/>
  <c r="W1785"/>
  <c r="W1789"/>
  <c r="W1793"/>
  <c r="W1797"/>
  <c r="W1801"/>
  <c r="W1805"/>
  <c r="W1809"/>
  <c r="W1813"/>
  <c r="W1817"/>
  <c r="W1821"/>
  <c r="W1825"/>
  <c r="W1829"/>
  <c r="W1833"/>
  <c r="W1837"/>
  <c r="W1841"/>
  <c r="W1845"/>
  <c r="W1849"/>
  <c r="W1853"/>
  <c r="W1857"/>
  <c r="W1861"/>
  <c r="W1865"/>
  <c r="W1869"/>
  <c r="W1873"/>
  <c r="W1877"/>
  <c r="W1881"/>
  <c r="W1885"/>
  <c r="W1889"/>
  <c r="W1893"/>
  <c r="W1897"/>
  <c r="W1901"/>
  <c r="W1905"/>
  <c r="W1909"/>
  <c r="W1913"/>
  <c r="W1917"/>
  <c r="W1921"/>
  <c r="W1925"/>
  <c r="W1929"/>
  <c r="W1933"/>
  <c r="W1937"/>
  <c r="W1941"/>
  <c r="W1945"/>
  <c r="W1949"/>
  <c r="W1953"/>
  <c r="W1957"/>
  <c r="W1961"/>
  <c r="W1965"/>
  <c r="W1969"/>
  <c r="W1973"/>
  <c r="W1977"/>
  <c r="W1981"/>
  <c r="W1985"/>
  <c r="W1989"/>
  <c r="W1993"/>
  <c r="W1997"/>
  <c r="W2001"/>
  <c r="W2005"/>
  <c r="W2009"/>
  <c r="W2013"/>
  <c r="W2017"/>
  <c r="W2021"/>
  <c r="W10" i="13"/>
  <c r="W14"/>
  <c r="W8"/>
  <c r="W11"/>
  <c r="W9"/>
  <c r="W12"/>
  <c r="W15"/>
  <c r="W16"/>
  <c r="W1796" i="14"/>
  <c r="W1800"/>
  <c r="W1804"/>
  <c r="W1808"/>
  <c r="W1812"/>
  <c r="W1816"/>
  <c r="W1820"/>
  <c r="W1824"/>
  <c r="W1828"/>
  <c r="W1832"/>
  <c r="W1836"/>
  <c r="W1840"/>
  <c r="W1844"/>
  <c r="W1848"/>
  <c r="W1852"/>
  <c r="W1856"/>
  <c r="W1860"/>
  <c r="W1864"/>
  <c r="W1868"/>
  <c r="W1872"/>
  <c r="W1876"/>
  <c r="W1880"/>
  <c r="W1884"/>
  <c r="W1888"/>
  <c r="W1892"/>
  <c r="W1896"/>
  <c r="W1900"/>
  <c r="W1904"/>
  <c r="W1908"/>
  <c r="W1912"/>
  <c r="W1916"/>
  <c r="W1920"/>
  <c r="W1924"/>
  <c r="W1928"/>
  <c r="W1932"/>
  <c r="W1936"/>
  <c r="W1940"/>
  <c r="W1944"/>
  <c r="W1948"/>
  <c r="W1952"/>
  <c r="W1956"/>
  <c r="W1960"/>
  <c r="W1964"/>
  <c r="W1968"/>
  <c r="W1972"/>
  <c r="W1976"/>
  <c r="W1980"/>
  <c r="W1984"/>
  <c r="W1988"/>
  <c r="W1992"/>
  <c r="W1996"/>
  <c r="W2000"/>
  <c r="W2004"/>
  <c r="W2008"/>
  <c r="W2012"/>
  <c r="W2016"/>
  <c r="W2020"/>
  <c r="W2024"/>
  <c r="W2028"/>
  <c r="W2032"/>
  <c r="W2036"/>
  <c r="W2040"/>
  <c r="W2044"/>
  <c r="W2048"/>
  <c r="W1797"/>
  <c r="W1801"/>
  <c r="W1805"/>
  <c r="W1809"/>
  <c r="W1813"/>
  <c r="W1817"/>
  <c r="W1821"/>
  <c r="W1825"/>
  <c r="W1829"/>
  <c r="W1833"/>
  <c r="W1837"/>
  <c r="W1841"/>
  <c r="W1845"/>
  <c r="W1849"/>
  <c r="W1853"/>
  <c r="W1857"/>
  <c r="W1861"/>
  <c r="W1865"/>
  <c r="W1869"/>
  <c r="W1873"/>
  <c r="W1877"/>
  <c r="W1881"/>
  <c r="W1885"/>
  <c r="W1889"/>
  <c r="W1893"/>
  <c r="W1897"/>
  <c r="W1901"/>
  <c r="W1905"/>
  <c r="W1909"/>
  <c r="W1913"/>
  <c r="W1917"/>
  <c r="W1921"/>
  <c r="W1925"/>
  <c r="W1929"/>
  <c r="W1933"/>
  <c r="W1937"/>
  <c r="W1941"/>
  <c r="W1945"/>
  <c r="W1949"/>
  <c r="W1953"/>
  <c r="W1957"/>
  <c r="W1961"/>
  <c r="W1965"/>
  <c r="W1969"/>
  <c r="W1973"/>
  <c r="W1977"/>
  <c r="W1981"/>
  <c r="W1985"/>
  <c r="W1989"/>
  <c r="W1993"/>
  <c r="W1997"/>
  <c r="W2001"/>
  <c r="W2005"/>
  <c r="W2009"/>
  <c r="W2013"/>
  <c r="W2017"/>
  <c r="W2021"/>
  <c r="W2025"/>
  <c r="W2029"/>
  <c r="W2033"/>
  <c r="W2037"/>
  <c r="W2041"/>
  <c r="W2045"/>
  <c r="W2049"/>
  <c r="W15" i="4"/>
  <c r="W10"/>
  <c r="W262"/>
  <c r="W258"/>
  <c r="W263"/>
  <c r="W259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sharedStrings.xml><?xml version="1.0" encoding="utf-8"?>
<sst xmlns="http://schemas.openxmlformats.org/spreadsheetml/2006/main" count="28359" uniqueCount="455">
  <si>
    <t>PE</t>
  </si>
  <si>
    <t>SRHE</t>
  </si>
  <si>
    <t>SETUREL</t>
  </si>
  <si>
    <t>SETRA</t>
  </si>
  <si>
    <t>SESP</t>
  </si>
  <si>
    <t>SERES</t>
  </si>
  <si>
    <t>SEPLAN</t>
  </si>
  <si>
    <t>SEMUL</t>
  </si>
  <si>
    <t>SEMPETQ</t>
  </si>
  <si>
    <t>SEMPE</t>
  </si>
  <si>
    <t>SEMAS</t>
  </si>
  <si>
    <t>SEJUDH</t>
  </si>
  <si>
    <t>SEI</t>
  </si>
  <si>
    <t>SEFAZ-PE</t>
  </si>
  <si>
    <t>SEDUC</t>
  </si>
  <si>
    <t>SECULT</t>
  </si>
  <si>
    <t>SECTEC</t>
  </si>
  <si>
    <t>SECID</t>
  </si>
  <si>
    <t>SECHAB</t>
  </si>
  <si>
    <t>SEC-CPM</t>
  </si>
  <si>
    <t>SEC TRAB</t>
  </si>
  <si>
    <t>SEART</t>
  </si>
  <si>
    <t>SDSDH</t>
  </si>
  <si>
    <t>SDSCJ</t>
  </si>
  <si>
    <t>SDEC</t>
  </si>
  <si>
    <t>SCJ</t>
  </si>
  <si>
    <t>SCGE</t>
  </si>
  <si>
    <t>SASSEPE</t>
  </si>
  <si>
    <t>SARA</t>
  </si>
  <si>
    <t>SAFI</t>
  </si>
  <si>
    <t>SAD</t>
  </si>
  <si>
    <t>PRORURAL</t>
  </si>
  <si>
    <t>PRODETUR</t>
  </si>
  <si>
    <t>PROCON</t>
  </si>
  <si>
    <t>PROCAPE</t>
  </si>
  <si>
    <t>POLI</t>
  </si>
  <si>
    <t>POLCIV-SDS</t>
  </si>
  <si>
    <t>PMPE</t>
  </si>
  <si>
    <t>PGE-PE</t>
  </si>
  <si>
    <t>PERPART</t>
  </si>
  <si>
    <t>PE-ESEF/UPE</t>
  </si>
  <si>
    <t>NAPA DRR I RF N</t>
  </si>
  <si>
    <t>LACEN</t>
  </si>
  <si>
    <t>JUCEPE</t>
  </si>
  <si>
    <t>ITERPE</t>
  </si>
  <si>
    <t>IRH-PE</t>
  </si>
  <si>
    <t>IPEM-PE</t>
  </si>
  <si>
    <t>IPA</t>
  </si>
  <si>
    <t>ICB-UPE</t>
  </si>
  <si>
    <t>HUOC</t>
  </si>
  <si>
    <t>HRA</t>
  </si>
  <si>
    <t>HR</t>
  </si>
  <si>
    <t>HOF</t>
  </si>
  <si>
    <t>HGV</t>
  </si>
  <si>
    <t>HEMOPE</t>
  </si>
  <si>
    <t>HBL</t>
  </si>
  <si>
    <t>UPE</t>
  </si>
  <si>
    <t>HAM</t>
  </si>
  <si>
    <t>SJDH</t>
  </si>
  <si>
    <t>GAPE</t>
  </si>
  <si>
    <t>GABVICE</t>
  </si>
  <si>
    <t>GABINETE CIVIL</t>
  </si>
  <si>
    <t>SES</t>
  </si>
  <si>
    <t>GAB. GOV.</t>
  </si>
  <si>
    <t>FUPES-PE</t>
  </si>
  <si>
    <t>SEPLAG</t>
  </si>
  <si>
    <t>FUNDARPE</t>
  </si>
  <si>
    <t>FUNASE</t>
  </si>
  <si>
    <t>FUNAPE</t>
  </si>
  <si>
    <t>FRF</t>
  </si>
  <si>
    <t>SEFAZ</t>
  </si>
  <si>
    <t>FOP - UPE</t>
  </si>
  <si>
    <t>SEE</t>
  </si>
  <si>
    <t>FFPP - UPE</t>
  </si>
  <si>
    <t>FFPNM</t>
  </si>
  <si>
    <t>FFPG-UPE</t>
  </si>
  <si>
    <t>FESP-UPE</t>
  </si>
  <si>
    <t>FES-PE</t>
  </si>
  <si>
    <t>FERH</t>
  </si>
  <si>
    <t>SDS</t>
  </si>
  <si>
    <t>FENSG-UPE</t>
  </si>
  <si>
    <t>FEDIPE</t>
  </si>
  <si>
    <t>FEDCA-PE</t>
  </si>
  <si>
    <t>FEAS</t>
  </si>
  <si>
    <t>FCM-UPE</t>
  </si>
  <si>
    <t>PGE</t>
  </si>
  <si>
    <t>FCAP - UPE</t>
  </si>
  <si>
    <t>FACEPE</t>
  </si>
  <si>
    <t>EPTI</t>
  </si>
  <si>
    <t>EPC</t>
  </si>
  <si>
    <t>IRH</t>
  </si>
  <si>
    <t>EMPETUR</t>
  </si>
  <si>
    <t>IPEM</t>
  </si>
  <si>
    <t>DRR III REGIÃO</t>
  </si>
  <si>
    <t>DRR II REGIÃO</t>
  </si>
  <si>
    <t>IMPRENSA</t>
  </si>
  <si>
    <t>DRR - I RF SUL</t>
  </si>
  <si>
    <t>DOIS IRMAOS</t>
  </si>
  <si>
    <t>DOE</t>
  </si>
  <si>
    <t>GAB. VICE GOV</t>
  </si>
  <si>
    <t>DETRAN</t>
  </si>
  <si>
    <t>GAB GOV</t>
  </si>
  <si>
    <t>DER-PE</t>
  </si>
  <si>
    <t>DEFN</t>
  </si>
  <si>
    <t>DEF CIVIL</t>
  </si>
  <si>
    <t>Recife</t>
  </si>
  <si>
    <t>Nacional</t>
  </si>
  <si>
    <t>DASIS</t>
  </si>
  <si>
    <t>DAG-SDS</t>
  </si>
  <si>
    <t>Chefe de Gabinete</t>
  </si>
  <si>
    <t>CTM</t>
  </si>
  <si>
    <t>Secretário das Cidades</t>
  </si>
  <si>
    <t>CPRH</t>
  </si>
  <si>
    <t xml:space="preserve">Motorista </t>
  </si>
  <si>
    <t>CONSELHO C&amp;A</t>
  </si>
  <si>
    <t>Serra Talhada, Salgueiro e Cabrobo</t>
  </si>
  <si>
    <t>CONDEPE/FIDEM</t>
  </si>
  <si>
    <t>DER</t>
  </si>
  <si>
    <t>CISAM</t>
  </si>
  <si>
    <t>CG-SDS</t>
  </si>
  <si>
    <t>CEHAB</t>
  </si>
  <si>
    <t>CAMIL</t>
  </si>
  <si>
    <t>BOMBEIROS</t>
  </si>
  <si>
    <t>ATI</t>
  </si>
  <si>
    <t>CASA CIVIL</t>
  </si>
  <si>
    <t>ARPE</t>
  </si>
  <si>
    <t>APEVISA</t>
  </si>
  <si>
    <t>APAC</t>
  </si>
  <si>
    <t>Total_R$</t>
  </si>
  <si>
    <t>Diárias_Total_R$</t>
  </si>
  <si>
    <t>Valor_Unitário_Diárias_Parciais</t>
  </si>
  <si>
    <t>Qtd_Diárias_Parciais</t>
  </si>
  <si>
    <t>Valor_Unit_Diárias_Integrais</t>
  </si>
  <si>
    <t>Qtd_Diárias_Integrais</t>
  </si>
  <si>
    <t>Passagens_Total_R$</t>
  </si>
  <si>
    <t>Valor_Volta</t>
  </si>
  <si>
    <t>Valor_Ida</t>
  </si>
  <si>
    <t>Data_Volta</t>
  </si>
  <si>
    <t>Data_Ida</t>
  </si>
  <si>
    <t>Destino_Cidade/Pais</t>
  </si>
  <si>
    <t>Destino_UF</t>
  </si>
  <si>
    <t>Origem_Cidade/Pais</t>
  </si>
  <si>
    <t>Origem_UF</t>
  </si>
  <si>
    <t>Tipo_Evento</t>
  </si>
  <si>
    <t>Motivo_Evento</t>
  </si>
  <si>
    <t>Cargo/Função_Servidor</t>
  </si>
  <si>
    <t>Matrícula</t>
  </si>
  <si>
    <t>Nome_Completo_do_Favorecido</t>
  </si>
  <si>
    <t>Código_UGE</t>
  </si>
  <si>
    <t>Código_UGC</t>
  </si>
  <si>
    <t>ADAGRO</t>
  </si>
  <si>
    <t>Valor unitário</t>
  </si>
  <si>
    <t>Quantidade</t>
  </si>
  <si>
    <t>Cidade/País</t>
  </si>
  <si>
    <t>UF</t>
  </si>
  <si>
    <t>Cidade</t>
  </si>
  <si>
    <t>UGE</t>
  </si>
  <si>
    <t>UGC</t>
  </si>
  <si>
    <t>Total (R$)</t>
  </si>
  <si>
    <t>Total de diárias</t>
  </si>
  <si>
    <t>PARCIAIS</t>
  </si>
  <si>
    <t>INTEGRAIS</t>
  </si>
  <si>
    <t>Valor (volta)</t>
  </si>
  <si>
    <t>Valor (ida)</t>
  </si>
  <si>
    <t>Data (volta)</t>
  </si>
  <si>
    <t>Data (ida)</t>
  </si>
  <si>
    <t>Destino</t>
  </si>
  <si>
    <t>Origem</t>
  </si>
  <si>
    <t>Tipo</t>
  </si>
  <si>
    <t>Motivo (Descrição)</t>
  </si>
  <si>
    <t>Cargo/Função</t>
  </si>
  <si>
    <t>Nome Completo do Favorecido</t>
  </si>
  <si>
    <t>OBSERVAÇÕES</t>
  </si>
  <si>
    <t>TOTAL (R$)</t>
  </si>
  <si>
    <t>DIÁRIAS</t>
  </si>
  <si>
    <t>PASSAGENS</t>
  </si>
  <si>
    <t>EVENTO</t>
  </si>
  <si>
    <t>SERVIDOR</t>
  </si>
  <si>
    <t>UNIDADE GESTORA</t>
  </si>
  <si>
    <t>MATRIZ DE GERENCIAMENTO DE DIÁRIAS E PASSAGENS</t>
  </si>
  <si>
    <r>
      <rPr>
        <sz val="11"/>
        <color indexed="10"/>
        <rFont val="Arial"/>
        <family val="2"/>
      </rPr>
      <t xml:space="preserve"> ATENÇÃO:</t>
    </r>
    <r>
      <rPr>
        <sz val="11"/>
        <color indexed="8"/>
        <rFont val="Arial"/>
        <family val="2"/>
      </rPr>
      <t xml:space="preserve">
  i. Disponibilizar a planilha no site:</t>
    </r>
    <r>
      <rPr>
        <sz val="11"/>
        <color indexed="10"/>
        <rFont val="Arial"/>
        <family val="2"/>
      </rPr>
      <t xml:space="preserve"> http://www.lai.pe.gov.br (Lei 14.804/2012 e Decreto 38.787/2012);</t>
    </r>
    <r>
      <rPr>
        <sz val="11"/>
        <color indexed="8"/>
        <rFont val="Arial"/>
        <family val="2"/>
      </rPr>
      <t xml:space="preserve">
  ii. Qualquer dúvida, entrar em contato com a Coordenadoria de Monitoramento dos Gastos/DCQG/SCGE (Contato CMG: 81 3183-0906).</t>
    </r>
  </si>
  <si>
    <r>
      <rPr>
        <b/>
        <sz val="15"/>
        <rFont val="Arial"/>
        <family val="2"/>
      </rPr>
      <t>ORIENTAÇÕES DE PREENCHIMENTO:</t>
    </r>
    <r>
      <rPr>
        <b/>
        <sz val="10"/>
        <color indexed="8"/>
        <rFont val="Arial"/>
        <family val="2"/>
      </rPr>
      <t xml:space="preserve">    </t>
    </r>
    <r>
      <rPr>
        <sz val="10"/>
        <color indexed="8"/>
        <rFont val="Arial"/>
        <family val="2"/>
      </rPr>
      <t xml:space="preserve">
  1. Preencher todos os campos da planilha;
  2.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mesclar células;
  3.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incluir colunas;
  4.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preencher o campo "TOTAL (R$)", uma vez que é de preenchimento automático;
  5. Preencher os campos "Código UGC", “Código UGE”, "Tipo” e "UF", conforme lista suspensa;
  6. Caso o evento seja do tipo "Internacional", preencha o campo "UF" do destino com "–";
  7. Preencha os campos "Data (ida)" e "Data (volta)" no formato "XX/XX/XXXX";
  8. Preencher o campo "CPF" apenas com algarismos sem espaços, ponto, hífen. Ex: 12345678910;
  9. Em caso de não utilização de passagens ou de diárias, as células deverão ser preenchidas mesmo assim, com "–".</t>
    </r>
  </si>
  <si>
    <t>ALDEMAR BUARQUE P FILHO</t>
  </si>
  <si>
    <t>Coordenador Administrativo</t>
  </si>
  <si>
    <t>Visitar Ações Desenvolvidas pela Sec. Das Cidades</t>
  </si>
  <si>
    <t>Garanhuns, Arcorverde, Betânia e Custodia</t>
  </si>
  <si>
    <t>FRANCISCO ANTONIO S PAPALÉO</t>
  </si>
  <si>
    <t xml:space="preserve">Representar o Governado do Estado de Pernanmbuco na entrega de título de cidadão norte Taquaritinguense </t>
  </si>
  <si>
    <t>Taquaritinga do Norte/PE.</t>
  </si>
  <si>
    <t>Engenheiro Civil Fiscal de Obras</t>
  </si>
  <si>
    <t>Vistoria das Obras de Pavimentação do FEM/2013 VINCULADO AO TERMO DE ADESÃO 125/2013</t>
  </si>
  <si>
    <t>PETROLÂNDIA</t>
  </si>
  <si>
    <t>FRANCISCO PRIMO DE ASSIS CARVALHO</t>
  </si>
  <si>
    <t>Vistoria das Obras  "Construção de Calçamento e Meio-Fio em Diversas Localidade da Zona Urbana e Rural</t>
  </si>
  <si>
    <t>Cidade de SANHARÓ</t>
  </si>
  <si>
    <t>ISRAEL DIAS DA SILVA</t>
  </si>
  <si>
    <t>Acompanhar Os técnicos na operação calamidade na Cidade de Cortêz</t>
  </si>
  <si>
    <t>Cidade de Cortêz-PE</t>
  </si>
  <si>
    <t>Conduzir os Engenheiros para fiscalização na Cidade de Petrolândia-PE.</t>
  </si>
  <si>
    <t>Cidade de Petrolândia-PE.</t>
  </si>
  <si>
    <t>09/01/201/</t>
  </si>
  <si>
    <t>Motorista da SECIDE/PE</t>
  </si>
  <si>
    <t>Conduzir os Técinos para fiscalização das Obras na cidades diversas</t>
  </si>
  <si>
    <t>Orobó,Sanhoró,PetroLandia-PE</t>
  </si>
  <si>
    <t>Conduzir os Técnicos para fiscalização das obras das cidades diversas</t>
  </si>
  <si>
    <t>Goiana, Itambé,  Nazaré da Mata e Pesqueira</t>
  </si>
  <si>
    <t>22/01/201/</t>
  </si>
  <si>
    <t>JOSÉ TADEU CÂNCIO DE GODOY</t>
  </si>
  <si>
    <t>Acompanhar o Secretário que representara o Governador do Estado de Pernambuco</t>
  </si>
  <si>
    <t>SANDRO RIBEIRO DA SILVA</t>
  </si>
  <si>
    <t>Vistoria das Obras de Reforma Geral da Praça central do Povoado de Jenipapo do FEM/2013 vinculado ao Termo de Adesão 140/2013</t>
  </si>
  <si>
    <t>SEVERINO RODRIGUES DE MELO</t>
  </si>
  <si>
    <t>Conduzir os Técnicos para regularização dos bens imóveis das academia na cidades diversas</t>
  </si>
  <si>
    <t>Jatobá, Belém de São Francisco e Ingazeira</t>
  </si>
  <si>
    <t>Motorista</t>
  </si>
  <si>
    <t>Conduzir os Técnicos para regularização dos bens Imóveis das academias na cidades diversas</t>
  </si>
  <si>
    <t>Itambé, Caruaru, Itabira e Sertania</t>
  </si>
  <si>
    <t>Acompanhar a assinatura da ordem de serviço de Nº 001/2018  do inicio de pavimentação na esttrada de acesso ao  Engenho Ouricuri</t>
  </si>
  <si>
    <t>Municipio de Catende/PE.</t>
  </si>
  <si>
    <t>Conduzir os técnicos para fiscalizção das obras no interior na seguintes cidades</t>
  </si>
  <si>
    <t>Caruaru, Afogados da Ingazeira e Petrolândia</t>
  </si>
  <si>
    <t>Taquaritinga do Norte/PE, Itambé, Arcoverde</t>
  </si>
  <si>
    <t>Catende, Palmares, Órobo e Petrolândia</t>
  </si>
  <si>
    <t>JOSÉ CARLOS DE ARAUJO</t>
  </si>
  <si>
    <t>ARTHUR TORRES CRISTOVÃO</t>
  </si>
  <si>
    <t>Gestor de Gabinete</t>
  </si>
  <si>
    <t>Acompanhar o Secretário  das Cidades</t>
  </si>
  <si>
    <t>Municipio de Iguaraci/PE.</t>
  </si>
  <si>
    <t>Visita Técnica e Participação em evento</t>
  </si>
  <si>
    <t>Flores/Petrolandia/itambé/Nazare da Mata</t>
  </si>
  <si>
    <t>Conduzir os Engenheiros para fiscalização e acompanhamento das obras</t>
  </si>
  <si>
    <t>Palmares,Ingazeira e Petrolândia-PE</t>
  </si>
  <si>
    <t>Flores,  Salgueiro e Ouricuri/PE.</t>
  </si>
  <si>
    <t>Conduzir os Técnicos e Engenheiros para fiscalizare as obras</t>
  </si>
  <si>
    <t>Conduzir os Engenheiros para fiscalizações das Obrazs</t>
  </si>
  <si>
    <t>Petrolandia, Arcoverde, Goana e Catende-PE.</t>
  </si>
  <si>
    <t>Conduzir os Técnicos para Regularização do Béns imóveis das academias nas cidades</t>
  </si>
  <si>
    <t>Garanhus, Goiana, Itambé e Arcorverde-PE</t>
  </si>
  <si>
    <t>Conduzir os Técnicos para regularização dos bens imoveis das academias na seguintes cidades</t>
  </si>
  <si>
    <t>Palmares, Catende Xexeu, Serra Talhada e Caruaru</t>
  </si>
  <si>
    <t>Visita para vistoria das obras de pavimentação do FEM/2013</t>
  </si>
  <si>
    <t>Cidade de BUÍQUE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</si>
  <si>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</si>
  <si>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Visita para vistoria das obras de implementação da Academia das Cidades na Cidade de Calçados</t>
  </si>
  <si>
    <t>Municipio de Calçado-PE</t>
  </si>
  <si>
    <t xml:space="preserve">Visita para vistoria das obras de pavimentação de diversas </t>
  </si>
  <si>
    <t>Municipio de Timbaúba</t>
  </si>
  <si>
    <t>Municipios Arcoverde, Serra Talhadae Tabira</t>
  </si>
  <si>
    <t>Municipios Correntes, Custodia e Canhotinho-PE</t>
  </si>
  <si>
    <t>Municipios Garanhus, Nazaré da Mata Petrolandia</t>
  </si>
  <si>
    <t>Jatobá/Calçados/Agrestina e Toritama</t>
  </si>
  <si>
    <t>ISAAC DOS SANTOS DA PAIXÃO</t>
  </si>
  <si>
    <t>Chefe da Unidade Administrativa</t>
  </si>
  <si>
    <t>Visita aos Munícipios para regularização de bens imóveis da Dec das Cidades</t>
  </si>
  <si>
    <t>Petrolândia/Toritama/Agrestina</t>
  </si>
  <si>
    <t>EDUARDO GOMES DA SILVA</t>
  </si>
  <si>
    <t>Coordenador financeiro</t>
  </si>
  <si>
    <t>Participar nas Reuniões Ministério das Cicades e Caixa Economica Federal</t>
  </si>
  <si>
    <t>BSB</t>
  </si>
  <si>
    <t>BRASILIA DIST. FEDERAL</t>
  </si>
  <si>
    <t>MOTORISTA</t>
  </si>
  <si>
    <t>RECIFE</t>
  </si>
  <si>
    <t>ARCORVERDE,CALÇADOS,TETROLINA E ITAMBÉ</t>
  </si>
  <si>
    <t>Conduzir os técnicos  para fiscalizações das Obrazs</t>
  </si>
  <si>
    <t>IBIMIRI,AGRESTINA,CALÇADOS E ARCORVERDE</t>
  </si>
  <si>
    <t>Conduzir os técnicos da SUGES, afim de orientar prestações de contas do recurso do FEM 2013</t>
  </si>
  <si>
    <t>Joaquim Nabuco/Pombos/Primavera/Serinhaém/Rio Formoso</t>
  </si>
  <si>
    <t>GRIVALDO SILVA DE ARRUDA</t>
  </si>
  <si>
    <t>Chefe da Unidade de Planejamento e Orçamento</t>
  </si>
  <si>
    <t>Visita as Prefeituras para análise da Prestações de Contas dos Convênios celebrados com esta Secretaria</t>
  </si>
  <si>
    <t>Santa Terezinha/Quixaba/Tabira/Flores/Tuparetama</t>
  </si>
  <si>
    <t>02/048/2018</t>
  </si>
  <si>
    <t>FERNANDO ANTÔNIO FREIRE DE SOUZA</t>
  </si>
  <si>
    <t>Secretário Execultivo de Monitoramento e Projetos Especiais</t>
  </si>
  <si>
    <t xml:space="preserve">Participar das Solenidades </t>
  </si>
  <si>
    <t>Tuparetama/PE. E Flores/PE.</t>
  </si>
  <si>
    <t>ANA MARIA CARDOSO F GAMA</t>
  </si>
  <si>
    <t>Gerente de Captação de Recursos</t>
  </si>
  <si>
    <t xml:space="preserve">Participar de Reunião Técnica sobre Política Nacional de Resíduos Solidos no Ministério de Meio Ambiente </t>
  </si>
  <si>
    <t>Brasilia-DF</t>
  </si>
  <si>
    <t xml:space="preserve">Conduzir o Chefe de Patrimônio para levantamentos dos bens Imoveis </t>
  </si>
  <si>
    <t>Petrolândia, Toritama e Agrestina/PE.</t>
  </si>
  <si>
    <t>FRANCISCO ANTONIO SOUZA PAPALÉO</t>
  </si>
  <si>
    <t>Atividades de solenidades</t>
  </si>
  <si>
    <t>Tuparetama/PE e Flores/PE.</t>
  </si>
  <si>
    <t>Engenherio de Obras</t>
  </si>
  <si>
    <t>Acompanhar o inicio das obras de pavimentação em paralelepípedos n estrada de acesso ao Engenho Ouricuri</t>
  </si>
  <si>
    <t>Catende</t>
  </si>
  <si>
    <t>Vertentes/Itambém, Calçados e Arcoverde/PE.</t>
  </si>
  <si>
    <t>Para conduzir Técnicos para fiscalizção da obra</t>
  </si>
  <si>
    <t>Garanhus/Jatobá/Pesqueira e Terra Nova</t>
  </si>
  <si>
    <t xml:space="preserve"> </t>
  </si>
  <si>
    <t>Para conduzir Técnicos da SUGES, afim de orientar a prestação de contas de Recursos do FEM/2013 junto as prefeituras</t>
  </si>
  <si>
    <t>Acompanhar o Secretário das Cidades durante visitas as obras de calçamento</t>
  </si>
  <si>
    <t>Municipio de Custódia/PE.</t>
  </si>
  <si>
    <t>Acompanhar as  obras de calçamento</t>
  </si>
  <si>
    <t>Evento do DETRA/PE realizado no SEST/SENAT</t>
  </si>
  <si>
    <t>Caruaru/PE</t>
  </si>
  <si>
    <t>Gerente</t>
  </si>
  <si>
    <t>Reunião no Ministério das Cidades em Brasilia</t>
  </si>
  <si>
    <t>Cidade Brasília</t>
  </si>
  <si>
    <t>Conduzir os tecnicos e engenheiros para fiscalizar</t>
  </si>
  <si>
    <t>Catende/Macaparana João Alfredo e Buenos</t>
  </si>
  <si>
    <t>0406/2018</t>
  </si>
  <si>
    <t>Vitoria de S Antão e Carpina</t>
  </si>
  <si>
    <t>Calçados, Nazaré da Mata, Catende , Carpinas Caruaru/pe</t>
  </si>
  <si>
    <t>MARCELO HENRIQUE AMYNTAS C BARROS</t>
  </si>
  <si>
    <t>SECRETARIO DE GABINETE</t>
  </si>
  <si>
    <t>Reunião no Ministério das Cidades.</t>
  </si>
  <si>
    <t>Engenheiro de Obras</t>
  </si>
  <si>
    <t xml:space="preserve"> Fiscalização de Obras</t>
  </si>
  <si>
    <t>Catende/PE.</t>
  </si>
  <si>
    <t>Conduzir os Técnicos e Engenheiros para fiscalizar as obras do FEM</t>
  </si>
  <si>
    <t>Nazare da Mata, Caruaru, Itambé, Vitoria de Sto Antão e Carpina/Recife-pe</t>
  </si>
  <si>
    <t xml:space="preserve">Acompahar as obras de pavimentação </t>
  </si>
  <si>
    <t>Municipio de Nazaré da Mata/PE.</t>
  </si>
  <si>
    <t>GENÁRIO JOSÉ DE SANTANA</t>
  </si>
  <si>
    <t>Municipio de Aliança</t>
  </si>
  <si>
    <t>ALDEMAR BUARQUE DE PAIVA FILHO</t>
  </si>
  <si>
    <t>Visita Academia das Cidades</t>
  </si>
  <si>
    <t>Bezerros, Caruaru,Tacaimbó e Arcoverde</t>
  </si>
  <si>
    <t>14/072018</t>
  </si>
  <si>
    <t>FERNANDO ANTONIO FREIRE DE SOUZA</t>
  </si>
  <si>
    <t>Visita de Inspeção</t>
  </si>
  <si>
    <t>Salgueiro Ouricuri e Petrolina/PE</t>
  </si>
  <si>
    <t>Secrétario Execultivo de Monitoramento e Projetos</t>
  </si>
  <si>
    <t>Garanhus e Afogados da Ingazeira /PE.</t>
  </si>
  <si>
    <t>Engenheiros de Obras</t>
  </si>
  <si>
    <t xml:space="preserve">Vistoria </t>
  </si>
  <si>
    <t>Cortês/PE</t>
  </si>
  <si>
    <t>Diligenciar</t>
  </si>
  <si>
    <t>Carpina</t>
  </si>
  <si>
    <t>FRANCISCO PRIMO DE A CARVALHO</t>
  </si>
  <si>
    <t>GENARIO JOSÉ DE SANTANA</t>
  </si>
  <si>
    <t>Visita</t>
  </si>
  <si>
    <t>Pedra, Sertânia e Inajá</t>
  </si>
  <si>
    <t>16/072018</t>
  </si>
  <si>
    <t>JOSE CARLOS DE ARAUJO</t>
  </si>
  <si>
    <t>Conduzir o Secretário</t>
  </si>
  <si>
    <t>Salgueiro, Ouricuri e Petrolina/PE</t>
  </si>
  <si>
    <t>Caruaru, Arcoverde e Serra Talhada/PE</t>
  </si>
  <si>
    <t>06/072018</t>
  </si>
  <si>
    <t>Garanhus e Afogados da Ingazeira  e Flores/PE.</t>
  </si>
  <si>
    <t>Fiscalização de Obras</t>
  </si>
  <si>
    <t>Acompanha as Obras</t>
  </si>
  <si>
    <t>Nazaré</t>
  </si>
  <si>
    <t>Conduzir os Técnicos</t>
  </si>
  <si>
    <t>Bezerros, Caruaru, Taimbo e arcoverde/PE.</t>
  </si>
  <si>
    <t>Evento do DETRAN-PE</t>
  </si>
  <si>
    <t>Serra talhada</t>
  </si>
  <si>
    <t>MARCELLO H AMYNTAS C BARROS</t>
  </si>
  <si>
    <t>Secretario Executivo Especial de Mobilidade</t>
  </si>
  <si>
    <t>Participar de reunião</t>
  </si>
  <si>
    <t>Arcoverde-PE.</t>
  </si>
  <si>
    <t>Timbaúba-PE</t>
  </si>
  <si>
    <t>Vistoriar Obras</t>
  </si>
  <si>
    <t>Agrestina-PE</t>
  </si>
  <si>
    <t>Araçoiaba-PE</t>
  </si>
  <si>
    <t>LINDALVA SOARES DA SILVA</t>
  </si>
  <si>
    <t>Assessora de Gabinete</t>
  </si>
  <si>
    <t>14º Enconcontro de Secretariado</t>
  </si>
  <si>
    <t>Foz de Iguaçu-PR</t>
  </si>
  <si>
    <t>Acompanhar o Secretário</t>
  </si>
  <si>
    <t>Iguaracy-PE</t>
  </si>
  <si>
    <t>Iguaray-PE</t>
  </si>
  <si>
    <t>Inauguração de Obras</t>
  </si>
  <si>
    <t>Vistoriar</t>
  </si>
  <si>
    <t>Brejão-PE</t>
  </si>
  <si>
    <t>GRIVALDO SILVA DE ARRUDDA</t>
  </si>
  <si>
    <t>Vistoriar os bens e imóveis</t>
  </si>
  <si>
    <t>Agrestina-Timbauba-Araçoiaba</t>
  </si>
  <si>
    <t>Bezerros-Caruaru-Tacaimbó</t>
  </si>
  <si>
    <t>Conduzir os Técnicos P/Vitoriar Obras</t>
  </si>
  <si>
    <t>Conduzir os Engenheiros p/Fiscalizar Obras</t>
  </si>
  <si>
    <t>Acompanhr aso Obras</t>
  </si>
  <si>
    <t>Timbauba-PE</t>
  </si>
  <si>
    <t>Conduzir os Técnicos P/Fiscalizar obras do FEM</t>
  </si>
  <si>
    <t>Custodia-Jatoba-Tacaratu</t>
  </si>
  <si>
    <t>Acompanhar as Obras</t>
  </si>
  <si>
    <t>Ouricuri e Catende-PE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</si>
  <si>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</si>
  <si>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ARTHUR TORRES CRISTOVÂO</t>
  </si>
  <si>
    <t>374.559-7</t>
  </si>
  <si>
    <t>Acompanhar o Secretario das Cidades</t>
  </si>
  <si>
    <t>Altinho/PE</t>
  </si>
  <si>
    <t>Francisco A Souza Papaléo</t>
  </si>
  <si>
    <t>374525-2</t>
  </si>
  <si>
    <t>Secdretario das Cidades</t>
  </si>
  <si>
    <t>Evento em Altinho/PE</t>
  </si>
  <si>
    <t>Francisco Primo de A Carvalho</t>
  </si>
  <si>
    <t>244487-9</t>
  </si>
  <si>
    <t>Vistoria obras de Pavimentação</t>
  </si>
  <si>
    <t>Brejão, Arcoverde Itapetinga, Brejinho</t>
  </si>
  <si>
    <t>Vistoriar obra de Pavimentação</t>
  </si>
  <si>
    <t>Agrestina/PE</t>
  </si>
  <si>
    <t>Israel Dias da Silva</t>
  </si>
  <si>
    <t>374883-9</t>
  </si>
  <si>
    <t>Conduzir os Engenheiros</t>
  </si>
  <si>
    <t>Brejão, Arcoverde, Itapetim e Brejinho</t>
  </si>
  <si>
    <t>José Carlos de Araujo</t>
  </si>
  <si>
    <t>234936-1</t>
  </si>
  <si>
    <t>Catende, Agrestina e Brejão</t>
  </si>
  <si>
    <t>385883-9</t>
  </si>
  <si>
    <t>Manuel Juselino de Oliveira</t>
  </si>
  <si>
    <t>Fiscalizar Obras</t>
  </si>
  <si>
    <t>Aliança/PE</t>
  </si>
  <si>
    <t>Sandro Ribeiro da Silva</t>
  </si>
  <si>
    <t>376673-0</t>
  </si>
  <si>
    <t>Timbaúba</t>
  </si>
  <si>
    <t>Nazaré da Mata/PE</t>
  </si>
  <si>
    <t>Visita de Inspeçõa</t>
  </si>
  <si>
    <t>Gloria de Goita, Riacho das Almas,São caetano</t>
  </si>
  <si>
    <t>São Caetano, Lajedo</t>
  </si>
  <si>
    <t>Silvio Roberto Caldas Bompastor.</t>
  </si>
  <si>
    <t>361885-4</t>
  </si>
  <si>
    <t>Secretario Executivo de Articulação Institucional</t>
  </si>
  <si>
    <t>Reunião em Brasília</t>
  </si>
  <si>
    <t>Reunião no Ministério das Cidades</t>
  </si>
  <si>
    <t>330310-1</t>
  </si>
  <si>
    <t>CHEFE DA UNIDADE DE PLANEJAMENTO</t>
  </si>
  <si>
    <t>VERIFICAR SITUAÇÕES DE PRESTAÇÃO DE CONTAS SOBRE FEM.</t>
  </si>
  <si>
    <t>ITAPETIM/BREJINHO/TIMBAUBA</t>
  </si>
  <si>
    <t>352718-2</t>
  </si>
  <si>
    <t>CONDUZIR OS TECNICOS PARA VERIFICAÇÕES DOS CONVENIOS DO FEM</t>
  </si>
  <si>
    <t>ITAPETIM/BREJINHO E TIMBAUBA</t>
  </si>
  <si>
    <t xml:space="preserve">SANDRO RIBEIRO DA SILVA </t>
  </si>
  <si>
    <t>ENGENHEIRO DE OBRAS</t>
  </si>
  <si>
    <t>ACOMPANHAR AS OBRAS</t>
  </si>
  <si>
    <t>TIMBAUBA</t>
  </si>
  <si>
    <t>PARA CONDUZIR OS TÉCNICOS PARA REGULARIZAÇÃO DOS BENS IMÓVEIS DAS ACADEMIAS  NAS CIDADES</t>
  </si>
  <si>
    <t>PEDRA/TACAIMBO/INAJÁ E CUPIRA</t>
  </si>
  <si>
    <t>CONDUZIR OS TÉCNICOS E ENGENHEIROS PARA FISCALIZAR AS OBRAS</t>
  </si>
  <si>
    <t>ALTINHO/ARCORVERDE E CUSTODIA</t>
  </si>
  <si>
    <t xml:space="preserve">INSPERÇÃO </t>
  </si>
  <si>
    <t>CUSTÓDIA</t>
  </si>
  <si>
    <t>CONDUZIR OS TÉCNICOS PARA ENTENDIMENTOS NAS PREFEITURAS PARA PRESTAÇÕES DE CONTAS DOS CONVÊNIOS ENTRE PREFEITURAS E SECID.</t>
  </si>
  <si>
    <t>CUSTÓDIA/BREJÃO E BREJINHO</t>
  </si>
  <si>
    <t>MANTER ENTENDIMENTOS COM OS PREFEITOS S/SITUAÇÃO DAS PRESTAÇÕES DE CONTAS DE CONVÊNIOS ENTRE PREFEITURA E SECID</t>
  </si>
  <si>
    <t>ITAPETIM/BREJINHOS/TIMBAÚBA</t>
  </si>
  <si>
    <t>381355-0</t>
  </si>
  <si>
    <t>CHEFE DA UNIDADE DE ADMINISTRATIVA</t>
  </si>
  <si>
    <t>REGULARIZAÇÃO DE BENS IMÓVEIS DA SEC. DAS CIDADES</t>
  </si>
  <si>
    <t>TIMBAÚBA/NAZARÉ DA MATA/GLORIA DO GOITÁ/SÃO CAETANO E LAJEDO.</t>
  </si>
  <si>
    <t>CONDUZIR OS ENG.PARA FISCALIZAÇÃO E ACOMPANHAMENTO DAS OBRAS</t>
  </si>
  <si>
    <t>CUSTODIA</t>
  </si>
  <si>
    <t>CONDUZIR OS TÉCNICOS E ENG PARA FISCALIZAR AS OBRAS</t>
  </si>
  <si>
    <t>ALIANÇA/CATENDE/GLORIA DE GOITÁ E NAZARÉ DA MATA</t>
  </si>
  <si>
    <t>MANOEL JUSELINO DE OLIVEIRA</t>
  </si>
  <si>
    <t>VERIFICAR A EXECUÇÃO DAS OBRAS DE INFRAESTRUTURA</t>
  </si>
  <si>
    <t>CARPINA</t>
  </si>
  <si>
    <t>CHEFE DA UNIDADE ADMINISTRATIVA</t>
  </si>
  <si>
    <t>CONDUZIR OS TÉCNICOS PARA REGULARIZAÇÃO DOS BÉNS IMÓVEIS DAS ACADEMIAS NAS CIDADES</t>
  </si>
  <si>
    <t>TIMBAÚBA/NAZARE DA MATA/GLORIA DE GOITÁ/CAETANO E LAJEDO</t>
  </si>
  <si>
    <r>
      <rPr>
        <sz val="11"/>
        <color indexed="10"/>
        <rFont val="Arial"/>
        <family val="2"/>
      </rPr>
      <t xml:space="preserve"> ATENÇÃO: </t>
    </r>
    <r>
      <rPr>
        <sz val="11"/>
        <color indexed="8"/>
        <rFont val="Arial"/>
        <family val="2"/>
      </rPr>
      <t xml:space="preserve">
  i. Disponibilizar a planilha no site:</t>
    </r>
    <r>
      <rPr>
        <sz val="11"/>
        <color indexed="10"/>
        <rFont val="Arial"/>
        <family val="2"/>
      </rPr>
      <t xml:space="preserve"> http://www.lai.pe.gov.br (Lei 14.804/2012 e Decreto 38.787/2012);</t>
    </r>
    <r>
      <rPr>
        <sz val="11"/>
        <color indexed="8"/>
        <rFont val="Arial"/>
        <family val="2"/>
      </rPr>
      <t xml:space="preserve">
  ii. Qualquer dúvida, entrar em contato com a Coordenadoria de Monitoramento dos Gastos/DCQG/SCGE (Contato CMG: 81 3183-0906).</t>
    </r>
  </si>
  <si>
    <t>GRIVALDO SILVA DE  ARRUDA</t>
  </si>
</sst>
</file>

<file path=xl/styles.xml><?xml version="1.0" encoding="utf-8"?>
<styleSheet xmlns="http://schemas.openxmlformats.org/spreadsheetml/2006/main">
  <numFmts count="4">
    <numFmt numFmtId="164" formatCode="[$R$ ]#,##0.00"/>
    <numFmt numFmtId="165" formatCode="000"/>
    <numFmt numFmtId="166" formatCode="00"/>
    <numFmt numFmtId="167" formatCode="dd&quot;/&quot;mm&quot;/&quot;yyyy"/>
  </numFmts>
  <fonts count="17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000000"/>
      <name val="Calibri"/>
      <family val="2"/>
    </font>
    <font>
      <sz val="9"/>
      <color rgb="FFF3F3F3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Calibri"/>
      <family val="2"/>
    </font>
    <font>
      <b/>
      <sz val="14"/>
      <name val="Arial"/>
      <family val="2"/>
    </font>
    <font>
      <sz val="11"/>
      <color rgb="FF000000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b/>
      <sz val="1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3F3F3"/>
      </patternFill>
    </fill>
    <fill>
      <patternFill patternType="solid">
        <fgColor theme="2" tint="-9.9978637043366805E-2"/>
        <bgColor rgb="FFA9A79F"/>
      </patternFill>
    </fill>
    <fill>
      <patternFill patternType="solid">
        <fgColor theme="2" tint="-9.9978637043366805E-2"/>
        <bgColor rgb="FFF3F3F3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A9A79F"/>
        <bgColor rgb="FFA9A79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499984740745262"/>
        <bgColor rgb="FFA9A79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D2D0C6"/>
      </patternFill>
    </fill>
    <fill>
      <patternFill patternType="solid">
        <fgColor theme="0"/>
        <bgColor rgb="FFA9A79F"/>
      </patternFill>
    </fill>
  </fills>
  <borders count="47">
    <border>
      <left/>
      <right/>
      <top/>
      <bottom/>
      <diagonal/>
    </border>
    <border>
      <left/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000000"/>
      </bottom>
      <diagonal/>
    </border>
    <border>
      <left/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000000"/>
      </right>
      <top style="thin">
        <color rgb="FF000000"/>
      </top>
      <bottom/>
      <diagonal/>
    </border>
    <border>
      <left style="thin">
        <color rgb="FF666666"/>
      </left>
      <right style="thin">
        <color rgb="FF666666"/>
      </right>
      <top style="thin">
        <color rgb="FF000000"/>
      </top>
      <bottom/>
      <diagonal/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  <diagonal/>
    </border>
    <border>
      <left/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666666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1" fillId="0" borderId="0"/>
  </cellStyleXfs>
  <cellXfs count="102">
    <xf numFmtId="0" fontId="0" fillId="0" borderId="0" xfId="0"/>
    <xf numFmtId="0" fontId="1" fillId="2" borderId="0" xfId="1" applyFont="1" applyFill="1" applyAlignment="1"/>
    <xf numFmtId="0" fontId="2" fillId="2" borderId="0" xfId="1" applyFont="1" applyFill="1" applyAlignment="1">
      <alignment vertical="center"/>
    </xf>
    <xf numFmtId="14" fontId="2" fillId="2" borderId="0" xfId="1" applyNumberFormat="1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164" fontId="3" fillId="4" borderId="2" xfId="1" applyNumberFormat="1" applyFont="1" applyFill="1" applyBorder="1" applyAlignment="1">
      <alignment vertical="center"/>
    </xf>
    <xf numFmtId="165" fontId="3" fillId="4" borderId="2" xfId="1" applyNumberFormat="1" applyFont="1" applyFill="1" applyBorder="1" applyAlignment="1">
      <alignment horizontal="center" vertical="center"/>
    </xf>
    <xf numFmtId="164" fontId="3" fillId="3" borderId="3" xfId="1" applyNumberFormat="1" applyFont="1" applyFill="1" applyBorder="1" applyAlignment="1">
      <alignment horizontal="center" vertical="center"/>
    </xf>
    <xf numFmtId="166" fontId="3" fillId="3" borderId="4" xfId="1" applyNumberFormat="1" applyFont="1" applyFill="1" applyBorder="1" applyAlignment="1">
      <alignment horizontal="center" vertical="center"/>
    </xf>
    <xf numFmtId="164" fontId="3" fillId="3" borderId="4" xfId="1" applyNumberFormat="1" applyFont="1" applyFill="1" applyBorder="1" applyAlignment="1">
      <alignment horizontal="center" vertical="center"/>
    </xf>
    <xf numFmtId="164" fontId="3" fillId="4" borderId="2" xfId="1" applyNumberFormat="1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/>
    </xf>
    <xf numFmtId="14" fontId="3" fillId="3" borderId="7" xfId="1" applyNumberFormat="1" applyFont="1" applyFill="1" applyBorder="1" applyAlignment="1">
      <alignment horizontal="center" vertical="center"/>
    </xf>
    <xf numFmtId="167" fontId="3" fillId="3" borderId="8" xfId="1" applyNumberFormat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167" fontId="3" fillId="5" borderId="9" xfId="1" applyNumberFormat="1" applyFont="1" applyFill="1" applyBorder="1" applyAlignment="1">
      <alignment horizontal="center" vertical="center"/>
    </xf>
    <xf numFmtId="167" fontId="3" fillId="3" borderId="3" xfId="1" applyNumberFormat="1" applyFont="1" applyFill="1" applyBorder="1" applyAlignment="1">
      <alignment horizontal="center" vertical="center"/>
    </xf>
    <xf numFmtId="167" fontId="3" fillId="3" borderId="6" xfId="1" applyNumberFormat="1" applyFont="1" applyFill="1" applyBorder="1" applyAlignment="1">
      <alignment horizontal="left" vertical="center"/>
    </xf>
    <xf numFmtId="0" fontId="3" fillId="3" borderId="5" xfId="1" applyFont="1" applyFill="1" applyBorder="1" applyAlignment="1">
      <alignment vertical="center"/>
    </xf>
    <xf numFmtId="0" fontId="3" fillId="3" borderId="8" xfId="1" applyNumberFormat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vertical="center"/>
    </xf>
    <xf numFmtId="167" fontId="3" fillId="5" borderId="10" xfId="1" applyNumberFormat="1" applyFont="1" applyFill="1" applyBorder="1" applyAlignment="1">
      <alignment horizontal="center" vertical="center"/>
    </xf>
    <xf numFmtId="0" fontId="3" fillId="6" borderId="11" xfId="1" applyFont="1" applyFill="1" applyBorder="1" applyAlignment="1">
      <alignment vertical="center"/>
    </xf>
    <xf numFmtId="164" fontId="3" fillId="4" borderId="12" xfId="1" applyNumberFormat="1" applyFont="1" applyFill="1" applyBorder="1" applyAlignment="1">
      <alignment vertical="center"/>
    </xf>
    <xf numFmtId="165" fontId="3" fillId="4" borderId="12" xfId="1" applyNumberFormat="1" applyFont="1" applyFill="1" applyBorder="1" applyAlignment="1">
      <alignment horizontal="center" vertical="center"/>
    </xf>
    <xf numFmtId="164" fontId="3" fillId="6" borderId="13" xfId="1" applyNumberFormat="1" applyFont="1" applyFill="1" applyBorder="1" applyAlignment="1">
      <alignment horizontal="center" vertical="center"/>
    </xf>
    <xf numFmtId="166" fontId="3" fillId="6" borderId="14" xfId="1" applyNumberFormat="1" applyFont="1" applyFill="1" applyBorder="1" applyAlignment="1">
      <alignment horizontal="center" vertical="center"/>
    </xf>
    <xf numFmtId="164" fontId="3" fillId="6" borderId="14" xfId="1" applyNumberFormat="1" applyFont="1" applyFill="1" applyBorder="1" applyAlignment="1">
      <alignment horizontal="center" vertical="center"/>
    </xf>
    <xf numFmtId="164" fontId="3" fillId="4" borderId="12" xfId="1" applyNumberFormat="1" applyFont="1" applyFill="1" applyBorder="1" applyAlignment="1">
      <alignment horizontal="center" vertical="center"/>
    </xf>
    <xf numFmtId="164" fontId="3" fillId="7" borderId="15" xfId="1" applyNumberFormat="1" applyFont="1" applyFill="1" applyBorder="1" applyAlignment="1">
      <alignment horizontal="center" vertical="center"/>
    </xf>
    <xf numFmtId="164" fontId="3" fillId="7" borderId="16" xfId="1" applyNumberFormat="1" applyFont="1" applyFill="1" applyBorder="1" applyAlignment="1">
      <alignment horizontal="center" vertical="center"/>
    </xf>
    <xf numFmtId="14" fontId="3" fillId="7" borderId="17" xfId="1" applyNumberFormat="1" applyFont="1" applyFill="1" applyBorder="1" applyAlignment="1">
      <alignment horizontal="center" vertical="center"/>
    </xf>
    <xf numFmtId="14" fontId="3" fillId="7" borderId="18" xfId="1" applyNumberFormat="1" applyFont="1" applyFill="1" applyBorder="1" applyAlignment="1">
      <alignment horizontal="center" vertical="center"/>
    </xf>
    <xf numFmtId="0" fontId="3" fillId="7" borderId="14" xfId="1" applyFont="1" applyFill="1" applyBorder="1" applyAlignment="1">
      <alignment horizontal="center" vertical="center"/>
    </xf>
    <xf numFmtId="0" fontId="3" fillId="8" borderId="19" xfId="1" applyFont="1" applyFill="1" applyBorder="1" applyAlignment="1">
      <alignment horizontal="center" vertical="center"/>
    </xf>
    <xf numFmtId="0" fontId="3" fillId="7" borderId="13" xfId="1" applyFont="1" applyFill="1" applyBorder="1" applyAlignment="1">
      <alignment horizontal="center" vertical="center"/>
    </xf>
    <xf numFmtId="0" fontId="3" fillId="7" borderId="16" xfId="1" applyFont="1" applyFill="1" applyBorder="1" applyAlignment="1">
      <alignment horizontal="left" vertical="center"/>
    </xf>
    <xf numFmtId="0" fontId="3" fillId="7" borderId="15" xfId="1" applyFont="1" applyFill="1" applyBorder="1" applyAlignment="1">
      <alignment vertical="center"/>
    </xf>
    <xf numFmtId="0" fontId="3" fillId="7" borderId="18" xfId="1" applyNumberFormat="1" applyFont="1" applyFill="1" applyBorder="1" applyAlignment="1">
      <alignment horizontal="center" vertical="center"/>
    </xf>
    <xf numFmtId="0" fontId="3" fillId="7" borderId="14" xfId="1" applyFont="1" applyFill="1" applyBorder="1" applyAlignment="1">
      <alignment vertical="center"/>
    </xf>
    <xf numFmtId="0" fontId="3" fillId="8" borderId="20" xfId="1" applyFont="1" applyFill="1" applyBorder="1" applyAlignment="1">
      <alignment horizontal="center" vertical="center"/>
    </xf>
    <xf numFmtId="0" fontId="3" fillId="7" borderId="11" xfId="1" applyFont="1" applyFill="1" applyBorder="1" applyAlignment="1">
      <alignment vertical="center"/>
    </xf>
    <xf numFmtId="164" fontId="3" fillId="7" borderId="13" xfId="1" applyNumberFormat="1" applyFont="1" applyFill="1" applyBorder="1" applyAlignment="1">
      <alignment horizontal="center" vertical="center"/>
    </xf>
    <xf numFmtId="166" fontId="3" fillId="7" borderId="14" xfId="1" applyNumberFormat="1" applyFont="1" applyFill="1" applyBorder="1" applyAlignment="1">
      <alignment horizontal="center" vertical="center"/>
    </xf>
    <xf numFmtId="164" fontId="3" fillId="7" borderId="14" xfId="1" applyNumberFormat="1" applyFont="1" applyFill="1" applyBorder="1" applyAlignment="1">
      <alignment horizontal="center" vertical="center"/>
    </xf>
    <xf numFmtId="0" fontId="1" fillId="9" borderId="21" xfId="1" applyFont="1" applyFill="1" applyBorder="1" applyAlignment="1"/>
    <xf numFmtId="0" fontId="1" fillId="9" borderId="21" xfId="1" applyFont="1" applyFill="1" applyBorder="1" applyAlignment="1">
      <alignment horizontal="center"/>
    </xf>
    <xf numFmtId="0" fontId="1" fillId="0" borderId="21" xfId="1" applyFont="1" applyBorder="1" applyAlignment="1"/>
    <xf numFmtId="0" fontId="1" fillId="10" borderId="21" xfId="1" applyFont="1" applyFill="1" applyBorder="1" applyAlignment="1">
      <alignment horizontal="center"/>
    </xf>
    <xf numFmtId="0" fontId="3" fillId="7" borderId="22" xfId="1" applyFont="1" applyFill="1" applyBorder="1" applyAlignment="1">
      <alignment vertical="center"/>
    </xf>
    <xf numFmtId="164" fontId="3" fillId="7" borderId="23" xfId="1" applyNumberFormat="1" applyFont="1" applyFill="1" applyBorder="1" applyAlignment="1">
      <alignment horizontal="center" vertical="center"/>
    </xf>
    <xf numFmtId="166" fontId="3" fillId="7" borderId="23" xfId="1" applyNumberFormat="1" applyFont="1" applyFill="1" applyBorder="1" applyAlignment="1">
      <alignment horizontal="center" vertical="center"/>
    </xf>
    <xf numFmtId="14" fontId="3" fillId="7" borderId="23" xfId="1" applyNumberFormat="1" applyFont="1" applyFill="1" applyBorder="1" applyAlignment="1">
      <alignment horizontal="center" vertical="center"/>
    </xf>
    <xf numFmtId="0" fontId="3" fillId="7" borderId="23" xfId="1" applyFont="1" applyFill="1" applyBorder="1" applyAlignment="1">
      <alignment horizontal="center" vertical="center"/>
    </xf>
    <xf numFmtId="0" fontId="3" fillId="7" borderId="23" xfId="1" applyFont="1" applyFill="1" applyBorder="1" applyAlignment="1">
      <alignment horizontal="left" vertical="center"/>
    </xf>
    <xf numFmtId="0" fontId="3" fillId="7" borderId="23" xfId="1" applyFont="1" applyFill="1" applyBorder="1" applyAlignment="1">
      <alignment vertical="center"/>
    </xf>
    <xf numFmtId="0" fontId="3" fillId="7" borderId="23" xfId="1" applyNumberFormat="1" applyFont="1" applyFill="1" applyBorder="1" applyAlignment="1">
      <alignment horizontal="center" vertical="center"/>
    </xf>
    <xf numFmtId="164" fontId="3" fillId="4" borderId="24" xfId="1" applyNumberFormat="1" applyFont="1" applyFill="1" applyBorder="1" applyAlignment="1">
      <alignment vertical="center"/>
    </xf>
    <xf numFmtId="165" fontId="3" fillId="4" borderId="24" xfId="1" applyNumberFormat="1" applyFont="1" applyFill="1" applyBorder="1" applyAlignment="1">
      <alignment horizontal="center" vertical="center"/>
    </xf>
    <xf numFmtId="164" fontId="3" fillId="4" borderId="24" xfId="1" applyNumberFormat="1" applyFont="1" applyFill="1" applyBorder="1" applyAlignment="1">
      <alignment horizontal="center" vertical="center"/>
    </xf>
    <xf numFmtId="164" fontId="3" fillId="7" borderId="25" xfId="1" applyNumberFormat="1" applyFont="1" applyFill="1" applyBorder="1" applyAlignment="1">
      <alignment horizontal="center" vertical="center"/>
    </xf>
    <xf numFmtId="14" fontId="3" fillId="7" borderId="25" xfId="1" applyNumberFormat="1" applyFont="1" applyFill="1" applyBorder="1" applyAlignment="1">
      <alignment horizontal="center" vertical="center"/>
    </xf>
    <xf numFmtId="0" fontId="3" fillId="7" borderId="25" xfId="1" applyFont="1" applyFill="1" applyBorder="1" applyAlignment="1">
      <alignment horizontal="center" vertical="center"/>
    </xf>
    <xf numFmtId="0" fontId="3" fillId="8" borderId="26" xfId="1" applyFont="1" applyFill="1" applyBorder="1" applyAlignment="1">
      <alignment horizontal="center" vertical="center"/>
    </xf>
    <xf numFmtId="0" fontId="4" fillId="0" borderId="21" xfId="1" applyFont="1" applyBorder="1" applyAlignment="1"/>
    <xf numFmtId="0" fontId="5" fillId="11" borderId="27" xfId="1" applyFont="1" applyFill="1" applyBorder="1" applyAlignment="1">
      <alignment horizontal="center" vertical="center"/>
    </xf>
    <xf numFmtId="0" fontId="5" fillId="11" borderId="28" xfId="1" applyFont="1" applyFill="1" applyBorder="1" applyAlignment="1">
      <alignment horizontal="center" vertical="center"/>
    </xf>
    <xf numFmtId="0" fontId="5" fillId="11" borderId="29" xfId="1" applyFont="1" applyFill="1" applyBorder="1" applyAlignment="1">
      <alignment horizontal="center" vertical="center" wrapText="1"/>
    </xf>
    <xf numFmtId="0" fontId="5" fillId="12" borderId="29" xfId="1" applyFont="1" applyFill="1" applyBorder="1" applyAlignment="1">
      <alignment horizontal="center" vertical="center" wrapText="1"/>
    </xf>
    <xf numFmtId="0" fontId="5" fillId="11" borderId="30" xfId="1" applyFont="1" applyFill="1" applyBorder="1" applyAlignment="1">
      <alignment horizontal="center" vertical="center" wrapText="1"/>
    </xf>
    <xf numFmtId="0" fontId="5" fillId="11" borderId="31" xfId="1" applyFont="1" applyFill="1" applyBorder="1" applyAlignment="1">
      <alignment horizontal="center" vertical="center" wrapText="1"/>
    </xf>
    <xf numFmtId="0" fontId="5" fillId="11" borderId="32" xfId="1" applyFont="1" applyFill="1" applyBorder="1" applyAlignment="1">
      <alignment horizontal="center" vertical="center" wrapText="1"/>
    </xf>
    <xf numFmtId="0" fontId="5" fillId="11" borderId="33" xfId="1" applyFont="1" applyFill="1" applyBorder="1" applyAlignment="1">
      <alignment horizontal="center" vertical="center" wrapText="1"/>
    </xf>
    <xf numFmtId="0" fontId="6" fillId="14" borderId="27" xfId="1" applyFont="1" applyFill="1" applyBorder="1" applyAlignment="1">
      <alignment horizontal="center" vertical="center" wrapText="1"/>
    </xf>
    <xf numFmtId="0" fontId="7" fillId="12" borderId="27" xfId="1" applyFont="1" applyFill="1" applyBorder="1" applyAlignment="1">
      <alignment horizontal="center" vertical="center" wrapText="1"/>
    </xf>
    <xf numFmtId="0" fontId="8" fillId="12" borderId="27" xfId="1" applyFont="1" applyFill="1" applyBorder="1" applyAlignment="1">
      <alignment horizontal="center" vertical="center" wrapText="1"/>
    </xf>
    <xf numFmtId="164" fontId="3" fillId="7" borderId="11" xfId="1" applyNumberFormat="1" applyFont="1" applyFill="1" applyBorder="1" applyAlignment="1">
      <alignment vertical="center"/>
    </xf>
    <xf numFmtId="164" fontId="3" fillId="17" borderId="12" xfId="1" applyNumberFormat="1" applyFont="1" applyFill="1" applyBorder="1" applyAlignment="1">
      <alignment vertical="center"/>
    </xf>
    <xf numFmtId="164" fontId="3" fillId="17" borderId="24" xfId="1" applyNumberFormat="1" applyFont="1" applyFill="1" applyBorder="1" applyAlignment="1">
      <alignment vertical="center"/>
    </xf>
    <xf numFmtId="164" fontId="3" fillId="6" borderId="11" xfId="1" applyNumberFormat="1" applyFont="1" applyFill="1" applyBorder="1" applyAlignment="1">
      <alignment vertical="center"/>
    </xf>
    <xf numFmtId="164" fontId="2" fillId="2" borderId="0" xfId="1" applyNumberFormat="1" applyFont="1" applyFill="1" applyAlignment="1">
      <alignment vertical="center"/>
    </xf>
    <xf numFmtId="0" fontId="6" fillId="14" borderId="39" xfId="1" applyFont="1" applyFill="1" applyBorder="1" applyAlignment="1">
      <alignment horizontal="center" vertical="center" wrapText="1"/>
    </xf>
    <xf numFmtId="0" fontId="2" fillId="13" borderId="34" xfId="1" applyFont="1" applyFill="1" applyBorder="1"/>
    <xf numFmtId="0" fontId="10" fillId="16" borderId="41" xfId="1" applyFont="1" applyFill="1" applyBorder="1" applyAlignment="1">
      <alignment vertical="center" wrapText="1"/>
    </xf>
    <xf numFmtId="0" fontId="2" fillId="15" borderId="45" xfId="1" applyFont="1" applyFill="1" applyBorder="1"/>
    <xf numFmtId="0" fontId="2" fillId="15" borderId="40" xfId="1" applyFont="1" applyFill="1" applyBorder="1"/>
    <xf numFmtId="0" fontId="9" fillId="14" borderId="41" xfId="1" applyFont="1" applyFill="1" applyBorder="1" applyAlignment="1">
      <alignment horizontal="center" vertical="center"/>
    </xf>
    <xf numFmtId="0" fontId="2" fillId="13" borderId="45" xfId="1" applyFont="1" applyFill="1" applyBorder="1"/>
    <xf numFmtId="0" fontId="2" fillId="13" borderId="40" xfId="1" applyFont="1" applyFill="1" applyBorder="1"/>
    <xf numFmtId="0" fontId="6" fillId="14" borderId="46" xfId="1" applyFont="1" applyFill="1" applyBorder="1" applyAlignment="1">
      <alignment horizontal="center" vertical="center" wrapText="1"/>
    </xf>
    <xf numFmtId="0" fontId="2" fillId="13" borderId="42" xfId="1" applyFont="1" applyFill="1" applyBorder="1"/>
    <xf numFmtId="0" fontId="6" fillId="14" borderId="41" xfId="1" applyFont="1" applyFill="1" applyBorder="1" applyAlignment="1">
      <alignment horizontal="center" vertical="center" wrapText="1"/>
    </xf>
    <xf numFmtId="0" fontId="6" fillId="14" borderId="39" xfId="1" applyFont="1" applyFill="1" applyBorder="1" applyAlignment="1">
      <alignment horizontal="center" vertical="center"/>
    </xf>
    <xf numFmtId="0" fontId="2" fillId="13" borderId="38" xfId="1" applyFont="1" applyFill="1" applyBorder="1"/>
    <xf numFmtId="0" fontId="6" fillId="14" borderId="44" xfId="1" applyFont="1" applyFill="1" applyBorder="1" applyAlignment="1">
      <alignment horizontal="center" vertical="center" wrapText="1"/>
    </xf>
    <xf numFmtId="0" fontId="2" fillId="13" borderId="37" xfId="1" applyFont="1" applyFill="1" applyBorder="1"/>
    <xf numFmtId="0" fontId="6" fillId="14" borderId="43" xfId="1" applyFont="1" applyFill="1" applyBorder="1" applyAlignment="1">
      <alignment horizontal="center" vertical="center" wrapText="1"/>
    </xf>
    <xf numFmtId="0" fontId="2" fillId="13" borderId="36" xfId="1" applyFont="1" applyFill="1" applyBorder="1"/>
    <xf numFmtId="0" fontId="6" fillId="14" borderId="42" xfId="1" applyFont="1" applyFill="1" applyBorder="1" applyAlignment="1">
      <alignment horizontal="center" vertical="center" wrapText="1"/>
    </xf>
    <xf numFmtId="0" fontId="2" fillId="13" borderId="35" xfId="1" applyFont="1" applyFill="1" applyBorder="1"/>
  </cellXfs>
  <cellStyles count="2">
    <cellStyle name="Normal" xfId="0" builtinId="0"/>
    <cellStyle name="Normal 2" xfId="1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1200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69100" y="161925"/>
          <a:ext cx="3619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5800725" cy="198615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1199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1203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1198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1224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025"/>
  <sheetViews>
    <sheetView workbookViewId="0">
      <selection activeCell="C19" sqref="C19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453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36" t="s">
        <v>17</v>
      </c>
      <c r="B8" s="36" t="s">
        <v>17</v>
      </c>
      <c r="C8" s="57" t="s">
        <v>186</v>
      </c>
      <c r="D8" s="58">
        <v>3745252</v>
      </c>
      <c r="E8" s="57" t="s">
        <v>111</v>
      </c>
      <c r="F8" s="56" t="s">
        <v>187</v>
      </c>
      <c r="G8" s="55" t="s">
        <v>106</v>
      </c>
      <c r="H8" s="36" t="s">
        <v>0</v>
      </c>
      <c r="I8" s="55" t="s">
        <v>105</v>
      </c>
      <c r="J8" s="36" t="s">
        <v>0</v>
      </c>
      <c r="K8" s="55" t="s">
        <v>188</v>
      </c>
      <c r="L8" s="54">
        <v>43125</v>
      </c>
      <c r="M8" s="54">
        <v>43126</v>
      </c>
      <c r="N8" s="52"/>
      <c r="O8" s="52"/>
      <c r="P8" s="30">
        <f t="shared" ref="P8:P45" si="0">N8+O8</f>
        <v>0</v>
      </c>
      <c r="Q8" s="53">
        <v>1</v>
      </c>
      <c r="R8" s="52">
        <v>95.97</v>
      </c>
      <c r="S8" s="53">
        <v>1</v>
      </c>
      <c r="T8" s="52">
        <v>28.78</v>
      </c>
      <c r="U8" s="26">
        <f t="shared" ref="U8:U46" si="1">Q8+S8</f>
        <v>2</v>
      </c>
      <c r="V8" s="25">
        <f t="shared" ref="V8:V45" si="2">(Q8*R8)+(S8*T8)</f>
        <v>124.75</v>
      </c>
      <c r="W8" s="25">
        <f t="shared" ref="W8:W46" si="3">V8+P8</f>
        <v>124.75</v>
      </c>
      <c r="X8" s="79"/>
      <c r="AA8" s="49" t="s">
        <v>121</v>
      </c>
      <c r="AB8" s="49" t="s">
        <v>125</v>
      </c>
      <c r="AC8" s="50"/>
      <c r="AD8" s="47"/>
    </row>
    <row r="9" spans="1:30" ht="12.75">
      <c r="A9" s="36" t="s">
        <v>17</v>
      </c>
      <c r="B9" s="36" t="s">
        <v>17</v>
      </c>
      <c r="C9" s="57" t="s">
        <v>192</v>
      </c>
      <c r="D9" s="58">
        <v>2444879</v>
      </c>
      <c r="E9" s="57" t="s">
        <v>189</v>
      </c>
      <c r="F9" s="56" t="s">
        <v>190</v>
      </c>
      <c r="G9" s="55" t="s">
        <v>106</v>
      </c>
      <c r="H9" s="36" t="s">
        <v>0</v>
      </c>
      <c r="I9" s="55" t="s">
        <v>105</v>
      </c>
      <c r="J9" s="36" t="s">
        <v>0</v>
      </c>
      <c r="K9" s="55" t="s">
        <v>191</v>
      </c>
      <c r="L9" s="54">
        <v>43116</v>
      </c>
      <c r="M9" s="54">
        <v>43119</v>
      </c>
      <c r="N9" s="52"/>
      <c r="O9" s="52"/>
      <c r="P9" s="30">
        <f t="shared" si="0"/>
        <v>0</v>
      </c>
      <c r="Q9" s="53">
        <v>3</v>
      </c>
      <c r="R9" s="52">
        <v>54.01</v>
      </c>
      <c r="S9" s="53">
        <v>1</v>
      </c>
      <c r="T9" s="52">
        <v>17.52</v>
      </c>
      <c r="U9" s="26">
        <f t="shared" si="1"/>
        <v>4</v>
      </c>
      <c r="V9" s="25">
        <f t="shared" si="2"/>
        <v>179.55</v>
      </c>
      <c r="W9" s="25">
        <f t="shared" si="3"/>
        <v>179.55</v>
      </c>
      <c r="X9" s="79"/>
      <c r="AA9" s="49" t="s">
        <v>124</v>
      </c>
      <c r="AB9" s="49" t="s">
        <v>123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195</v>
      </c>
      <c r="D10" s="58">
        <v>3748839</v>
      </c>
      <c r="E10" s="57" t="s">
        <v>201</v>
      </c>
      <c r="F10" s="56" t="s">
        <v>196</v>
      </c>
      <c r="G10" s="55" t="s">
        <v>106</v>
      </c>
      <c r="H10" s="36" t="s">
        <v>0</v>
      </c>
      <c r="I10" s="55" t="s">
        <v>105</v>
      </c>
      <c r="J10" s="36" t="s">
        <v>0</v>
      </c>
      <c r="K10" s="55" t="s">
        <v>197</v>
      </c>
      <c r="L10" s="54">
        <v>43104</v>
      </c>
      <c r="M10" s="54">
        <v>43104</v>
      </c>
      <c r="N10" s="52"/>
      <c r="O10" s="52"/>
      <c r="P10" s="30">
        <f t="shared" si="0"/>
        <v>0</v>
      </c>
      <c r="Q10" s="53">
        <v>1</v>
      </c>
      <c r="R10" s="52">
        <v>54.01</v>
      </c>
      <c r="S10" s="53"/>
      <c r="T10" s="52"/>
      <c r="U10" s="26">
        <f t="shared" si="1"/>
        <v>1</v>
      </c>
      <c r="V10" s="25">
        <f t="shared" si="2"/>
        <v>54.01</v>
      </c>
      <c r="W10" s="25">
        <f t="shared" si="3"/>
        <v>54.01</v>
      </c>
      <c r="X10" s="79"/>
      <c r="AA10" s="49" t="s">
        <v>116</v>
      </c>
      <c r="AB10" s="49" t="s">
        <v>121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195</v>
      </c>
      <c r="D11" s="58">
        <v>3748839</v>
      </c>
      <c r="E11" s="57" t="s">
        <v>201</v>
      </c>
      <c r="F11" s="56" t="s">
        <v>198</v>
      </c>
      <c r="G11" s="55" t="s">
        <v>106</v>
      </c>
      <c r="H11" s="36" t="s">
        <v>0</v>
      </c>
      <c r="I11" s="55" t="s">
        <v>105</v>
      </c>
      <c r="J11" s="36" t="s">
        <v>0</v>
      </c>
      <c r="K11" s="55" t="s">
        <v>199</v>
      </c>
      <c r="L11" s="54" t="s">
        <v>200</v>
      </c>
      <c r="M11" s="54">
        <v>43111</v>
      </c>
      <c r="N11" s="52"/>
      <c r="O11" s="52"/>
      <c r="P11" s="30">
        <f t="shared" si="0"/>
        <v>0</v>
      </c>
      <c r="Q11" s="53">
        <v>2</v>
      </c>
      <c r="R11" s="52">
        <v>54.01</v>
      </c>
      <c r="S11" s="53">
        <v>1</v>
      </c>
      <c r="T11" s="52">
        <v>17.52</v>
      </c>
      <c r="U11" s="26">
        <f t="shared" si="1"/>
        <v>3</v>
      </c>
      <c r="V11" s="25">
        <f t="shared" si="2"/>
        <v>125.53999999999999</v>
      </c>
      <c r="W11" s="25">
        <f t="shared" si="3"/>
        <v>125.53999999999999</v>
      </c>
      <c r="X11" s="79"/>
      <c r="AA11" s="49" t="s">
        <v>112</v>
      </c>
      <c r="AB11" s="49" t="s">
        <v>120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195</v>
      </c>
      <c r="D12" s="58">
        <v>3748839</v>
      </c>
      <c r="E12" s="57" t="s">
        <v>201</v>
      </c>
      <c r="F12" s="56" t="s">
        <v>202</v>
      </c>
      <c r="G12" s="55" t="s">
        <v>106</v>
      </c>
      <c r="H12" s="36" t="s">
        <v>0</v>
      </c>
      <c r="I12" s="55" t="s">
        <v>105</v>
      </c>
      <c r="J12" s="36" t="s">
        <v>0</v>
      </c>
      <c r="K12" s="55" t="s">
        <v>203</v>
      </c>
      <c r="L12" s="54">
        <v>43115</v>
      </c>
      <c r="M12" s="54">
        <v>43119</v>
      </c>
      <c r="N12" s="52"/>
      <c r="O12" s="52"/>
      <c r="P12" s="30">
        <f t="shared" si="0"/>
        <v>0</v>
      </c>
      <c r="Q12" s="53">
        <v>4</v>
      </c>
      <c r="R12" s="52">
        <v>54.01</v>
      </c>
      <c r="S12" s="53">
        <v>1</v>
      </c>
      <c r="T12" s="52">
        <v>17.52</v>
      </c>
      <c r="U12" s="26">
        <f t="shared" si="1"/>
        <v>5</v>
      </c>
      <c r="V12" s="25">
        <f t="shared" si="2"/>
        <v>233.56</v>
      </c>
      <c r="W12" s="25">
        <f t="shared" si="3"/>
        <v>233.56</v>
      </c>
      <c r="X12" s="79"/>
      <c r="AA12" s="49" t="s">
        <v>110</v>
      </c>
      <c r="AB12" s="49" t="s">
        <v>119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195</v>
      </c>
      <c r="D13" s="58">
        <v>3748839</v>
      </c>
      <c r="E13" s="57" t="s">
        <v>201</v>
      </c>
      <c r="F13" s="56" t="s">
        <v>204</v>
      </c>
      <c r="G13" s="55" t="s">
        <v>106</v>
      </c>
      <c r="H13" s="36" t="s">
        <v>0</v>
      </c>
      <c r="I13" s="55" t="s">
        <v>105</v>
      </c>
      <c r="J13" s="36" t="s">
        <v>0</v>
      </c>
      <c r="K13" s="55" t="s">
        <v>205</v>
      </c>
      <c r="L13" s="54" t="s">
        <v>206</v>
      </c>
      <c r="M13" s="54">
        <v>43126</v>
      </c>
      <c r="N13" s="52"/>
      <c r="O13" s="52"/>
      <c r="P13" s="30">
        <f t="shared" si="0"/>
        <v>0</v>
      </c>
      <c r="Q13" s="53">
        <v>4</v>
      </c>
      <c r="R13" s="52">
        <v>54.01</v>
      </c>
      <c r="S13" s="53">
        <v>1</v>
      </c>
      <c r="T13" s="52">
        <v>17.52</v>
      </c>
      <c r="U13" s="26">
        <f t="shared" si="1"/>
        <v>5</v>
      </c>
      <c r="V13" s="25">
        <f t="shared" si="2"/>
        <v>233.56</v>
      </c>
      <c r="W13" s="25">
        <f>V13+P13</f>
        <v>233.56</v>
      </c>
      <c r="X13" s="79"/>
      <c r="AA13" s="49" t="s">
        <v>103</v>
      </c>
      <c r="AB13" s="49" t="s">
        <v>118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207</v>
      </c>
      <c r="D14" s="58">
        <v>3736563</v>
      </c>
      <c r="E14" s="57" t="s">
        <v>109</v>
      </c>
      <c r="F14" s="56" t="s">
        <v>208</v>
      </c>
      <c r="G14" s="55" t="s">
        <v>106</v>
      </c>
      <c r="H14" s="36" t="s">
        <v>0</v>
      </c>
      <c r="I14" s="55" t="s">
        <v>105</v>
      </c>
      <c r="J14" s="36" t="s">
        <v>0</v>
      </c>
      <c r="K14" s="55" t="s">
        <v>188</v>
      </c>
      <c r="L14" s="54">
        <v>43125</v>
      </c>
      <c r="M14" s="54">
        <v>43126</v>
      </c>
      <c r="N14" s="52"/>
      <c r="O14" s="52"/>
      <c r="P14" s="30">
        <f t="shared" si="0"/>
        <v>0</v>
      </c>
      <c r="Q14" s="53">
        <v>1</v>
      </c>
      <c r="R14" s="52">
        <v>54.01</v>
      </c>
      <c r="S14" s="53">
        <v>1</v>
      </c>
      <c r="T14" s="52">
        <v>17.52</v>
      </c>
      <c r="U14" s="26">
        <f t="shared" si="1"/>
        <v>2</v>
      </c>
      <c r="V14" s="25">
        <f t="shared" si="2"/>
        <v>71.53</v>
      </c>
      <c r="W14" s="25">
        <f t="shared" si="3"/>
        <v>71.53</v>
      </c>
      <c r="X14" s="79"/>
      <c r="AA14" s="49" t="s">
        <v>117</v>
      </c>
      <c r="AB14" s="49" t="s">
        <v>116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211</v>
      </c>
      <c r="D15" s="58">
        <v>3527182</v>
      </c>
      <c r="E15" s="57" t="s">
        <v>113</v>
      </c>
      <c r="F15" s="56" t="s">
        <v>212</v>
      </c>
      <c r="G15" s="55" t="s">
        <v>106</v>
      </c>
      <c r="H15" s="36" t="s">
        <v>0</v>
      </c>
      <c r="I15" s="55" t="s">
        <v>105</v>
      </c>
      <c r="J15" s="36" t="s">
        <v>0</v>
      </c>
      <c r="K15" s="55" t="s">
        <v>213</v>
      </c>
      <c r="L15" s="54">
        <v>43108</v>
      </c>
      <c r="M15" s="54">
        <v>43112</v>
      </c>
      <c r="N15" s="52"/>
      <c r="O15" s="52"/>
      <c r="P15" s="30">
        <f t="shared" si="0"/>
        <v>0</v>
      </c>
      <c r="Q15" s="53">
        <v>4</v>
      </c>
      <c r="R15" s="52">
        <v>54.01</v>
      </c>
      <c r="S15" s="53">
        <v>1</v>
      </c>
      <c r="T15" s="52">
        <v>17.52</v>
      </c>
      <c r="U15" s="26">
        <f t="shared" si="1"/>
        <v>5</v>
      </c>
      <c r="V15" s="25">
        <f t="shared" si="2"/>
        <v>233.56</v>
      </c>
      <c r="W15" s="25">
        <f t="shared" si="3"/>
        <v>233.56</v>
      </c>
      <c r="X15" s="79"/>
      <c r="AA15" s="49" t="s">
        <v>91</v>
      </c>
      <c r="AB15" s="49" t="s">
        <v>112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211</v>
      </c>
      <c r="D16" s="58">
        <v>3527182</v>
      </c>
      <c r="E16" s="57" t="s">
        <v>214</v>
      </c>
      <c r="F16" s="56" t="s">
        <v>215</v>
      </c>
      <c r="G16" s="55" t="s">
        <v>106</v>
      </c>
      <c r="H16" s="36" t="s">
        <v>0</v>
      </c>
      <c r="I16" s="55" t="s">
        <v>105</v>
      </c>
      <c r="J16" s="36" t="s">
        <v>0</v>
      </c>
      <c r="K16" s="55" t="s">
        <v>216</v>
      </c>
      <c r="L16" s="54">
        <v>43115</v>
      </c>
      <c r="M16" s="54">
        <v>43119</v>
      </c>
      <c r="N16" s="52"/>
      <c r="O16" s="52"/>
      <c r="P16" s="30">
        <f t="shared" si="0"/>
        <v>0</v>
      </c>
      <c r="Q16" s="53">
        <v>4</v>
      </c>
      <c r="R16" s="52">
        <v>54.01</v>
      </c>
      <c r="S16" s="53">
        <v>1</v>
      </c>
      <c r="T16" s="52">
        <v>17.52</v>
      </c>
      <c r="U16" s="26">
        <f t="shared" si="1"/>
        <v>5</v>
      </c>
      <c r="V16" s="25">
        <f t="shared" si="2"/>
        <v>233.56</v>
      </c>
      <c r="W16" s="25">
        <f t="shared" si="3"/>
        <v>233.56</v>
      </c>
      <c r="X16" s="79"/>
      <c r="AA16" s="49" t="s">
        <v>89</v>
      </c>
      <c r="AB16" s="49" t="s">
        <v>110</v>
      </c>
      <c r="AC16" s="50"/>
      <c r="AD16" s="47"/>
    </row>
    <row r="17" spans="1:30" ht="12.75">
      <c r="A17" s="36"/>
      <c r="B17" s="42"/>
      <c r="C17" s="41"/>
      <c r="D17" s="40"/>
      <c r="E17" s="39"/>
      <c r="F17" s="38"/>
      <c r="G17" s="37"/>
      <c r="H17" s="36" t="s">
        <v>0</v>
      </c>
      <c r="I17" s="35"/>
      <c r="J17" s="36"/>
      <c r="K17" s="35"/>
      <c r="L17" s="34"/>
      <c r="M17" s="33"/>
      <c r="N17" s="32"/>
      <c r="O17" s="31"/>
      <c r="P17" s="30">
        <f t="shared" si="0"/>
        <v>0</v>
      </c>
      <c r="Q17" s="45"/>
      <c r="R17" s="46"/>
      <c r="S17" s="45"/>
      <c r="T17" s="44"/>
      <c r="U17" s="26">
        <f t="shared" si="1"/>
        <v>0</v>
      </c>
      <c r="V17" s="25">
        <f t="shared" si="2"/>
        <v>0</v>
      </c>
      <c r="W17" s="25">
        <f t="shared" si="3"/>
        <v>0</v>
      </c>
      <c r="X17" s="79"/>
      <c r="AA17" s="49" t="s">
        <v>18</v>
      </c>
      <c r="AB17" s="49" t="s">
        <v>76</v>
      </c>
      <c r="AC17" s="50"/>
      <c r="AD17" s="47"/>
    </row>
    <row r="18" spans="1:30" ht="12.75">
      <c r="A18" s="36"/>
      <c r="B18" s="42"/>
      <c r="C18" s="41"/>
      <c r="D18" s="40"/>
      <c r="E18" s="39"/>
      <c r="F18" s="38"/>
      <c r="G18" s="37"/>
      <c r="H18" s="36" t="s">
        <v>0</v>
      </c>
      <c r="I18" s="35"/>
      <c r="J18" s="36"/>
      <c r="K18" s="35"/>
      <c r="L18" s="34"/>
      <c r="M18" s="33"/>
      <c r="N18" s="32"/>
      <c r="O18" s="31"/>
      <c r="P18" s="30">
        <f t="shared" si="0"/>
        <v>0</v>
      </c>
      <c r="Q18" s="45"/>
      <c r="R18" s="46"/>
      <c r="S18" s="45"/>
      <c r="T18" s="44"/>
      <c r="U18" s="26">
        <f t="shared" si="1"/>
        <v>0</v>
      </c>
      <c r="V18" s="25">
        <f t="shared" si="2"/>
        <v>0</v>
      </c>
      <c r="W18" s="25">
        <f t="shared" si="3"/>
        <v>0</v>
      </c>
      <c r="X18" s="81"/>
      <c r="AA18" s="49" t="s">
        <v>17</v>
      </c>
      <c r="AB18" s="49" t="s">
        <v>75</v>
      </c>
      <c r="AC18" s="50"/>
      <c r="AD18" s="47"/>
    </row>
    <row r="19" spans="1:30" ht="12.75">
      <c r="A19" s="36"/>
      <c r="B19" s="42"/>
      <c r="C19" s="41"/>
      <c r="D19" s="40"/>
      <c r="E19" s="39"/>
      <c r="F19" s="38"/>
      <c r="G19" s="37"/>
      <c r="H19" s="36" t="s">
        <v>0</v>
      </c>
      <c r="I19" s="35"/>
      <c r="J19" s="36"/>
      <c r="K19" s="35"/>
      <c r="L19" s="34"/>
      <c r="M19" s="33"/>
      <c r="N19" s="32"/>
      <c r="O19" s="31"/>
      <c r="P19" s="30">
        <f t="shared" si="0"/>
        <v>0</v>
      </c>
      <c r="Q19" s="45"/>
      <c r="R19" s="46"/>
      <c r="S19" s="45"/>
      <c r="T19" s="44"/>
      <c r="U19" s="26">
        <f t="shared" si="1"/>
        <v>0</v>
      </c>
      <c r="V19" s="25">
        <f t="shared" si="2"/>
        <v>0</v>
      </c>
      <c r="W19" s="25">
        <f t="shared" si="3"/>
        <v>0</v>
      </c>
      <c r="X19" s="81"/>
      <c r="AA19" s="49" t="s">
        <v>16</v>
      </c>
      <c r="AB19" s="49" t="s">
        <v>74</v>
      </c>
      <c r="AC19" s="50"/>
      <c r="AD19" s="47"/>
    </row>
    <row r="20" spans="1:30" ht="12.75">
      <c r="A20" s="36"/>
      <c r="B20" s="42"/>
      <c r="C20" s="41"/>
      <c r="D20" s="40"/>
      <c r="E20" s="39"/>
      <c r="F20" s="38"/>
      <c r="G20" s="37"/>
      <c r="H20" s="36" t="s">
        <v>0</v>
      </c>
      <c r="I20" s="35"/>
      <c r="J20" s="36"/>
      <c r="K20" s="35"/>
      <c r="L20" s="34"/>
      <c r="M20" s="33"/>
      <c r="N20" s="32"/>
      <c r="O20" s="31"/>
      <c r="P20" s="30">
        <f t="shared" si="0"/>
        <v>0</v>
      </c>
      <c r="Q20" s="45"/>
      <c r="R20" s="46"/>
      <c r="S20" s="45"/>
      <c r="T20" s="44"/>
      <c r="U20" s="26">
        <f t="shared" si="1"/>
        <v>0</v>
      </c>
      <c r="V20" s="25">
        <f t="shared" si="2"/>
        <v>0</v>
      </c>
      <c r="W20" s="25">
        <f t="shared" si="3"/>
        <v>0</v>
      </c>
      <c r="X20" s="43"/>
      <c r="AA20" s="49" t="s">
        <v>15</v>
      </c>
      <c r="AB20" s="49" t="s">
        <v>73</v>
      </c>
      <c r="AC20" s="50"/>
      <c r="AD20" s="47"/>
    </row>
    <row r="21" spans="1:30" ht="12.75">
      <c r="A21" s="36"/>
      <c r="B21" s="42"/>
      <c r="C21" s="41"/>
      <c r="D21" s="40"/>
      <c r="E21" s="39"/>
      <c r="F21" s="38"/>
      <c r="G21" s="37"/>
      <c r="H21" s="36" t="s">
        <v>0</v>
      </c>
      <c r="I21" s="35"/>
      <c r="J21" s="36"/>
      <c r="K21" s="35"/>
      <c r="L21" s="34"/>
      <c r="M21" s="33"/>
      <c r="N21" s="32"/>
      <c r="O21" s="31"/>
      <c r="P21" s="30">
        <f t="shared" si="0"/>
        <v>0</v>
      </c>
      <c r="Q21" s="45"/>
      <c r="R21" s="46"/>
      <c r="S21" s="45"/>
      <c r="T21" s="44"/>
      <c r="U21" s="26">
        <f t="shared" si="1"/>
        <v>0</v>
      </c>
      <c r="V21" s="25">
        <f t="shared" si="2"/>
        <v>0</v>
      </c>
      <c r="W21" s="25">
        <f t="shared" si="3"/>
        <v>0</v>
      </c>
      <c r="X21" s="78"/>
      <c r="AA21" s="49" t="s">
        <v>72</v>
      </c>
      <c r="AB21" s="49" t="s">
        <v>71</v>
      </c>
      <c r="AC21" s="50"/>
      <c r="AD21" s="47"/>
    </row>
    <row r="22" spans="1:30" ht="12.75">
      <c r="A22" s="36"/>
      <c r="B22" s="42"/>
      <c r="C22" s="41"/>
      <c r="D22" s="40"/>
      <c r="E22" s="39"/>
      <c r="F22" s="38"/>
      <c r="G22" s="37"/>
      <c r="H22" s="36" t="s">
        <v>0</v>
      </c>
      <c r="I22" s="35"/>
      <c r="J22" s="36"/>
      <c r="K22" s="35"/>
      <c r="L22" s="34"/>
      <c r="M22" s="33"/>
      <c r="N22" s="32"/>
      <c r="O22" s="31"/>
      <c r="P22" s="30">
        <f t="shared" si="0"/>
        <v>0</v>
      </c>
      <c r="Q22" s="45"/>
      <c r="R22" s="46"/>
      <c r="S22" s="45"/>
      <c r="T22" s="44"/>
      <c r="U22" s="26">
        <f t="shared" si="1"/>
        <v>0</v>
      </c>
      <c r="V22" s="25">
        <f t="shared" si="2"/>
        <v>0</v>
      </c>
      <c r="W22" s="25">
        <f t="shared" si="3"/>
        <v>0</v>
      </c>
      <c r="X22" s="43"/>
      <c r="AA22" s="49" t="s">
        <v>70</v>
      </c>
      <c r="AB22" s="49" t="s">
        <v>69</v>
      </c>
      <c r="AC22" s="50"/>
      <c r="AD22" s="47"/>
    </row>
    <row r="23" spans="1:30" ht="12.75">
      <c r="A23" s="36"/>
      <c r="B23" s="42"/>
      <c r="C23" s="41"/>
      <c r="D23" s="40"/>
      <c r="E23" s="39"/>
      <c r="F23" s="38"/>
      <c r="G23" s="37"/>
      <c r="H23" s="36" t="s">
        <v>0</v>
      </c>
      <c r="I23" s="35"/>
      <c r="J23" s="36"/>
      <c r="K23" s="35"/>
      <c r="L23" s="34"/>
      <c r="M23" s="33"/>
      <c r="N23" s="32"/>
      <c r="O23" s="31"/>
      <c r="P23" s="30">
        <f t="shared" si="0"/>
        <v>0</v>
      </c>
      <c r="Q23" s="45"/>
      <c r="R23" s="46"/>
      <c r="S23" s="45"/>
      <c r="T23" s="44"/>
      <c r="U23" s="26">
        <f t="shared" si="1"/>
        <v>0</v>
      </c>
      <c r="V23" s="25">
        <f t="shared" si="2"/>
        <v>0</v>
      </c>
      <c r="W23" s="25">
        <f t="shared" si="3"/>
        <v>0</v>
      </c>
      <c r="X23" s="43"/>
      <c r="AA23" s="49" t="s">
        <v>10</v>
      </c>
      <c r="AB23" s="49" t="s">
        <v>68</v>
      </c>
      <c r="AC23" s="50"/>
      <c r="AD23" s="47"/>
    </row>
    <row r="24" spans="1:30" ht="12.75">
      <c r="A24" s="36"/>
      <c r="B24" s="42"/>
      <c r="C24" s="41"/>
      <c r="D24" s="40"/>
      <c r="E24" s="39"/>
      <c r="F24" s="38"/>
      <c r="G24" s="37"/>
      <c r="H24" s="36" t="s">
        <v>0</v>
      </c>
      <c r="I24" s="35"/>
      <c r="J24" s="36"/>
      <c r="K24" s="35"/>
      <c r="L24" s="34"/>
      <c r="M24" s="33"/>
      <c r="N24" s="32"/>
      <c r="O24" s="31"/>
      <c r="P24" s="30">
        <f t="shared" si="0"/>
        <v>0</v>
      </c>
      <c r="Q24" s="45"/>
      <c r="R24" s="46"/>
      <c r="S24" s="45"/>
      <c r="T24" s="44"/>
      <c r="U24" s="26">
        <f t="shared" si="1"/>
        <v>0</v>
      </c>
      <c r="V24" s="25">
        <f t="shared" si="2"/>
        <v>0</v>
      </c>
      <c r="W24" s="25">
        <f t="shared" si="3"/>
        <v>0</v>
      </c>
      <c r="X24" s="43"/>
      <c r="AA24" s="49" t="s">
        <v>8</v>
      </c>
      <c r="AB24" s="49" t="s">
        <v>67</v>
      </c>
      <c r="AC24" s="50"/>
      <c r="AD24" s="47"/>
    </row>
    <row r="25" spans="1:30" ht="12.75">
      <c r="A25" s="36"/>
      <c r="B25" s="42"/>
      <c r="C25" s="41"/>
      <c r="D25" s="40"/>
      <c r="E25" s="39"/>
      <c r="F25" s="38"/>
      <c r="G25" s="37"/>
      <c r="H25" s="36" t="s">
        <v>0</v>
      </c>
      <c r="I25" s="35"/>
      <c r="J25" s="36"/>
      <c r="K25" s="35"/>
      <c r="L25" s="34"/>
      <c r="M25" s="33"/>
      <c r="N25" s="32"/>
      <c r="O25" s="31"/>
      <c r="P25" s="30">
        <f t="shared" si="0"/>
        <v>0</v>
      </c>
      <c r="Q25" s="45"/>
      <c r="R25" s="46"/>
      <c r="S25" s="45"/>
      <c r="T25" s="44"/>
      <c r="U25" s="26">
        <f t="shared" si="1"/>
        <v>0</v>
      </c>
      <c r="V25" s="25">
        <f t="shared" si="2"/>
        <v>0</v>
      </c>
      <c r="W25" s="25">
        <f t="shared" si="3"/>
        <v>0</v>
      </c>
      <c r="X25" s="43"/>
      <c r="AA25" s="49" t="s">
        <v>7</v>
      </c>
      <c r="AB25" s="49" t="s">
        <v>66</v>
      </c>
      <c r="AC25" s="50"/>
      <c r="AD25" s="47"/>
    </row>
    <row r="26" spans="1:30" ht="12.75">
      <c r="A26" s="36"/>
      <c r="B26" s="42"/>
      <c r="C26" s="41"/>
      <c r="D26" s="40"/>
      <c r="E26" s="39"/>
      <c r="F26" s="38"/>
      <c r="G26" s="37"/>
      <c r="H26" s="36" t="s">
        <v>0</v>
      </c>
      <c r="I26" s="35"/>
      <c r="J26" s="36"/>
      <c r="K26" s="35"/>
      <c r="L26" s="34"/>
      <c r="M26" s="33"/>
      <c r="N26" s="32"/>
      <c r="O26" s="31"/>
      <c r="P26" s="30">
        <f t="shared" si="0"/>
        <v>0</v>
      </c>
      <c r="Q26" s="45"/>
      <c r="R26" s="46"/>
      <c r="S26" s="45"/>
      <c r="T26" s="44"/>
      <c r="U26" s="26">
        <f t="shared" si="1"/>
        <v>0</v>
      </c>
      <c r="V26" s="25">
        <f t="shared" si="2"/>
        <v>0</v>
      </c>
      <c r="W26" s="25">
        <f t="shared" si="3"/>
        <v>0</v>
      </c>
      <c r="X26" s="43"/>
      <c r="AA26" s="49" t="s">
        <v>65</v>
      </c>
      <c r="AB26" s="49" t="s">
        <v>64</v>
      </c>
      <c r="AC26" s="50"/>
      <c r="AD26" s="47"/>
    </row>
    <row r="27" spans="1:30" ht="12.75">
      <c r="A27" s="36"/>
      <c r="B27" s="42"/>
      <c r="C27" s="41"/>
      <c r="D27" s="40"/>
      <c r="E27" s="39"/>
      <c r="F27" s="38"/>
      <c r="G27" s="37"/>
      <c r="H27" s="36" t="s">
        <v>0</v>
      </c>
      <c r="I27" s="35"/>
      <c r="J27" s="36"/>
      <c r="K27" s="35"/>
      <c r="L27" s="34"/>
      <c r="M27" s="33"/>
      <c r="N27" s="32"/>
      <c r="O27" s="31"/>
      <c r="P27" s="30">
        <f t="shared" si="0"/>
        <v>0</v>
      </c>
      <c r="Q27" s="45"/>
      <c r="R27" s="46"/>
      <c r="S27" s="45"/>
      <c r="T27" s="44"/>
      <c r="U27" s="26">
        <f t="shared" si="1"/>
        <v>0</v>
      </c>
      <c r="V27" s="25">
        <f t="shared" si="2"/>
        <v>0</v>
      </c>
      <c r="W27" s="25">
        <f t="shared" si="3"/>
        <v>0</v>
      </c>
      <c r="X27" s="43"/>
      <c r="AA27" s="49" t="s">
        <v>5</v>
      </c>
      <c r="AB27" s="49" t="s">
        <v>63</v>
      </c>
      <c r="AC27" s="50"/>
      <c r="AD27" s="47"/>
    </row>
    <row r="28" spans="1:30" ht="12.75">
      <c r="A28" s="36"/>
      <c r="B28" s="42"/>
      <c r="C28" s="41"/>
      <c r="D28" s="40"/>
      <c r="E28" s="39"/>
      <c r="F28" s="38"/>
      <c r="G28" s="37"/>
      <c r="H28" s="36" t="s">
        <v>0</v>
      </c>
      <c r="I28" s="35"/>
      <c r="J28" s="36"/>
      <c r="K28" s="35"/>
      <c r="L28" s="34"/>
      <c r="M28" s="33"/>
      <c r="N28" s="32"/>
      <c r="O28" s="31"/>
      <c r="P28" s="30">
        <f t="shared" si="0"/>
        <v>0</v>
      </c>
      <c r="Q28" s="45"/>
      <c r="R28" s="46"/>
      <c r="S28" s="45"/>
      <c r="T28" s="44"/>
      <c r="U28" s="26">
        <f t="shared" si="1"/>
        <v>0</v>
      </c>
      <c r="V28" s="25">
        <f t="shared" si="2"/>
        <v>0</v>
      </c>
      <c r="W28" s="25">
        <f t="shared" si="3"/>
        <v>0</v>
      </c>
      <c r="X28" s="43"/>
      <c r="AA28" s="49" t="s">
        <v>62</v>
      </c>
      <c r="AB28" s="49" t="s">
        <v>61</v>
      </c>
      <c r="AC28" s="50"/>
      <c r="AD28" s="47"/>
    </row>
    <row r="29" spans="1:30" ht="12.75">
      <c r="A29" s="36"/>
      <c r="B29" s="42"/>
      <c r="C29" s="41"/>
      <c r="D29" s="40"/>
      <c r="E29" s="39"/>
      <c r="F29" s="38"/>
      <c r="G29" s="37"/>
      <c r="H29" s="36" t="s">
        <v>0</v>
      </c>
      <c r="I29" s="35"/>
      <c r="J29" s="36"/>
      <c r="K29" s="35"/>
      <c r="L29" s="34"/>
      <c r="M29" s="33"/>
      <c r="N29" s="32"/>
      <c r="O29" s="31"/>
      <c r="P29" s="30">
        <f t="shared" si="0"/>
        <v>0</v>
      </c>
      <c r="Q29" s="45"/>
      <c r="R29" s="46"/>
      <c r="S29" s="45"/>
      <c r="T29" s="44"/>
      <c r="U29" s="26">
        <f t="shared" si="1"/>
        <v>0</v>
      </c>
      <c r="V29" s="25">
        <f t="shared" si="2"/>
        <v>0</v>
      </c>
      <c r="W29" s="25">
        <f t="shared" si="3"/>
        <v>0</v>
      </c>
      <c r="X29" s="43"/>
      <c r="AA29" s="49" t="s">
        <v>3</v>
      </c>
      <c r="AB29" s="49" t="s">
        <v>60</v>
      </c>
      <c r="AC29" s="50"/>
      <c r="AD29" s="47"/>
    </row>
    <row r="30" spans="1:30" ht="12.75">
      <c r="A30" s="36"/>
      <c r="B30" s="42"/>
      <c r="C30" s="41"/>
      <c r="D30" s="40"/>
      <c r="E30" s="39"/>
      <c r="F30" s="38"/>
      <c r="G30" s="37"/>
      <c r="H30" s="36" t="s">
        <v>0</v>
      </c>
      <c r="I30" s="35"/>
      <c r="J30" s="36"/>
      <c r="K30" s="35"/>
      <c r="L30" s="34"/>
      <c r="M30" s="33"/>
      <c r="N30" s="32"/>
      <c r="O30" s="31"/>
      <c r="P30" s="30">
        <f t="shared" si="0"/>
        <v>0</v>
      </c>
      <c r="Q30" s="45"/>
      <c r="R30" s="46"/>
      <c r="S30" s="45"/>
      <c r="T30" s="44"/>
      <c r="U30" s="26">
        <f t="shared" si="1"/>
        <v>0</v>
      </c>
      <c r="V30" s="25">
        <f t="shared" si="2"/>
        <v>0</v>
      </c>
      <c r="W30" s="25">
        <f t="shared" si="3"/>
        <v>0</v>
      </c>
      <c r="X30" s="43"/>
      <c r="AA30" s="49" t="s">
        <v>2</v>
      </c>
      <c r="AB30" s="49" t="s">
        <v>59</v>
      </c>
      <c r="AC30" s="50"/>
      <c r="AD30" s="47"/>
    </row>
    <row r="31" spans="1:30" ht="12.75">
      <c r="A31" s="36"/>
      <c r="B31" s="42"/>
      <c r="C31" s="41"/>
      <c r="D31" s="40"/>
      <c r="E31" s="39"/>
      <c r="F31" s="38"/>
      <c r="G31" s="37"/>
      <c r="H31" s="36" t="s">
        <v>0</v>
      </c>
      <c r="I31" s="35"/>
      <c r="J31" s="36"/>
      <c r="K31" s="35"/>
      <c r="L31" s="34"/>
      <c r="M31" s="33"/>
      <c r="N31" s="32"/>
      <c r="O31" s="31"/>
      <c r="P31" s="30">
        <f t="shared" si="0"/>
        <v>0</v>
      </c>
      <c r="Q31" s="45"/>
      <c r="R31" s="46"/>
      <c r="S31" s="45"/>
      <c r="T31" s="44"/>
      <c r="U31" s="26">
        <f t="shared" si="1"/>
        <v>0</v>
      </c>
      <c r="V31" s="25">
        <f t="shared" si="2"/>
        <v>0</v>
      </c>
      <c r="W31" s="25">
        <f t="shared" si="3"/>
        <v>0</v>
      </c>
      <c r="X31" s="43"/>
      <c r="AA31" s="49" t="s">
        <v>58</v>
      </c>
      <c r="AB31" s="49" t="s">
        <v>57</v>
      </c>
      <c r="AC31" s="50"/>
      <c r="AD31" s="47"/>
    </row>
    <row r="32" spans="1:30" ht="12.75">
      <c r="A32" s="36"/>
      <c r="B32" s="42"/>
      <c r="C32" s="41"/>
      <c r="D32" s="40"/>
      <c r="E32" s="39"/>
      <c r="F32" s="38"/>
      <c r="G32" s="37"/>
      <c r="H32" s="36" t="s">
        <v>0</v>
      </c>
      <c r="I32" s="35"/>
      <c r="J32" s="36"/>
      <c r="K32" s="35"/>
      <c r="L32" s="34"/>
      <c r="M32" s="33"/>
      <c r="N32" s="32"/>
      <c r="O32" s="31"/>
      <c r="P32" s="30">
        <f t="shared" si="0"/>
        <v>0</v>
      </c>
      <c r="Q32" s="45"/>
      <c r="R32" s="46"/>
      <c r="S32" s="45"/>
      <c r="T32" s="44"/>
      <c r="U32" s="26">
        <f t="shared" si="1"/>
        <v>0</v>
      </c>
      <c r="V32" s="25">
        <f t="shared" si="2"/>
        <v>0</v>
      </c>
      <c r="W32" s="25">
        <f t="shared" si="3"/>
        <v>0</v>
      </c>
      <c r="X32" s="43"/>
      <c r="AA32" s="49" t="s">
        <v>56</v>
      </c>
      <c r="AB32" s="49" t="s">
        <v>55</v>
      </c>
      <c r="AC32" s="50"/>
      <c r="AD32" s="47"/>
    </row>
    <row r="33" spans="1:30" ht="12.75">
      <c r="A33" s="36"/>
      <c r="B33" s="42"/>
      <c r="C33" s="41"/>
      <c r="D33" s="40"/>
      <c r="E33" s="39"/>
      <c r="F33" s="38"/>
      <c r="G33" s="37"/>
      <c r="H33" s="36" t="s">
        <v>0</v>
      </c>
      <c r="I33" s="35"/>
      <c r="J33" s="36"/>
      <c r="K33" s="35"/>
      <c r="L33" s="34"/>
      <c r="M33" s="33"/>
      <c r="N33" s="32"/>
      <c r="O33" s="31"/>
      <c r="P33" s="30">
        <f t="shared" si="0"/>
        <v>0</v>
      </c>
      <c r="Q33" s="45"/>
      <c r="R33" s="46"/>
      <c r="S33" s="45"/>
      <c r="T33" s="44"/>
      <c r="U33" s="26">
        <f t="shared" si="1"/>
        <v>0</v>
      </c>
      <c r="V33" s="25">
        <f t="shared" si="2"/>
        <v>0</v>
      </c>
      <c r="W33" s="25">
        <f t="shared" si="3"/>
        <v>0</v>
      </c>
      <c r="X33" s="43"/>
      <c r="AA33" s="47"/>
      <c r="AB33" s="49" t="s">
        <v>54</v>
      </c>
      <c r="AC33" s="50"/>
      <c r="AD33" s="47"/>
    </row>
    <row r="34" spans="1:30" ht="12.75">
      <c r="A34" s="36"/>
      <c r="B34" s="42"/>
      <c r="C34" s="41"/>
      <c r="D34" s="40"/>
      <c r="E34" s="39"/>
      <c r="F34" s="38"/>
      <c r="G34" s="37"/>
      <c r="H34" s="36" t="s">
        <v>0</v>
      </c>
      <c r="I34" s="35"/>
      <c r="J34" s="36"/>
      <c r="K34" s="35"/>
      <c r="L34" s="34"/>
      <c r="M34" s="33"/>
      <c r="N34" s="32"/>
      <c r="O34" s="31"/>
      <c r="P34" s="30">
        <f t="shared" si="0"/>
        <v>0</v>
      </c>
      <c r="Q34" s="45"/>
      <c r="R34" s="46"/>
      <c r="S34" s="45"/>
      <c r="T34" s="44"/>
      <c r="U34" s="26">
        <f t="shared" si="1"/>
        <v>0</v>
      </c>
      <c r="V34" s="25">
        <f t="shared" si="2"/>
        <v>0</v>
      </c>
      <c r="W34" s="25">
        <f t="shared" si="3"/>
        <v>0</v>
      </c>
      <c r="X34" s="43"/>
      <c r="AA34" s="47"/>
      <c r="AB34" s="49" t="s">
        <v>53</v>
      </c>
      <c r="AC34" s="50"/>
      <c r="AD34" s="47"/>
    </row>
    <row r="35" spans="1:30" ht="12.75">
      <c r="A35" s="36"/>
      <c r="B35" s="42"/>
      <c r="C35" s="41"/>
      <c r="D35" s="40"/>
      <c r="E35" s="39"/>
      <c r="F35" s="38"/>
      <c r="G35" s="37"/>
      <c r="H35" s="36" t="s">
        <v>0</v>
      </c>
      <c r="I35" s="35"/>
      <c r="J35" s="36"/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1"/>
        <v>0</v>
      </c>
      <c r="V35" s="25">
        <f t="shared" si="2"/>
        <v>0</v>
      </c>
      <c r="W35" s="25">
        <f t="shared" si="3"/>
        <v>0</v>
      </c>
      <c r="X35" s="43"/>
      <c r="AA35" s="47"/>
      <c r="AB35" s="49" t="s">
        <v>52</v>
      </c>
      <c r="AC35" s="50"/>
      <c r="AD35" s="47"/>
    </row>
    <row r="36" spans="1:30" ht="12.75">
      <c r="A36" s="36"/>
      <c r="B36" s="42"/>
      <c r="C36" s="41"/>
      <c r="D36" s="40"/>
      <c r="E36" s="39"/>
      <c r="F36" s="38"/>
      <c r="G36" s="37"/>
      <c r="H36" s="36" t="s">
        <v>0</v>
      </c>
      <c r="I36" s="35"/>
      <c r="J36" s="36"/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1"/>
        <v>0</v>
      </c>
      <c r="V36" s="25">
        <f t="shared" si="2"/>
        <v>0</v>
      </c>
      <c r="W36" s="25">
        <f t="shared" si="3"/>
        <v>0</v>
      </c>
      <c r="X36" s="43"/>
      <c r="AA36" s="47"/>
      <c r="AB36" s="49" t="s">
        <v>51</v>
      </c>
      <c r="AC36" s="50"/>
      <c r="AD36" s="47"/>
    </row>
    <row r="37" spans="1:30" ht="12.75">
      <c r="A37" s="36"/>
      <c r="B37" s="42"/>
      <c r="C37" s="41"/>
      <c r="D37" s="40"/>
      <c r="E37" s="39"/>
      <c r="F37" s="38"/>
      <c r="G37" s="37"/>
      <c r="H37" s="36" t="s">
        <v>0</v>
      </c>
      <c r="I37" s="35"/>
      <c r="J37" s="36"/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1"/>
        <v>0</v>
      </c>
      <c r="V37" s="25">
        <f t="shared" si="2"/>
        <v>0</v>
      </c>
      <c r="W37" s="25">
        <f t="shared" si="3"/>
        <v>0</v>
      </c>
      <c r="X37" s="43"/>
      <c r="AA37" s="47"/>
      <c r="AB37" s="49" t="s">
        <v>50</v>
      </c>
      <c r="AC37" s="50"/>
      <c r="AD37" s="47"/>
    </row>
    <row r="38" spans="1:30" ht="12.75">
      <c r="A38" s="36"/>
      <c r="B38" s="42"/>
      <c r="C38" s="41"/>
      <c r="D38" s="40"/>
      <c r="E38" s="39"/>
      <c r="F38" s="38"/>
      <c r="G38" s="37"/>
      <c r="H38" s="36" t="s">
        <v>0</v>
      </c>
      <c r="I38" s="35"/>
      <c r="J38" s="36"/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1"/>
        <v>0</v>
      </c>
      <c r="V38" s="25">
        <f t="shared" si="2"/>
        <v>0</v>
      </c>
      <c r="W38" s="25">
        <f t="shared" si="3"/>
        <v>0</v>
      </c>
      <c r="X38" s="43"/>
      <c r="AA38" s="47"/>
      <c r="AB38" s="49" t="s">
        <v>49</v>
      </c>
      <c r="AC38" s="50"/>
      <c r="AD38" s="47"/>
    </row>
    <row r="39" spans="1:30" ht="12.75">
      <c r="A39" s="36"/>
      <c r="B39" s="42"/>
      <c r="C39" s="41"/>
      <c r="D39" s="40"/>
      <c r="E39" s="39"/>
      <c r="F39" s="38"/>
      <c r="G39" s="37"/>
      <c r="H39" s="36" t="s">
        <v>0</v>
      </c>
      <c r="I39" s="35"/>
      <c r="J39" s="36"/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1"/>
        <v>0</v>
      </c>
      <c r="V39" s="25">
        <f t="shared" si="2"/>
        <v>0</v>
      </c>
      <c r="W39" s="25">
        <f t="shared" si="3"/>
        <v>0</v>
      </c>
      <c r="X39" s="43"/>
      <c r="AA39" s="47"/>
      <c r="AB39" s="49" t="s">
        <v>48</v>
      </c>
      <c r="AC39" s="50"/>
      <c r="AD39" s="47"/>
    </row>
    <row r="40" spans="1:30" ht="12.75">
      <c r="A40" s="36"/>
      <c r="B40" s="42"/>
      <c r="C40" s="41"/>
      <c r="D40" s="40"/>
      <c r="E40" s="39"/>
      <c r="F40" s="38"/>
      <c r="G40" s="37"/>
      <c r="H40" s="36" t="s">
        <v>0</v>
      </c>
      <c r="I40" s="35"/>
      <c r="J40" s="36"/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1"/>
        <v>0</v>
      </c>
      <c r="V40" s="25">
        <f t="shared" si="2"/>
        <v>0</v>
      </c>
      <c r="W40" s="25">
        <f t="shared" si="3"/>
        <v>0</v>
      </c>
      <c r="X40" s="43"/>
      <c r="AA40" s="47"/>
      <c r="AB40" s="49" t="s">
        <v>47</v>
      </c>
      <c r="AC40" s="50"/>
      <c r="AD40" s="47"/>
    </row>
    <row r="41" spans="1:30" ht="12.75">
      <c r="A41" s="36"/>
      <c r="B41" s="42"/>
      <c r="C41" s="41"/>
      <c r="D41" s="40"/>
      <c r="E41" s="39"/>
      <c r="F41" s="38"/>
      <c r="G41" s="37"/>
      <c r="H41" s="36" t="s">
        <v>0</v>
      </c>
      <c r="I41" s="35"/>
      <c r="J41" s="36"/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1"/>
        <v>0</v>
      </c>
      <c r="V41" s="25">
        <f t="shared" si="2"/>
        <v>0</v>
      </c>
      <c r="W41" s="25">
        <f t="shared" si="3"/>
        <v>0</v>
      </c>
      <c r="X41" s="43"/>
      <c r="AA41" s="47"/>
      <c r="AB41" s="49" t="s">
        <v>46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1"/>
        <v>0</v>
      </c>
      <c r="V42" s="25">
        <f t="shared" si="2"/>
        <v>0</v>
      </c>
      <c r="W42" s="25">
        <f t="shared" si="3"/>
        <v>0</v>
      </c>
      <c r="X42" s="43"/>
      <c r="AA42" s="47"/>
      <c r="AB42" s="49" t="s">
        <v>45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1"/>
        <v>0</v>
      </c>
      <c r="V43" s="25">
        <f t="shared" si="2"/>
        <v>0</v>
      </c>
      <c r="W43" s="25">
        <f t="shared" si="3"/>
        <v>0</v>
      </c>
      <c r="X43" s="43"/>
      <c r="AA43" s="47"/>
      <c r="AB43" s="49" t="s">
        <v>44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1"/>
        <v>0</v>
      </c>
      <c r="V44" s="25">
        <f t="shared" si="2"/>
        <v>0</v>
      </c>
      <c r="W44" s="25">
        <f t="shared" si="3"/>
        <v>0</v>
      </c>
      <c r="X44" s="43"/>
      <c r="AA44" s="47"/>
      <c r="AB44" s="49" t="s">
        <v>43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1"/>
        <v>0</v>
      </c>
      <c r="V45" s="25">
        <f t="shared" si="2"/>
        <v>0</v>
      </c>
      <c r="W45" s="25">
        <f t="shared" si="3"/>
        <v>0</v>
      </c>
      <c r="X45" s="43"/>
      <c r="AA45" s="47"/>
      <c r="AB45" s="49" t="s">
        <v>42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ref="P46:P109" si="4">N46+O46</f>
        <v>0</v>
      </c>
      <c r="Q46" s="45"/>
      <c r="R46" s="46"/>
      <c r="S46" s="45"/>
      <c r="T46" s="44"/>
      <c r="U46" s="26">
        <f t="shared" si="1"/>
        <v>0</v>
      </c>
      <c r="V46" s="25">
        <f t="shared" ref="V46:V109" si="5">(Q46*R46)+(S46*T46)</f>
        <v>0</v>
      </c>
      <c r="W46" s="25">
        <f t="shared" si="3"/>
        <v>0</v>
      </c>
      <c r="X46" s="43"/>
      <c r="AA46" s="47"/>
      <c r="AB46" s="49" t="s">
        <v>41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4"/>
        <v>0</v>
      </c>
      <c r="Q47" s="45"/>
      <c r="R47" s="46"/>
      <c r="S47" s="45"/>
      <c r="T47" s="44"/>
      <c r="U47" s="26">
        <f t="shared" ref="U47:U110" si="6">Q47+S47</f>
        <v>0</v>
      </c>
      <c r="V47" s="25">
        <f t="shared" si="5"/>
        <v>0</v>
      </c>
      <c r="W47" s="25">
        <f t="shared" ref="W47:W110" si="7">V47+P47</f>
        <v>0</v>
      </c>
      <c r="X47" s="43"/>
      <c r="AA47" s="47"/>
      <c r="AB47" s="49" t="s">
        <v>40</v>
      </c>
      <c r="AC47" s="48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4"/>
        <v>0</v>
      </c>
      <c r="Q48" s="45"/>
      <c r="R48" s="46"/>
      <c r="S48" s="45"/>
      <c r="T48" s="44"/>
      <c r="U48" s="26">
        <f t="shared" si="6"/>
        <v>0</v>
      </c>
      <c r="V48" s="25">
        <f t="shared" si="5"/>
        <v>0</v>
      </c>
      <c r="W48" s="25">
        <f t="shared" si="7"/>
        <v>0</v>
      </c>
      <c r="X48" s="43"/>
      <c r="AA48" s="47"/>
      <c r="AB48" s="49" t="s">
        <v>39</v>
      </c>
      <c r="AC48" s="48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4"/>
        <v>0</v>
      </c>
      <c r="Q49" s="45"/>
      <c r="R49" s="46"/>
      <c r="S49" s="45"/>
      <c r="T49" s="44"/>
      <c r="U49" s="26">
        <f t="shared" si="6"/>
        <v>0</v>
      </c>
      <c r="V49" s="25">
        <f t="shared" si="5"/>
        <v>0</v>
      </c>
      <c r="W49" s="25">
        <f t="shared" si="7"/>
        <v>0</v>
      </c>
      <c r="X49" s="43"/>
      <c r="AA49" s="47"/>
      <c r="AB49" s="49" t="s">
        <v>38</v>
      </c>
      <c r="AC49" s="48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4"/>
        <v>0</v>
      </c>
      <c r="Q50" s="45"/>
      <c r="R50" s="46"/>
      <c r="S50" s="45"/>
      <c r="T50" s="44"/>
      <c r="U50" s="26">
        <f t="shared" si="6"/>
        <v>0</v>
      </c>
      <c r="V50" s="25">
        <f t="shared" si="5"/>
        <v>0</v>
      </c>
      <c r="W50" s="25">
        <f t="shared" si="7"/>
        <v>0</v>
      </c>
      <c r="X50" s="43"/>
      <c r="AA50" s="47"/>
      <c r="AB50" s="49" t="s">
        <v>37</v>
      </c>
      <c r="AC50" s="48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4"/>
        <v>0</v>
      </c>
      <c r="Q51" s="45"/>
      <c r="R51" s="46"/>
      <c r="S51" s="45"/>
      <c r="T51" s="44"/>
      <c r="U51" s="26">
        <f t="shared" si="6"/>
        <v>0</v>
      </c>
      <c r="V51" s="25">
        <f t="shared" si="5"/>
        <v>0</v>
      </c>
      <c r="W51" s="25">
        <f t="shared" si="7"/>
        <v>0</v>
      </c>
      <c r="X51" s="43"/>
      <c r="AA51" s="47"/>
      <c r="AB51" s="49" t="s">
        <v>36</v>
      </c>
      <c r="AC51" s="48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4"/>
        <v>0</v>
      </c>
      <c r="Q52" s="45"/>
      <c r="R52" s="46"/>
      <c r="S52" s="45"/>
      <c r="T52" s="44"/>
      <c r="U52" s="26">
        <f t="shared" si="6"/>
        <v>0</v>
      </c>
      <c r="V52" s="25">
        <f t="shared" si="5"/>
        <v>0</v>
      </c>
      <c r="W52" s="25">
        <f t="shared" si="7"/>
        <v>0</v>
      </c>
      <c r="X52" s="43"/>
      <c r="AA52" s="47"/>
      <c r="AB52" s="49" t="s">
        <v>35</v>
      </c>
      <c r="AC52" s="48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4"/>
        <v>0</v>
      </c>
      <c r="Q53" s="45"/>
      <c r="R53" s="46"/>
      <c r="S53" s="45"/>
      <c r="T53" s="44"/>
      <c r="U53" s="26">
        <f t="shared" si="6"/>
        <v>0</v>
      </c>
      <c r="V53" s="25">
        <f t="shared" si="5"/>
        <v>0</v>
      </c>
      <c r="W53" s="25">
        <f t="shared" si="7"/>
        <v>0</v>
      </c>
      <c r="X53" s="43"/>
      <c r="AA53" s="47"/>
      <c r="AB53" s="49" t="s">
        <v>34</v>
      </c>
      <c r="AC53" s="48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4"/>
        <v>0</v>
      </c>
      <c r="Q54" s="45"/>
      <c r="R54" s="46"/>
      <c r="S54" s="45"/>
      <c r="T54" s="44"/>
      <c r="U54" s="26">
        <f t="shared" si="6"/>
        <v>0</v>
      </c>
      <c r="V54" s="25">
        <f t="shared" si="5"/>
        <v>0</v>
      </c>
      <c r="W54" s="25">
        <f t="shared" si="7"/>
        <v>0</v>
      </c>
      <c r="X54" s="43"/>
      <c r="AA54" s="47"/>
      <c r="AB54" s="49" t="s">
        <v>33</v>
      </c>
      <c r="AC54" s="48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4"/>
        <v>0</v>
      </c>
      <c r="Q55" s="45"/>
      <c r="R55" s="46"/>
      <c r="S55" s="45"/>
      <c r="T55" s="44"/>
      <c r="U55" s="26">
        <f t="shared" si="6"/>
        <v>0</v>
      </c>
      <c r="V55" s="25">
        <f t="shared" si="5"/>
        <v>0</v>
      </c>
      <c r="W55" s="25">
        <f t="shared" si="7"/>
        <v>0</v>
      </c>
      <c r="X55" s="43"/>
      <c r="AA55" s="47"/>
      <c r="AB55" s="49" t="s">
        <v>32</v>
      </c>
      <c r="AC55" s="48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4"/>
        <v>0</v>
      </c>
      <c r="Q56" s="45"/>
      <c r="R56" s="46"/>
      <c r="S56" s="45"/>
      <c r="T56" s="44"/>
      <c r="U56" s="26">
        <f t="shared" si="6"/>
        <v>0</v>
      </c>
      <c r="V56" s="25">
        <f t="shared" si="5"/>
        <v>0</v>
      </c>
      <c r="W56" s="25">
        <f t="shared" si="7"/>
        <v>0</v>
      </c>
      <c r="X56" s="43"/>
      <c r="AA56" s="47"/>
      <c r="AB56" s="49" t="s">
        <v>31</v>
      </c>
      <c r="AC56" s="48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4"/>
        <v>0</v>
      </c>
      <c r="Q57" s="45"/>
      <c r="R57" s="46"/>
      <c r="S57" s="45"/>
      <c r="T57" s="44"/>
      <c r="U57" s="26">
        <f t="shared" si="6"/>
        <v>0</v>
      </c>
      <c r="V57" s="25">
        <f t="shared" si="5"/>
        <v>0</v>
      </c>
      <c r="W57" s="25">
        <f t="shared" si="7"/>
        <v>0</v>
      </c>
      <c r="X57" s="43"/>
      <c r="AA57" s="47"/>
      <c r="AB57" s="49" t="s">
        <v>30</v>
      </c>
      <c r="AC57" s="48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4"/>
        <v>0</v>
      </c>
      <c r="Q58" s="45"/>
      <c r="R58" s="46"/>
      <c r="S58" s="45"/>
      <c r="T58" s="44"/>
      <c r="U58" s="26">
        <f t="shared" si="6"/>
        <v>0</v>
      </c>
      <c r="V58" s="25">
        <f t="shared" si="5"/>
        <v>0</v>
      </c>
      <c r="W58" s="25">
        <f t="shared" si="7"/>
        <v>0</v>
      </c>
      <c r="X58" s="43"/>
      <c r="AA58" s="47"/>
      <c r="AB58" s="49" t="s">
        <v>29</v>
      </c>
      <c r="AC58" s="48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4"/>
        <v>0</v>
      </c>
      <c r="Q59" s="45"/>
      <c r="R59" s="46"/>
      <c r="S59" s="45"/>
      <c r="T59" s="44"/>
      <c r="U59" s="26">
        <f t="shared" si="6"/>
        <v>0</v>
      </c>
      <c r="V59" s="25">
        <f t="shared" si="5"/>
        <v>0</v>
      </c>
      <c r="W59" s="25">
        <f t="shared" si="7"/>
        <v>0</v>
      </c>
      <c r="X59" s="43"/>
      <c r="AA59" s="47"/>
      <c r="AB59" s="49" t="s">
        <v>28</v>
      </c>
      <c r="AC59" s="48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4"/>
        <v>0</v>
      </c>
      <c r="Q60" s="45"/>
      <c r="R60" s="46"/>
      <c r="S60" s="45"/>
      <c r="T60" s="44"/>
      <c r="U60" s="26">
        <f t="shared" si="6"/>
        <v>0</v>
      </c>
      <c r="V60" s="25">
        <f t="shared" si="5"/>
        <v>0</v>
      </c>
      <c r="W60" s="25">
        <f t="shared" si="7"/>
        <v>0</v>
      </c>
      <c r="X60" s="43"/>
      <c r="AA60" s="47"/>
      <c r="AB60" s="49" t="s">
        <v>27</v>
      </c>
      <c r="AC60" s="48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4"/>
        <v>0</v>
      </c>
      <c r="Q61" s="45"/>
      <c r="R61" s="46"/>
      <c r="S61" s="45"/>
      <c r="T61" s="44"/>
      <c r="U61" s="26">
        <f t="shared" si="6"/>
        <v>0</v>
      </c>
      <c r="V61" s="25">
        <f t="shared" si="5"/>
        <v>0</v>
      </c>
      <c r="W61" s="25">
        <f t="shared" si="7"/>
        <v>0</v>
      </c>
      <c r="X61" s="43"/>
      <c r="AA61" s="47"/>
      <c r="AB61" s="49" t="s">
        <v>26</v>
      </c>
      <c r="AC61" s="48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4"/>
        <v>0</v>
      </c>
      <c r="Q62" s="45"/>
      <c r="R62" s="46"/>
      <c r="S62" s="45"/>
      <c r="T62" s="44"/>
      <c r="U62" s="26">
        <f t="shared" si="6"/>
        <v>0</v>
      </c>
      <c r="V62" s="25">
        <f t="shared" si="5"/>
        <v>0</v>
      </c>
      <c r="W62" s="25">
        <f t="shared" si="7"/>
        <v>0</v>
      </c>
      <c r="X62" s="43"/>
      <c r="AA62" s="47"/>
      <c r="AB62" s="49" t="s">
        <v>25</v>
      </c>
      <c r="AC62" s="48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4"/>
        <v>0</v>
      </c>
      <c r="Q63" s="45"/>
      <c r="R63" s="46"/>
      <c r="S63" s="45"/>
      <c r="T63" s="44"/>
      <c r="U63" s="26">
        <f t="shared" si="6"/>
        <v>0</v>
      </c>
      <c r="V63" s="25">
        <f t="shared" si="5"/>
        <v>0</v>
      </c>
      <c r="W63" s="25">
        <f t="shared" si="7"/>
        <v>0</v>
      </c>
      <c r="X63" s="43"/>
      <c r="AA63" s="47"/>
      <c r="AB63" s="49" t="s">
        <v>24</v>
      </c>
      <c r="AC63" s="48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4"/>
        <v>0</v>
      </c>
      <c r="Q64" s="45"/>
      <c r="R64" s="46"/>
      <c r="S64" s="45"/>
      <c r="T64" s="44"/>
      <c r="U64" s="26">
        <f t="shared" si="6"/>
        <v>0</v>
      </c>
      <c r="V64" s="25">
        <f t="shared" si="5"/>
        <v>0</v>
      </c>
      <c r="W64" s="25">
        <f t="shared" si="7"/>
        <v>0</v>
      </c>
      <c r="X64" s="43"/>
      <c r="AA64" s="47"/>
      <c r="AB64" s="49" t="s">
        <v>23</v>
      </c>
      <c r="AC64" s="48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4"/>
        <v>0</v>
      </c>
      <c r="Q65" s="45"/>
      <c r="R65" s="46"/>
      <c r="S65" s="45"/>
      <c r="T65" s="44"/>
      <c r="U65" s="26">
        <f t="shared" si="6"/>
        <v>0</v>
      </c>
      <c r="V65" s="25">
        <f t="shared" si="5"/>
        <v>0</v>
      </c>
      <c r="W65" s="25">
        <f t="shared" si="7"/>
        <v>0</v>
      </c>
      <c r="X65" s="43"/>
      <c r="AA65" s="47"/>
      <c r="AB65" s="49" t="s">
        <v>22</v>
      </c>
      <c r="AC65" s="48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4"/>
        <v>0</v>
      </c>
      <c r="Q66" s="45"/>
      <c r="R66" s="46"/>
      <c r="S66" s="45"/>
      <c r="T66" s="44"/>
      <c r="U66" s="26">
        <f t="shared" si="6"/>
        <v>0</v>
      </c>
      <c r="V66" s="25">
        <f t="shared" si="5"/>
        <v>0</v>
      </c>
      <c r="W66" s="25">
        <f t="shared" si="7"/>
        <v>0</v>
      </c>
      <c r="X66" s="43"/>
      <c r="AA66" s="47"/>
      <c r="AB66" s="49" t="s">
        <v>21</v>
      </c>
      <c r="AC66" s="48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4"/>
        <v>0</v>
      </c>
      <c r="Q67" s="45"/>
      <c r="R67" s="46"/>
      <c r="S67" s="45"/>
      <c r="T67" s="44"/>
      <c r="U67" s="26">
        <f t="shared" si="6"/>
        <v>0</v>
      </c>
      <c r="V67" s="25">
        <f t="shared" si="5"/>
        <v>0</v>
      </c>
      <c r="W67" s="25">
        <f t="shared" si="7"/>
        <v>0</v>
      </c>
      <c r="X67" s="43"/>
      <c r="AA67" s="47"/>
      <c r="AB67" s="49" t="s">
        <v>20</v>
      </c>
      <c r="AC67" s="48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4"/>
        <v>0</v>
      </c>
      <c r="Q68" s="45"/>
      <c r="R68" s="46"/>
      <c r="S68" s="45"/>
      <c r="T68" s="44"/>
      <c r="U68" s="26">
        <f t="shared" si="6"/>
        <v>0</v>
      </c>
      <c r="V68" s="25">
        <f t="shared" si="5"/>
        <v>0</v>
      </c>
      <c r="W68" s="25">
        <f t="shared" si="7"/>
        <v>0</v>
      </c>
      <c r="X68" s="43"/>
      <c r="AA68" s="47"/>
      <c r="AB68" s="49" t="s">
        <v>19</v>
      </c>
      <c r="AC68" s="48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4"/>
        <v>0</v>
      </c>
      <c r="Q69" s="45"/>
      <c r="R69" s="46"/>
      <c r="S69" s="45"/>
      <c r="T69" s="44"/>
      <c r="U69" s="26">
        <f t="shared" si="6"/>
        <v>0</v>
      </c>
      <c r="V69" s="25">
        <f t="shared" si="5"/>
        <v>0</v>
      </c>
      <c r="W69" s="25">
        <f t="shared" si="7"/>
        <v>0</v>
      </c>
      <c r="X69" s="43"/>
      <c r="AA69" s="47"/>
      <c r="AB69" s="49" t="s">
        <v>18</v>
      </c>
      <c r="AC69" s="48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4"/>
        <v>0</v>
      </c>
      <c r="Q70" s="45"/>
      <c r="R70" s="46"/>
      <c r="S70" s="45"/>
      <c r="T70" s="44"/>
      <c r="U70" s="26">
        <f t="shared" si="6"/>
        <v>0</v>
      </c>
      <c r="V70" s="25">
        <f t="shared" si="5"/>
        <v>0</v>
      </c>
      <c r="W70" s="25">
        <f t="shared" si="7"/>
        <v>0</v>
      </c>
      <c r="X70" s="43"/>
      <c r="AA70" s="47"/>
      <c r="AB70" s="49" t="s">
        <v>17</v>
      </c>
      <c r="AC70" s="48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4"/>
        <v>0</v>
      </c>
      <c r="Q71" s="45"/>
      <c r="R71" s="46"/>
      <c r="S71" s="45"/>
      <c r="T71" s="44"/>
      <c r="U71" s="26">
        <f t="shared" si="6"/>
        <v>0</v>
      </c>
      <c r="V71" s="25">
        <f t="shared" si="5"/>
        <v>0</v>
      </c>
      <c r="W71" s="25">
        <f t="shared" si="7"/>
        <v>0</v>
      </c>
      <c r="X71" s="43"/>
      <c r="AA71" s="47"/>
      <c r="AB71" s="49" t="s">
        <v>16</v>
      </c>
      <c r="AC71" s="48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si="4"/>
        <v>0</v>
      </c>
      <c r="Q72" s="45"/>
      <c r="R72" s="46"/>
      <c r="S72" s="45"/>
      <c r="T72" s="44"/>
      <c r="U72" s="26">
        <f t="shared" si="6"/>
        <v>0</v>
      </c>
      <c r="V72" s="25">
        <f t="shared" si="5"/>
        <v>0</v>
      </c>
      <c r="W72" s="25">
        <f t="shared" si="7"/>
        <v>0</v>
      </c>
      <c r="X72" s="43"/>
      <c r="AA72" s="47"/>
      <c r="AB72" s="49" t="s">
        <v>15</v>
      </c>
      <c r="AC72" s="48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si="6"/>
        <v>0</v>
      </c>
      <c r="V73" s="25">
        <f t="shared" si="5"/>
        <v>0</v>
      </c>
      <c r="W73" s="25">
        <f t="shared" si="7"/>
        <v>0</v>
      </c>
      <c r="X73" s="43"/>
      <c r="AA73" s="47"/>
      <c r="AB73" s="49" t="s">
        <v>14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13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12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11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10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9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8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7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6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5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4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3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1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</row>
    <row r="97" spans="1:24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</row>
    <row r="98" spans="1:24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</row>
    <row r="99" spans="1:24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</row>
    <row r="100" spans="1:24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</row>
    <row r="101" spans="1:24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</row>
    <row r="102" spans="1:24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</row>
    <row r="103" spans="1:24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</row>
    <row r="104" spans="1:24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</row>
    <row r="105" spans="1:24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</row>
    <row r="106" spans="1:24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</row>
    <row r="107" spans="1:24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</row>
    <row r="108" spans="1:24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</row>
    <row r="109" spans="1:24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</row>
    <row r="110" spans="1:24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ref="P110:P173" si="8">N110+O110</f>
        <v>0</v>
      </c>
      <c r="Q110" s="45"/>
      <c r="R110" s="46"/>
      <c r="S110" s="45"/>
      <c r="T110" s="44"/>
      <c r="U110" s="26">
        <f t="shared" si="6"/>
        <v>0</v>
      </c>
      <c r="V110" s="25">
        <f t="shared" ref="V110:V173" si="9">(Q110*R110)+(S110*T110)</f>
        <v>0</v>
      </c>
      <c r="W110" s="25">
        <f t="shared" si="7"/>
        <v>0</v>
      </c>
      <c r="X110" s="43"/>
    </row>
    <row r="111" spans="1:24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8"/>
        <v>0</v>
      </c>
      <c r="Q111" s="45"/>
      <c r="R111" s="46"/>
      <c r="S111" s="45"/>
      <c r="T111" s="44"/>
      <c r="U111" s="26">
        <f t="shared" ref="U111:U174" si="10">Q111+S111</f>
        <v>0</v>
      </c>
      <c r="V111" s="25">
        <f t="shared" si="9"/>
        <v>0</v>
      </c>
      <c r="W111" s="25">
        <f t="shared" ref="W111:W174" si="11">V111+P111</f>
        <v>0</v>
      </c>
      <c r="X111" s="43"/>
    </row>
    <row r="112" spans="1:24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8"/>
        <v>0</v>
      </c>
      <c r="Q112" s="45"/>
      <c r="R112" s="46"/>
      <c r="S112" s="45"/>
      <c r="T112" s="44"/>
      <c r="U112" s="26">
        <f t="shared" si="10"/>
        <v>0</v>
      </c>
      <c r="V112" s="25">
        <f t="shared" si="9"/>
        <v>0</v>
      </c>
      <c r="W112" s="25">
        <f t="shared" si="11"/>
        <v>0</v>
      </c>
      <c r="X112" s="43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8"/>
        <v>0</v>
      </c>
      <c r="Q113" s="45"/>
      <c r="R113" s="46"/>
      <c r="S113" s="45"/>
      <c r="T113" s="44"/>
      <c r="U113" s="26">
        <f t="shared" si="10"/>
        <v>0</v>
      </c>
      <c r="V113" s="25">
        <f t="shared" si="9"/>
        <v>0</v>
      </c>
      <c r="W113" s="25">
        <f t="shared" si="11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8"/>
        <v>0</v>
      </c>
      <c r="Q114" s="45"/>
      <c r="R114" s="46"/>
      <c r="S114" s="45"/>
      <c r="T114" s="44"/>
      <c r="U114" s="26">
        <f t="shared" si="10"/>
        <v>0</v>
      </c>
      <c r="V114" s="25">
        <f t="shared" si="9"/>
        <v>0</v>
      </c>
      <c r="W114" s="25">
        <f t="shared" si="11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8"/>
        <v>0</v>
      </c>
      <c r="Q115" s="45"/>
      <c r="R115" s="46"/>
      <c r="S115" s="45"/>
      <c r="T115" s="44"/>
      <c r="U115" s="26">
        <f t="shared" si="10"/>
        <v>0</v>
      </c>
      <c r="V115" s="25">
        <f t="shared" si="9"/>
        <v>0</v>
      </c>
      <c r="W115" s="25">
        <f t="shared" si="11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8"/>
        <v>0</v>
      </c>
      <c r="Q116" s="45"/>
      <c r="R116" s="46"/>
      <c r="S116" s="45"/>
      <c r="T116" s="44"/>
      <c r="U116" s="26">
        <f t="shared" si="10"/>
        <v>0</v>
      </c>
      <c r="V116" s="25">
        <f t="shared" si="9"/>
        <v>0</v>
      </c>
      <c r="W116" s="25">
        <f t="shared" si="11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8"/>
        <v>0</v>
      </c>
      <c r="Q117" s="45"/>
      <c r="R117" s="46"/>
      <c r="S117" s="45"/>
      <c r="T117" s="44"/>
      <c r="U117" s="26">
        <f t="shared" si="10"/>
        <v>0</v>
      </c>
      <c r="V117" s="25">
        <f t="shared" si="9"/>
        <v>0</v>
      </c>
      <c r="W117" s="25">
        <f t="shared" si="11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8"/>
        <v>0</v>
      </c>
      <c r="Q118" s="45"/>
      <c r="R118" s="46"/>
      <c r="S118" s="45"/>
      <c r="T118" s="44"/>
      <c r="U118" s="26">
        <f t="shared" si="10"/>
        <v>0</v>
      </c>
      <c r="V118" s="25">
        <f t="shared" si="9"/>
        <v>0</v>
      </c>
      <c r="W118" s="25">
        <f t="shared" si="11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8"/>
        <v>0</v>
      </c>
      <c r="Q119" s="45"/>
      <c r="R119" s="46"/>
      <c r="S119" s="45"/>
      <c r="T119" s="44"/>
      <c r="U119" s="26">
        <f t="shared" si="10"/>
        <v>0</v>
      </c>
      <c r="V119" s="25">
        <f t="shared" si="9"/>
        <v>0</v>
      </c>
      <c r="W119" s="25">
        <f t="shared" si="11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8"/>
        <v>0</v>
      </c>
      <c r="Q120" s="45"/>
      <c r="R120" s="46"/>
      <c r="S120" s="45"/>
      <c r="T120" s="44"/>
      <c r="U120" s="26">
        <f t="shared" si="10"/>
        <v>0</v>
      </c>
      <c r="V120" s="25">
        <f t="shared" si="9"/>
        <v>0</v>
      </c>
      <c r="W120" s="25">
        <f t="shared" si="11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8"/>
        <v>0</v>
      </c>
      <c r="Q121" s="45"/>
      <c r="R121" s="46"/>
      <c r="S121" s="45"/>
      <c r="T121" s="44"/>
      <c r="U121" s="26">
        <f t="shared" si="10"/>
        <v>0</v>
      </c>
      <c r="V121" s="25">
        <f t="shared" si="9"/>
        <v>0</v>
      </c>
      <c r="W121" s="25">
        <f t="shared" si="11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8"/>
        <v>0</v>
      </c>
      <c r="Q122" s="45"/>
      <c r="R122" s="46"/>
      <c r="S122" s="45"/>
      <c r="T122" s="44"/>
      <c r="U122" s="26">
        <f t="shared" si="10"/>
        <v>0</v>
      </c>
      <c r="V122" s="25">
        <f t="shared" si="9"/>
        <v>0</v>
      </c>
      <c r="W122" s="25">
        <f t="shared" si="11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8"/>
        <v>0</v>
      </c>
      <c r="Q123" s="45"/>
      <c r="R123" s="46"/>
      <c r="S123" s="45"/>
      <c r="T123" s="44"/>
      <c r="U123" s="26">
        <f t="shared" si="10"/>
        <v>0</v>
      </c>
      <c r="V123" s="25">
        <f t="shared" si="9"/>
        <v>0</v>
      </c>
      <c r="W123" s="25">
        <f t="shared" si="11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8"/>
        <v>0</v>
      </c>
      <c r="Q124" s="45"/>
      <c r="R124" s="46"/>
      <c r="S124" s="45"/>
      <c r="T124" s="44"/>
      <c r="U124" s="26">
        <f t="shared" si="10"/>
        <v>0</v>
      </c>
      <c r="V124" s="25">
        <f t="shared" si="9"/>
        <v>0</v>
      </c>
      <c r="W124" s="25">
        <f t="shared" si="11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8"/>
        <v>0</v>
      </c>
      <c r="Q125" s="45"/>
      <c r="R125" s="46"/>
      <c r="S125" s="45"/>
      <c r="T125" s="44"/>
      <c r="U125" s="26">
        <f t="shared" si="10"/>
        <v>0</v>
      </c>
      <c r="V125" s="25">
        <f t="shared" si="9"/>
        <v>0</v>
      </c>
      <c r="W125" s="25">
        <f t="shared" si="11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8"/>
        <v>0</v>
      </c>
      <c r="Q126" s="45"/>
      <c r="R126" s="46"/>
      <c r="S126" s="45"/>
      <c r="T126" s="44"/>
      <c r="U126" s="26">
        <f t="shared" si="10"/>
        <v>0</v>
      </c>
      <c r="V126" s="25">
        <f t="shared" si="9"/>
        <v>0</v>
      </c>
      <c r="W126" s="25">
        <f t="shared" si="11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8"/>
        <v>0</v>
      </c>
      <c r="Q127" s="45"/>
      <c r="R127" s="46"/>
      <c r="S127" s="45"/>
      <c r="T127" s="44"/>
      <c r="U127" s="26">
        <f t="shared" si="10"/>
        <v>0</v>
      </c>
      <c r="V127" s="25">
        <f t="shared" si="9"/>
        <v>0</v>
      </c>
      <c r="W127" s="25">
        <f t="shared" si="11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8"/>
        <v>0</v>
      </c>
      <c r="Q128" s="45"/>
      <c r="R128" s="46"/>
      <c r="S128" s="45"/>
      <c r="T128" s="44"/>
      <c r="U128" s="26">
        <f t="shared" si="10"/>
        <v>0</v>
      </c>
      <c r="V128" s="25">
        <f t="shared" si="9"/>
        <v>0</v>
      </c>
      <c r="W128" s="25">
        <f t="shared" si="11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8"/>
        <v>0</v>
      </c>
      <c r="Q129" s="45"/>
      <c r="R129" s="46"/>
      <c r="S129" s="45"/>
      <c r="T129" s="44"/>
      <c r="U129" s="26">
        <f t="shared" si="10"/>
        <v>0</v>
      </c>
      <c r="V129" s="25">
        <f t="shared" si="9"/>
        <v>0</v>
      </c>
      <c r="W129" s="25">
        <f t="shared" si="11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8"/>
        <v>0</v>
      </c>
      <c r="Q130" s="45"/>
      <c r="R130" s="46"/>
      <c r="S130" s="45"/>
      <c r="T130" s="44"/>
      <c r="U130" s="26">
        <f t="shared" si="10"/>
        <v>0</v>
      </c>
      <c r="V130" s="25">
        <f t="shared" si="9"/>
        <v>0</v>
      </c>
      <c r="W130" s="25">
        <f t="shared" si="11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8"/>
        <v>0</v>
      </c>
      <c r="Q131" s="45"/>
      <c r="R131" s="46"/>
      <c r="S131" s="45"/>
      <c r="T131" s="44"/>
      <c r="U131" s="26">
        <f t="shared" si="10"/>
        <v>0</v>
      </c>
      <c r="V131" s="25">
        <f t="shared" si="9"/>
        <v>0</v>
      </c>
      <c r="W131" s="25">
        <f t="shared" si="11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8"/>
        <v>0</v>
      </c>
      <c r="Q132" s="45"/>
      <c r="R132" s="46"/>
      <c r="S132" s="45"/>
      <c r="T132" s="44"/>
      <c r="U132" s="26">
        <f t="shared" si="10"/>
        <v>0</v>
      </c>
      <c r="V132" s="25">
        <f t="shared" si="9"/>
        <v>0</v>
      </c>
      <c r="W132" s="25">
        <f t="shared" si="11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8"/>
        <v>0</v>
      </c>
      <c r="Q133" s="45"/>
      <c r="R133" s="46"/>
      <c r="S133" s="45"/>
      <c r="T133" s="44"/>
      <c r="U133" s="26">
        <f t="shared" si="10"/>
        <v>0</v>
      </c>
      <c r="V133" s="25">
        <f t="shared" si="9"/>
        <v>0</v>
      </c>
      <c r="W133" s="25">
        <f t="shared" si="11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8"/>
        <v>0</v>
      </c>
      <c r="Q134" s="45"/>
      <c r="R134" s="46"/>
      <c r="S134" s="45"/>
      <c r="T134" s="44"/>
      <c r="U134" s="26">
        <f t="shared" si="10"/>
        <v>0</v>
      </c>
      <c r="V134" s="25">
        <f t="shared" si="9"/>
        <v>0</v>
      </c>
      <c r="W134" s="25">
        <f t="shared" si="11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8"/>
        <v>0</v>
      </c>
      <c r="Q135" s="45"/>
      <c r="R135" s="46"/>
      <c r="S135" s="45"/>
      <c r="T135" s="44"/>
      <c r="U135" s="26">
        <f t="shared" si="10"/>
        <v>0</v>
      </c>
      <c r="V135" s="25">
        <f t="shared" si="9"/>
        <v>0</v>
      </c>
      <c r="W135" s="25">
        <f t="shared" si="11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si="8"/>
        <v>0</v>
      </c>
      <c r="Q136" s="45"/>
      <c r="R136" s="46"/>
      <c r="S136" s="45"/>
      <c r="T136" s="44"/>
      <c r="U136" s="26">
        <f t="shared" si="10"/>
        <v>0</v>
      </c>
      <c r="V136" s="25">
        <f t="shared" si="9"/>
        <v>0</v>
      </c>
      <c r="W136" s="25">
        <f t="shared" si="11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si="10"/>
        <v>0</v>
      </c>
      <c r="V137" s="25">
        <f t="shared" si="9"/>
        <v>0</v>
      </c>
      <c r="W137" s="25">
        <f t="shared" si="11"/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ref="P174:P237" si="12">N174+O174</f>
        <v>0</v>
      </c>
      <c r="Q174" s="45"/>
      <c r="R174" s="46"/>
      <c r="S174" s="45"/>
      <c r="T174" s="44"/>
      <c r="U174" s="26">
        <f t="shared" si="10"/>
        <v>0</v>
      </c>
      <c r="V174" s="25">
        <f t="shared" ref="V174:V237" si="13">(Q174*R174)+(S174*T174)</f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12"/>
        <v>0</v>
      </c>
      <c r="Q175" s="45"/>
      <c r="R175" s="46"/>
      <c r="S175" s="45"/>
      <c r="T175" s="44"/>
      <c r="U175" s="26">
        <f t="shared" ref="U175:U238" si="14">Q175+S175</f>
        <v>0</v>
      </c>
      <c r="V175" s="25">
        <f t="shared" si="13"/>
        <v>0</v>
      </c>
      <c r="W175" s="25">
        <f t="shared" ref="W175:W238" si="15">V175+P175</f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12"/>
        <v>0</v>
      </c>
      <c r="Q176" s="45"/>
      <c r="R176" s="46"/>
      <c r="S176" s="45"/>
      <c r="T176" s="44"/>
      <c r="U176" s="26">
        <f t="shared" si="14"/>
        <v>0</v>
      </c>
      <c r="V176" s="25">
        <f t="shared" si="13"/>
        <v>0</v>
      </c>
      <c r="W176" s="25">
        <f t="shared" si="15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12"/>
        <v>0</v>
      </c>
      <c r="Q177" s="45"/>
      <c r="R177" s="46"/>
      <c r="S177" s="45"/>
      <c r="T177" s="44"/>
      <c r="U177" s="26">
        <f t="shared" si="14"/>
        <v>0</v>
      </c>
      <c r="V177" s="25">
        <f t="shared" si="13"/>
        <v>0</v>
      </c>
      <c r="W177" s="25">
        <f t="shared" si="15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12"/>
        <v>0</v>
      </c>
      <c r="Q178" s="45"/>
      <c r="R178" s="46"/>
      <c r="S178" s="45"/>
      <c r="T178" s="44"/>
      <c r="U178" s="26">
        <f t="shared" si="14"/>
        <v>0</v>
      </c>
      <c r="V178" s="25">
        <f t="shared" si="13"/>
        <v>0</v>
      </c>
      <c r="W178" s="25">
        <f t="shared" si="15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12"/>
        <v>0</v>
      </c>
      <c r="Q179" s="45"/>
      <c r="R179" s="46"/>
      <c r="S179" s="45"/>
      <c r="T179" s="44"/>
      <c r="U179" s="26">
        <f t="shared" si="14"/>
        <v>0</v>
      </c>
      <c r="V179" s="25">
        <f t="shared" si="13"/>
        <v>0</v>
      </c>
      <c r="W179" s="25">
        <f t="shared" si="15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12"/>
        <v>0</v>
      </c>
      <c r="Q180" s="45"/>
      <c r="R180" s="46"/>
      <c r="S180" s="45"/>
      <c r="T180" s="44"/>
      <c r="U180" s="26">
        <f t="shared" si="14"/>
        <v>0</v>
      </c>
      <c r="V180" s="25">
        <f t="shared" si="13"/>
        <v>0</v>
      </c>
      <c r="W180" s="25">
        <f t="shared" si="15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12"/>
        <v>0</v>
      </c>
      <c r="Q181" s="45"/>
      <c r="R181" s="46"/>
      <c r="S181" s="45"/>
      <c r="T181" s="44"/>
      <c r="U181" s="26">
        <f t="shared" si="14"/>
        <v>0</v>
      </c>
      <c r="V181" s="25">
        <f t="shared" si="13"/>
        <v>0</v>
      </c>
      <c r="W181" s="25">
        <f t="shared" si="15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12"/>
        <v>0</v>
      </c>
      <c r="Q182" s="45"/>
      <c r="R182" s="46"/>
      <c r="S182" s="45"/>
      <c r="T182" s="44"/>
      <c r="U182" s="26">
        <f t="shared" si="14"/>
        <v>0</v>
      </c>
      <c r="V182" s="25">
        <f t="shared" si="13"/>
        <v>0</v>
      </c>
      <c r="W182" s="25">
        <f t="shared" si="15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12"/>
        <v>0</v>
      </c>
      <c r="Q183" s="45"/>
      <c r="R183" s="46"/>
      <c r="S183" s="45"/>
      <c r="T183" s="44"/>
      <c r="U183" s="26">
        <f t="shared" si="14"/>
        <v>0</v>
      </c>
      <c r="V183" s="25">
        <f t="shared" si="13"/>
        <v>0</v>
      </c>
      <c r="W183" s="25">
        <f t="shared" si="15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12"/>
        <v>0</v>
      </c>
      <c r="Q184" s="45"/>
      <c r="R184" s="46"/>
      <c r="S184" s="45"/>
      <c r="T184" s="44"/>
      <c r="U184" s="26">
        <f t="shared" si="14"/>
        <v>0</v>
      </c>
      <c r="V184" s="25">
        <f t="shared" si="13"/>
        <v>0</v>
      </c>
      <c r="W184" s="25">
        <f t="shared" si="15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12"/>
        <v>0</v>
      </c>
      <c r="Q185" s="45"/>
      <c r="R185" s="46"/>
      <c r="S185" s="45"/>
      <c r="T185" s="44"/>
      <c r="U185" s="26">
        <f t="shared" si="14"/>
        <v>0</v>
      </c>
      <c r="V185" s="25">
        <f t="shared" si="13"/>
        <v>0</v>
      </c>
      <c r="W185" s="25">
        <f t="shared" si="15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12"/>
        <v>0</v>
      </c>
      <c r="Q186" s="45"/>
      <c r="R186" s="46"/>
      <c r="S186" s="45"/>
      <c r="T186" s="44"/>
      <c r="U186" s="26">
        <f t="shared" si="14"/>
        <v>0</v>
      </c>
      <c r="V186" s="25">
        <f t="shared" si="13"/>
        <v>0</v>
      </c>
      <c r="W186" s="25">
        <f t="shared" si="15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12"/>
        <v>0</v>
      </c>
      <c r="Q187" s="45"/>
      <c r="R187" s="46"/>
      <c r="S187" s="45"/>
      <c r="T187" s="44"/>
      <c r="U187" s="26">
        <f t="shared" si="14"/>
        <v>0</v>
      </c>
      <c r="V187" s="25">
        <f t="shared" si="13"/>
        <v>0</v>
      </c>
      <c r="W187" s="25">
        <f t="shared" si="15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12"/>
        <v>0</v>
      </c>
      <c r="Q188" s="45"/>
      <c r="R188" s="46"/>
      <c r="S188" s="45"/>
      <c r="T188" s="44"/>
      <c r="U188" s="26">
        <f t="shared" si="14"/>
        <v>0</v>
      </c>
      <c r="V188" s="25">
        <f t="shared" si="13"/>
        <v>0</v>
      </c>
      <c r="W188" s="25">
        <f t="shared" si="15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12"/>
        <v>0</v>
      </c>
      <c r="Q189" s="45"/>
      <c r="R189" s="46"/>
      <c r="S189" s="45"/>
      <c r="T189" s="44"/>
      <c r="U189" s="26">
        <f t="shared" si="14"/>
        <v>0</v>
      </c>
      <c r="V189" s="25">
        <f t="shared" si="13"/>
        <v>0</v>
      </c>
      <c r="W189" s="25">
        <f t="shared" si="15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12"/>
        <v>0</v>
      </c>
      <c r="Q190" s="45"/>
      <c r="R190" s="46"/>
      <c r="S190" s="45"/>
      <c r="T190" s="44"/>
      <c r="U190" s="26">
        <f t="shared" si="14"/>
        <v>0</v>
      </c>
      <c r="V190" s="25">
        <f t="shared" si="13"/>
        <v>0</v>
      </c>
      <c r="W190" s="25">
        <f t="shared" si="15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12"/>
        <v>0</v>
      </c>
      <c r="Q191" s="45"/>
      <c r="R191" s="46"/>
      <c r="S191" s="45"/>
      <c r="T191" s="44"/>
      <c r="U191" s="26">
        <f t="shared" si="14"/>
        <v>0</v>
      </c>
      <c r="V191" s="25">
        <f t="shared" si="13"/>
        <v>0</v>
      </c>
      <c r="W191" s="25">
        <f t="shared" si="15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12"/>
        <v>0</v>
      </c>
      <c r="Q192" s="45"/>
      <c r="R192" s="46"/>
      <c r="S192" s="45"/>
      <c r="T192" s="44"/>
      <c r="U192" s="26">
        <f t="shared" si="14"/>
        <v>0</v>
      </c>
      <c r="V192" s="25">
        <f t="shared" si="13"/>
        <v>0</v>
      </c>
      <c r="W192" s="25">
        <f t="shared" si="15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12"/>
        <v>0</v>
      </c>
      <c r="Q193" s="45"/>
      <c r="R193" s="46"/>
      <c r="S193" s="45"/>
      <c r="T193" s="44"/>
      <c r="U193" s="26">
        <f t="shared" si="14"/>
        <v>0</v>
      </c>
      <c r="V193" s="25">
        <f t="shared" si="13"/>
        <v>0</v>
      </c>
      <c r="W193" s="25">
        <f t="shared" si="15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12"/>
        <v>0</v>
      </c>
      <c r="Q194" s="45"/>
      <c r="R194" s="46"/>
      <c r="S194" s="45"/>
      <c r="T194" s="44"/>
      <c r="U194" s="26">
        <f t="shared" si="14"/>
        <v>0</v>
      </c>
      <c r="V194" s="25">
        <f t="shared" si="13"/>
        <v>0</v>
      </c>
      <c r="W194" s="25">
        <f t="shared" si="15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12"/>
        <v>0</v>
      </c>
      <c r="Q195" s="45"/>
      <c r="R195" s="46"/>
      <c r="S195" s="45"/>
      <c r="T195" s="44"/>
      <c r="U195" s="26">
        <f t="shared" si="14"/>
        <v>0</v>
      </c>
      <c r="V195" s="25">
        <f t="shared" si="13"/>
        <v>0</v>
      </c>
      <c r="W195" s="25">
        <f t="shared" si="15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12"/>
        <v>0</v>
      </c>
      <c r="Q196" s="45"/>
      <c r="R196" s="46"/>
      <c r="S196" s="45"/>
      <c r="T196" s="44"/>
      <c r="U196" s="26">
        <f t="shared" si="14"/>
        <v>0</v>
      </c>
      <c r="V196" s="25">
        <f t="shared" si="13"/>
        <v>0</v>
      </c>
      <c r="W196" s="25">
        <f t="shared" si="15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12"/>
        <v>0</v>
      </c>
      <c r="Q197" s="45"/>
      <c r="R197" s="46"/>
      <c r="S197" s="45"/>
      <c r="T197" s="44"/>
      <c r="U197" s="26">
        <f t="shared" si="14"/>
        <v>0</v>
      </c>
      <c r="V197" s="25">
        <f t="shared" si="13"/>
        <v>0</v>
      </c>
      <c r="W197" s="25">
        <f t="shared" si="15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12"/>
        <v>0</v>
      </c>
      <c r="Q198" s="45"/>
      <c r="R198" s="46"/>
      <c r="S198" s="45"/>
      <c r="T198" s="44"/>
      <c r="U198" s="26">
        <f t="shared" si="14"/>
        <v>0</v>
      </c>
      <c r="V198" s="25">
        <f t="shared" si="13"/>
        <v>0</v>
      </c>
      <c r="W198" s="25">
        <f t="shared" si="15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12"/>
        <v>0</v>
      </c>
      <c r="Q199" s="45"/>
      <c r="R199" s="46"/>
      <c r="S199" s="45"/>
      <c r="T199" s="44"/>
      <c r="U199" s="26">
        <f t="shared" si="14"/>
        <v>0</v>
      </c>
      <c r="V199" s="25">
        <f t="shared" si="13"/>
        <v>0</v>
      </c>
      <c r="W199" s="25">
        <f t="shared" si="15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si="12"/>
        <v>0</v>
      </c>
      <c r="Q200" s="45"/>
      <c r="R200" s="46"/>
      <c r="S200" s="45"/>
      <c r="T200" s="44"/>
      <c r="U200" s="26">
        <f t="shared" si="14"/>
        <v>0</v>
      </c>
      <c r="V200" s="25">
        <f t="shared" si="13"/>
        <v>0</v>
      </c>
      <c r="W200" s="25">
        <f t="shared" si="15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si="14"/>
        <v>0</v>
      </c>
      <c r="V201" s="25">
        <f t="shared" si="13"/>
        <v>0</v>
      </c>
      <c r="W201" s="25">
        <f t="shared" si="15"/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ref="P238:P301" si="16">N238+O238</f>
        <v>0</v>
      </c>
      <c r="Q238" s="45"/>
      <c r="R238" s="46"/>
      <c r="S238" s="45"/>
      <c r="T238" s="44"/>
      <c r="U238" s="26">
        <f t="shared" si="14"/>
        <v>0</v>
      </c>
      <c r="V238" s="25">
        <f t="shared" ref="V238:V301" si="17">(Q238*R238)+(S238*T238)</f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6"/>
        <v>0</v>
      </c>
      <c r="Q239" s="45"/>
      <c r="R239" s="46"/>
      <c r="S239" s="45"/>
      <c r="T239" s="44"/>
      <c r="U239" s="26">
        <f t="shared" ref="U239:U302" si="18">Q239+S239</f>
        <v>0</v>
      </c>
      <c r="V239" s="25">
        <f t="shared" si="17"/>
        <v>0</v>
      </c>
      <c r="W239" s="25">
        <f t="shared" ref="W239:W302" si="19">V239+P239</f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6"/>
        <v>0</v>
      </c>
      <c r="Q240" s="45"/>
      <c r="R240" s="46"/>
      <c r="S240" s="45"/>
      <c r="T240" s="44"/>
      <c r="U240" s="26">
        <f t="shared" si="18"/>
        <v>0</v>
      </c>
      <c r="V240" s="25">
        <f t="shared" si="17"/>
        <v>0</v>
      </c>
      <c r="W240" s="25">
        <f t="shared" si="19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6"/>
        <v>0</v>
      </c>
      <c r="Q241" s="45"/>
      <c r="R241" s="46"/>
      <c r="S241" s="45"/>
      <c r="T241" s="44"/>
      <c r="U241" s="26">
        <f t="shared" si="18"/>
        <v>0</v>
      </c>
      <c r="V241" s="25">
        <f t="shared" si="17"/>
        <v>0</v>
      </c>
      <c r="W241" s="25">
        <f t="shared" si="19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6"/>
        <v>0</v>
      </c>
      <c r="Q242" s="45"/>
      <c r="R242" s="46"/>
      <c r="S242" s="45"/>
      <c r="T242" s="44"/>
      <c r="U242" s="26">
        <f t="shared" si="18"/>
        <v>0</v>
      </c>
      <c r="V242" s="25">
        <f t="shared" si="17"/>
        <v>0</v>
      </c>
      <c r="W242" s="25">
        <f t="shared" si="19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6"/>
        <v>0</v>
      </c>
      <c r="Q243" s="45"/>
      <c r="R243" s="46"/>
      <c r="S243" s="45"/>
      <c r="T243" s="44"/>
      <c r="U243" s="26">
        <f t="shared" si="18"/>
        <v>0</v>
      </c>
      <c r="V243" s="25">
        <f t="shared" si="17"/>
        <v>0</v>
      </c>
      <c r="W243" s="25">
        <f t="shared" si="19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6"/>
        <v>0</v>
      </c>
      <c r="Q244" s="45"/>
      <c r="R244" s="46"/>
      <c r="S244" s="45"/>
      <c r="T244" s="44"/>
      <c r="U244" s="26">
        <f t="shared" si="18"/>
        <v>0</v>
      </c>
      <c r="V244" s="25">
        <f t="shared" si="17"/>
        <v>0</v>
      </c>
      <c r="W244" s="25">
        <f t="shared" si="19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6"/>
        <v>0</v>
      </c>
      <c r="Q245" s="45"/>
      <c r="R245" s="46"/>
      <c r="S245" s="45"/>
      <c r="T245" s="44"/>
      <c r="U245" s="26">
        <f t="shared" si="18"/>
        <v>0</v>
      </c>
      <c r="V245" s="25">
        <f t="shared" si="17"/>
        <v>0</v>
      </c>
      <c r="W245" s="25">
        <f t="shared" si="19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6"/>
        <v>0</v>
      </c>
      <c r="Q246" s="45"/>
      <c r="R246" s="46"/>
      <c r="S246" s="45"/>
      <c r="T246" s="44"/>
      <c r="U246" s="26">
        <f t="shared" si="18"/>
        <v>0</v>
      </c>
      <c r="V246" s="25">
        <f t="shared" si="17"/>
        <v>0</v>
      </c>
      <c r="W246" s="25">
        <f t="shared" si="19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6"/>
        <v>0</v>
      </c>
      <c r="Q247" s="45"/>
      <c r="R247" s="46"/>
      <c r="S247" s="45"/>
      <c r="T247" s="44"/>
      <c r="U247" s="26">
        <f t="shared" si="18"/>
        <v>0</v>
      </c>
      <c r="V247" s="25">
        <f t="shared" si="17"/>
        <v>0</v>
      </c>
      <c r="W247" s="25">
        <f t="shared" si="19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6"/>
        <v>0</v>
      </c>
      <c r="Q248" s="45"/>
      <c r="R248" s="46"/>
      <c r="S248" s="45"/>
      <c r="T248" s="44"/>
      <c r="U248" s="26">
        <f t="shared" si="18"/>
        <v>0</v>
      </c>
      <c r="V248" s="25">
        <f t="shared" si="17"/>
        <v>0</v>
      </c>
      <c r="W248" s="25">
        <f t="shared" si="19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6"/>
        <v>0</v>
      </c>
      <c r="Q249" s="45"/>
      <c r="R249" s="46"/>
      <c r="S249" s="45"/>
      <c r="T249" s="44"/>
      <c r="U249" s="26">
        <f t="shared" si="18"/>
        <v>0</v>
      </c>
      <c r="V249" s="25">
        <f t="shared" si="17"/>
        <v>0</v>
      </c>
      <c r="W249" s="25">
        <f t="shared" si="19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6"/>
        <v>0</v>
      </c>
      <c r="Q250" s="45"/>
      <c r="R250" s="46"/>
      <c r="S250" s="45"/>
      <c r="T250" s="44"/>
      <c r="U250" s="26">
        <f t="shared" si="18"/>
        <v>0</v>
      </c>
      <c r="V250" s="25">
        <f t="shared" si="17"/>
        <v>0</v>
      </c>
      <c r="W250" s="25">
        <f t="shared" si="19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6"/>
        <v>0</v>
      </c>
      <c r="Q251" s="45"/>
      <c r="R251" s="46"/>
      <c r="S251" s="45"/>
      <c r="T251" s="44"/>
      <c r="U251" s="26">
        <f t="shared" si="18"/>
        <v>0</v>
      </c>
      <c r="V251" s="25">
        <f t="shared" si="17"/>
        <v>0</v>
      </c>
      <c r="W251" s="25">
        <f t="shared" si="19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6"/>
        <v>0</v>
      </c>
      <c r="Q252" s="45"/>
      <c r="R252" s="46"/>
      <c r="S252" s="45"/>
      <c r="T252" s="44"/>
      <c r="U252" s="26">
        <f t="shared" si="18"/>
        <v>0</v>
      </c>
      <c r="V252" s="25">
        <f t="shared" si="17"/>
        <v>0</v>
      </c>
      <c r="W252" s="25">
        <f t="shared" si="19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6"/>
        <v>0</v>
      </c>
      <c r="Q253" s="45"/>
      <c r="R253" s="46"/>
      <c r="S253" s="45"/>
      <c r="T253" s="44"/>
      <c r="U253" s="26">
        <f t="shared" si="18"/>
        <v>0</v>
      </c>
      <c r="V253" s="25">
        <f t="shared" si="17"/>
        <v>0</v>
      </c>
      <c r="W253" s="25">
        <f t="shared" si="19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6"/>
        <v>0</v>
      </c>
      <c r="Q254" s="45"/>
      <c r="R254" s="46"/>
      <c r="S254" s="45"/>
      <c r="T254" s="44"/>
      <c r="U254" s="26">
        <f t="shared" si="18"/>
        <v>0</v>
      </c>
      <c r="V254" s="25">
        <f t="shared" si="17"/>
        <v>0</v>
      </c>
      <c r="W254" s="25">
        <f t="shared" si="19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6"/>
        <v>0</v>
      </c>
      <c r="Q255" s="45"/>
      <c r="R255" s="46"/>
      <c r="S255" s="45"/>
      <c r="T255" s="44"/>
      <c r="U255" s="26">
        <f t="shared" si="18"/>
        <v>0</v>
      </c>
      <c r="V255" s="25">
        <f t="shared" si="17"/>
        <v>0</v>
      </c>
      <c r="W255" s="25">
        <f t="shared" si="19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6"/>
        <v>0</v>
      </c>
      <c r="Q256" s="45"/>
      <c r="R256" s="46"/>
      <c r="S256" s="45"/>
      <c r="T256" s="44"/>
      <c r="U256" s="26">
        <f t="shared" si="18"/>
        <v>0</v>
      </c>
      <c r="V256" s="25">
        <f t="shared" si="17"/>
        <v>0</v>
      </c>
      <c r="W256" s="25">
        <f t="shared" si="19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6"/>
        <v>0</v>
      </c>
      <c r="Q257" s="45"/>
      <c r="R257" s="46"/>
      <c r="S257" s="45"/>
      <c r="T257" s="44"/>
      <c r="U257" s="26">
        <f t="shared" si="18"/>
        <v>0</v>
      </c>
      <c r="V257" s="25">
        <f t="shared" si="17"/>
        <v>0</v>
      </c>
      <c r="W257" s="25">
        <f t="shared" si="19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6"/>
        <v>0</v>
      </c>
      <c r="Q258" s="45"/>
      <c r="R258" s="46"/>
      <c r="S258" s="45"/>
      <c r="T258" s="44"/>
      <c r="U258" s="26">
        <f t="shared" si="18"/>
        <v>0</v>
      </c>
      <c r="V258" s="25">
        <f t="shared" si="17"/>
        <v>0</v>
      </c>
      <c r="W258" s="25">
        <f t="shared" si="19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6"/>
        <v>0</v>
      </c>
      <c r="Q259" s="45"/>
      <c r="R259" s="46"/>
      <c r="S259" s="45"/>
      <c r="T259" s="44"/>
      <c r="U259" s="26">
        <f t="shared" si="18"/>
        <v>0</v>
      </c>
      <c r="V259" s="25">
        <f t="shared" si="17"/>
        <v>0</v>
      </c>
      <c r="W259" s="25">
        <f t="shared" si="19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6"/>
        <v>0</v>
      </c>
      <c r="Q260" s="45"/>
      <c r="R260" s="46"/>
      <c r="S260" s="45"/>
      <c r="T260" s="44"/>
      <c r="U260" s="26">
        <f t="shared" si="18"/>
        <v>0</v>
      </c>
      <c r="V260" s="25">
        <f t="shared" si="17"/>
        <v>0</v>
      </c>
      <c r="W260" s="25">
        <f t="shared" si="19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6"/>
        <v>0</v>
      </c>
      <c r="Q261" s="45"/>
      <c r="R261" s="46"/>
      <c r="S261" s="45"/>
      <c r="T261" s="44"/>
      <c r="U261" s="26">
        <f t="shared" si="18"/>
        <v>0</v>
      </c>
      <c r="V261" s="25">
        <f t="shared" si="17"/>
        <v>0</v>
      </c>
      <c r="W261" s="25">
        <f t="shared" si="19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6"/>
        <v>0</v>
      </c>
      <c r="Q262" s="45"/>
      <c r="R262" s="46"/>
      <c r="S262" s="45"/>
      <c r="T262" s="44"/>
      <c r="U262" s="26">
        <f t="shared" si="18"/>
        <v>0</v>
      </c>
      <c r="V262" s="25">
        <f t="shared" si="17"/>
        <v>0</v>
      </c>
      <c r="W262" s="25">
        <f t="shared" si="19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6"/>
        <v>0</v>
      </c>
      <c r="Q263" s="45"/>
      <c r="R263" s="46"/>
      <c r="S263" s="45"/>
      <c r="T263" s="44"/>
      <c r="U263" s="26">
        <f t="shared" si="18"/>
        <v>0</v>
      </c>
      <c r="V263" s="25">
        <f t="shared" si="17"/>
        <v>0</v>
      </c>
      <c r="W263" s="25">
        <f t="shared" si="19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si="16"/>
        <v>0</v>
      </c>
      <c r="Q264" s="45"/>
      <c r="R264" s="46"/>
      <c r="S264" s="45"/>
      <c r="T264" s="44"/>
      <c r="U264" s="26">
        <f t="shared" si="18"/>
        <v>0</v>
      </c>
      <c r="V264" s="25">
        <f t="shared" si="17"/>
        <v>0</v>
      </c>
      <c r="W264" s="25">
        <f t="shared" si="19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si="18"/>
        <v>0</v>
      </c>
      <c r="V265" s="25">
        <f t="shared" si="17"/>
        <v>0</v>
      </c>
      <c r="W265" s="25">
        <f t="shared" si="19"/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ref="P302:P365" si="20">N302+O302</f>
        <v>0</v>
      </c>
      <c r="Q302" s="45"/>
      <c r="R302" s="46"/>
      <c r="S302" s="45"/>
      <c r="T302" s="44"/>
      <c r="U302" s="26">
        <f t="shared" si="18"/>
        <v>0</v>
      </c>
      <c r="V302" s="25">
        <f t="shared" ref="V302:V365" si="21">(Q302*R302)+(S302*T302)</f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20"/>
        <v>0</v>
      </c>
      <c r="Q303" s="45"/>
      <c r="R303" s="46"/>
      <c r="S303" s="45"/>
      <c r="T303" s="44"/>
      <c r="U303" s="26">
        <f t="shared" ref="U303:U366" si="22">Q303+S303</f>
        <v>0</v>
      </c>
      <c r="V303" s="25">
        <f t="shared" si="21"/>
        <v>0</v>
      </c>
      <c r="W303" s="25">
        <f t="shared" ref="W303:W366" si="23">V303+P303</f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20"/>
        <v>0</v>
      </c>
      <c r="Q304" s="45"/>
      <c r="R304" s="46"/>
      <c r="S304" s="45"/>
      <c r="T304" s="44"/>
      <c r="U304" s="26">
        <f t="shared" si="22"/>
        <v>0</v>
      </c>
      <c r="V304" s="25">
        <f t="shared" si="21"/>
        <v>0</v>
      </c>
      <c r="W304" s="25">
        <f t="shared" si="23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20"/>
        <v>0</v>
      </c>
      <c r="Q305" s="45"/>
      <c r="R305" s="46"/>
      <c r="S305" s="45"/>
      <c r="T305" s="44"/>
      <c r="U305" s="26">
        <f t="shared" si="22"/>
        <v>0</v>
      </c>
      <c r="V305" s="25">
        <f t="shared" si="21"/>
        <v>0</v>
      </c>
      <c r="W305" s="25">
        <f t="shared" si="23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20"/>
        <v>0</v>
      </c>
      <c r="Q306" s="45"/>
      <c r="R306" s="46"/>
      <c r="S306" s="45"/>
      <c r="T306" s="44"/>
      <c r="U306" s="26">
        <f t="shared" si="22"/>
        <v>0</v>
      </c>
      <c r="V306" s="25">
        <f t="shared" si="21"/>
        <v>0</v>
      </c>
      <c r="W306" s="25">
        <f t="shared" si="23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20"/>
        <v>0</v>
      </c>
      <c r="Q307" s="45"/>
      <c r="R307" s="46"/>
      <c r="S307" s="45"/>
      <c r="T307" s="44"/>
      <c r="U307" s="26">
        <f t="shared" si="22"/>
        <v>0</v>
      </c>
      <c r="V307" s="25">
        <f t="shared" si="21"/>
        <v>0</v>
      </c>
      <c r="W307" s="25">
        <f t="shared" si="23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20"/>
        <v>0</v>
      </c>
      <c r="Q308" s="45"/>
      <c r="R308" s="46"/>
      <c r="S308" s="45"/>
      <c r="T308" s="44"/>
      <c r="U308" s="26">
        <f t="shared" si="22"/>
        <v>0</v>
      </c>
      <c r="V308" s="25">
        <f t="shared" si="21"/>
        <v>0</v>
      </c>
      <c r="W308" s="25">
        <f t="shared" si="23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20"/>
        <v>0</v>
      </c>
      <c r="Q309" s="45"/>
      <c r="R309" s="46"/>
      <c r="S309" s="45"/>
      <c r="T309" s="44"/>
      <c r="U309" s="26">
        <f t="shared" si="22"/>
        <v>0</v>
      </c>
      <c r="V309" s="25">
        <f t="shared" si="21"/>
        <v>0</v>
      </c>
      <c r="W309" s="25">
        <f t="shared" si="23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20"/>
        <v>0</v>
      </c>
      <c r="Q310" s="45"/>
      <c r="R310" s="46"/>
      <c r="S310" s="45"/>
      <c r="T310" s="44"/>
      <c r="U310" s="26">
        <f t="shared" si="22"/>
        <v>0</v>
      </c>
      <c r="V310" s="25">
        <f t="shared" si="21"/>
        <v>0</v>
      </c>
      <c r="W310" s="25">
        <f t="shared" si="23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20"/>
        <v>0</v>
      </c>
      <c r="Q311" s="45"/>
      <c r="R311" s="46"/>
      <c r="S311" s="45"/>
      <c r="T311" s="44"/>
      <c r="U311" s="26">
        <f t="shared" si="22"/>
        <v>0</v>
      </c>
      <c r="V311" s="25">
        <f t="shared" si="21"/>
        <v>0</v>
      </c>
      <c r="W311" s="25">
        <f t="shared" si="23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20"/>
        <v>0</v>
      </c>
      <c r="Q312" s="45"/>
      <c r="R312" s="46"/>
      <c r="S312" s="45"/>
      <c r="T312" s="44"/>
      <c r="U312" s="26">
        <f t="shared" si="22"/>
        <v>0</v>
      </c>
      <c r="V312" s="25">
        <f t="shared" si="21"/>
        <v>0</v>
      </c>
      <c r="W312" s="25">
        <f t="shared" si="23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20"/>
        <v>0</v>
      </c>
      <c r="Q313" s="45"/>
      <c r="R313" s="46"/>
      <c r="S313" s="45"/>
      <c r="T313" s="44"/>
      <c r="U313" s="26">
        <f t="shared" si="22"/>
        <v>0</v>
      </c>
      <c r="V313" s="25">
        <f t="shared" si="21"/>
        <v>0</v>
      </c>
      <c r="W313" s="25">
        <f t="shared" si="23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20"/>
        <v>0</v>
      </c>
      <c r="Q314" s="45"/>
      <c r="R314" s="46"/>
      <c r="S314" s="45"/>
      <c r="T314" s="44"/>
      <c r="U314" s="26">
        <f t="shared" si="22"/>
        <v>0</v>
      </c>
      <c r="V314" s="25">
        <f t="shared" si="21"/>
        <v>0</v>
      </c>
      <c r="W314" s="25">
        <f t="shared" si="23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20"/>
        <v>0</v>
      </c>
      <c r="Q315" s="45"/>
      <c r="R315" s="46"/>
      <c r="S315" s="45"/>
      <c r="T315" s="44"/>
      <c r="U315" s="26">
        <f t="shared" si="22"/>
        <v>0</v>
      </c>
      <c r="V315" s="25">
        <f t="shared" si="21"/>
        <v>0</v>
      </c>
      <c r="W315" s="25">
        <f t="shared" si="23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20"/>
        <v>0</v>
      </c>
      <c r="Q316" s="45"/>
      <c r="R316" s="46"/>
      <c r="S316" s="45"/>
      <c r="T316" s="44"/>
      <c r="U316" s="26">
        <f t="shared" si="22"/>
        <v>0</v>
      </c>
      <c r="V316" s="25">
        <f t="shared" si="21"/>
        <v>0</v>
      </c>
      <c r="W316" s="25">
        <f t="shared" si="23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20"/>
        <v>0</v>
      </c>
      <c r="Q317" s="45"/>
      <c r="R317" s="46"/>
      <c r="S317" s="45"/>
      <c r="T317" s="44"/>
      <c r="U317" s="26">
        <f t="shared" si="22"/>
        <v>0</v>
      </c>
      <c r="V317" s="25">
        <f t="shared" si="21"/>
        <v>0</v>
      </c>
      <c r="W317" s="25">
        <f t="shared" si="23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20"/>
        <v>0</v>
      </c>
      <c r="Q318" s="45"/>
      <c r="R318" s="46"/>
      <c r="S318" s="45"/>
      <c r="T318" s="44"/>
      <c r="U318" s="26">
        <f t="shared" si="22"/>
        <v>0</v>
      </c>
      <c r="V318" s="25">
        <f t="shared" si="21"/>
        <v>0</v>
      </c>
      <c r="W318" s="25">
        <f t="shared" si="23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20"/>
        <v>0</v>
      </c>
      <c r="Q319" s="45"/>
      <c r="R319" s="46"/>
      <c r="S319" s="45"/>
      <c r="T319" s="44"/>
      <c r="U319" s="26">
        <f t="shared" si="22"/>
        <v>0</v>
      </c>
      <c r="V319" s="25">
        <f t="shared" si="21"/>
        <v>0</v>
      </c>
      <c r="W319" s="25">
        <f t="shared" si="23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20"/>
        <v>0</v>
      </c>
      <c r="Q320" s="45"/>
      <c r="R320" s="46"/>
      <c r="S320" s="45"/>
      <c r="T320" s="44"/>
      <c r="U320" s="26">
        <f t="shared" si="22"/>
        <v>0</v>
      </c>
      <c r="V320" s="25">
        <f t="shared" si="21"/>
        <v>0</v>
      </c>
      <c r="W320" s="25">
        <f t="shared" si="23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20"/>
        <v>0</v>
      </c>
      <c r="Q321" s="45"/>
      <c r="R321" s="46"/>
      <c r="S321" s="45"/>
      <c r="T321" s="44"/>
      <c r="U321" s="26">
        <f t="shared" si="22"/>
        <v>0</v>
      </c>
      <c r="V321" s="25">
        <f t="shared" si="21"/>
        <v>0</v>
      </c>
      <c r="W321" s="25">
        <f t="shared" si="23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20"/>
        <v>0</v>
      </c>
      <c r="Q322" s="45"/>
      <c r="R322" s="46"/>
      <c r="S322" s="45"/>
      <c r="T322" s="44"/>
      <c r="U322" s="26">
        <f t="shared" si="22"/>
        <v>0</v>
      </c>
      <c r="V322" s="25">
        <f t="shared" si="21"/>
        <v>0</v>
      </c>
      <c r="W322" s="25">
        <f t="shared" si="23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20"/>
        <v>0</v>
      </c>
      <c r="Q323" s="45"/>
      <c r="R323" s="46"/>
      <c r="S323" s="45"/>
      <c r="T323" s="44"/>
      <c r="U323" s="26">
        <f t="shared" si="22"/>
        <v>0</v>
      </c>
      <c r="V323" s="25">
        <f t="shared" si="21"/>
        <v>0</v>
      </c>
      <c r="W323" s="25">
        <f t="shared" si="23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20"/>
        <v>0</v>
      </c>
      <c r="Q324" s="45"/>
      <c r="R324" s="46"/>
      <c r="S324" s="45"/>
      <c r="T324" s="44"/>
      <c r="U324" s="26">
        <f t="shared" si="22"/>
        <v>0</v>
      </c>
      <c r="V324" s="25">
        <f t="shared" si="21"/>
        <v>0</v>
      </c>
      <c r="W324" s="25">
        <f t="shared" si="23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20"/>
        <v>0</v>
      </c>
      <c r="Q325" s="45"/>
      <c r="R325" s="46"/>
      <c r="S325" s="45"/>
      <c r="T325" s="44"/>
      <c r="U325" s="26">
        <f t="shared" si="22"/>
        <v>0</v>
      </c>
      <c r="V325" s="25">
        <f t="shared" si="21"/>
        <v>0</v>
      </c>
      <c r="W325" s="25">
        <f t="shared" si="23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20"/>
        <v>0</v>
      </c>
      <c r="Q326" s="45"/>
      <c r="R326" s="46"/>
      <c r="S326" s="45"/>
      <c r="T326" s="44"/>
      <c r="U326" s="26">
        <f t="shared" si="22"/>
        <v>0</v>
      </c>
      <c r="V326" s="25">
        <f t="shared" si="21"/>
        <v>0</v>
      </c>
      <c r="W326" s="25">
        <f t="shared" si="23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20"/>
        <v>0</v>
      </c>
      <c r="Q327" s="45"/>
      <c r="R327" s="46"/>
      <c r="S327" s="45"/>
      <c r="T327" s="44"/>
      <c r="U327" s="26">
        <f t="shared" si="22"/>
        <v>0</v>
      </c>
      <c r="V327" s="25">
        <f t="shared" si="21"/>
        <v>0</v>
      </c>
      <c r="W327" s="25">
        <f t="shared" si="23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si="20"/>
        <v>0</v>
      </c>
      <c r="Q328" s="45"/>
      <c r="R328" s="46"/>
      <c r="S328" s="45"/>
      <c r="T328" s="44"/>
      <c r="U328" s="26">
        <f t="shared" si="22"/>
        <v>0</v>
      </c>
      <c r="V328" s="25">
        <f t="shared" si="21"/>
        <v>0</v>
      </c>
      <c r="W328" s="25">
        <f t="shared" si="23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si="22"/>
        <v>0</v>
      </c>
      <c r="V329" s="25">
        <f t="shared" si="21"/>
        <v>0</v>
      </c>
      <c r="W329" s="25">
        <f t="shared" si="23"/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ref="P366:P429" si="24">N366+O366</f>
        <v>0</v>
      </c>
      <c r="Q366" s="45"/>
      <c r="R366" s="46"/>
      <c r="S366" s="45"/>
      <c r="T366" s="44"/>
      <c r="U366" s="26">
        <f t="shared" si="22"/>
        <v>0</v>
      </c>
      <c r="V366" s="25">
        <f t="shared" ref="V366:V429" si="25">(Q366*R366)+(S366*T366)</f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4"/>
        <v>0</v>
      </c>
      <c r="Q367" s="45"/>
      <c r="R367" s="46"/>
      <c r="S367" s="45"/>
      <c r="T367" s="44"/>
      <c r="U367" s="26">
        <f t="shared" ref="U367:U430" si="26">Q367+S367</f>
        <v>0</v>
      </c>
      <c r="V367" s="25">
        <f t="shared" si="25"/>
        <v>0</v>
      </c>
      <c r="W367" s="25">
        <f t="shared" ref="W367:W430" si="27">V367+P367</f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4"/>
        <v>0</v>
      </c>
      <c r="Q368" s="45"/>
      <c r="R368" s="46"/>
      <c r="S368" s="45"/>
      <c r="T368" s="44"/>
      <c r="U368" s="26">
        <f t="shared" si="26"/>
        <v>0</v>
      </c>
      <c r="V368" s="25">
        <f t="shared" si="25"/>
        <v>0</v>
      </c>
      <c r="W368" s="25">
        <f t="shared" si="27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4"/>
        <v>0</v>
      </c>
      <c r="Q369" s="45"/>
      <c r="R369" s="46"/>
      <c r="S369" s="45"/>
      <c r="T369" s="44"/>
      <c r="U369" s="26">
        <f t="shared" si="26"/>
        <v>0</v>
      </c>
      <c r="V369" s="25">
        <f t="shared" si="25"/>
        <v>0</v>
      </c>
      <c r="W369" s="25">
        <f t="shared" si="27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4"/>
        <v>0</v>
      </c>
      <c r="Q370" s="45"/>
      <c r="R370" s="46"/>
      <c r="S370" s="45"/>
      <c r="T370" s="44"/>
      <c r="U370" s="26">
        <f t="shared" si="26"/>
        <v>0</v>
      </c>
      <c r="V370" s="25">
        <f t="shared" si="25"/>
        <v>0</v>
      </c>
      <c r="W370" s="25">
        <f t="shared" si="27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4"/>
        <v>0</v>
      </c>
      <c r="Q371" s="45"/>
      <c r="R371" s="46"/>
      <c r="S371" s="45"/>
      <c r="T371" s="44"/>
      <c r="U371" s="26">
        <f t="shared" si="26"/>
        <v>0</v>
      </c>
      <c r="V371" s="25">
        <f t="shared" si="25"/>
        <v>0</v>
      </c>
      <c r="W371" s="25">
        <f t="shared" si="27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4"/>
        <v>0</v>
      </c>
      <c r="Q372" s="45"/>
      <c r="R372" s="46"/>
      <c r="S372" s="45"/>
      <c r="T372" s="44"/>
      <c r="U372" s="26">
        <f t="shared" si="26"/>
        <v>0</v>
      </c>
      <c r="V372" s="25">
        <f t="shared" si="25"/>
        <v>0</v>
      </c>
      <c r="W372" s="25">
        <f t="shared" si="27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4"/>
        <v>0</v>
      </c>
      <c r="Q373" s="45"/>
      <c r="R373" s="46"/>
      <c r="S373" s="45"/>
      <c r="T373" s="44"/>
      <c r="U373" s="26">
        <f t="shared" si="26"/>
        <v>0</v>
      </c>
      <c r="V373" s="25">
        <f t="shared" si="25"/>
        <v>0</v>
      </c>
      <c r="W373" s="25">
        <f t="shared" si="27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4"/>
        <v>0</v>
      </c>
      <c r="Q374" s="45"/>
      <c r="R374" s="46"/>
      <c r="S374" s="45"/>
      <c r="T374" s="44"/>
      <c r="U374" s="26">
        <f t="shared" si="26"/>
        <v>0</v>
      </c>
      <c r="V374" s="25">
        <f t="shared" si="25"/>
        <v>0</v>
      </c>
      <c r="W374" s="25">
        <f t="shared" si="27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4"/>
        <v>0</v>
      </c>
      <c r="Q375" s="45"/>
      <c r="R375" s="46"/>
      <c r="S375" s="45"/>
      <c r="T375" s="44"/>
      <c r="U375" s="26">
        <f t="shared" si="26"/>
        <v>0</v>
      </c>
      <c r="V375" s="25">
        <f t="shared" si="25"/>
        <v>0</v>
      </c>
      <c r="W375" s="25">
        <f t="shared" si="27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4"/>
        <v>0</v>
      </c>
      <c r="Q376" s="45"/>
      <c r="R376" s="46"/>
      <c r="S376" s="45"/>
      <c r="T376" s="44"/>
      <c r="U376" s="26">
        <f t="shared" si="26"/>
        <v>0</v>
      </c>
      <c r="V376" s="25">
        <f t="shared" si="25"/>
        <v>0</v>
      </c>
      <c r="W376" s="25">
        <f t="shared" si="27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4"/>
        <v>0</v>
      </c>
      <c r="Q377" s="45"/>
      <c r="R377" s="46"/>
      <c r="S377" s="45"/>
      <c r="T377" s="44"/>
      <c r="U377" s="26">
        <f t="shared" si="26"/>
        <v>0</v>
      </c>
      <c r="V377" s="25">
        <f t="shared" si="25"/>
        <v>0</v>
      </c>
      <c r="W377" s="25">
        <f t="shared" si="27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4"/>
        <v>0</v>
      </c>
      <c r="Q378" s="45"/>
      <c r="R378" s="46"/>
      <c r="S378" s="45"/>
      <c r="T378" s="44"/>
      <c r="U378" s="26">
        <f t="shared" si="26"/>
        <v>0</v>
      </c>
      <c r="V378" s="25">
        <f t="shared" si="25"/>
        <v>0</v>
      </c>
      <c r="W378" s="25">
        <f t="shared" si="27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4"/>
        <v>0</v>
      </c>
      <c r="Q379" s="45"/>
      <c r="R379" s="46"/>
      <c r="S379" s="45"/>
      <c r="T379" s="44"/>
      <c r="U379" s="26">
        <f t="shared" si="26"/>
        <v>0</v>
      </c>
      <c r="V379" s="25">
        <f t="shared" si="25"/>
        <v>0</v>
      </c>
      <c r="W379" s="25">
        <f t="shared" si="27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4"/>
        <v>0</v>
      </c>
      <c r="Q380" s="45"/>
      <c r="R380" s="46"/>
      <c r="S380" s="45"/>
      <c r="T380" s="44"/>
      <c r="U380" s="26">
        <f t="shared" si="26"/>
        <v>0</v>
      </c>
      <c r="V380" s="25">
        <f t="shared" si="25"/>
        <v>0</v>
      </c>
      <c r="W380" s="25">
        <f t="shared" si="27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4"/>
        <v>0</v>
      </c>
      <c r="Q381" s="45"/>
      <c r="R381" s="46"/>
      <c r="S381" s="45"/>
      <c r="T381" s="44"/>
      <c r="U381" s="26">
        <f t="shared" si="26"/>
        <v>0</v>
      </c>
      <c r="V381" s="25">
        <f t="shared" si="25"/>
        <v>0</v>
      </c>
      <c r="W381" s="25">
        <f t="shared" si="27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4"/>
        <v>0</v>
      </c>
      <c r="Q382" s="45"/>
      <c r="R382" s="46"/>
      <c r="S382" s="45"/>
      <c r="T382" s="44"/>
      <c r="U382" s="26">
        <f t="shared" si="26"/>
        <v>0</v>
      </c>
      <c r="V382" s="25">
        <f t="shared" si="25"/>
        <v>0</v>
      </c>
      <c r="W382" s="25">
        <f t="shared" si="27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4"/>
        <v>0</v>
      </c>
      <c r="Q383" s="45"/>
      <c r="R383" s="46"/>
      <c r="S383" s="45"/>
      <c r="T383" s="44"/>
      <c r="U383" s="26">
        <f t="shared" si="26"/>
        <v>0</v>
      </c>
      <c r="V383" s="25">
        <f t="shared" si="25"/>
        <v>0</v>
      </c>
      <c r="W383" s="25">
        <f t="shared" si="27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4"/>
        <v>0</v>
      </c>
      <c r="Q384" s="45"/>
      <c r="R384" s="46"/>
      <c r="S384" s="45"/>
      <c r="T384" s="44"/>
      <c r="U384" s="26">
        <f t="shared" si="26"/>
        <v>0</v>
      </c>
      <c r="V384" s="25">
        <f t="shared" si="25"/>
        <v>0</v>
      </c>
      <c r="W384" s="25">
        <f t="shared" si="27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4"/>
        <v>0</v>
      </c>
      <c r="Q385" s="45"/>
      <c r="R385" s="46"/>
      <c r="S385" s="45"/>
      <c r="T385" s="44"/>
      <c r="U385" s="26">
        <f t="shared" si="26"/>
        <v>0</v>
      </c>
      <c r="V385" s="25">
        <f t="shared" si="25"/>
        <v>0</v>
      </c>
      <c r="W385" s="25">
        <f t="shared" si="27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4"/>
        <v>0</v>
      </c>
      <c r="Q386" s="45"/>
      <c r="R386" s="46"/>
      <c r="S386" s="45"/>
      <c r="T386" s="44"/>
      <c r="U386" s="26">
        <f t="shared" si="26"/>
        <v>0</v>
      </c>
      <c r="V386" s="25">
        <f t="shared" si="25"/>
        <v>0</v>
      </c>
      <c r="W386" s="25">
        <f t="shared" si="27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4"/>
        <v>0</v>
      </c>
      <c r="Q387" s="45"/>
      <c r="R387" s="46"/>
      <c r="S387" s="45"/>
      <c r="T387" s="44"/>
      <c r="U387" s="26">
        <f t="shared" si="26"/>
        <v>0</v>
      </c>
      <c r="V387" s="25">
        <f t="shared" si="25"/>
        <v>0</v>
      </c>
      <c r="W387" s="25">
        <f t="shared" si="27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4"/>
        <v>0</v>
      </c>
      <c r="Q388" s="45"/>
      <c r="R388" s="46"/>
      <c r="S388" s="45"/>
      <c r="T388" s="44"/>
      <c r="U388" s="26">
        <f t="shared" si="26"/>
        <v>0</v>
      </c>
      <c r="V388" s="25">
        <f t="shared" si="25"/>
        <v>0</v>
      </c>
      <c r="W388" s="25">
        <f t="shared" si="27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4"/>
        <v>0</v>
      </c>
      <c r="Q389" s="45"/>
      <c r="R389" s="46"/>
      <c r="S389" s="45"/>
      <c r="T389" s="44"/>
      <c r="U389" s="26">
        <f t="shared" si="26"/>
        <v>0</v>
      </c>
      <c r="V389" s="25">
        <f t="shared" si="25"/>
        <v>0</v>
      </c>
      <c r="W389" s="25">
        <f t="shared" si="27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4"/>
        <v>0</v>
      </c>
      <c r="Q390" s="45"/>
      <c r="R390" s="46"/>
      <c r="S390" s="45"/>
      <c r="T390" s="44"/>
      <c r="U390" s="26">
        <f t="shared" si="26"/>
        <v>0</v>
      </c>
      <c r="V390" s="25">
        <f t="shared" si="25"/>
        <v>0</v>
      </c>
      <c r="W390" s="25">
        <f t="shared" si="27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4"/>
        <v>0</v>
      </c>
      <c r="Q391" s="45"/>
      <c r="R391" s="46"/>
      <c r="S391" s="45"/>
      <c r="T391" s="44"/>
      <c r="U391" s="26">
        <f t="shared" si="26"/>
        <v>0</v>
      </c>
      <c r="V391" s="25">
        <f t="shared" si="25"/>
        <v>0</v>
      </c>
      <c r="W391" s="25">
        <f t="shared" si="27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si="24"/>
        <v>0</v>
      </c>
      <c r="Q392" s="45"/>
      <c r="R392" s="46"/>
      <c r="S392" s="45"/>
      <c r="T392" s="44"/>
      <c r="U392" s="26">
        <f t="shared" si="26"/>
        <v>0</v>
      </c>
      <c r="V392" s="25">
        <f t="shared" si="25"/>
        <v>0</v>
      </c>
      <c r="W392" s="25">
        <f t="shared" si="27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si="26"/>
        <v>0</v>
      </c>
      <c r="V393" s="25">
        <f t="shared" si="25"/>
        <v>0</v>
      </c>
      <c r="W393" s="25">
        <f t="shared" si="27"/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ref="P430:P493" si="28">N430+O430</f>
        <v>0</v>
      </c>
      <c r="Q430" s="45"/>
      <c r="R430" s="46"/>
      <c r="S430" s="45"/>
      <c r="T430" s="44"/>
      <c r="U430" s="26">
        <f t="shared" si="26"/>
        <v>0</v>
      </c>
      <c r="V430" s="25">
        <f t="shared" ref="V430:V493" si="29">(Q430*R430)+(S430*T430)</f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8"/>
        <v>0</v>
      </c>
      <c r="Q431" s="45"/>
      <c r="R431" s="46"/>
      <c r="S431" s="45"/>
      <c r="T431" s="44"/>
      <c r="U431" s="26">
        <f t="shared" ref="U431:U494" si="30">Q431+S431</f>
        <v>0</v>
      </c>
      <c r="V431" s="25">
        <f t="shared" si="29"/>
        <v>0</v>
      </c>
      <c r="W431" s="25">
        <f t="shared" ref="W431:W494" si="31">V431+P431</f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8"/>
        <v>0</v>
      </c>
      <c r="Q432" s="45"/>
      <c r="R432" s="46"/>
      <c r="S432" s="45"/>
      <c r="T432" s="44"/>
      <c r="U432" s="26">
        <f t="shared" si="30"/>
        <v>0</v>
      </c>
      <c r="V432" s="25">
        <f t="shared" si="29"/>
        <v>0</v>
      </c>
      <c r="W432" s="25">
        <f t="shared" si="31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8"/>
        <v>0</v>
      </c>
      <c r="Q433" s="45"/>
      <c r="R433" s="46"/>
      <c r="S433" s="45"/>
      <c r="T433" s="44"/>
      <c r="U433" s="26">
        <f t="shared" si="30"/>
        <v>0</v>
      </c>
      <c r="V433" s="25">
        <f t="shared" si="29"/>
        <v>0</v>
      </c>
      <c r="W433" s="25">
        <f t="shared" si="31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8"/>
        <v>0</v>
      </c>
      <c r="Q434" s="45"/>
      <c r="R434" s="46"/>
      <c r="S434" s="45"/>
      <c r="T434" s="44"/>
      <c r="U434" s="26">
        <f t="shared" si="30"/>
        <v>0</v>
      </c>
      <c r="V434" s="25">
        <f t="shared" si="29"/>
        <v>0</v>
      </c>
      <c r="W434" s="25">
        <f t="shared" si="31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8"/>
        <v>0</v>
      </c>
      <c r="Q435" s="45"/>
      <c r="R435" s="46"/>
      <c r="S435" s="45"/>
      <c r="T435" s="44"/>
      <c r="U435" s="26">
        <f t="shared" si="30"/>
        <v>0</v>
      </c>
      <c r="V435" s="25">
        <f t="shared" si="29"/>
        <v>0</v>
      </c>
      <c r="W435" s="25">
        <f t="shared" si="31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8"/>
        <v>0</v>
      </c>
      <c r="Q436" s="45"/>
      <c r="R436" s="46"/>
      <c r="S436" s="45"/>
      <c r="T436" s="44"/>
      <c r="U436" s="26">
        <f t="shared" si="30"/>
        <v>0</v>
      </c>
      <c r="V436" s="25">
        <f t="shared" si="29"/>
        <v>0</v>
      </c>
      <c r="W436" s="25">
        <f t="shared" si="31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8"/>
        <v>0</v>
      </c>
      <c r="Q437" s="45"/>
      <c r="R437" s="46"/>
      <c r="S437" s="45"/>
      <c r="T437" s="44"/>
      <c r="U437" s="26">
        <f t="shared" si="30"/>
        <v>0</v>
      </c>
      <c r="V437" s="25">
        <f t="shared" si="29"/>
        <v>0</v>
      </c>
      <c r="W437" s="25">
        <f t="shared" si="31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8"/>
        <v>0</v>
      </c>
      <c r="Q438" s="45"/>
      <c r="R438" s="46"/>
      <c r="S438" s="45"/>
      <c r="T438" s="44"/>
      <c r="U438" s="26">
        <f t="shared" si="30"/>
        <v>0</v>
      </c>
      <c r="V438" s="25">
        <f t="shared" si="29"/>
        <v>0</v>
      </c>
      <c r="W438" s="25">
        <f t="shared" si="31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8"/>
        <v>0</v>
      </c>
      <c r="Q439" s="45"/>
      <c r="R439" s="46"/>
      <c r="S439" s="45"/>
      <c r="T439" s="44"/>
      <c r="U439" s="26">
        <f t="shared" si="30"/>
        <v>0</v>
      </c>
      <c r="V439" s="25">
        <f t="shared" si="29"/>
        <v>0</v>
      </c>
      <c r="W439" s="25">
        <f t="shared" si="31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8"/>
        <v>0</v>
      </c>
      <c r="Q440" s="45"/>
      <c r="R440" s="46"/>
      <c r="S440" s="45"/>
      <c r="T440" s="44"/>
      <c r="U440" s="26">
        <f t="shared" si="30"/>
        <v>0</v>
      </c>
      <c r="V440" s="25">
        <f t="shared" si="29"/>
        <v>0</v>
      </c>
      <c r="W440" s="25">
        <f t="shared" si="31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8"/>
        <v>0</v>
      </c>
      <c r="Q441" s="45"/>
      <c r="R441" s="46"/>
      <c r="S441" s="45"/>
      <c r="T441" s="44"/>
      <c r="U441" s="26">
        <f t="shared" si="30"/>
        <v>0</v>
      </c>
      <c r="V441" s="25">
        <f t="shared" si="29"/>
        <v>0</v>
      </c>
      <c r="W441" s="25">
        <f t="shared" si="31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8"/>
        <v>0</v>
      </c>
      <c r="Q442" s="45"/>
      <c r="R442" s="46"/>
      <c r="S442" s="45"/>
      <c r="T442" s="44"/>
      <c r="U442" s="26">
        <f t="shared" si="30"/>
        <v>0</v>
      </c>
      <c r="V442" s="25">
        <f t="shared" si="29"/>
        <v>0</v>
      </c>
      <c r="W442" s="25">
        <f t="shared" si="31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8"/>
        <v>0</v>
      </c>
      <c r="Q443" s="45"/>
      <c r="R443" s="46"/>
      <c r="S443" s="45"/>
      <c r="T443" s="44"/>
      <c r="U443" s="26">
        <f t="shared" si="30"/>
        <v>0</v>
      </c>
      <c r="V443" s="25">
        <f t="shared" si="29"/>
        <v>0</v>
      </c>
      <c r="W443" s="25">
        <f t="shared" si="31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8"/>
        <v>0</v>
      </c>
      <c r="Q444" s="45"/>
      <c r="R444" s="46"/>
      <c r="S444" s="45"/>
      <c r="T444" s="44"/>
      <c r="U444" s="26">
        <f t="shared" si="30"/>
        <v>0</v>
      </c>
      <c r="V444" s="25">
        <f t="shared" si="29"/>
        <v>0</v>
      </c>
      <c r="W444" s="25">
        <f t="shared" si="31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8"/>
        <v>0</v>
      </c>
      <c r="Q445" s="45"/>
      <c r="R445" s="46"/>
      <c r="S445" s="45"/>
      <c r="T445" s="44"/>
      <c r="U445" s="26">
        <f t="shared" si="30"/>
        <v>0</v>
      </c>
      <c r="V445" s="25">
        <f t="shared" si="29"/>
        <v>0</v>
      </c>
      <c r="W445" s="25">
        <f t="shared" si="31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8"/>
        <v>0</v>
      </c>
      <c r="Q446" s="45"/>
      <c r="R446" s="46"/>
      <c r="S446" s="45"/>
      <c r="T446" s="44"/>
      <c r="U446" s="26">
        <f t="shared" si="30"/>
        <v>0</v>
      </c>
      <c r="V446" s="25">
        <f t="shared" si="29"/>
        <v>0</v>
      </c>
      <c r="W446" s="25">
        <f t="shared" si="31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8"/>
        <v>0</v>
      </c>
      <c r="Q447" s="45"/>
      <c r="R447" s="46"/>
      <c r="S447" s="45"/>
      <c r="T447" s="44"/>
      <c r="U447" s="26">
        <f t="shared" si="30"/>
        <v>0</v>
      </c>
      <c r="V447" s="25">
        <f t="shared" si="29"/>
        <v>0</v>
      </c>
      <c r="W447" s="25">
        <f t="shared" si="31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8"/>
        <v>0</v>
      </c>
      <c r="Q448" s="45"/>
      <c r="R448" s="46"/>
      <c r="S448" s="45"/>
      <c r="T448" s="44"/>
      <c r="U448" s="26">
        <f t="shared" si="30"/>
        <v>0</v>
      </c>
      <c r="V448" s="25">
        <f t="shared" si="29"/>
        <v>0</v>
      </c>
      <c r="W448" s="25">
        <f t="shared" si="31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8"/>
        <v>0</v>
      </c>
      <c r="Q449" s="45"/>
      <c r="R449" s="46"/>
      <c r="S449" s="45"/>
      <c r="T449" s="44"/>
      <c r="U449" s="26">
        <f t="shared" si="30"/>
        <v>0</v>
      </c>
      <c r="V449" s="25">
        <f t="shared" si="29"/>
        <v>0</v>
      </c>
      <c r="W449" s="25">
        <f t="shared" si="31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8"/>
        <v>0</v>
      </c>
      <c r="Q450" s="45"/>
      <c r="R450" s="46"/>
      <c r="S450" s="45"/>
      <c r="T450" s="44"/>
      <c r="U450" s="26">
        <f t="shared" si="30"/>
        <v>0</v>
      </c>
      <c r="V450" s="25">
        <f t="shared" si="29"/>
        <v>0</v>
      </c>
      <c r="W450" s="25">
        <f t="shared" si="31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8"/>
        <v>0</v>
      </c>
      <c r="Q451" s="45"/>
      <c r="R451" s="46"/>
      <c r="S451" s="45"/>
      <c r="T451" s="44"/>
      <c r="U451" s="26">
        <f t="shared" si="30"/>
        <v>0</v>
      </c>
      <c r="V451" s="25">
        <f t="shared" si="29"/>
        <v>0</v>
      </c>
      <c r="W451" s="25">
        <f t="shared" si="31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8"/>
        <v>0</v>
      </c>
      <c r="Q452" s="45"/>
      <c r="R452" s="46"/>
      <c r="S452" s="45"/>
      <c r="T452" s="44"/>
      <c r="U452" s="26">
        <f t="shared" si="30"/>
        <v>0</v>
      </c>
      <c r="V452" s="25">
        <f t="shared" si="29"/>
        <v>0</v>
      </c>
      <c r="W452" s="25">
        <f t="shared" si="31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8"/>
        <v>0</v>
      </c>
      <c r="Q453" s="45"/>
      <c r="R453" s="46"/>
      <c r="S453" s="45"/>
      <c r="T453" s="44"/>
      <c r="U453" s="26">
        <f t="shared" si="30"/>
        <v>0</v>
      </c>
      <c r="V453" s="25">
        <f t="shared" si="29"/>
        <v>0</v>
      </c>
      <c r="W453" s="25">
        <f t="shared" si="31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8"/>
        <v>0</v>
      </c>
      <c r="Q454" s="45"/>
      <c r="R454" s="46"/>
      <c r="S454" s="45"/>
      <c r="T454" s="44"/>
      <c r="U454" s="26">
        <f t="shared" si="30"/>
        <v>0</v>
      </c>
      <c r="V454" s="25">
        <f t="shared" si="29"/>
        <v>0</v>
      </c>
      <c r="W454" s="25">
        <f t="shared" si="31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8"/>
        <v>0</v>
      </c>
      <c r="Q455" s="45"/>
      <c r="R455" s="46"/>
      <c r="S455" s="45"/>
      <c r="T455" s="44"/>
      <c r="U455" s="26">
        <f t="shared" si="30"/>
        <v>0</v>
      </c>
      <c r="V455" s="25">
        <f t="shared" si="29"/>
        <v>0</v>
      </c>
      <c r="W455" s="25">
        <f t="shared" si="31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si="28"/>
        <v>0</v>
      </c>
      <c r="Q456" s="45"/>
      <c r="R456" s="46"/>
      <c r="S456" s="45"/>
      <c r="T456" s="44"/>
      <c r="U456" s="26">
        <f t="shared" si="30"/>
        <v>0</v>
      </c>
      <c r="V456" s="25">
        <f t="shared" si="29"/>
        <v>0</v>
      </c>
      <c r="W456" s="25">
        <f t="shared" si="31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si="30"/>
        <v>0</v>
      </c>
      <c r="V457" s="25">
        <f t="shared" si="29"/>
        <v>0</v>
      </c>
      <c r="W457" s="25">
        <f t="shared" si="31"/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ref="P494:P557" si="32">N494+O494</f>
        <v>0</v>
      </c>
      <c r="Q494" s="45"/>
      <c r="R494" s="46"/>
      <c r="S494" s="45"/>
      <c r="T494" s="44"/>
      <c r="U494" s="26">
        <f t="shared" si="30"/>
        <v>0</v>
      </c>
      <c r="V494" s="25">
        <f t="shared" ref="V494:V557" si="33">(Q494*R494)+(S494*T494)</f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32"/>
        <v>0</v>
      </c>
      <c r="Q495" s="45"/>
      <c r="R495" s="46"/>
      <c r="S495" s="45"/>
      <c r="T495" s="44"/>
      <c r="U495" s="26">
        <f t="shared" ref="U495:U558" si="34">Q495+S495</f>
        <v>0</v>
      </c>
      <c r="V495" s="25">
        <f t="shared" si="33"/>
        <v>0</v>
      </c>
      <c r="W495" s="25">
        <f t="shared" ref="W495:W558" si="35">V495+P495</f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32"/>
        <v>0</v>
      </c>
      <c r="Q496" s="45"/>
      <c r="R496" s="46"/>
      <c r="S496" s="45"/>
      <c r="T496" s="44"/>
      <c r="U496" s="26">
        <f t="shared" si="34"/>
        <v>0</v>
      </c>
      <c r="V496" s="25">
        <f t="shared" si="33"/>
        <v>0</v>
      </c>
      <c r="W496" s="25">
        <f t="shared" si="35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32"/>
        <v>0</v>
      </c>
      <c r="Q497" s="45"/>
      <c r="R497" s="46"/>
      <c r="S497" s="45"/>
      <c r="T497" s="44"/>
      <c r="U497" s="26">
        <f t="shared" si="34"/>
        <v>0</v>
      </c>
      <c r="V497" s="25">
        <f t="shared" si="33"/>
        <v>0</v>
      </c>
      <c r="W497" s="25">
        <f t="shared" si="35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32"/>
        <v>0</v>
      </c>
      <c r="Q498" s="45"/>
      <c r="R498" s="46"/>
      <c r="S498" s="45"/>
      <c r="T498" s="44"/>
      <c r="U498" s="26">
        <f t="shared" si="34"/>
        <v>0</v>
      </c>
      <c r="V498" s="25">
        <f t="shared" si="33"/>
        <v>0</v>
      </c>
      <c r="W498" s="25">
        <f t="shared" si="35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32"/>
        <v>0</v>
      </c>
      <c r="Q499" s="45"/>
      <c r="R499" s="46"/>
      <c r="S499" s="45"/>
      <c r="T499" s="44"/>
      <c r="U499" s="26">
        <f t="shared" si="34"/>
        <v>0</v>
      </c>
      <c r="V499" s="25">
        <f t="shared" si="33"/>
        <v>0</v>
      </c>
      <c r="W499" s="25">
        <f t="shared" si="35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32"/>
        <v>0</v>
      </c>
      <c r="Q500" s="45"/>
      <c r="R500" s="46"/>
      <c r="S500" s="45"/>
      <c r="T500" s="44"/>
      <c r="U500" s="26">
        <f t="shared" si="34"/>
        <v>0</v>
      </c>
      <c r="V500" s="25">
        <f t="shared" si="33"/>
        <v>0</v>
      </c>
      <c r="W500" s="25">
        <f t="shared" si="35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32"/>
        <v>0</v>
      </c>
      <c r="Q501" s="45"/>
      <c r="R501" s="46"/>
      <c r="S501" s="45"/>
      <c r="T501" s="44"/>
      <c r="U501" s="26">
        <f t="shared" si="34"/>
        <v>0</v>
      </c>
      <c r="V501" s="25">
        <f t="shared" si="33"/>
        <v>0</v>
      </c>
      <c r="W501" s="25">
        <f t="shared" si="35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32"/>
        <v>0</v>
      </c>
      <c r="Q502" s="45"/>
      <c r="R502" s="46"/>
      <c r="S502" s="45"/>
      <c r="T502" s="44"/>
      <c r="U502" s="26">
        <f t="shared" si="34"/>
        <v>0</v>
      </c>
      <c r="V502" s="25">
        <f t="shared" si="33"/>
        <v>0</v>
      </c>
      <c r="W502" s="25">
        <f t="shared" si="35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32"/>
        <v>0</v>
      </c>
      <c r="Q503" s="45"/>
      <c r="R503" s="46"/>
      <c r="S503" s="45"/>
      <c r="T503" s="44"/>
      <c r="U503" s="26">
        <f t="shared" si="34"/>
        <v>0</v>
      </c>
      <c r="V503" s="25">
        <f t="shared" si="33"/>
        <v>0</v>
      </c>
      <c r="W503" s="25">
        <f t="shared" si="35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32"/>
        <v>0</v>
      </c>
      <c r="Q504" s="45"/>
      <c r="R504" s="46"/>
      <c r="S504" s="45"/>
      <c r="T504" s="44"/>
      <c r="U504" s="26">
        <f t="shared" si="34"/>
        <v>0</v>
      </c>
      <c r="V504" s="25">
        <f t="shared" si="33"/>
        <v>0</v>
      </c>
      <c r="W504" s="25">
        <f t="shared" si="35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32"/>
        <v>0</v>
      </c>
      <c r="Q505" s="45"/>
      <c r="R505" s="46"/>
      <c r="S505" s="45"/>
      <c r="T505" s="44"/>
      <c r="U505" s="26">
        <f t="shared" si="34"/>
        <v>0</v>
      </c>
      <c r="V505" s="25">
        <f t="shared" si="33"/>
        <v>0</v>
      </c>
      <c r="W505" s="25">
        <f t="shared" si="35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32"/>
        <v>0</v>
      </c>
      <c r="Q506" s="45"/>
      <c r="R506" s="46"/>
      <c r="S506" s="45"/>
      <c r="T506" s="44"/>
      <c r="U506" s="26">
        <f t="shared" si="34"/>
        <v>0</v>
      </c>
      <c r="V506" s="25">
        <f t="shared" si="33"/>
        <v>0</v>
      </c>
      <c r="W506" s="25">
        <f t="shared" si="35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32"/>
        <v>0</v>
      </c>
      <c r="Q507" s="45"/>
      <c r="R507" s="46"/>
      <c r="S507" s="45"/>
      <c r="T507" s="44"/>
      <c r="U507" s="26">
        <f t="shared" si="34"/>
        <v>0</v>
      </c>
      <c r="V507" s="25">
        <f t="shared" si="33"/>
        <v>0</v>
      </c>
      <c r="W507" s="25">
        <f t="shared" si="35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32"/>
        <v>0</v>
      </c>
      <c r="Q508" s="45"/>
      <c r="R508" s="46"/>
      <c r="S508" s="45"/>
      <c r="T508" s="44"/>
      <c r="U508" s="26">
        <f t="shared" si="34"/>
        <v>0</v>
      </c>
      <c r="V508" s="25">
        <f t="shared" si="33"/>
        <v>0</v>
      </c>
      <c r="W508" s="25">
        <f t="shared" si="35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32"/>
        <v>0</v>
      </c>
      <c r="Q509" s="45"/>
      <c r="R509" s="46"/>
      <c r="S509" s="45"/>
      <c r="T509" s="44"/>
      <c r="U509" s="26">
        <f t="shared" si="34"/>
        <v>0</v>
      </c>
      <c r="V509" s="25">
        <f t="shared" si="33"/>
        <v>0</v>
      </c>
      <c r="W509" s="25">
        <f t="shared" si="35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32"/>
        <v>0</v>
      </c>
      <c r="Q510" s="45"/>
      <c r="R510" s="46"/>
      <c r="S510" s="45"/>
      <c r="T510" s="44"/>
      <c r="U510" s="26">
        <f t="shared" si="34"/>
        <v>0</v>
      </c>
      <c r="V510" s="25">
        <f t="shared" si="33"/>
        <v>0</v>
      </c>
      <c r="W510" s="25">
        <f t="shared" si="35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32"/>
        <v>0</v>
      </c>
      <c r="Q511" s="45"/>
      <c r="R511" s="46"/>
      <c r="S511" s="45"/>
      <c r="T511" s="44"/>
      <c r="U511" s="26">
        <f t="shared" si="34"/>
        <v>0</v>
      </c>
      <c r="V511" s="25">
        <f t="shared" si="33"/>
        <v>0</v>
      </c>
      <c r="W511" s="25">
        <f t="shared" si="35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32"/>
        <v>0</v>
      </c>
      <c r="Q512" s="45"/>
      <c r="R512" s="46"/>
      <c r="S512" s="45"/>
      <c r="T512" s="44"/>
      <c r="U512" s="26">
        <f t="shared" si="34"/>
        <v>0</v>
      </c>
      <c r="V512" s="25">
        <f t="shared" si="33"/>
        <v>0</v>
      </c>
      <c r="W512" s="25">
        <f t="shared" si="35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32"/>
        <v>0</v>
      </c>
      <c r="Q513" s="45"/>
      <c r="R513" s="46"/>
      <c r="S513" s="45"/>
      <c r="T513" s="44"/>
      <c r="U513" s="26">
        <f t="shared" si="34"/>
        <v>0</v>
      </c>
      <c r="V513" s="25">
        <f t="shared" si="33"/>
        <v>0</v>
      </c>
      <c r="W513" s="25">
        <f t="shared" si="35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32"/>
        <v>0</v>
      </c>
      <c r="Q514" s="45"/>
      <c r="R514" s="46"/>
      <c r="S514" s="45"/>
      <c r="T514" s="44"/>
      <c r="U514" s="26">
        <f t="shared" si="34"/>
        <v>0</v>
      </c>
      <c r="V514" s="25">
        <f t="shared" si="33"/>
        <v>0</v>
      </c>
      <c r="W514" s="25">
        <f t="shared" si="35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32"/>
        <v>0</v>
      </c>
      <c r="Q515" s="45"/>
      <c r="R515" s="46"/>
      <c r="S515" s="45"/>
      <c r="T515" s="44"/>
      <c r="U515" s="26">
        <f t="shared" si="34"/>
        <v>0</v>
      </c>
      <c r="V515" s="25">
        <f t="shared" si="33"/>
        <v>0</v>
      </c>
      <c r="W515" s="25">
        <f t="shared" si="35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32"/>
        <v>0</v>
      </c>
      <c r="Q516" s="45"/>
      <c r="R516" s="46"/>
      <c r="S516" s="45"/>
      <c r="T516" s="44"/>
      <c r="U516" s="26">
        <f t="shared" si="34"/>
        <v>0</v>
      </c>
      <c r="V516" s="25">
        <f t="shared" si="33"/>
        <v>0</v>
      </c>
      <c r="W516" s="25">
        <f t="shared" si="35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32"/>
        <v>0</v>
      </c>
      <c r="Q517" s="45"/>
      <c r="R517" s="46"/>
      <c r="S517" s="45"/>
      <c r="T517" s="44"/>
      <c r="U517" s="26">
        <f t="shared" si="34"/>
        <v>0</v>
      </c>
      <c r="V517" s="25">
        <f t="shared" si="33"/>
        <v>0</v>
      </c>
      <c r="W517" s="25">
        <f t="shared" si="35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32"/>
        <v>0</v>
      </c>
      <c r="Q518" s="45"/>
      <c r="R518" s="46"/>
      <c r="S518" s="45"/>
      <c r="T518" s="44"/>
      <c r="U518" s="26">
        <f t="shared" si="34"/>
        <v>0</v>
      </c>
      <c r="V518" s="25">
        <f t="shared" si="33"/>
        <v>0</v>
      </c>
      <c r="W518" s="25">
        <f t="shared" si="35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32"/>
        <v>0</v>
      </c>
      <c r="Q519" s="45"/>
      <c r="R519" s="46"/>
      <c r="S519" s="45"/>
      <c r="T519" s="44"/>
      <c r="U519" s="26">
        <f t="shared" si="34"/>
        <v>0</v>
      </c>
      <c r="V519" s="25">
        <f t="shared" si="33"/>
        <v>0</v>
      </c>
      <c r="W519" s="25">
        <f t="shared" si="35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si="32"/>
        <v>0</v>
      </c>
      <c r="Q520" s="45"/>
      <c r="R520" s="46"/>
      <c r="S520" s="45"/>
      <c r="T520" s="44"/>
      <c r="U520" s="26">
        <f t="shared" si="34"/>
        <v>0</v>
      </c>
      <c r="V520" s="25">
        <f t="shared" si="33"/>
        <v>0</v>
      </c>
      <c r="W520" s="25">
        <f t="shared" si="35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si="34"/>
        <v>0</v>
      </c>
      <c r="V521" s="25">
        <f t="shared" si="33"/>
        <v>0</v>
      </c>
      <c r="W521" s="25">
        <f t="shared" si="35"/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ref="P558:P621" si="36">N558+O558</f>
        <v>0</v>
      </c>
      <c r="Q558" s="45"/>
      <c r="R558" s="46"/>
      <c r="S558" s="45"/>
      <c r="T558" s="44"/>
      <c r="U558" s="26">
        <f t="shared" si="34"/>
        <v>0</v>
      </c>
      <c r="V558" s="25">
        <f t="shared" ref="V558:V621" si="37">(Q558*R558)+(S558*T558)</f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6"/>
        <v>0</v>
      </c>
      <c r="Q559" s="45"/>
      <c r="R559" s="46"/>
      <c r="S559" s="45"/>
      <c r="T559" s="44"/>
      <c r="U559" s="26">
        <f t="shared" ref="U559:U622" si="38">Q559+S559</f>
        <v>0</v>
      </c>
      <c r="V559" s="25">
        <f t="shared" si="37"/>
        <v>0</v>
      </c>
      <c r="W559" s="25">
        <f t="shared" ref="W559:W622" si="39">V559+P559</f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6"/>
        <v>0</v>
      </c>
      <c r="Q560" s="45"/>
      <c r="R560" s="46"/>
      <c r="S560" s="45"/>
      <c r="T560" s="44"/>
      <c r="U560" s="26">
        <f t="shared" si="38"/>
        <v>0</v>
      </c>
      <c r="V560" s="25">
        <f t="shared" si="37"/>
        <v>0</v>
      </c>
      <c r="W560" s="25">
        <f t="shared" si="39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6"/>
        <v>0</v>
      </c>
      <c r="Q561" s="45"/>
      <c r="R561" s="46"/>
      <c r="S561" s="45"/>
      <c r="T561" s="44"/>
      <c r="U561" s="26">
        <f t="shared" si="38"/>
        <v>0</v>
      </c>
      <c r="V561" s="25">
        <f t="shared" si="37"/>
        <v>0</v>
      </c>
      <c r="W561" s="25">
        <f t="shared" si="39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6"/>
        <v>0</v>
      </c>
      <c r="Q562" s="45"/>
      <c r="R562" s="46"/>
      <c r="S562" s="45"/>
      <c r="T562" s="44"/>
      <c r="U562" s="26">
        <f t="shared" si="38"/>
        <v>0</v>
      </c>
      <c r="V562" s="25">
        <f t="shared" si="37"/>
        <v>0</v>
      </c>
      <c r="W562" s="25">
        <f t="shared" si="39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6"/>
        <v>0</v>
      </c>
      <c r="Q563" s="45"/>
      <c r="R563" s="46"/>
      <c r="S563" s="45"/>
      <c r="T563" s="44"/>
      <c r="U563" s="26">
        <f t="shared" si="38"/>
        <v>0</v>
      </c>
      <c r="V563" s="25">
        <f t="shared" si="37"/>
        <v>0</v>
      </c>
      <c r="W563" s="25">
        <f t="shared" si="39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6"/>
        <v>0</v>
      </c>
      <c r="Q564" s="45"/>
      <c r="R564" s="46"/>
      <c r="S564" s="45"/>
      <c r="T564" s="44"/>
      <c r="U564" s="26">
        <f t="shared" si="38"/>
        <v>0</v>
      </c>
      <c r="V564" s="25">
        <f t="shared" si="37"/>
        <v>0</v>
      </c>
      <c r="W564" s="25">
        <f t="shared" si="39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6"/>
        <v>0</v>
      </c>
      <c r="Q565" s="45"/>
      <c r="R565" s="46"/>
      <c r="S565" s="45"/>
      <c r="T565" s="44"/>
      <c r="U565" s="26">
        <f t="shared" si="38"/>
        <v>0</v>
      </c>
      <c r="V565" s="25">
        <f t="shared" si="37"/>
        <v>0</v>
      </c>
      <c r="W565" s="25">
        <f t="shared" si="39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6"/>
        <v>0</v>
      </c>
      <c r="Q566" s="45"/>
      <c r="R566" s="46"/>
      <c r="S566" s="45"/>
      <c r="T566" s="44"/>
      <c r="U566" s="26">
        <f t="shared" si="38"/>
        <v>0</v>
      </c>
      <c r="V566" s="25">
        <f t="shared" si="37"/>
        <v>0</v>
      </c>
      <c r="W566" s="25">
        <f t="shared" si="39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6"/>
        <v>0</v>
      </c>
      <c r="Q567" s="45"/>
      <c r="R567" s="46"/>
      <c r="S567" s="45"/>
      <c r="T567" s="44"/>
      <c r="U567" s="26">
        <f t="shared" si="38"/>
        <v>0</v>
      </c>
      <c r="V567" s="25">
        <f t="shared" si="37"/>
        <v>0</v>
      </c>
      <c r="W567" s="25">
        <f t="shared" si="39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6"/>
        <v>0</v>
      </c>
      <c r="Q568" s="45"/>
      <c r="R568" s="46"/>
      <c r="S568" s="45"/>
      <c r="T568" s="44"/>
      <c r="U568" s="26">
        <f t="shared" si="38"/>
        <v>0</v>
      </c>
      <c r="V568" s="25">
        <f t="shared" si="37"/>
        <v>0</v>
      </c>
      <c r="W568" s="25">
        <f t="shared" si="39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6"/>
        <v>0</v>
      </c>
      <c r="Q569" s="45"/>
      <c r="R569" s="46"/>
      <c r="S569" s="45"/>
      <c r="T569" s="44"/>
      <c r="U569" s="26">
        <f t="shared" si="38"/>
        <v>0</v>
      </c>
      <c r="V569" s="25">
        <f t="shared" si="37"/>
        <v>0</v>
      </c>
      <c r="W569" s="25">
        <f t="shared" si="39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6"/>
        <v>0</v>
      </c>
      <c r="Q570" s="45"/>
      <c r="R570" s="46"/>
      <c r="S570" s="45"/>
      <c r="T570" s="44"/>
      <c r="U570" s="26">
        <f t="shared" si="38"/>
        <v>0</v>
      </c>
      <c r="V570" s="25">
        <f t="shared" si="37"/>
        <v>0</v>
      </c>
      <c r="W570" s="25">
        <f t="shared" si="39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6"/>
        <v>0</v>
      </c>
      <c r="Q571" s="45"/>
      <c r="R571" s="46"/>
      <c r="S571" s="45"/>
      <c r="T571" s="44"/>
      <c r="U571" s="26">
        <f t="shared" si="38"/>
        <v>0</v>
      </c>
      <c r="V571" s="25">
        <f t="shared" si="37"/>
        <v>0</v>
      </c>
      <c r="W571" s="25">
        <f t="shared" si="39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6"/>
        <v>0</v>
      </c>
      <c r="Q572" s="45"/>
      <c r="R572" s="46"/>
      <c r="S572" s="45"/>
      <c r="T572" s="44"/>
      <c r="U572" s="26">
        <f t="shared" si="38"/>
        <v>0</v>
      </c>
      <c r="V572" s="25">
        <f t="shared" si="37"/>
        <v>0</v>
      </c>
      <c r="W572" s="25">
        <f t="shared" si="39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6"/>
        <v>0</v>
      </c>
      <c r="Q573" s="45"/>
      <c r="R573" s="46"/>
      <c r="S573" s="45"/>
      <c r="T573" s="44"/>
      <c r="U573" s="26">
        <f t="shared" si="38"/>
        <v>0</v>
      </c>
      <c r="V573" s="25">
        <f t="shared" si="37"/>
        <v>0</v>
      </c>
      <c r="W573" s="25">
        <f t="shared" si="39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6"/>
        <v>0</v>
      </c>
      <c r="Q574" s="45"/>
      <c r="R574" s="46"/>
      <c r="S574" s="45"/>
      <c r="T574" s="44"/>
      <c r="U574" s="26">
        <f t="shared" si="38"/>
        <v>0</v>
      </c>
      <c r="V574" s="25">
        <f t="shared" si="37"/>
        <v>0</v>
      </c>
      <c r="W574" s="25">
        <f t="shared" si="39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6"/>
        <v>0</v>
      </c>
      <c r="Q575" s="45"/>
      <c r="R575" s="46"/>
      <c r="S575" s="45"/>
      <c r="T575" s="44"/>
      <c r="U575" s="26">
        <f t="shared" si="38"/>
        <v>0</v>
      </c>
      <c r="V575" s="25">
        <f t="shared" si="37"/>
        <v>0</v>
      </c>
      <c r="W575" s="25">
        <f t="shared" si="39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6"/>
        <v>0</v>
      </c>
      <c r="Q576" s="45"/>
      <c r="R576" s="46"/>
      <c r="S576" s="45"/>
      <c r="T576" s="44"/>
      <c r="U576" s="26">
        <f t="shared" si="38"/>
        <v>0</v>
      </c>
      <c r="V576" s="25">
        <f t="shared" si="37"/>
        <v>0</v>
      </c>
      <c r="W576" s="25">
        <f t="shared" si="39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6"/>
        <v>0</v>
      </c>
      <c r="Q577" s="45"/>
      <c r="R577" s="46"/>
      <c r="S577" s="45"/>
      <c r="T577" s="44"/>
      <c r="U577" s="26">
        <f t="shared" si="38"/>
        <v>0</v>
      </c>
      <c r="V577" s="25">
        <f t="shared" si="37"/>
        <v>0</v>
      </c>
      <c r="W577" s="25">
        <f t="shared" si="39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6"/>
        <v>0</v>
      </c>
      <c r="Q578" s="45"/>
      <c r="R578" s="46"/>
      <c r="S578" s="45"/>
      <c r="T578" s="44"/>
      <c r="U578" s="26">
        <f t="shared" si="38"/>
        <v>0</v>
      </c>
      <c r="V578" s="25">
        <f t="shared" si="37"/>
        <v>0</v>
      </c>
      <c r="W578" s="25">
        <f t="shared" si="39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6"/>
        <v>0</v>
      </c>
      <c r="Q579" s="45"/>
      <c r="R579" s="46"/>
      <c r="S579" s="45"/>
      <c r="T579" s="44"/>
      <c r="U579" s="26">
        <f t="shared" si="38"/>
        <v>0</v>
      </c>
      <c r="V579" s="25">
        <f t="shared" si="37"/>
        <v>0</v>
      </c>
      <c r="W579" s="25">
        <f t="shared" si="39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6"/>
        <v>0</v>
      </c>
      <c r="Q580" s="45"/>
      <c r="R580" s="46"/>
      <c r="S580" s="45"/>
      <c r="T580" s="44"/>
      <c r="U580" s="26">
        <f t="shared" si="38"/>
        <v>0</v>
      </c>
      <c r="V580" s="25">
        <f t="shared" si="37"/>
        <v>0</v>
      </c>
      <c r="W580" s="25">
        <f t="shared" si="39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6"/>
        <v>0</v>
      </c>
      <c r="Q581" s="45"/>
      <c r="R581" s="46"/>
      <c r="S581" s="45"/>
      <c r="T581" s="44"/>
      <c r="U581" s="26">
        <f t="shared" si="38"/>
        <v>0</v>
      </c>
      <c r="V581" s="25">
        <f t="shared" si="37"/>
        <v>0</v>
      </c>
      <c r="W581" s="25">
        <f t="shared" si="39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6"/>
        <v>0</v>
      </c>
      <c r="Q582" s="45"/>
      <c r="R582" s="46"/>
      <c r="S582" s="45"/>
      <c r="T582" s="44"/>
      <c r="U582" s="26">
        <f t="shared" si="38"/>
        <v>0</v>
      </c>
      <c r="V582" s="25">
        <f t="shared" si="37"/>
        <v>0</v>
      </c>
      <c r="W582" s="25">
        <f t="shared" si="39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6"/>
        <v>0</v>
      </c>
      <c r="Q583" s="45"/>
      <c r="R583" s="46"/>
      <c r="S583" s="45"/>
      <c r="T583" s="44"/>
      <c r="U583" s="26">
        <f t="shared" si="38"/>
        <v>0</v>
      </c>
      <c r="V583" s="25">
        <f t="shared" si="37"/>
        <v>0</v>
      </c>
      <c r="W583" s="25">
        <f t="shared" si="39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si="36"/>
        <v>0</v>
      </c>
      <c r="Q584" s="45"/>
      <c r="R584" s="46"/>
      <c r="S584" s="45"/>
      <c r="T584" s="44"/>
      <c r="U584" s="26">
        <f t="shared" si="38"/>
        <v>0</v>
      </c>
      <c r="V584" s="25">
        <f t="shared" si="37"/>
        <v>0</v>
      </c>
      <c r="W584" s="25">
        <f t="shared" si="39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si="38"/>
        <v>0</v>
      </c>
      <c r="V585" s="25">
        <f t="shared" si="37"/>
        <v>0</v>
      </c>
      <c r="W585" s="25">
        <f t="shared" si="39"/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ref="P622:P685" si="40">N622+O622</f>
        <v>0</v>
      </c>
      <c r="Q622" s="45"/>
      <c r="R622" s="46"/>
      <c r="S622" s="45"/>
      <c r="T622" s="44"/>
      <c r="U622" s="26">
        <f t="shared" si="38"/>
        <v>0</v>
      </c>
      <c r="V622" s="25">
        <f t="shared" ref="V622:V685" si="41">(Q622*R622)+(S622*T622)</f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40"/>
        <v>0</v>
      </c>
      <c r="Q623" s="45"/>
      <c r="R623" s="46"/>
      <c r="S623" s="45"/>
      <c r="T623" s="44"/>
      <c r="U623" s="26">
        <f t="shared" ref="U623:U686" si="42">Q623+S623</f>
        <v>0</v>
      </c>
      <c r="V623" s="25">
        <f t="shared" si="41"/>
        <v>0</v>
      </c>
      <c r="W623" s="25">
        <f t="shared" ref="W623:W686" si="43">V623+P623</f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40"/>
        <v>0</v>
      </c>
      <c r="Q624" s="45"/>
      <c r="R624" s="46"/>
      <c r="S624" s="45"/>
      <c r="T624" s="44"/>
      <c r="U624" s="26">
        <f t="shared" si="42"/>
        <v>0</v>
      </c>
      <c r="V624" s="25">
        <f t="shared" si="41"/>
        <v>0</v>
      </c>
      <c r="W624" s="25">
        <f t="shared" si="43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40"/>
        <v>0</v>
      </c>
      <c r="Q625" s="45"/>
      <c r="R625" s="46"/>
      <c r="S625" s="45"/>
      <c r="T625" s="44"/>
      <c r="U625" s="26">
        <f t="shared" si="42"/>
        <v>0</v>
      </c>
      <c r="V625" s="25">
        <f t="shared" si="41"/>
        <v>0</v>
      </c>
      <c r="W625" s="25">
        <f t="shared" si="43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40"/>
        <v>0</v>
      </c>
      <c r="Q626" s="45"/>
      <c r="R626" s="46"/>
      <c r="S626" s="45"/>
      <c r="T626" s="44"/>
      <c r="U626" s="26">
        <f t="shared" si="42"/>
        <v>0</v>
      </c>
      <c r="V626" s="25">
        <f t="shared" si="41"/>
        <v>0</v>
      </c>
      <c r="W626" s="25">
        <f t="shared" si="43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40"/>
        <v>0</v>
      </c>
      <c r="Q627" s="45"/>
      <c r="R627" s="46"/>
      <c r="S627" s="45"/>
      <c r="T627" s="44"/>
      <c r="U627" s="26">
        <f t="shared" si="42"/>
        <v>0</v>
      </c>
      <c r="V627" s="25">
        <f t="shared" si="41"/>
        <v>0</v>
      </c>
      <c r="W627" s="25">
        <f t="shared" si="43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40"/>
        <v>0</v>
      </c>
      <c r="Q628" s="45"/>
      <c r="R628" s="46"/>
      <c r="S628" s="45"/>
      <c r="T628" s="44"/>
      <c r="U628" s="26">
        <f t="shared" si="42"/>
        <v>0</v>
      </c>
      <c r="V628" s="25">
        <f t="shared" si="41"/>
        <v>0</v>
      </c>
      <c r="W628" s="25">
        <f t="shared" si="43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40"/>
        <v>0</v>
      </c>
      <c r="Q629" s="45"/>
      <c r="R629" s="46"/>
      <c r="S629" s="45"/>
      <c r="T629" s="44"/>
      <c r="U629" s="26">
        <f t="shared" si="42"/>
        <v>0</v>
      </c>
      <c r="V629" s="25">
        <f t="shared" si="41"/>
        <v>0</v>
      </c>
      <c r="W629" s="25">
        <f t="shared" si="43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40"/>
        <v>0</v>
      </c>
      <c r="Q630" s="45"/>
      <c r="R630" s="46"/>
      <c r="S630" s="45"/>
      <c r="T630" s="44"/>
      <c r="U630" s="26">
        <f t="shared" si="42"/>
        <v>0</v>
      </c>
      <c r="V630" s="25">
        <f t="shared" si="41"/>
        <v>0</v>
      </c>
      <c r="W630" s="25">
        <f t="shared" si="43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40"/>
        <v>0</v>
      </c>
      <c r="Q631" s="45"/>
      <c r="R631" s="46"/>
      <c r="S631" s="45"/>
      <c r="T631" s="44"/>
      <c r="U631" s="26">
        <f t="shared" si="42"/>
        <v>0</v>
      </c>
      <c r="V631" s="25">
        <f t="shared" si="41"/>
        <v>0</v>
      </c>
      <c r="W631" s="25">
        <f t="shared" si="43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40"/>
        <v>0</v>
      </c>
      <c r="Q632" s="45"/>
      <c r="R632" s="46"/>
      <c r="S632" s="45"/>
      <c r="T632" s="44"/>
      <c r="U632" s="26">
        <f t="shared" si="42"/>
        <v>0</v>
      </c>
      <c r="V632" s="25">
        <f t="shared" si="41"/>
        <v>0</v>
      </c>
      <c r="W632" s="25">
        <f t="shared" si="43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40"/>
        <v>0</v>
      </c>
      <c r="Q633" s="45"/>
      <c r="R633" s="46"/>
      <c r="S633" s="45"/>
      <c r="T633" s="44"/>
      <c r="U633" s="26">
        <f t="shared" si="42"/>
        <v>0</v>
      </c>
      <c r="V633" s="25">
        <f t="shared" si="41"/>
        <v>0</v>
      </c>
      <c r="W633" s="25">
        <f t="shared" si="43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40"/>
        <v>0</v>
      </c>
      <c r="Q634" s="45"/>
      <c r="R634" s="46"/>
      <c r="S634" s="45"/>
      <c r="T634" s="44"/>
      <c r="U634" s="26">
        <f t="shared" si="42"/>
        <v>0</v>
      </c>
      <c r="V634" s="25">
        <f t="shared" si="41"/>
        <v>0</v>
      </c>
      <c r="W634" s="25">
        <f t="shared" si="43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40"/>
        <v>0</v>
      </c>
      <c r="Q635" s="45"/>
      <c r="R635" s="46"/>
      <c r="S635" s="45"/>
      <c r="T635" s="44"/>
      <c r="U635" s="26">
        <f t="shared" si="42"/>
        <v>0</v>
      </c>
      <c r="V635" s="25">
        <f t="shared" si="41"/>
        <v>0</v>
      </c>
      <c r="W635" s="25">
        <f t="shared" si="43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40"/>
        <v>0</v>
      </c>
      <c r="Q636" s="45"/>
      <c r="R636" s="46"/>
      <c r="S636" s="45"/>
      <c r="T636" s="44"/>
      <c r="U636" s="26">
        <f t="shared" si="42"/>
        <v>0</v>
      </c>
      <c r="V636" s="25">
        <f t="shared" si="41"/>
        <v>0</v>
      </c>
      <c r="W636" s="25">
        <f t="shared" si="43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40"/>
        <v>0</v>
      </c>
      <c r="Q637" s="45"/>
      <c r="R637" s="46"/>
      <c r="S637" s="45"/>
      <c r="T637" s="44"/>
      <c r="U637" s="26">
        <f t="shared" si="42"/>
        <v>0</v>
      </c>
      <c r="V637" s="25">
        <f t="shared" si="41"/>
        <v>0</v>
      </c>
      <c r="W637" s="25">
        <f t="shared" si="43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40"/>
        <v>0</v>
      </c>
      <c r="Q638" s="45"/>
      <c r="R638" s="46"/>
      <c r="S638" s="45"/>
      <c r="T638" s="44"/>
      <c r="U638" s="26">
        <f t="shared" si="42"/>
        <v>0</v>
      </c>
      <c r="V638" s="25">
        <f t="shared" si="41"/>
        <v>0</v>
      </c>
      <c r="W638" s="25">
        <f t="shared" si="43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40"/>
        <v>0</v>
      </c>
      <c r="Q639" s="45"/>
      <c r="R639" s="46"/>
      <c r="S639" s="45"/>
      <c r="T639" s="44"/>
      <c r="U639" s="26">
        <f t="shared" si="42"/>
        <v>0</v>
      </c>
      <c r="V639" s="25">
        <f t="shared" si="41"/>
        <v>0</v>
      </c>
      <c r="W639" s="25">
        <f t="shared" si="43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40"/>
        <v>0</v>
      </c>
      <c r="Q640" s="45"/>
      <c r="R640" s="46"/>
      <c r="S640" s="45"/>
      <c r="T640" s="44"/>
      <c r="U640" s="26">
        <f t="shared" si="42"/>
        <v>0</v>
      </c>
      <c r="V640" s="25">
        <f t="shared" si="41"/>
        <v>0</v>
      </c>
      <c r="W640" s="25">
        <f t="shared" si="43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40"/>
        <v>0</v>
      </c>
      <c r="Q641" s="45"/>
      <c r="R641" s="46"/>
      <c r="S641" s="45"/>
      <c r="T641" s="44"/>
      <c r="U641" s="26">
        <f t="shared" si="42"/>
        <v>0</v>
      </c>
      <c r="V641" s="25">
        <f t="shared" si="41"/>
        <v>0</v>
      </c>
      <c r="W641" s="25">
        <f t="shared" si="43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40"/>
        <v>0</v>
      </c>
      <c r="Q642" s="45"/>
      <c r="R642" s="46"/>
      <c r="S642" s="45"/>
      <c r="T642" s="44"/>
      <c r="U642" s="26">
        <f t="shared" si="42"/>
        <v>0</v>
      </c>
      <c r="V642" s="25">
        <f t="shared" si="41"/>
        <v>0</v>
      </c>
      <c r="W642" s="25">
        <f t="shared" si="43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40"/>
        <v>0</v>
      </c>
      <c r="Q643" s="45"/>
      <c r="R643" s="46"/>
      <c r="S643" s="45"/>
      <c r="T643" s="44"/>
      <c r="U643" s="26">
        <f t="shared" si="42"/>
        <v>0</v>
      </c>
      <c r="V643" s="25">
        <f t="shared" si="41"/>
        <v>0</v>
      </c>
      <c r="W643" s="25">
        <f t="shared" si="43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40"/>
        <v>0</v>
      </c>
      <c r="Q644" s="45"/>
      <c r="R644" s="46"/>
      <c r="S644" s="45"/>
      <c r="T644" s="44"/>
      <c r="U644" s="26">
        <f t="shared" si="42"/>
        <v>0</v>
      </c>
      <c r="V644" s="25">
        <f t="shared" si="41"/>
        <v>0</v>
      </c>
      <c r="W644" s="25">
        <f t="shared" si="43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40"/>
        <v>0</v>
      </c>
      <c r="Q645" s="45"/>
      <c r="R645" s="46"/>
      <c r="S645" s="45"/>
      <c r="T645" s="44"/>
      <c r="U645" s="26">
        <f t="shared" si="42"/>
        <v>0</v>
      </c>
      <c r="V645" s="25">
        <f t="shared" si="41"/>
        <v>0</v>
      </c>
      <c r="W645" s="25">
        <f t="shared" si="43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40"/>
        <v>0</v>
      </c>
      <c r="Q646" s="45"/>
      <c r="R646" s="46"/>
      <c r="S646" s="45"/>
      <c r="T646" s="44"/>
      <c r="U646" s="26">
        <f t="shared" si="42"/>
        <v>0</v>
      </c>
      <c r="V646" s="25">
        <f t="shared" si="41"/>
        <v>0</v>
      </c>
      <c r="W646" s="25">
        <f t="shared" si="43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40"/>
        <v>0</v>
      </c>
      <c r="Q647" s="45"/>
      <c r="R647" s="46"/>
      <c r="S647" s="45"/>
      <c r="T647" s="44"/>
      <c r="U647" s="26">
        <f t="shared" si="42"/>
        <v>0</v>
      </c>
      <c r="V647" s="25">
        <f t="shared" si="41"/>
        <v>0</v>
      </c>
      <c r="W647" s="25">
        <f t="shared" si="43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si="40"/>
        <v>0</v>
      </c>
      <c r="Q648" s="45"/>
      <c r="R648" s="46"/>
      <c r="S648" s="45"/>
      <c r="T648" s="44"/>
      <c r="U648" s="26">
        <f t="shared" si="42"/>
        <v>0</v>
      </c>
      <c r="V648" s="25">
        <f t="shared" si="41"/>
        <v>0</v>
      </c>
      <c r="W648" s="25">
        <f t="shared" si="43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si="42"/>
        <v>0</v>
      </c>
      <c r="V649" s="25">
        <f t="shared" si="41"/>
        <v>0</v>
      </c>
      <c r="W649" s="25">
        <f t="shared" si="43"/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ref="P686:P749" si="44">N686+O686</f>
        <v>0</v>
      </c>
      <c r="Q686" s="45"/>
      <c r="R686" s="46"/>
      <c r="S686" s="45"/>
      <c r="T686" s="44"/>
      <c r="U686" s="26">
        <f t="shared" si="42"/>
        <v>0</v>
      </c>
      <c r="V686" s="25">
        <f t="shared" ref="V686:V749" si="45">(Q686*R686)+(S686*T686)</f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4"/>
        <v>0</v>
      </c>
      <c r="Q687" s="45"/>
      <c r="R687" s="46"/>
      <c r="S687" s="45"/>
      <c r="T687" s="44"/>
      <c r="U687" s="26">
        <f t="shared" ref="U687:U750" si="46">Q687+S687</f>
        <v>0</v>
      </c>
      <c r="V687" s="25">
        <f t="shared" si="45"/>
        <v>0</v>
      </c>
      <c r="W687" s="25">
        <f t="shared" ref="W687:W750" si="47">V687+P687</f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4"/>
        <v>0</v>
      </c>
      <c r="Q688" s="45"/>
      <c r="R688" s="46"/>
      <c r="S688" s="45"/>
      <c r="T688" s="44"/>
      <c r="U688" s="26">
        <f t="shared" si="46"/>
        <v>0</v>
      </c>
      <c r="V688" s="25">
        <f t="shared" si="45"/>
        <v>0</v>
      </c>
      <c r="W688" s="25">
        <f t="shared" si="47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4"/>
        <v>0</v>
      </c>
      <c r="Q689" s="45"/>
      <c r="R689" s="46"/>
      <c r="S689" s="45"/>
      <c r="T689" s="44"/>
      <c r="U689" s="26">
        <f t="shared" si="46"/>
        <v>0</v>
      </c>
      <c r="V689" s="25">
        <f t="shared" si="45"/>
        <v>0</v>
      </c>
      <c r="W689" s="25">
        <f t="shared" si="47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4"/>
        <v>0</v>
      </c>
      <c r="Q690" s="45"/>
      <c r="R690" s="46"/>
      <c r="S690" s="45"/>
      <c r="T690" s="44"/>
      <c r="U690" s="26">
        <f t="shared" si="46"/>
        <v>0</v>
      </c>
      <c r="V690" s="25">
        <f t="shared" si="45"/>
        <v>0</v>
      </c>
      <c r="W690" s="25">
        <f t="shared" si="47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4"/>
        <v>0</v>
      </c>
      <c r="Q691" s="45"/>
      <c r="R691" s="46"/>
      <c r="S691" s="45"/>
      <c r="T691" s="44"/>
      <c r="U691" s="26">
        <f t="shared" si="46"/>
        <v>0</v>
      </c>
      <c r="V691" s="25">
        <f t="shared" si="45"/>
        <v>0</v>
      </c>
      <c r="W691" s="25">
        <f t="shared" si="47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4"/>
        <v>0</v>
      </c>
      <c r="Q692" s="45"/>
      <c r="R692" s="46"/>
      <c r="S692" s="45"/>
      <c r="T692" s="44"/>
      <c r="U692" s="26">
        <f t="shared" si="46"/>
        <v>0</v>
      </c>
      <c r="V692" s="25">
        <f t="shared" si="45"/>
        <v>0</v>
      </c>
      <c r="W692" s="25">
        <f t="shared" si="47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4"/>
        <v>0</v>
      </c>
      <c r="Q693" s="45"/>
      <c r="R693" s="46"/>
      <c r="S693" s="45"/>
      <c r="T693" s="44"/>
      <c r="U693" s="26">
        <f t="shared" si="46"/>
        <v>0</v>
      </c>
      <c r="V693" s="25">
        <f t="shared" si="45"/>
        <v>0</v>
      </c>
      <c r="W693" s="25">
        <f t="shared" si="47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4"/>
        <v>0</v>
      </c>
      <c r="Q694" s="45"/>
      <c r="R694" s="46"/>
      <c r="S694" s="45"/>
      <c r="T694" s="44"/>
      <c r="U694" s="26">
        <f t="shared" si="46"/>
        <v>0</v>
      </c>
      <c r="V694" s="25">
        <f t="shared" si="45"/>
        <v>0</v>
      </c>
      <c r="W694" s="25">
        <f t="shared" si="47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4"/>
        <v>0</v>
      </c>
      <c r="Q695" s="45"/>
      <c r="R695" s="46"/>
      <c r="S695" s="45"/>
      <c r="T695" s="44"/>
      <c r="U695" s="26">
        <f t="shared" si="46"/>
        <v>0</v>
      </c>
      <c r="V695" s="25">
        <f t="shared" si="45"/>
        <v>0</v>
      </c>
      <c r="W695" s="25">
        <f t="shared" si="47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4"/>
        <v>0</v>
      </c>
      <c r="Q696" s="45"/>
      <c r="R696" s="46"/>
      <c r="S696" s="45"/>
      <c r="T696" s="44"/>
      <c r="U696" s="26">
        <f t="shared" si="46"/>
        <v>0</v>
      </c>
      <c r="V696" s="25">
        <f t="shared" si="45"/>
        <v>0</v>
      </c>
      <c r="W696" s="25">
        <f t="shared" si="47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4"/>
        <v>0</v>
      </c>
      <c r="Q697" s="45"/>
      <c r="R697" s="46"/>
      <c r="S697" s="45"/>
      <c r="T697" s="44"/>
      <c r="U697" s="26">
        <f t="shared" si="46"/>
        <v>0</v>
      </c>
      <c r="V697" s="25">
        <f t="shared" si="45"/>
        <v>0</v>
      </c>
      <c r="W697" s="25">
        <f t="shared" si="47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4"/>
        <v>0</v>
      </c>
      <c r="Q698" s="45"/>
      <c r="R698" s="46"/>
      <c r="S698" s="45"/>
      <c r="T698" s="44"/>
      <c r="U698" s="26">
        <f t="shared" si="46"/>
        <v>0</v>
      </c>
      <c r="V698" s="25">
        <f t="shared" si="45"/>
        <v>0</v>
      </c>
      <c r="W698" s="25">
        <f t="shared" si="47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4"/>
        <v>0</v>
      </c>
      <c r="Q699" s="45"/>
      <c r="R699" s="46"/>
      <c r="S699" s="45"/>
      <c r="T699" s="44"/>
      <c r="U699" s="26">
        <f t="shared" si="46"/>
        <v>0</v>
      </c>
      <c r="V699" s="25">
        <f t="shared" si="45"/>
        <v>0</v>
      </c>
      <c r="W699" s="25">
        <f t="shared" si="47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4"/>
        <v>0</v>
      </c>
      <c r="Q700" s="45"/>
      <c r="R700" s="46"/>
      <c r="S700" s="45"/>
      <c r="T700" s="44"/>
      <c r="U700" s="26">
        <f t="shared" si="46"/>
        <v>0</v>
      </c>
      <c r="V700" s="25">
        <f t="shared" si="45"/>
        <v>0</v>
      </c>
      <c r="W700" s="25">
        <f t="shared" si="47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4"/>
        <v>0</v>
      </c>
      <c r="Q701" s="45"/>
      <c r="R701" s="46"/>
      <c r="S701" s="45"/>
      <c r="T701" s="44"/>
      <c r="U701" s="26">
        <f t="shared" si="46"/>
        <v>0</v>
      </c>
      <c r="V701" s="25">
        <f t="shared" si="45"/>
        <v>0</v>
      </c>
      <c r="W701" s="25">
        <f t="shared" si="47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4"/>
        <v>0</v>
      </c>
      <c r="Q702" s="45"/>
      <c r="R702" s="46"/>
      <c r="S702" s="45"/>
      <c r="T702" s="44"/>
      <c r="U702" s="26">
        <f t="shared" si="46"/>
        <v>0</v>
      </c>
      <c r="V702" s="25">
        <f t="shared" si="45"/>
        <v>0</v>
      </c>
      <c r="W702" s="25">
        <f t="shared" si="47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4"/>
        <v>0</v>
      </c>
      <c r="Q703" s="45"/>
      <c r="R703" s="46"/>
      <c r="S703" s="45"/>
      <c r="T703" s="44"/>
      <c r="U703" s="26">
        <f t="shared" si="46"/>
        <v>0</v>
      </c>
      <c r="V703" s="25">
        <f t="shared" si="45"/>
        <v>0</v>
      </c>
      <c r="W703" s="25">
        <f t="shared" si="47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4"/>
        <v>0</v>
      </c>
      <c r="Q704" s="45"/>
      <c r="R704" s="46"/>
      <c r="S704" s="45"/>
      <c r="T704" s="44"/>
      <c r="U704" s="26">
        <f t="shared" si="46"/>
        <v>0</v>
      </c>
      <c r="V704" s="25">
        <f t="shared" si="45"/>
        <v>0</v>
      </c>
      <c r="W704" s="25">
        <f t="shared" si="47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4"/>
        <v>0</v>
      </c>
      <c r="Q705" s="45"/>
      <c r="R705" s="46"/>
      <c r="S705" s="45"/>
      <c r="T705" s="44"/>
      <c r="U705" s="26">
        <f t="shared" si="46"/>
        <v>0</v>
      </c>
      <c r="V705" s="25">
        <f t="shared" si="45"/>
        <v>0</v>
      </c>
      <c r="W705" s="25">
        <f t="shared" si="47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4"/>
        <v>0</v>
      </c>
      <c r="Q706" s="45"/>
      <c r="R706" s="46"/>
      <c r="S706" s="45"/>
      <c r="T706" s="44"/>
      <c r="U706" s="26">
        <f t="shared" si="46"/>
        <v>0</v>
      </c>
      <c r="V706" s="25">
        <f t="shared" si="45"/>
        <v>0</v>
      </c>
      <c r="W706" s="25">
        <f t="shared" si="47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4"/>
        <v>0</v>
      </c>
      <c r="Q707" s="45"/>
      <c r="R707" s="46"/>
      <c r="S707" s="45"/>
      <c r="T707" s="44"/>
      <c r="U707" s="26">
        <f t="shared" si="46"/>
        <v>0</v>
      </c>
      <c r="V707" s="25">
        <f t="shared" si="45"/>
        <v>0</v>
      </c>
      <c r="W707" s="25">
        <f t="shared" si="47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4"/>
        <v>0</v>
      </c>
      <c r="Q708" s="45"/>
      <c r="R708" s="46"/>
      <c r="S708" s="45"/>
      <c r="T708" s="44"/>
      <c r="U708" s="26">
        <f t="shared" si="46"/>
        <v>0</v>
      </c>
      <c r="V708" s="25">
        <f t="shared" si="45"/>
        <v>0</v>
      </c>
      <c r="W708" s="25">
        <f t="shared" si="47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4"/>
        <v>0</v>
      </c>
      <c r="Q709" s="45"/>
      <c r="R709" s="46"/>
      <c r="S709" s="45"/>
      <c r="T709" s="44"/>
      <c r="U709" s="26">
        <f t="shared" si="46"/>
        <v>0</v>
      </c>
      <c r="V709" s="25">
        <f t="shared" si="45"/>
        <v>0</v>
      </c>
      <c r="W709" s="25">
        <f t="shared" si="47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4"/>
        <v>0</v>
      </c>
      <c r="Q710" s="45"/>
      <c r="R710" s="46"/>
      <c r="S710" s="45"/>
      <c r="T710" s="44"/>
      <c r="U710" s="26">
        <f t="shared" si="46"/>
        <v>0</v>
      </c>
      <c r="V710" s="25">
        <f t="shared" si="45"/>
        <v>0</v>
      </c>
      <c r="W710" s="25">
        <f t="shared" si="47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4"/>
        <v>0</v>
      </c>
      <c r="Q711" s="45"/>
      <c r="R711" s="46"/>
      <c r="S711" s="45"/>
      <c r="T711" s="44"/>
      <c r="U711" s="26">
        <f t="shared" si="46"/>
        <v>0</v>
      </c>
      <c r="V711" s="25">
        <f t="shared" si="45"/>
        <v>0</v>
      </c>
      <c r="W711" s="25">
        <f t="shared" si="47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si="44"/>
        <v>0</v>
      </c>
      <c r="Q712" s="45"/>
      <c r="R712" s="46"/>
      <c r="S712" s="45"/>
      <c r="T712" s="44"/>
      <c r="U712" s="26">
        <f t="shared" si="46"/>
        <v>0</v>
      </c>
      <c r="V712" s="25">
        <f t="shared" si="45"/>
        <v>0</v>
      </c>
      <c r="W712" s="25">
        <f t="shared" si="47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si="46"/>
        <v>0</v>
      </c>
      <c r="V713" s="25">
        <f t="shared" si="45"/>
        <v>0</v>
      </c>
      <c r="W713" s="25">
        <f t="shared" si="47"/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ref="P750:P813" si="48">N750+O750</f>
        <v>0</v>
      </c>
      <c r="Q750" s="45"/>
      <c r="R750" s="46"/>
      <c r="S750" s="45"/>
      <c r="T750" s="44"/>
      <c r="U750" s="26">
        <f t="shared" si="46"/>
        <v>0</v>
      </c>
      <c r="V750" s="25">
        <f t="shared" ref="V750:V813" si="49">(Q750*R750)+(S750*T750)</f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8"/>
        <v>0</v>
      </c>
      <c r="Q751" s="45"/>
      <c r="R751" s="46"/>
      <c r="S751" s="45"/>
      <c r="T751" s="44"/>
      <c r="U751" s="26">
        <f t="shared" ref="U751:U814" si="50">Q751+S751</f>
        <v>0</v>
      </c>
      <c r="V751" s="25">
        <f t="shared" si="49"/>
        <v>0</v>
      </c>
      <c r="W751" s="25">
        <f t="shared" ref="W751:W814" si="51">V751+P751</f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8"/>
        <v>0</v>
      </c>
      <c r="Q752" s="45"/>
      <c r="R752" s="46"/>
      <c r="S752" s="45"/>
      <c r="T752" s="44"/>
      <c r="U752" s="26">
        <f t="shared" si="50"/>
        <v>0</v>
      </c>
      <c r="V752" s="25">
        <f t="shared" si="49"/>
        <v>0</v>
      </c>
      <c r="W752" s="25">
        <f t="shared" si="51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8"/>
        <v>0</v>
      </c>
      <c r="Q753" s="45"/>
      <c r="R753" s="46"/>
      <c r="S753" s="45"/>
      <c r="T753" s="44"/>
      <c r="U753" s="26">
        <f t="shared" si="50"/>
        <v>0</v>
      </c>
      <c r="V753" s="25">
        <f t="shared" si="49"/>
        <v>0</v>
      </c>
      <c r="W753" s="25">
        <f t="shared" si="51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8"/>
        <v>0</v>
      </c>
      <c r="Q754" s="45"/>
      <c r="R754" s="46"/>
      <c r="S754" s="45"/>
      <c r="T754" s="44"/>
      <c r="U754" s="26">
        <f t="shared" si="50"/>
        <v>0</v>
      </c>
      <c r="V754" s="25">
        <f t="shared" si="49"/>
        <v>0</v>
      </c>
      <c r="W754" s="25">
        <f t="shared" si="51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8"/>
        <v>0</v>
      </c>
      <c r="Q755" s="45"/>
      <c r="R755" s="46"/>
      <c r="S755" s="45"/>
      <c r="T755" s="44"/>
      <c r="U755" s="26">
        <f t="shared" si="50"/>
        <v>0</v>
      </c>
      <c r="V755" s="25">
        <f t="shared" si="49"/>
        <v>0</v>
      </c>
      <c r="W755" s="25">
        <f t="shared" si="51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8"/>
        <v>0</v>
      </c>
      <c r="Q756" s="45"/>
      <c r="R756" s="46"/>
      <c r="S756" s="45"/>
      <c r="T756" s="44"/>
      <c r="U756" s="26">
        <f t="shared" si="50"/>
        <v>0</v>
      </c>
      <c r="V756" s="25">
        <f t="shared" si="49"/>
        <v>0</v>
      </c>
      <c r="W756" s="25">
        <f t="shared" si="51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8"/>
        <v>0</v>
      </c>
      <c r="Q757" s="45"/>
      <c r="R757" s="46"/>
      <c r="S757" s="45"/>
      <c r="T757" s="44"/>
      <c r="U757" s="26">
        <f t="shared" si="50"/>
        <v>0</v>
      </c>
      <c r="V757" s="25">
        <f t="shared" si="49"/>
        <v>0</v>
      </c>
      <c r="W757" s="25">
        <f t="shared" si="51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8"/>
        <v>0</v>
      </c>
      <c r="Q758" s="45"/>
      <c r="R758" s="46"/>
      <c r="S758" s="45"/>
      <c r="T758" s="44"/>
      <c r="U758" s="26">
        <f t="shared" si="50"/>
        <v>0</v>
      </c>
      <c r="V758" s="25">
        <f t="shared" si="49"/>
        <v>0</v>
      </c>
      <c r="W758" s="25">
        <f t="shared" si="51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8"/>
        <v>0</v>
      </c>
      <c r="Q759" s="45"/>
      <c r="R759" s="46"/>
      <c r="S759" s="45"/>
      <c r="T759" s="44"/>
      <c r="U759" s="26">
        <f t="shared" si="50"/>
        <v>0</v>
      </c>
      <c r="V759" s="25">
        <f t="shared" si="49"/>
        <v>0</v>
      </c>
      <c r="W759" s="25">
        <f t="shared" si="51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8"/>
        <v>0</v>
      </c>
      <c r="Q760" s="45"/>
      <c r="R760" s="46"/>
      <c r="S760" s="45"/>
      <c r="T760" s="44"/>
      <c r="U760" s="26">
        <f t="shared" si="50"/>
        <v>0</v>
      </c>
      <c r="V760" s="25">
        <f t="shared" si="49"/>
        <v>0</v>
      </c>
      <c r="W760" s="25">
        <f t="shared" si="51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8"/>
        <v>0</v>
      </c>
      <c r="Q761" s="45"/>
      <c r="R761" s="46"/>
      <c r="S761" s="45"/>
      <c r="T761" s="44"/>
      <c r="U761" s="26">
        <f t="shared" si="50"/>
        <v>0</v>
      </c>
      <c r="V761" s="25">
        <f t="shared" si="49"/>
        <v>0</v>
      </c>
      <c r="W761" s="25">
        <f t="shared" si="51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8"/>
        <v>0</v>
      </c>
      <c r="Q762" s="45"/>
      <c r="R762" s="46"/>
      <c r="S762" s="45"/>
      <c r="T762" s="44"/>
      <c r="U762" s="26">
        <f t="shared" si="50"/>
        <v>0</v>
      </c>
      <c r="V762" s="25">
        <f t="shared" si="49"/>
        <v>0</v>
      </c>
      <c r="W762" s="25">
        <f t="shared" si="51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8"/>
        <v>0</v>
      </c>
      <c r="Q763" s="45"/>
      <c r="R763" s="46"/>
      <c r="S763" s="45"/>
      <c r="T763" s="44"/>
      <c r="U763" s="26">
        <f t="shared" si="50"/>
        <v>0</v>
      </c>
      <c r="V763" s="25">
        <f t="shared" si="49"/>
        <v>0</v>
      </c>
      <c r="W763" s="25">
        <f t="shared" si="51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8"/>
        <v>0</v>
      </c>
      <c r="Q764" s="45"/>
      <c r="R764" s="46"/>
      <c r="S764" s="45"/>
      <c r="T764" s="44"/>
      <c r="U764" s="26">
        <f t="shared" si="50"/>
        <v>0</v>
      </c>
      <c r="V764" s="25">
        <f t="shared" si="49"/>
        <v>0</v>
      </c>
      <c r="W764" s="25">
        <f t="shared" si="51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8"/>
        <v>0</v>
      </c>
      <c r="Q765" s="45"/>
      <c r="R765" s="46"/>
      <c r="S765" s="45"/>
      <c r="T765" s="44"/>
      <c r="U765" s="26">
        <f t="shared" si="50"/>
        <v>0</v>
      </c>
      <c r="V765" s="25">
        <f t="shared" si="49"/>
        <v>0</v>
      </c>
      <c r="W765" s="25">
        <f t="shared" si="51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8"/>
        <v>0</v>
      </c>
      <c r="Q766" s="45"/>
      <c r="R766" s="46"/>
      <c r="S766" s="45"/>
      <c r="T766" s="44"/>
      <c r="U766" s="26">
        <f t="shared" si="50"/>
        <v>0</v>
      </c>
      <c r="V766" s="25">
        <f t="shared" si="49"/>
        <v>0</v>
      </c>
      <c r="W766" s="25">
        <f t="shared" si="51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8"/>
        <v>0</v>
      </c>
      <c r="Q767" s="45"/>
      <c r="R767" s="46"/>
      <c r="S767" s="45"/>
      <c r="T767" s="44"/>
      <c r="U767" s="26">
        <f t="shared" si="50"/>
        <v>0</v>
      </c>
      <c r="V767" s="25">
        <f t="shared" si="49"/>
        <v>0</v>
      </c>
      <c r="W767" s="25">
        <f t="shared" si="51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8"/>
        <v>0</v>
      </c>
      <c r="Q768" s="45"/>
      <c r="R768" s="46"/>
      <c r="S768" s="45"/>
      <c r="T768" s="44"/>
      <c r="U768" s="26">
        <f t="shared" si="50"/>
        <v>0</v>
      </c>
      <c r="V768" s="25">
        <f t="shared" si="49"/>
        <v>0</v>
      </c>
      <c r="W768" s="25">
        <f t="shared" si="51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8"/>
        <v>0</v>
      </c>
      <c r="Q769" s="45"/>
      <c r="R769" s="46"/>
      <c r="S769" s="45"/>
      <c r="T769" s="44"/>
      <c r="U769" s="26">
        <f t="shared" si="50"/>
        <v>0</v>
      </c>
      <c r="V769" s="25">
        <f t="shared" si="49"/>
        <v>0</v>
      </c>
      <c r="W769" s="25">
        <f t="shared" si="51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8"/>
        <v>0</v>
      </c>
      <c r="Q770" s="45"/>
      <c r="R770" s="46"/>
      <c r="S770" s="45"/>
      <c r="T770" s="44"/>
      <c r="U770" s="26">
        <f t="shared" si="50"/>
        <v>0</v>
      </c>
      <c r="V770" s="25">
        <f t="shared" si="49"/>
        <v>0</v>
      </c>
      <c r="W770" s="25">
        <f t="shared" si="51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8"/>
        <v>0</v>
      </c>
      <c r="Q771" s="45"/>
      <c r="R771" s="46"/>
      <c r="S771" s="45"/>
      <c r="T771" s="44"/>
      <c r="U771" s="26">
        <f t="shared" si="50"/>
        <v>0</v>
      </c>
      <c r="V771" s="25">
        <f t="shared" si="49"/>
        <v>0</v>
      </c>
      <c r="W771" s="25">
        <f t="shared" si="51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8"/>
        <v>0</v>
      </c>
      <c r="Q772" s="45"/>
      <c r="R772" s="46"/>
      <c r="S772" s="45"/>
      <c r="T772" s="44"/>
      <c r="U772" s="26">
        <f t="shared" si="50"/>
        <v>0</v>
      </c>
      <c r="V772" s="25">
        <f t="shared" si="49"/>
        <v>0</v>
      </c>
      <c r="W772" s="25">
        <f t="shared" si="51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8"/>
        <v>0</v>
      </c>
      <c r="Q773" s="45"/>
      <c r="R773" s="46"/>
      <c r="S773" s="45"/>
      <c r="T773" s="44"/>
      <c r="U773" s="26">
        <f t="shared" si="50"/>
        <v>0</v>
      </c>
      <c r="V773" s="25">
        <f t="shared" si="49"/>
        <v>0</v>
      </c>
      <c r="W773" s="25">
        <f t="shared" si="51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8"/>
        <v>0</v>
      </c>
      <c r="Q774" s="45"/>
      <c r="R774" s="46"/>
      <c r="S774" s="45"/>
      <c r="T774" s="44"/>
      <c r="U774" s="26">
        <f t="shared" si="50"/>
        <v>0</v>
      </c>
      <c r="V774" s="25">
        <f t="shared" si="49"/>
        <v>0</v>
      </c>
      <c r="W774" s="25">
        <f t="shared" si="51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8"/>
        <v>0</v>
      </c>
      <c r="Q775" s="45"/>
      <c r="R775" s="46"/>
      <c r="S775" s="45"/>
      <c r="T775" s="44"/>
      <c r="U775" s="26">
        <f t="shared" si="50"/>
        <v>0</v>
      </c>
      <c r="V775" s="25">
        <f t="shared" si="49"/>
        <v>0</v>
      </c>
      <c r="W775" s="25">
        <f t="shared" si="51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si="48"/>
        <v>0</v>
      </c>
      <c r="Q776" s="45"/>
      <c r="R776" s="46"/>
      <c r="S776" s="45"/>
      <c r="T776" s="44"/>
      <c r="U776" s="26">
        <f t="shared" si="50"/>
        <v>0</v>
      </c>
      <c r="V776" s="25">
        <f t="shared" si="49"/>
        <v>0</v>
      </c>
      <c r="W776" s="25">
        <f t="shared" si="51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si="50"/>
        <v>0</v>
      </c>
      <c r="V777" s="25">
        <f t="shared" si="49"/>
        <v>0</v>
      </c>
      <c r="W777" s="25">
        <f t="shared" si="51"/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ref="P814:P877" si="52">N814+O814</f>
        <v>0</v>
      </c>
      <c r="Q814" s="45"/>
      <c r="R814" s="46"/>
      <c r="S814" s="45"/>
      <c r="T814" s="44"/>
      <c r="U814" s="26">
        <f t="shared" si="50"/>
        <v>0</v>
      </c>
      <c r="V814" s="25">
        <f t="shared" ref="V814:V877" si="53">(Q814*R814)+(S814*T814)</f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52"/>
        <v>0</v>
      </c>
      <c r="Q815" s="45"/>
      <c r="R815" s="46"/>
      <c r="S815" s="45"/>
      <c r="T815" s="44"/>
      <c r="U815" s="26">
        <f t="shared" ref="U815:U878" si="54">Q815+S815</f>
        <v>0</v>
      </c>
      <c r="V815" s="25">
        <f t="shared" si="53"/>
        <v>0</v>
      </c>
      <c r="W815" s="25">
        <f t="shared" ref="W815:W878" si="55">V815+P815</f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52"/>
        <v>0</v>
      </c>
      <c r="Q816" s="45"/>
      <c r="R816" s="46"/>
      <c r="S816" s="45"/>
      <c r="T816" s="44"/>
      <c r="U816" s="26">
        <f t="shared" si="54"/>
        <v>0</v>
      </c>
      <c r="V816" s="25">
        <f t="shared" si="53"/>
        <v>0</v>
      </c>
      <c r="W816" s="25">
        <f t="shared" si="55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52"/>
        <v>0</v>
      </c>
      <c r="Q817" s="45"/>
      <c r="R817" s="46"/>
      <c r="S817" s="45"/>
      <c r="T817" s="44"/>
      <c r="U817" s="26">
        <f t="shared" si="54"/>
        <v>0</v>
      </c>
      <c r="V817" s="25">
        <f t="shared" si="53"/>
        <v>0</v>
      </c>
      <c r="W817" s="25">
        <f t="shared" si="55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52"/>
        <v>0</v>
      </c>
      <c r="Q818" s="45"/>
      <c r="R818" s="46"/>
      <c r="S818" s="45"/>
      <c r="T818" s="44"/>
      <c r="U818" s="26">
        <f t="shared" si="54"/>
        <v>0</v>
      </c>
      <c r="V818" s="25">
        <f t="shared" si="53"/>
        <v>0</v>
      </c>
      <c r="W818" s="25">
        <f t="shared" si="55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52"/>
        <v>0</v>
      </c>
      <c r="Q819" s="45"/>
      <c r="R819" s="46"/>
      <c r="S819" s="45"/>
      <c r="T819" s="44"/>
      <c r="U819" s="26">
        <f t="shared" si="54"/>
        <v>0</v>
      </c>
      <c r="V819" s="25">
        <f t="shared" si="53"/>
        <v>0</v>
      </c>
      <c r="W819" s="25">
        <f t="shared" si="55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52"/>
        <v>0</v>
      </c>
      <c r="Q820" s="45"/>
      <c r="R820" s="46"/>
      <c r="S820" s="45"/>
      <c r="T820" s="44"/>
      <c r="U820" s="26">
        <f t="shared" si="54"/>
        <v>0</v>
      </c>
      <c r="V820" s="25">
        <f t="shared" si="53"/>
        <v>0</v>
      </c>
      <c r="W820" s="25">
        <f t="shared" si="55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52"/>
        <v>0</v>
      </c>
      <c r="Q821" s="45"/>
      <c r="R821" s="46"/>
      <c r="S821" s="45"/>
      <c r="T821" s="44"/>
      <c r="U821" s="26">
        <f t="shared" si="54"/>
        <v>0</v>
      </c>
      <c r="V821" s="25">
        <f t="shared" si="53"/>
        <v>0</v>
      </c>
      <c r="W821" s="25">
        <f t="shared" si="55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52"/>
        <v>0</v>
      </c>
      <c r="Q822" s="45"/>
      <c r="R822" s="46"/>
      <c r="S822" s="45"/>
      <c r="T822" s="44"/>
      <c r="U822" s="26">
        <f t="shared" si="54"/>
        <v>0</v>
      </c>
      <c r="V822" s="25">
        <f t="shared" si="53"/>
        <v>0</v>
      </c>
      <c r="W822" s="25">
        <f t="shared" si="55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52"/>
        <v>0</v>
      </c>
      <c r="Q823" s="45"/>
      <c r="R823" s="46"/>
      <c r="S823" s="45"/>
      <c r="T823" s="44"/>
      <c r="U823" s="26">
        <f t="shared" si="54"/>
        <v>0</v>
      </c>
      <c r="V823" s="25">
        <f t="shared" si="53"/>
        <v>0</v>
      </c>
      <c r="W823" s="25">
        <f t="shared" si="55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52"/>
        <v>0</v>
      </c>
      <c r="Q824" s="45"/>
      <c r="R824" s="46"/>
      <c r="S824" s="45"/>
      <c r="T824" s="44"/>
      <c r="U824" s="26">
        <f t="shared" si="54"/>
        <v>0</v>
      </c>
      <c r="V824" s="25">
        <f t="shared" si="53"/>
        <v>0</v>
      </c>
      <c r="W824" s="25">
        <f t="shared" si="55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52"/>
        <v>0</v>
      </c>
      <c r="Q825" s="45"/>
      <c r="R825" s="46"/>
      <c r="S825" s="45"/>
      <c r="T825" s="44"/>
      <c r="U825" s="26">
        <f t="shared" si="54"/>
        <v>0</v>
      </c>
      <c r="V825" s="25">
        <f t="shared" si="53"/>
        <v>0</v>
      </c>
      <c r="W825" s="25">
        <f t="shared" si="55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52"/>
        <v>0</v>
      </c>
      <c r="Q826" s="45"/>
      <c r="R826" s="46"/>
      <c r="S826" s="45"/>
      <c r="T826" s="44"/>
      <c r="U826" s="26">
        <f t="shared" si="54"/>
        <v>0</v>
      </c>
      <c r="V826" s="25">
        <f t="shared" si="53"/>
        <v>0</v>
      </c>
      <c r="W826" s="25">
        <f t="shared" si="55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52"/>
        <v>0</v>
      </c>
      <c r="Q827" s="45"/>
      <c r="R827" s="46"/>
      <c r="S827" s="45"/>
      <c r="T827" s="44"/>
      <c r="U827" s="26">
        <f t="shared" si="54"/>
        <v>0</v>
      </c>
      <c r="V827" s="25">
        <f t="shared" si="53"/>
        <v>0</v>
      </c>
      <c r="W827" s="25">
        <f t="shared" si="55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52"/>
        <v>0</v>
      </c>
      <c r="Q828" s="45"/>
      <c r="R828" s="46"/>
      <c r="S828" s="45"/>
      <c r="T828" s="44"/>
      <c r="U828" s="26">
        <f t="shared" si="54"/>
        <v>0</v>
      </c>
      <c r="V828" s="25">
        <f t="shared" si="53"/>
        <v>0</v>
      </c>
      <c r="W828" s="25">
        <f t="shared" si="55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52"/>
        <v>0</v>
      </c>
      <c r="Q829" s="45"/>
      <c r="R829" s="46"/>
      <c r="S829" s="45"/>
      <c r="T829" s="44"/>
      <c r="U829" s="26">
        <f t="shared" si="54"/>
        <v>0</v>
      </c>
      <c r="V829" s="25">
        <f t="shared" si="53"/>
        <v>0</v>
      </c>
      <c r="W829" s="25">
        <f t="shared" si="55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52"/>
        <v>0</v>
      </c>
      <c r="Q830" s="45"/>
      <c r="R830" s="46"/>
      <c r="S830" s="45"/>
      <c r="T830" s="44"/>
      <c r="U830" s="26">
        <f t="shared" si="54"/>
        <v>0</v>
      </c>
      <c r="V830" s="25">
        <f t="shared" si="53"/>
        <v>0</v>
      </c>
      <c r="W830" s="25">
        <f t="shared" si="55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52"/>
        <v>0</v>
      </c>
      <c r="Q831" s="45"/>
      <c r="R831" s="46"/>
      <c r="S831" s="45"/>
      <c r="T831" s="44"/>
      <c r="U831" s="26">
        <f t="shared" si="54"/>
        <v>0</v>
      </c>
      <c r="V831" s="25">
        <f t="shared" si="53"/>
        <v>0</v>
      </c>
      <c r="W831" s="25">
        <f t="shared" si="55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52"/>
        <v>0</v>
      </c>
      <c r="Q832" s="45"/>
      <c r="R832" s="46"/>
      <c r="S832" s="45"/>
      <c r="T832" s="44"/>
      <c r="U832" s="26">
        <f t="shared" si="54"/>
        <v>0</v>
      </c>
      <c r="V832" s="25">
        <f t="shared" si="53"/>
        <v>0</v>
      </c>
      <c r="W832" s="25">
        <f t="shared" si="55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52"/>
        <v>0</v>
      </c>
      <c r="Q833" s="45"/>
      <c r="R833" s="46"/>
      <c r="S833" s="45"/>
      <c r="T833" s="44"/>
      <c r="U833" s="26">
        <f t="shared" si="54"/>
        <v>0</v>
      </c>
      <c r="V833" s="25">
        <f t="shared" si="53"/>
        <v>0</v>
      </c>
      <c r="W833" s="25">
        <f t="shared" si="55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52"/>
        <v>0</v>
      </c>
      <c r="Q834" s="45"/>
      <c r="R834" s="46"/>
      <c r="S834" s="45"/>
      <c r="T834" s="44"/>
      <c r="U834" s="26">
        <f t="shared" si="54"/>
        <v>0</v>
      </c>
      <c r="V834" s="25">
        <f t="shared" si="53"/>
        <v>0</v>
      </c>
      <c r="W834" s="25">
        <f t="shared" si="55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52"/>
        <v>0</v>
      </c>
      <c r="Q835" s="45"/>
      <c r="R835" s="46"/>
      <c r="S835" s="45"/>
      <c r="T835" s="44"/>
      <c r="U835" s="26">
        <f t="shared" si="54"/>
        <v>0</v>
      </c>
      <c r="V835" s="25">
        <f t="shared" si="53"/>
        <v>0</v>
      </c>
      <c r="W835" s="25">
        <f t="shared" si="55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52"/>
        <v>0</v>
      </c>
      <c r="Q836" s="45"/>
      <c r="R836" s="46"/>
      <c r="S836" s="45"/>
      <c r="T836" s="44"/>
      <c r="U836" s="26">
        <f t="shared" si="54"/>
        <v>0</v>
      </c>
      <c r="V836" s="25">
        <f t="shared" si="53"/>
        <v>0</v>
      </c>
      <c r="W836" s="25">
        <f t="shared" si="55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52"/>
        <v>0</v>
      </c>
      <c r="Q837" s="45"/>
      <c r="R837" s="46"/>
      <c r="S837" s="45"/>
      <c r="T837" s="44"/>
      <c r="U837" s="26">
        <f t="shared" si="54"/>
        <v>0</v>
      </c>
      <c r="V837" s="25">
        <f t="shared" si="53"/>
        <v>0</v>
      </c>
      <c r="W837" s="25">
        <f t="shared" si="55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52"/>
        <v>0</v>
      </c>
      <c r="Q838" s="45"/>
      <c r="R838" s="46"/>
      <c r="S838" s="45"/>
      <c r="T838" s="44"/>
      <c r="U838" s="26">
        <f t="shared" si="54"/>
        <v>0</v>
      </c>
      <c r="V838" s="25">
        <f t="shared" si="53"/>
        <v>0</v>
      </c>
      <c r="W838" s="25">
        <f t="shared" si="55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52"/>
        <v>0</v>
      </c>
      <c r="Q839" s="45"/>
      <c r="R839" s="46"/>
      <c r="S839" s="45"/>
      <c r="T839" s="44"/>
      <c r="U839" s="26">
        <f t="shared" si="54"/>
        <v>0</v>
      </c>
      <c r="V839" s="25">
        <f t="shared" si="53"/>
        <v>0</v>
      </c>
      <c r="W839" s="25">
        <f t="shared" si="55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si="52"/>
        <v>0</v>
      </c>
      <c r="Q840" s="45"/>
      <c r="R840" s="46"/>
      <c r="S840" s="45"/>
      <c r="T840" s="44"/>
      <c r="U840" s="26">
        <f t="shared" si="54"/>
        <v>0</v>
      </c>
      <c r="V840" s="25">
        <f t="shared" si="53"/>
        <v>0</v>
      </c>
      <c r="W840" s="25">
        <f t="shared" si="55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si="54"/>
        <v>0</v>
      </c>
      <c r="V841" s="25">
        <f t="shared" si="53"/>
        <v>0</v>
      </c>
      <c r="W841" s="25">
        <f t="shared" si="55"/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ref="P878:P941" si="56">N878+O878</f>
        <v>0</v>
      </c>
      <c r="Q878" s="45"/>
      <c r="R878" s="46"/>
      <c r="S878" s="45"/>
      <c r="T878" s="44"/>
      <c r="U878" s="26">
        <f t="shared" si="54"/>
        <v>0</v>
      </c>
      <c r="V878" s="25">
        <f t="shared" ref="V878:V941" si="57">(Q878*R878)+(S878*T878)</f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6"/>
        <v>0</v>
      </c>
      <c r="Q879" s="45"/>
      <c r="R879" s="46"/>
      <c r="S879" s="45"/>
      <c r="T879" s="44"/>
      <c r="U879" s="26">
        <f t="shared" ref="U879:U942" si="58">Q879+S879</f>
        <v>0</v>
      </c>
      <c r="V879" s="25">
        <f t="shared" si="57"/>
        <v>0</v>
      </c>
      <c r="W879" s="25">
        <f t="shared" ref="W879:W942" si="59">V879+P879</f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6"/>
        <v>0</v>
      </c>
      <c r="Q880" s="45"/>
      <c r="R880" s="46"/>
      <c r="S880" s="45"/>
      <c r="T880" s="44"/>
      <c r="U880" s="26">
        <f t="shared" si="58"/>
        <v>0</v>
      </c>
      <c r="V880" s="25">
        <f t="shared" si="57"/>
        <v>0</v>
      </c>
      <c r="W880" s="25">
        <f t="shared" si="59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6"/>
        <v>0</v>
      </c>
      <c r="Q881" s="45"/>
      <c r="R881" s="46"/>
      <c r="S881" s="45"/>
      <c r="T881" s="44"/>
      <c r="U881" s="26">
        <f t="shared" si="58"/>
        <v>0</v>
      </c>
      <c r="V881" s="25">
        <f t="shared" si="57"/>
        <v>0</v>
      </c>
      <c r="W881" s="25">
        <f t="shared" si="59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6"/>
        <v>0</v>
      </c>
      <c r="Q882" s="45"/>
      <c r="R882" s="46"/>
      <c r="S882" s="45"/>
      <c r="T882" s="44"/>
      <c r="U882" s="26">
        <f t="shared" si="58"/>
        <v>0</v>
      </c>
      <c r="V882" s="25">
        <f t="shared" si="57"/>
        <v>0</v>
      </c>
      <c r="W882" s="25">
        <f t="shared" si="59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6"/>
        <v>0</v>
      </c>
      <c r="Q883" s="45"/>
      <c r="R883" s="46"/>
      <c r="S883" s="45"/>
      <c r="T883" s="44"/>
      <c r="U883" s="26">
        <f t="shared" si="58"/>
        <v>0</v>
      </c>
      <c r="V883" s="25">
        <f t="shared" si="57"/>
        <v>0</v>
      </c>
      <c r="W883" s="25">
        <f t="shared" si="59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6"/>
        <v>0</v>
      </c>
      <c r="Q884" s="45"/>
      <c r="R884" s="46"/>
      <c r="S884" s="45"/>
      <c r="T884" s="44"/>
      <c r="U884" s="26">
        <f t="shared" si="58"/>
        <v>0</v>
      </c>
      <c r="V884" s="25">
        <f t="shared" si="57"/>
        <v>0</v>
      </c>
      <c r="W884" s="25">
        <f t="shared" si="59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6"/>
        <v>0</v>
      </c>
      <c r="Q885" s="45"/>
      <c r="R885" s="46"/>
      <c r="S885" s="45"/>
      <c r="T885" s="44"/>
      <c r="U885" s="26">
        <f t="shared" si="58"/>
        <v>0</v>
      </c>
      <c r="V885" s="25">
        <f t="shared" si="57"/>
        <v>0</v>
      </c>
      <c r="W885" s="25">
        <f t="shared" si="59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6"/>
        <v>0</v>
      </c>
      <c r="Q886" s="45"/>
      <c r="R886" s="46"/>
      <c r="S886" s="45"/>
      <c r="T886" s="44"/>
      <c r="U886" s="26">
        <f t="shared" si="58"/>
        <v>0</v>
      </c>
      <c r="V886" s="25">
        <f t="shared" si="57"/>
        <v>0</v>
      </c>
      <c r="W886" s="25">
        <f t="shared" si="59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6"/>
        <v>0</v>
      </c>
      <c r="Q887" s="45"/>
      <c r="R887" s="46"/>
      <c r="S887" s="45"/>
      <c r="T887" s="44"/>
      <c r="U887" s="26">
        <f t="shared" si="58"/>
        <v>0</v>
      </c>
      <c r="V887" s="25">
        <f t="shared" si="57"/>
        <v>0</v>
      </c>
      <c r="W887" s="25">
        <f t="shared" si="59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6"/>
        <v>0</v>
      </c>
      <c r="Q888" s="45"/>
      <c r="R888" s="46"/>
      <c r="S888" s="45"/>
      <c r="T888" s="44"/>
      <c r="U888" s="26">
        <f t="shared" si="58"/>
        <v>0</v>
      </c>
      <c r="V888" s="25">
        <f t="shared" si="57"/>
        <v>0</v>
      </c>
      <c r="W888" s="25">
        <f t="shared" si="59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6"/>
        <v>0</v>
      </c>
      <c r="Q889" s="45"/>
      <c r="R889" s="46"/>
      <c r="S889" s="45"/>
      <c r="T889" s="44"/>
      <c r="U889" s="26">
        <f t="shared" si="58"/>
        <v>0</v>
      </c>
      <c r="V889" s="25">
        <f t="shared" si="57"/>
        <v>0</v>
      </c>
      <c r="W889" s="25">
        <f t="shared" si="59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6"/>
        <v>0</v>
      </c>
      <c r="Q890" s="45"/>
      <c r="R890" s="46"/>
      <c r="S890" s="45"/>
      <c r="T890" s="44"/>
      <c r="U890" s="26">
        <f t="shared" si="58"/>
        <v>0</v>
      </c>
      <c r="V890" s="25">
        <f t="shared" si="57"/>
        <v>0</v>
      </c>
      <c r="W890" s="25">
        <f t="shared" si="59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6"/>
        <v>0</v>
      </c>
      <c r="Q891" s="45"/>
      <c r="R891" s="46"/>
      <c r="S891" s="45"/>
      <c r="T891" s="44"/>
      <c r="U891" s="26">
        <f t="shared" si="58"/>
        <v>0</v>
      </c>
      <c r="V891" s="25">
        <f t="shared" si="57"/>
        <v>0</v>
      </c>
      <c r="W891" s="25">
        <f t="shared" si="59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6"/>
        <v>0</v>
      </c>
      <c r="Q892" s="45"/>
      <c r="R892" s="46"/>
      <c r="S892" s="45"/>
      <c r="T892" s="44"/>
      <c r="U892" s="26">
        <f t="shared" si="58"/>
        <v>0</v>
      </c>
      <c r="V892" s="25">
        <f t="shared" si="57"/>
        <v>0</v>
      </c>
      <c r="W892" s="25">
        <f t="shared" si="59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6"/>
        <v>0</v>
      </c>
      <c r="Q893" s="45"/>
      <c r="R893" s="46"/>
      <c r="S893" s="45"/>
      <c r="T893" s="44"/>
      <c r="U893" s="26">
        <f t="shared" si="58"/>
        <v>0</v>
      </c>
      <c r="V893" s="25">
        <f t="shared" si="57"/>
        <v>0</v>
      </c>
      <c r="W893" s="25">
        <f t="shared" si="59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6"/>
        <v>0</v>
      </c>
      <c r="Q894" s="45"/>
      <c r="R894" s="46"/>
      <c r="S894" s="45"/>
      <c r="T894" s="44"/>
      <c r="U894" s="26">
        <f t="shared" si="58"/>
        <v>0</v>
      </c>
      <c r="V894" s="25">
        <f t="shared" si="57"/>
        <v>0</v>
      </c>
      <c r="W894" s="25">
        <f t="shared" si="59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6"/>
        <v>0</v>
      </c>
      <c r="Q895" s="45"/>
      <c r="R895" s="46"/>
      <c r="S895" s="45"/>
      <c r="T895" s="44"/>
      <c r="U895" s="26">
        <f t="shared" si="58"/>
        <v>0</v>
      </c>
      <c r="V895" s="25">
        <f t="shared" si="57"/>
        <v>0</v>
      </c>
      <c r="W895" s="25">
        <f t="shared" si="59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6"/>
        <v>0</v>
      </c>
      <c r="Q896" s="45"/>
      <c r="R896" s="46"/>
      <c r="S896" s="45"/>
      <c r="T896" s="44"/>
      <c r="U896" s="26">
        <f t="shared" si="58"/>
        <v>0</v>
      </c>
      <c r="V896" s="25">
        <f t="shared" si="57"/>
        <v>0</v>
      </c>
      <c r="W896" s="25">
        <f t="shared" si="59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6"/>
        <v>0</v>
      </c>
      <c r="Q897" s="45"/>
      <c r="R897" s="46"/>
      <c r="S897" s="45"/>
      <c r="T897" s="44"/>
      <c r="U897" s="26">
        <f t="shared" si="58"/>
        <v>0</v>
      </c>
      <c r="V897" s="25">
        <f t="shared" si="57"/>
        <v>0</v>
      </c>
      <c r="W897" s="25">
        <f t="shared" si="59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6"/>
        <v>0</v>
      </c>
      <c r="Q898" s="45"/>
      <c r="R898" s="46"/>
      <c r="S898" s="45"/>
      <c r="T898" s="44"/>
      <c r="U898" s="26">
        <f t="shared" si="58"/>
        <v>0</v>
      </c>
      <c r="V898" s="25">
        <f t="shared" si="57"/>
        <v>0</v>
      </c>
      <c r="W898" s="25">
        <f t="shared" si="59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6"/>
        <v>0</v>
      </c>
      <c r="Q899" s="45"/>
      <c r="R899" s="46"/>
      <c r="S899" s="45"/>
      <c r="T899" s="44"/>
      <c r="U899" s="26">
        <f t="shared" si="58"/>
        <v>0</v>
      </c>
      <c r="V899" s="25">
        <f t="shared" si="57"/>
        <v>0</v>
      </c>
      <c r="W899" s="25">
        <f t="shared" si="59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6"/>
        <v>0</v>
      </c>
      <c r="Q900" s="45"/>
      <c r="R900" s="46"/>
      <c r="S900" s="45"/>
      <c r="T900" s="44"/>
      <c r="U900" s="26">
        <f t="shared" si="58"/>
        <v>0</v>
      </c>
      <c r="V900" s="25">
        <f t="shared" si="57"/>
        <v>0</v>
      </c>
      <c r="W900" s="25">
        <f t="shared" si="59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6"/>
        <v>0</v>
      </c>
      <c r="Q901" s="45"/>
      <c r="R901" s="46"/>
      <c r="S901" s="45"/>
      <c r="T901" s="44"/>
      <c r="U901" s="26">
        <f t="shared" si="58"/>
        <v>0</v>
      </c>
      <c r="V901" s="25">
        <f t="shared" si="57"/>
        <v>0</v>
      </c>
      <c r="W901" s="25">
        <f t="shared" si="59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6"/>
        <v>0</v>
      </c>
      <c r="Q902" s="45"/>
      <c r="R902" s="46"/>
      <c r="S902" s="45"/>
      <c r="T902" s="44"/>
      <c r="U902" s="26">
        <f t="shared" si="58"/>
        <v>0</v>
      </c>
      <c r="V902" s="25">
        <f t="shared" si="57"/>
        <v>0</v>
      </c>
      <c r="W902" s="25">
        <f t="shared" si="59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6"/>
        <v>0</v>
      </c>
      <c r="Q903" s="45"/>
      <c r="R903" s="46"/>
      <c r="S903" s="45"/>
      <c r="T903" s="44"/>
      <c r="U903" s="26">
        <f t="shared" si="58"/>
        <v>0</v>
      </c>
      <c r="V903" s="25">
        <f t="shared" si="57"/>
        <v>0</v>
      </c>
      <c r="W903" s="25">
        <f t="shared" si="59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si="56"/>
        <v>0</v>
      </c>
      <c r="Q904" s="45"/>
      <c r="R904" s="46"/>
      <c r="S904" s="45"/>
      <c r="T904" s="44"/>
      <c r="U904" s="26">
        <f t="shared" si="58"/>
        <v>0</v>
      </c>
      <c r="V904" s="25">
        <f t="shared" si="57"/>
        <v>0</v>
      </c>
      <c r="W904" s="25">
        <f t="shared" si="59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si="58"/>
        <v>0</v>
      </c>
      <c r="V905" s="25">
        <f t="shared" si="57"/>
        <v>0</v>
      </c>
      <c r="W905" s="25">
        <f t="shared" si="59"/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ref="P942:P1005" si="60">N942+O942</f>
        <v>0</v>
      </c>
      <c r="Q942" s="45"/>
      <c r="R942" s="46"/>
      <c r="S942" s="45"/>
      <c r="T942" s="44"/>
      <c r="U942" s="26">
        <f t="shared" si="58"/>
        <v>0</v>
      </c>
      <c r="V942" s="25">
        <f t="shared" ref="V942:V1005" si="61">(Q942*R942)+(S942*T942)</f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60"/>
        <v>0</v>
      </c>
      <c r="Q943" s="45"/>
      <c r="R943" s="46"/>
      <c r="S943" s="45"/>
      <c r="T943" s="44"/>
      <c r="U943" s="26">
        <f t="shared" ref="U943:U1006" si="62">Q943+S943</f>
        <v>0</v>
      </c>
      <c r="V943" s="25">
        <f t="shared" si="61"/>
        <v>0</v>
      </c>
      <c r="W943" s="25">
        <f t="shared" ref="W943:W1006" si="63">V943+P943</f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60"/>
        <v>0</v>
      </c>
      <c r="Q944" s="45"/>
      <c r="R944" s="46"/>
      <c r="S944" s="45"/>
      <c r="T944" s="44"/>
      <c r="U944" s="26">
        <f t="shared" si="62"/>
        <v>0</v>
      </c>
      <c r="V944" s="25">
        <f t="shared" si="61"/>
        <v>0</v>
      </c>
      <c r="W944" s="25">
        <f t="shared" si="63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60"/>
        <v>0</v>
      </c>
      <c r="Q945" s="45"/>
      <c r="R945" s="46"/>
      <c r="S945" s="45"/>
      <c r="T945" s="44"/>
      <c r="U945" s="26">
        <f t="shared" si="62"/>
        <v>0</v>
      </c>
      <c r="V945" s="25">
        <f t="shared" si="61"/>
        <v>0</v>
      </c>
      <c r="W945" s="25">
        <f t="shared" si="63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60"/>
        <v>0</v>
      </c>
      <c r="Q946" s="45"/>
      <c r="R946" s="46"/>
      <c r="S946" s="45"/>
      <c r="T946" s="44"/>
      <c r="U946" s="26">
        <f t="shared" si="62"/>
        <v>0</v>
      </c>
      <c r="V946" s="25">
        <f t="shared" si="61"/>
        <v>0</v>
      </c>
      <c r="W946" s="25">
        <f t="shared" si="63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60"/>
        <v>0</v>
      </c>
      <c r="Q947" s="45"/>
      <c r="R947" s="46"/>
      <c r="S947" s="45"/>
      <c r="T947" s="44"/>
      <c r="U947" s="26">
        <f t="shared" si="62"/>
        <v>0</v>
      </c>
      <c r="V947" s="25">
        <f t="shared" si="61"/>
        <v>0</v>
      </c>
      <c r="W947" s="25">
        <f t="shared" si="63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60"/>
        <v>0</v>
      </c>
      <c r="Q948" s="45"/>
      <c r="R948" s="46"/>
      <c r="S948" s="45"/>
      <c r="T948" s="44"/>
      <c r="U948" s="26">
        <f t="shared" si="62"/>
        <v>0</v>
      </c>
      <c r="V948" s="25">
        <f t="shared" si="61"/>
        <v>0</v>
      </c>
      <c r="W948" s="25">
        <f t="shared" si="63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60"/>
        <v>0</v>
      </c>
      <c r="Q949" s="45"/>
      <c r="R949" s="46"/>
      <c r="S949" s="45"/>
      <c r="T949" s="44"/>
      <c r="U949" s="26">
        <f t="shared" si="62"/>
        <v>0</v>
      </c>
      <c r="V949" s="25">
        <f t="shared" si="61"/>
        <v>0</v>
      </c>
      <c r="W949" s="25">
        <f t="shared" si="63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60"/>
        <v>0</v>
      </c>
      <c r="Q950" s="45"/>
      <c r="R950" s="46"/>
      <c r="S950" s="45"/>
      <c r="T950" s="44"/>
      <c r="U950" s="26">
        <f t="shared" si="62"/>
        <v>0</v>
      </c>
      <c r="V950" s="25">
        <f t="shared" si="61"/>
        <v>0</v>
      </c>
      <c r="W950" s="25">
        <f t="shared" si="63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60"/>
        <v>0</v>
      </c>
      <c r="Q951" s="45"/>
      <c r="R951" s="46"/>
      <c r="S951" s="45"/>
      <c r="T951" s="44"/>
      <c r="U951" s="26">
        <f t="shared" si="62"/>
        <v>0</v>
      </c>
      <c r="V951" s="25">
        <f t="shared" si="61"/>
        <v>0</v>
      </c>
      <c r="W951" s="25">
        <f t="shared" si="63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60"/>
        <v>0</v>
      </c>
      <c r="Q952" s="45"/>
      <c r="R952" s="46"/>
      <c r="S952" s="45"/>
      <c r="T952" s="44"/>
      <c r="U952" s="26">
        <f t="shared" si="62"/>
        <v>0</v>
      </c>
      <c r="V952" s="25">
        <f t="shared" si="61"/>
        <v>0</v>
      </c>
      <c r="W952" s="25">
        <f t="shared" si="63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60"/>
        <v>0</v>
      </c>
      <c r="Q953" s="45"/>
      <c r="R953" s="46"/>
      <c r="S953" s="45"/>
      <c r="T953" s="44"/>
      <c r="U953" s="26">
        <f t="shared" si="62"/>
        <v>0</v>
      </c>
      <c r="V953" s="25">
        <f t="shared" si="61"/>
        <v>0</v>
      </c>
      <c r="W953" s="25">
        <f t="shared" si="63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60"/>
        <v>0</v>
      </c>
      <c r="Q954" s="45"/>
      <c r="R954" s="46"/>
      <c r="S954" s="45"/>
      <c r="T954" s="44"/>
      <c r="U954" s="26">
        <f t="shared" si="62"/>
        <v>0</v>
      </c>
      <c r="V954" s="25">
        <f t="shared" si="61"/>
        <v>0</v>
      </c>
      <c r="W954" s="25">
        <f t="shared" si="63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60"/>
        <v>0</v>
      </c>
      <c r="Q955" s="45"/>
      <c r="R955" s="46"/>
      <c r="S955" s="45"/>
      <c r="T955" s="44"/>
      <c r="U955" s="26">
        <f t="shared" si="62"/>
        <v>0</v>
      </c>
      <c r="V955" s="25">
        <f t="shared" si="61"/>
        <v>0</v>
      </c>
      <c r="W955" s="25">
        <f t="shared" si="63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60"/>
        <v>0</v>
      </c>
      <c r="Q956" s="45"/>
      <c r="R956" s="46"/>
      <c r="S956" s="45"/>
      <c r="T956" s="44"/>
      <c r="U956" s="26">
        <f t="shared" si="62"/>
        <v>0</v>
      </c>
      <c r="V956" s="25">
        <f t="shared" si="61"/>
        <v>0</v>
      </c>
      <c r="W956" s="25">
        <f t="shared" si="63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60"/>
        <v>0</v>
      </c>
      <c r="Q957" s="45"/>
      <c r="R957" s="46"/>
      <c r="S957" s="45"/>
      <c r="T957" s="44"/>
      <c r="U957" s="26">
        <f t="shared" si="62"/>
        <v>0</v>
      </c>
      <c r="V957" s="25">
        <f t="shared" si="61"/>
        <v>0</v>
      </c>
      <c r="W957" s="25">
        <f t="shared" si="63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60"/>
        <v>0</v>
      </c>
      <c r="Q958" s="45"/>
      <c r="R958" s="46"/>
      <c r="S958" s="45"/>
      <c r="T958" s="44"/>
      <c r="U958" s="26">
        <f t="shared" si="62"/>
        <v>0</v>
      </c>
      <c r="V958" s="25">
        <f t="shared" si="61"/>
        <v>0</v>
      </c>
      <c r="W958" s="25">
        <f t="shared" si="63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60"/>
        <v>0</v>
      </c>
      <c r="Q959" s="45"/>
      <c r="R959" s="46"/>
      <c r="S959" s="45"/>
      <c r="T959" s="44"/>
      <c r="U959" s="26">
        <f t="shared" si="62"/>
        <v>0</v>
      </c>
      <c r="V959" s="25">
        <f t="shared" si="61"/>
        <v>0</v>
      </c>
      <c r="W959" s="25">
        <f t="shared" si="63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60"/>
        <v>0</v>
      </c>
      <c r="Q960" s="45"/>
      <c r="R960" s="46"/>
      <c r="S960" s="45"/>
      <c r="T960" s="44"/>
      <c r="U960" s="26">
        <f t="shared" si="62"/>
        <v>0</v>
      </c>
      <c r="V960" s="25">
        <f t="shared" si="61"/>
        <v>0</v>
      </c>
      <c r="W960" s="25">
        <f t="shared" si="63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60"/>
        <v>0</v>
      </c>
      <c r="Q961" s="45"/>
      <c r="R961" s="46"/>
      <c r="S961" s="45"/>
      <c r="T961" s="44"/>
      <c r="U961" s="26">
        <f t="shared" si="62"/>
        <v>0</v>
      </c>
      <c r="V961" s="25">
        <f t="shared" si="61"/>
        <v>0</v>
      </c>
      <c r="W961" s="25">
        <f t="shared" si="63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60"/>
        <v>0</v>
      </c>
      <c r="Q962" s="45"/>
      <c r="R962" s="46"/>
      <c r="S962" s="45"/>
      <c r="T962" s="44"/>
      <c r="U962" s="26">
        <f t="shared" si="62"/>
        <v>0</v>
      </c>
      <c r="V962" s="25">
        <f t="shared" si="61"/>
        <v>0</v>
      </c>
      <c r="W962" s="25">
        <f t="shared" si="63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60"/>
        <v>0</v>
      </c>
      <c r="Q963" s="45"/>
      <c r="R963" s="46"/>
      <c r="S963" s="45"/>
      <c r="T963" s="44"/>
      <c r="U963" s="26">
        <f t="shared" si="62"/>
        <v>0</v>
      </c>
      <c r="V963" s="25">
        <f t="shared" si="61"/>
        <v>0</v>
      </c>
      <c r="W963" s="25">
        <f t="shared" si="63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60"/>
        <v>0</v>
      </c>
      <c r="Q964" s="45"/>
      <c r="R964" s="46"/>
      <c r="S964" s="45"/>
      <c r="T964" s="44"/>
      <c r="U964" s="26">
        <f t="shared" si="62"/>
        <v>0</v>
      </c>
      <c r="V964" s="25">
        <f t="shared" si="61"/>
        <v>0</v>
      </c>
      <c r="W964" s="25">
        <f t="shared" si="63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60"/>
        <v>0</v>
      </c>
      <c r="Q965" s="45"/>
      <c r="R965" s="46"/>
      <c r="S965" s="45"/>
      <c r="T965" s="44"/>
      <c r="U965" s="26">
        <f t="shared" si="62"/>
        <v>0</v>
      </c>
      <c r="V965" s="25">
        <f t="shared" si="61"/>
        <v>0</v>
      </c>
      <c r="W965" s="25">
        <f t="shared" si="63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60"/>
        <v>0</v>
      </c>
      <c r="Q966" s="45"/>
      <c r="R966" s="46"/>
      <c r="S966" s="45"/>
      <c r="T966" s="44"/>
      <c r="U966" s="26">
        <f t="shared" si="62"/>
        <v>0</v>
      </c>
      <c r="V966" s="25">
        <f t="shared" si="61"/>
        <v>0</v>
      </c>
      <c r="W966" s="25">
        <f t="shared" si="63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60"/>
        <v>0</v>
      </c>
      <c r="Q967" s="45"/>
      <c r="R967" s="46"/>
      <c r="S967" s="45"/>
      <c r="T967" s="44"/>
      <c r="U967" s="26">
        <f t="shared" si="62"/>
        <v>0</v>
      </c>
      <c r="V967" s="25">
        <f t="shared" si="61"/>
        <v>0</v>
      </c>
      <c r="W967" s="25">
        <f t="shared" si="63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si="60"/>
        <v>0</v>
      </c>
      <c r="Q968" s="45"/>
      <c r="R968" s="46"/>
      <c r="S968" s="45"/>
      <c r="T968" s="44"/>
      <c r="U968" s="26">
        <f t="shared" si="62"/>
        <v>0</v>
      </c>
      <c r="V968" s="25">
        <f t="shared" si="61"/>
        <v>0</v>
      </c>
      <c r="W968" s="25">
        <f t="shared" si="63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si="62"/>
        <v>0</v>
      </c>
      <c r="V969" s="25">
        <f t="shared" si="61"/>
        <v>0</v>
      </c>
      <c r="W969" s="25">
        <f t="shared" si="63"/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ref="P1006:P1069" si="64">N1006+O1006</f>
        <v>0</v>
      </c>
      <c r="Q1006" s="45"/>
      <c r="R1006" s="46"/>
      <c r="S1006" s="45"/>
      <c r="T1006" s="44"/>
      <c r="U1006" s="26">
        <f t="shared" si="62"/>
        <v>0</v>
      </c>
      <c r="V1006" s="25">
        <f t="shared" ref="V1006:V1069" si="65">(Q1006*R1006)+(S1006*T1006)</f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4"/>
        <v>0</v>
      </c>
      <c r="Q1007" s="45"/>
      <c r="R1007" s="46"/>
      <c r="S1007" s="45"/>
      <c r="T1007" s="44"/>
      <c r="U1007" s="26">
        <f t="shared" ref="U1007:U1070" si="66">Q1007+S1007</f>
        <v>0</v>
      </c>
      <c r="V1007" s="25">
        <f t="shared" si="65"/>
        <v>0</v>
      </c>
      <c r="W1007" s="25">
        <f t="shared" ref="W1007:W1070" si="67">V1007+P1007</f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4"/>
        <v>0</v>
      </c>
      <c r="Q1008" s="45"/>
      <c r="R1008" s="46"/>
      <c r="S1008" s="45"/>
      <c r="T1008" s="44"/>
      <c r="U1008" s="26">
        <f t="shared" si="66"/>
        <v>0</v>
      </c>
      <c r="V1008" s="25">
        <f t="shared" si="65"/>
        <v>0</v>
      </c>
      <c r="W1008" s="25">
        <f t="shared" si="67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4"/>
        <v>0</v>
      </c>
      <c r="Q1009" s="45"/>
      <c r="R1009" s="46"/>
      <c r="S1009" s="45"/>
      <c r="T1009" s="44"/>
      <c r="U1009" s="26">
        <f t="shared" si="66"/>
        <v>0</v>
      </c>
      <c r="V1009" s="25">
        <f t="shared" si="65"/>
        <v>0</v>
      </c>
      <c r="W1009" s="25">
        <f t="shared" si="67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4"/>
        <v>0</v>
      </c>
      <c r="Q1010" s="45"/>
      <c r="R1010" s="46"/>
      <c r="S1010" s="45"/>
      <c r="T1010" s="44"/>
      <c r="U1010" s="26">
        <f t="shared" si="66"/>
        <v>0</v>
      </c>
      <c r="V1010" s="25">
        <f t="shared" si="65"/>
        <v>0</v>
      </c>
      <c r="W1010" s="25">
        <f t="shared" si="67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4"/>
        <v>0</v>
      </c>
      <c r="Q1011" s="45"/>
      <c r="R1011" s="46"/>
      <c r="S1011" s="45"/>
      <c r="T1011" s="44"/>
      <c r="U1011" s="26">
        <f t="shared" si="66"/>
        <v>0</v>
      </c>
      <c r="V1011" s="25">
        <f t="shared" si="65"/>
        <v>0</v>
      </c>
      <c r="W1011" s="25">
        <f t="shared" si="67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4"/>
        <v>0</v>
      </c>
      <c r="Q1012" s="45"/>
      <c r="R1012" s="46"/>
      <c r="S1012" s="45"/>
      <c r="T1012" s="44"/>
      <c r="U1012" s="26">
        <f t="shared" si="66"/>
        <v>0</v>
      </c>
      <c r="V1012" s="25">
        <f t="shared" si="65"/>
        <v>0</v>
      </c>
      <c r="W1012" s="25">
        <f t="shared" si="67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4"/>
        <v>0</v>
      </c>
      <c r="Q1013" s="45"/>
      <c r="R1013" s="46"/>
      <c r="S1013" s="45"/>
      <c r="T1013" s="44"/>
      <c r="U1013" s="26">
        <f t="shared" si="66"/>
        <v>0</v>
      </c>
      <c r="V1013" s="25">
        <f t="shared" si="65"/>
        <v>0</v>
      </c>
      <c r="W1013" s="25">
        <f t="shared" si="67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4"/>
        <v>0</v>
      </c>
      <c r="Q1014" s="45"/>
      <c r="R1014" s="46"/>
      <c r="S1014" s="45"/>
      <c r="T1014" s="44"/>
      <c r="U1014" s="26">
        <f t="shared" si="66"/>
        <v>0</v>
      </c>
      <c r="V1014" s="25">
        <f t="shared" si="65"/>
        <v>0</v>
      </c>
      <c r="W1014" s="25">
        <f t="shared" si="67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4"/>
        <v>0</v>
      </c>
      <c r="Q1015" s="45"/>
      <c r="R1015" s="46"/>
      <c r="S1015" s="45"/>
      <c r="T1015" s="44"/>
      <c r="U1015" s="26">
        <f t="shared" si="66"/>
        <v>0</v>
      </c>
      <c r="V1015" s="25">
        <f t="shared" si="65"/>
        <v>0</v>
      </c>
      <c r="W1015" s="25">
        <f t="shared" si="67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4"/>
        <v>0</v>
      </c>
      <c r="Q1016" s="45"/>
      <c r="R1016" s="46"/>
      <c r="S1016" s="45"/>
      <c r="T1016" s="44"/>
      <c r="U1016" s="26">
        <f t="shared" si="66"/>
        <v>0</v>
      </c>
      <c r="V1016" s="25">
        <f t="shared" si="65"/>
        <v>0</v>
      </c>
      <c r="W1016" s="25">
        <f t="shared" si="67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4"/>
        <v>0</v>
      </c>
      <c r="Q1017" s="45"/>
      <c r="R1017" s="46"/>
      <c r="S1017" s="45"/>
      <c r="T1017" s="44"/>
      <c r="U1017" s="26">
        <f t="shared" si="66"/>
        <v>0</v>
      </c>
      <c r="V1017" s="25">
        <f t="shared" si="65"/>
        <v>0</v>
      </c>
      <c r="W1017" s="25">
        <f t="shared" si="67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4"/>
        <v>0</v>
      </c>
      <c r="Q1018" s="45"/>
      <c r="R1018" s="46"/>
      <c r="S1018" s="45"/>
      <c r="T1018" s="44"/>
      <c r="U1018" s="26">
        <f t="shared" si="66"/>
        <v>0</v>
      </c>
      <c r="V1018" s="25">
        <f t="shared" si="65"/>
        <v>0</v>
      </c>
      <c r="W1018" s="25">
        <f t="shared" si="67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4"/>
        <v>0</v>
      </c>
      <c r="Q1019" s="45"/>
      <c r="R1019" s="46"/>
      <c r="S1019" s="45"/>
      <c r="T1019" s="44"/>
      <c r="U1019" s="26">
        <f t="shared" si="66"/>
        <v>0</v>
      </c>
      <c r="V1019" s="25">
        <f t="shared" si="65"/>
        <v>0</v>
      </c>
      <c r="W1019" s="25">
        <f t="shared" si="67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4"/>
        <v>0</v>
      </c>
      <c r="Q1020" s="45"/>
      <c r="R1020" s="46"/>
      <c r="S1020" s="45"/>
      <c r="T1020" s="44"/>
      <c r="U1020" s="26">
        <f t="shared" si="66"/>
        <v>0</v>
      </c>
      <c r="V1020" s="25">
        <f t="shared" si="65"/>
        <v>0</v>
      </c>
      <c r="W1020" s="25">
        <f t="shared" si="67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4"/>
        <v>0</v>
      </c>
      <c r="Q1021" s="45"/>
      <c r="R1021" s="46"/>
      <c r="S1021" s="45"/>
      <c r="T1021" s="44"/>
      <c r="U1021" s="26">
        <f t="shared" si="66"/>
        <v>0</v>
      </c>
      <c r="V1021" s="25">
        <f t="shared" si="65"/>
        <v>0</v>
      </c>
      <c r="W1021" s="25">
        <f t="shared" si="67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4"/>
        <v>0</v>
      </c>
      <c r="Q1022" s="45"/>
      <c r="R1022" s="46"/>
      <c r="S1022" s="45"/>
      <c r="T1022" s="44"/>
      <c r="U1022" s="26">
        <f t="shared" si="66"/>
        <v>0</v>
      </c>
      <c r="V1022" s="25">
        <f t="shared" si="65"/>
        <v>0</v>
      </c>
      <c r="W1022" s="25">
        <f t="shared" si="67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4"/>
        <v>0</v>
      </c>
      <c r="Q1023" s="45"/>
      <c r="R1023" s="46"/>
      <c r="S1023" s="45"/>
      <c r="T1023" s="44"/>
      <c r="U1023" s="26">
        <f t="shared" si="66"/>
        <v>0</v>
      </c>
      <c r="V1023" s="25">
        <f t="shared" si="65"/>
        <v>0</v>
      </c>
      <c r="W1023" s="25">
        <f t="shared" si="67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4"/>
        <v>0</v>
      </c>
      <c r="Q1024" s="45"/>
      <c r="R1024" s="46"/>
      <c r="S1024" s="45"/>
      <c r="T1024" s="44"/>
      <c r="U1024" s="26">
        <f t="shared" si="66"/>
        <v>0</v>
      </c>
      <c r="V1024" s="25">
        <f t="shared" si="65"/>
        <v>0</v>
      </c>
      <c r="W1024" s="25">
        <f t="shared" si="67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4"/>
        <v>0</v>
      </c>
      <c r="Q1025" s="45"/>
      <c r="R1025" s="46"/>
      <c r="S1025" s="45"/>
      <c r="T1025" s="44"/>
      <c r="U1025" s="26">
        <f t="shared" si="66"/>
        <v>0</v>
      </c>
      <c r="V1025" s="25">
        <f t="shared" si="65"/>
        <v>0</v>
      </c>
      <c r="W1025" s="25">
        <f t="shared" si="67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4"/>
        <v>0</v>
      </c>
      <c r="Q1026" s="45"/>
      <c r="R1026" s="46"/>
      <c r="S1026" s="45"/>
      <c r="T1026" s="44"/>
      <c r="U1026" s="26">
        <f t="shared" si="66"/>
        <v>0</v>
      </c>
      <c r="V1026" s="25">
        <f t="shared" si="65"/>
        <v>0</v>
      </c>
      <c r="W1026" s="25">
        <f t="shared" si="67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4"/>
        <v>0</v>
      </c>
      <c r="Q1027" s="45"/>
      <c r="R1027" s="46"/>
      <c r="S1027" s="45"/>
      <c r="T1027" s="44"/>
      <c r="U1027" s="26">
        <f t="shared" si="66"/>
        <v>0</v>
      </c>
      <c r="V1027" s="25">
        <f t="shared" si="65"/>
        <v>0</v>
      </c>
      <c r="W1027" s="25">
        <f t="shared" si="67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4"/>
        <v>0</v>
      </c>
      <c r="Q1028" s="45"/>
      <c r="R1028" s="46"/>
      <c r="S1028" s="45"/>
      <c r="T1028" s="44"/>
      <c r="U1028" s="26">
        <f t="shared" si="66"/>
        <v>0</v>
      </c>
      <c r="V1028" s="25">
        <f t="shared" si="65"/>
        <v>0</v>
      </c>
      <c r="W1028" s="25">
        <f t="shared" si="67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4"/>
        <v>0</v>
      </c>
      <c r="Q1029" s="45"/>
      <c r="R1029" s="46"/>
      <c r="S1029" s="45"/>
      <c r="T1029" s="44"/>
      <c r="U1029" s="26">
        <f t="shared" si="66"/>
        <v>0</v>
      </c>
      <c r="V1029" s="25">
        <f t="shared" si="65"/>
        <v>0</v>
      </c>
      <c r="W1029" s="25">
        <f t="shared" si="67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4"/>
        <v>0</v>
      </c>
      <c r="Q1030" s="45"/>
      <c r="R1030" s="46"/>
      <c r="S1030" s="45"/>
      <c r="T1030" s="44"/>
      <c r="U1030" s="26">
        <f t="shared" si="66"/>
        <v>0</v>
      </c>
      <c r="V1030" s="25">
        <f t="shared" si="65"/>
        <v>0</v>
      </c>
      <c r="W1030" s="25">
        <f t="shared" si="67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4"/>
        <v>0</v>
      </c>
      <c r="Q1031" s="45"/>
      <c r="R1031" s="46"/>
      <c r="S1031" s="45"/>
      <c r="T1031" s="44"/>
      <c r="U1031" s="26">
        <f t="shared" si="66"/>
        <v>0</v>
      </c>
      <c r="V1031" s="25">
        <f t="shared" si="65"/>
        <v>0</v>
      </c>
      <c r="W1031" s="25">
        <f t="shared" si="67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si="64"/>
        <v>0</v>
      </c>
      <c r="Q1032" s="45"/>
      <c r="R1032" s="46"/>
      <c r="S1032" s="45"/>
      <c r="T1032" s="44"/>
      <c r="U1032" s="26">
        <f t="shared" si="66"/>
        <v>0</v>
      </c>
      <c r="V1032" s="25">
        <f t="shared" si="65"/>
        <v>0</v>
      </c>
      <c r="W1032" s="25">
        <f t="shared" si="67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si="66"/>
        <v>0</v>
      </c>
      <c r="V1033" s="25">
        <f t="shared" si="65"/>
        <v>0</v>
      </c>
      <c r="W1033" s="25">
        <f t="shared" si="67"/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ref="P1070:P1133" si="68">N1070+O1070</f>
        <v>0</v>
      </c>
      <c r="Q1070" s="45"/>
      <c r="R1070" s="46"/>
      <c r="S1070" s="45"/>
      <c r="T1070" s="44"/>
      <c r="U1070" s="26">
        <f t="shared" si="66"/>
        <v>0</v>
      </c>
      <c r="V1070" s="25">
        <f t="shared" ref="V1070:V1133" si="69">(Q1070*R1070)+(S1070*T1070)</f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8"/>
        <v>0</v>
      </c>
      <c r="Q1071" s="45"/>
      <c r="R1071" s="46"/>
      <c r="S1071" s="45"/>
      <c r="T1071" s="44"/>
      <c r="U1071" s="26">
        <f t="shared" ref="U1071:U1134" si="70">Q1071+S1071</f>
        <v>0</v>
      </c>
      <c r="V1071" s="25">
        <f t="shared" si="69"/>
        <v>0</v>
      </c>
      <c r="W1071" s="25">
        <f t="shared" ref="W1071:W1134" si="71">V1071+P1071</f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8"/>
        <v>0</v>
      </c>
      <c r="Q1072" s="45"/>
      <c r="R1072" s="46"/>
      <c r="S1072" s="45"/>
      <c r="T1072" s="44"/>
      <c r="U1072" s="26">
        <f t="shared" si="70"/>
        <v>0</v>
      </c>
      <c r="V1072" s="25">
        <f t="shared" si="69"/>
        <v>0</v>
      </c>
      <c r="W1072" s="25">
        <f t="shared" si="71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8"/>
        <v>0</v>
      </c>
      <c r="Q1073" s="45"/>
      <c r="R1073" s="46"/>
      <c r="S1073" s="45"/>
      <c r="T1073" s="44"/>
      <c r="U1073" s="26">
        <f t="shared" si="70"/>
        <v>0</v>
      </c>
      <c r="V1073" s="25">
        <f t="shared" si="69"/>
        <v>0</v>
      </c>
      <c r="W1073" s="25">
        <f t="shared" si="71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8"/>
        <v>0</v>
      </c>
      <c r="Q1074" s="45"/>
      <c r="R1074" s="46"/>
      <c r="S1074" s="45"/>
      <c r="T1074" s="44"/>
      <c r="U1074" s="26">
        <f t="shared" si="70"/>
        <v>0</v>
      </c>
      <c r="V1074" s="25">
        <f t="shared" si="69"/>
        <v>0</v>
      </c>
      <c r="W1074" s="25">
        <f t="shared" si="71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8"/>
        <v>0</v>
      </c>
      <c r="Q1075" s="45"/>
      <c r="R1075" s="46"/>
      <c r="S1075" s="45"/>
      <c r="T1075" s="44"/>
      <c r="U1075" s="26">
        <f t="shared" si="70"/>
        <v>0</v>
      </c>
      <c r="V1075" s="25">
        <f t="shared" si="69"/>
        <v>0</v>
      </c>
      <c r="W1075" s="25">
        <f t="shared" si="71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8"/>
        <v>0</v>
      </c>
      <c r="Q1076" s="45"/>
      <c r="R1076" s="46"/>
      <c r="S1076" s="45"/>
      <c r="T1076" s="44"/>
      <c r="U1076" s="26">
        <f t="shared" si="70"/>
        <v>0</v>
      </c>
      <c r="V1076" s="25">
        <f t="shared" si="69"/>
        <v>0</v>
      </c>
      <c r="W1076" s="25">
        <f t="shared" si="71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8"/>
        <v>0</v>
      </c>
      <c r="Q1077" s="45"/>
      <c r="R1077" s="46"/>
      <c r="S1077" s="45"/>
      <c r="T1077" s="44"/>
      <c r="U1077" s="26">
        <f t="shared" si="70"/>
        <v>0</v>
      </c>
      <c r="V1077" s="25">
        <f t="shared" si="69"/>
        <v>0</v>
      </c>
      <c r="W1077" s="25">
        <f t="shared" si="71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8"/>
        <v>0</v>
      </c>
      <c r="Q1078" s="45"/>
      <c r="R1078" s="46"/>
      <c r="S1078" s="45"/>
      <c r="T1078" s="44"/>
      <c r="U1078" s="26">
        <f t="shared" si="70"/>
        <v>0</v>
      </c>
      <c r="V1078" s="25">
        <f t="shared" si="69"/>
        <v>0</v>
      </c>
      <c r="W1078" s="25">
        <f t="shared" si="71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8"/>
        <v>0</v>
      </c>
      <c r="Q1079" s="45"/>
      <c r="R1079" s="46"/>
      <c r="S1079" s="45"/>
      <c r="T1079" s="44"/>
      <c r="U1079" s="26">
        <f t="shared" si="70"/>
        <v>0</v>
      </c>
      <c r="V1079" s="25">
        <f t="shared" si="69"/>
        <v>0</v>
      </c>
      <c r="W1079" s="25">
        <f t="shared" si="71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8"/>
        <v>0</v>
      </c>
      <c r="Q1080" s="45"/>
      <c r="R1080" s="46"/>
      <c r="S1080" s="45"/>
      <c r="T1080" s="44"/>
      <c r="U1080" s="26">
        <f t="shared" si="70"/>
        <v>0</v>
      </c>
      <c r="V1080" s="25">
        <f t="shared" si="69"/>
        <v>0</v>
      </c>
      <c r="W1080" s="25">
        <f t="shared" si="71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8"/>
        <v>0</v>
      </c>
      <c r="Q1081" s="45"/>
      <c r="R1081" s="46"/>
      <c r="S1081" s="45"/>
      <c r="T1081" s="44"/>
      <c r="U1081" s="26">
        <f t="shared" si="70"/>
        <v>0</v>
      </c>
      <c r="V1081" s="25">
        <f t="shared" si="69"/>
        <v>0</v>
      </c>
      <c r="W1081" s="25">
        <f t="shared" si="71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8"/>
        <v>0</v>
      </c>
      <c r="Q1082" s="45"/>
      <c r="R1082" s="46"/>
      <c r="S1082" s="45"/>
      <c r="T1082" s="44"/>
      <c r="U1082" s="26">
        <f t="shared" si="70"/>
        <v>0</v>
      </c>
      <c r="V1082" s="25">
        <f t="shared" si="69"/>
        <v>0</v>
      </c>
      <c r="W1082" s="25">
        <f t="shared" si="71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8"/>
        <v>0</v>
      </c>
      <c r="Q1083" s="45"/>
      <c r="R1083" s="46"/>
      <c r="S1083" s="45"/>
      <c r="T1083" s="44"/>
      <c r="U1083" s="26">
        <f t="shared" si="70"/>
        <v>0</v>
      </c>
      <c r="V1083" s="25">
        <f t="shared" si="69"/>
        <v>0</v>
      </c>
      <c r="W1083" s="25">
        <f t="shared" si="71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8"/>
        <v>0</v>
      </c>
      <c r="Q1084" s="45"/>
      <c r="R1084" s="46"/>
      <c r="S1084" s="45"/>
      <c r="T1084" s="44"/>
      <c r="U1084" s="26">
        <f t="shared" si="70"/>
        <v>0</v>
      </c>
      <c r="V1084" s="25">
        <f t="shared" si="69"/>
        <v>0</v>
      </c>
      <c r="W1084" s="25">
        <f t="shared" si="71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8"/>
        <v>0</v>
      </c>
      <c r="Q1085" s="45"/>
      <c r="R1085" s="46"/>
      <c r="S1085" s="45"/>
      <c r="T1085" s="44"/>
      <c r="U1085" s="26">
        <f t="shared" si="70"/>
        <v>0</v>
      </c>
      <c r="V1085" s="25">
        <f t="shared" si="69"/>
        <v>0</v>
      </c>
      <c r="W1085" s="25">
        <f t="shared" si="71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8"/>
        <v>0</v>
      </c>
      <c r="Q1086" s="45"/>
      <c r="R1086" s="46"/>
      <c r="S1086" s="45"/>
      <c r="T1086" s="44"/>
      <c r="U1086" s="26">
        <f t="shared" si="70"/>
        <v>0</v>
      </c>
      <c r="V1086" s="25">
        <f t="shared" si="69"/>
        <v>0</v>
      </c>
      <c r="W1086" s="25">
        <f t="shared" si="71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8"/>
        <v>0</v>
      </c>
      <c r="Q1087" s="45"/>
      <c r="R1087" s="46"/>
      <c r="S1087" s="45"/>
      <c r="T1087" s="44"/>
      <c r="U1087" s="26">
        <f t="shared" si="70"/>
        <v>0</v>
      </c>
      <c r="V1087" s="25">
        <f t="shared" si="69"/>
        <v>0</v>
      </c>
      <c r="W1087" s="25">
        <f t="shared" si="71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8"/>
        <v>0</v>
      </c>
      <c r="Q1088" s="45"/>
      <c r="R1088" s="46"/>
      <c r="S1088" s="45"/>
      <c r="T1088" s="44"/>
      <c r="U1088" s="26">
        <f t="shared" si="70"/>
        <v>0</v>
      </c>
      <c r="V1088" s="25">
        <f t="shared" si="69"/>
        <v>0</v>
      </c>
      <c r="W1088" s="25">
        <f t="shared" si="71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8"/>
        <v>0</v>
      </c>
      <c r="Q1089" s="45"/>
      <c r="R1089" s="46"/>
      <c r="S1089" s="45"/>
      <c r="T1089" s="44"/>
      <c r="U1089" s="26">
        <f t="shared" si="70"/>
        <v>0</v>
      </c>
      <c r="V1089" s="25">
        <f t="shared" si="69"/>
        <v>0</v>
      </c>
      <c r="W1089" s="25">
        <f t="shared" si="71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8"/>
        <v>0</v>
      </c>
      <c r="Q1090" s="45"/>
      <c r="R1090" s="46"/>
      <c r="S1090" s="45"/>
      <c r="T1090" s="44"/>
      <c r="U1090" s="26">
        <f t="shared" si="70"/>
        <v>0</v>
      </c>
      <c r="V1090" s="25">
        <f t="shared" si="69"/>
        <v>0</v>
      </c>
      <c r="W1090" s="25">
        <f t="shared" si="71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8"/>
        <v>0</v>
      </c>
      <c r="Q1091" s="45"/>
      <c r="R1091" s="46"/>
      <c r="S1091" s="45"/>
      <c r="T1091" s="44"/>
      <c r="U1091" s="26">
        <f t="shared" si="70"/>
        <v>0</v>
      </c>
      <c r="V1091" s="25">
        <f t="shared" si="69"/>
        <v>0</v>
      </c>
      <c r="W1091" s="25">
        <f t="shared" si="71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8"/>
        <v>0</v>
      </c>
      <c r="Q1092" s="45"/>
      <c r="R1092" s="46"/>
      <c r="S1092" s="45"/>
      <c r="T1092" s="44"/>
      <c r="U1092" s="26">
        <f t="shared" si="70"/>
        <v>0</v>
      </c>
      <c r="V1092" s="25">
        <f t="shared" si="69"/>
        <v>0</v>
      </c>
      <c r="W1092" s="25">
        <f t="shared" si="71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8"/>
        <v>0</v>
      </c>
      <c r="Q1093" s="45"/>
      <c r="R1093" s="46"/>
      <c r="S1093" s="45"/>
      <c r="T1093" s="44"/>
      <c r="U1093" s="26">
        <f t="shared" si="70"/>
        <v>0</v>
      </c>
      <c r="V1093" s="25">
        <f t="shared" si="69"/>
        <v>0</v>
      </c>
      <c r="W1093" s="25">
        <f t="shared" si="71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8"/>
        <v>0</v>
      </c>
      <c r="Q1094" s="45"/>
      <c r="R1094" s="46"/>
      <c r="S1094" s="45"/>
      <c r="T1094" s="44"/>
      <c r="U1094" s="26">
        <f t="shared" si="70"/>
        <v>0</v>
      </c>
      <c r="V1094" s="25">
        <f t="shared" si="69"/>
        <v>0</v>
      </c>
      <c r="W1094" s="25">
        <f t="shared" si="71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8"/>
        <v>0</v>
      </c>
      <c r="Q1095" s="45"/>
      <c r="R1095" s="46"/>
      <c r="S1095" s="45"/>
      <c r="T1095" s="44"/>
      <c r="U1095" s="26">
        <f t="shared" si="70"/>
        <v>0</v>
      </c>
      <c r="V1095" s="25">
        <f t="shared" si="69"/>
        <v>0</v>
      </c>
      <c r="W1095" s="25">
        <f t="shared" si="71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si="68"/>
        <v>0</v>
      </c>
      <c r="Q1096" s="45"/>
      <c r="R1096" s="46"/>
      <c r="S1096" s="45"/>
      <c r="T1096" s="44"/>
      <c r="U1096" s="26">
        <f t="shared" si="70"/>
        <v>0</v>
      </c>
      <c r="V1096" s="25">
        <f t="shared" si="69"/>
        <v>0</v>
      </c>
      <c r="W1096" s="25">
        <f t="shared" si="71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si="70"/>
        <v>0</v>
      </c>
      <c r="V1097" s="25">
        <f t="shared" si="69"/>
        <v>0</v>
      </c>
      <c r="W1097" s="25">
        <f t="shared" si="71"/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ref="P1134:P1197" si="72">N1134+O1134</f>
        <v>0</v>
      </c>
      <c r="Q1134" s="45"/>
      <c r="R1134" s="46"/>
      <c r="S1134" s="45"/>
      <c r="T1134" s="44"/>
      <c r="U1134" s="26">
        <f t="shared" si="70"/>
        <v>0</v>
      </c>
      <c r="V1134" s="25">
        <f t="shared" ref="V1134:V1197" si="73">(Q1134*R1134)+(S1134*T1134)</f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72"/>
        <v>0</v>
      </c>
      <c r="Q1135" s="45"/>
      <c r="R1135" s="46"/>
      <c r="S1135" s="45"/>
      <c r="T1135" s="44"/>
      <c r="U1135" s="26">
        <f t="shared" ref="U1135:U1198" si="74">Q1135+S1135</f>
        <v>0</v>
      </c>
      <c r="V1135" s="25">
        <f t="shared" si="73"/>
        <v>0</v>
      </c>
      <c r="W1135" s="25">
        <f t="shared" ref="W1135:W1198" si="75">V1135+P1135</f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72"/>
        <v>0</v>
      </c>
      <c r="Q1136" s="45"/>
      <c r="R1136" s="46"/>
      <c r="S1136" s="45"/>
      <c r="T1136" s="44"/>
      <c r="U1136" s="26">
        <f t="shared" si="74"/>
        <v>0</v>
      </c>
      <c r="V1136" s="25">
        <f t="shared" si="73"/>
        <v>0</v>
      </c>
      <c r="W1136" s="25">
        <f t="shared" si="75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72"/>
        <v>0</v>
      </c>
      <c r="Q1137" s="45"/>
      <c r="R1137" s="46"/>
      <c r="S1137" s="45"/>
      <c r="T1137" s="44"/>
      <c r="U1137" s="26">
        <f t="shared" si="74"/>
        <v>0</v>
      </c>
      <c r="V1137" s="25">
        <f t="shared" si="73"/>
        <v>0</v>
      </c>
      <c r="W1137" s="25">
        <f t="shared" si="75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72"/>
        <v>0</v>
      </c>
      <c r="Q1138" s="45"/>
      <c r="R1138" s="46"/>
      <c r="S1138" s="45"/>
      <c r="T1138" s="44"/>
      <c r="U1138" s="26">
        <f t="shared" si="74"/>
        <v>0</v>
      </c>
      <c r="V1138" s="25">
        <f t="shared" si="73"/>
        <v>0</v>
      </c>
      <c r="W1138" s="25">
        <f t="shared" si="75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72"/>
        <v>0</v>
      </c>
      <c r="Q1139" s="45"/>
      <c r="R1139" s="46"/>
      <c r="S1139" s="45"/>
      <c r="T1139" s="44"/>
      <c r="U1139" s="26">
        <f t="shared" si="74"/>
        <v>0</v>
      </c>
      <c r="V1139" s="25">
        <f t="shared" si="73"/>
        <v>0</v>
      </c>
      <c r="W1139" s="25">
        <f t="shared" si="75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72"/>
        <v>0</v>
      </c>
      <c r="Q1140" s="45"/>
      <c r="R1140" s="46"/>
      <c r="S1140" s="45"/>
      <c r="T1140" s="44"/>
      <c r="U1140" s="26">
        <f t="shared" si="74"/>
        <v>0</v>
      </c>
      <c r="V1140" s="25">
        <f t="shared" si="73"/>
        <v>0</v>
      </c>
      <c r="W1140" s="25">
        <f t="shared" si="75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72"/>
        <v>0</v>
      </c>
      <c r="Q1141" s="45"/>
      <c r="R1141" s="46"/>
      <c r="S1141" s="45"/>
      <c r="T1141" s="44"/>
      <c r="U1141" s="26">
        <f t="shared" si="74"/>
        <v>0</v>
      </c>
      <c r="V1141" s="25">
        <f t="shared" si="73"/>
        <v>0</v>
      </c>
      <c r="W1141" s="25">
        <f t="shared" si="75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72"/>
        <v>0</v>
      </c>
      <c r="Q1142" s="45"/>
      <c r="R1142" s="46"/>
      <c r="S1142" s="45"/>
      <c r="T1142" s="44"/>
      <c r="U1142" s="26">
        <f t="shared" si="74"/>
        <v>0</v>
      </c>
      <c r="V1142" s="25">
        <f t="shared" si="73"/>
        <v>0</v>
      </c>
      <c r="W1142" s="25">
        <f t="shared" si="75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72"/>
        <v>0</v>
      </c>
      <c r="Q1143" s="45"/>
      <c r="R1143" s="46"/>
      <c r="S1143" s="45"/>
      <c r="T1143" s="44"/>
      <c r="U1143" s="26">
        <f t="shared" si="74"/>
        <v>0</v>
      </c>
      <c r="V1143" s="25">
        <f t="shared" si="73"/>
        <v>0</v>
      </c>
      <c r="W1143" s="25">
        <f t="shared" si="75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72"/>
        <v>0</v>
      </c>
      <c r="Q1144" s="45"/>
      <c r="R1144" s="46"/>
      <c r="S1144" s="45"/>
      <c r="T1144" s="44"/>
      <c r="U1144" s="26">
        <f t="shared" si="74"/>
        <v>0</v>
      </c>
      <c r="V1144" s="25">
        <f t="shared" si="73"/>
        <v>0</v>
      </c>
      <c r="W1144" s="25">
        <f t="shared" si="75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72"/>
        <v>0</v>
      </c>
      <c r="Q1145" s="45"/>
      <c r="R1145" s="46"/>
      <c r="S1145" s="45"/>
      <c r="T1145" s="44"/>
      <c r="U1145" s="26">
        <f t="shared" si="74"/>
        <v>0</v>
      </c>
      <c r="V1145" s="25">
        <f t="shared" si="73"/>
        <v>0</v>
      </c>
      <c r="W1145" s="25">
        <f t="shared" si="75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72"/>
        <v>0</v>
      </c>
      <c r="Q1146" s="45"/>
      <c r="R1146" s="46"/>
      <c r="S1146" s="45"/>
      <c r="T1146" s="44"/>
      <c r="U1146" s="26">
        <f t="shared" si="74"/>
        <v>0</v>
      </c>
      <c r="V1146" s="25">
        <f t="shared" si="73"/>
        <v>0</v>
      </c>
      <c r="W1146" s="25">
        <f t="shared" si="75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72"/>
        <v>0</v>
      </c>
      <c r="Q1147" s="45"/>
      <c r="R1147" s="46"/>
      <c r="S1147" s="45"/>
      <c r="T1147" s="44"/>
      <c r="U1147" s="26">
        <f t="shared" si="74"/>
        <v>0</v>
      </c>
      <c r="V1147" s="25">
        <f t="shared" si="73"/>
        <v>0</v>
      </c>
      <c r="W1147" s="25">
        <f t="shared" si="75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72"/>
        <v>0</v>
      </c>
      <c r="Q1148" s="45"/>
      <c r="R1148" s="46"/>
      <c r="S1148" s="45"/>
      <c r="T1148" s="44"/>
      <c r="U1148" s="26">
        <f t="shared" si="74"/>
        <v>0</v>
      </c>
      <c r="V1148" s="25">
        <f t="shared" si="73"/>
        <v>0</v>
      </c>
      <c r="W1148" s="25">
        <f t="shared" si="75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72"/>
        <v>0</v>
      </c>
      <c r="Q1149" s="45"/>
      <c r="R1149" s="46"/>
      <c r="S1149" s="45"/>
      <c r="T1149" s="44"/>
      <c r="U1149" s="26">
        <f t="shared" si="74"/>
        <v>0</v>
      </c>
      <c r="V1149" s="25">
        <f t="shared" si="73"/>
        <v>0</v>
      </c>
      <c r="W1149" s="25">
        <f t="shared" si="75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72"/>
        <v>0</v>
      </c>
      <c r="Q1150" s="45"/>
      <c r="R1150" s="46"/>
      <c r="S1150" s="45"/>
      <c r="T1150" s="44"/>
      <c r="U1150" s="26">
        <f t="shared" si="74"/>
        <v>0</v>
      </c>
      <c r="V1150" s="25">
        <f t="shared" si="73"/>
        <v>0</v>
      </c>
      <c r="W1150" s="25">
        <f t="shared" si="75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72"/>
        <v>0</v>
      </c>
      <c r="Q1151" s="45"/>
      <c r="R1151" s="46"/>
      <c r="S1151" s="45"/>
      <c r="T1151" s="44"/>
      <c r="U1151" s="26">
        <f t="shared" si="74"/>
        <v>0</v>
      </c>
      <c r="V1151" s="25">
        <f t="shared" si="73"/>
        <v>0</v>
      </c>
      <c r="W1151" s="25">
        <f t="shared" si="75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72"/>
        <v>0</v>
      </c>
      <c r="Q1152" s="45"/>
      <c r="R1152" s="46"/>
      <c r="S1152" s="45"/>
      <c r="T1152" s="44"/>
      <c r="U1152" s="26">
        <f t="shared" si="74"/>
        <v>0</v>
      </c>
      <c r="V1152" s="25">
        <f t="shared" si="73"/>
        <v>0</v>
      </c>
      <c r="W1152" s="25">
        <f t="shared" si="75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72"/>
        <v>0</v>
      </c>
      <c r="Q1153" s="45"/>
      <c r="R1153" s="46"/>
      <c r="S1153" s="45"/>
      <c r="T1153" s="44"/>
      <c r="U1153" s="26">
        <f t="shared" si="74"/>
        <v>0</v>
      </c>
      <c r="V1153" s="25">
        <f t="shared" si="73"/>
        <v>0</v>
      </c>
      <c r="W1153" s="25">
        <f t="shared" si="75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72"/>
        <v>0</v>
      </c>
      <c r="Q1154" s="45"/>
      <c r="R1154" s="46"/>
      <c r="S1154" s="45"/>
      <c r="T1154" s="44"/>
      <c r="U1154" s="26">
        <f t="shared" si="74"/>
        <v>0</v>
      </c>
      <c r="V1154" s="25">
        <f t="shared" si="73"/>
        <v>0</v>
      </c>
      <c r="W1154" s="25">
        <f t="shared" si="75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72"/>
        <v>0</v>
      </c>
      <c r="Q1155" s="45"/>
      <c r="R1155" s="46"/>
      <c r="S1155" s="45"/>
      <c r="T1155" s="44"/>
      <c r="U1155" s="26">
        <f t="shared" si="74"/>
        <v>0</v>
      </c>
      <c r="V1155" s="25">
        <f t="shared" si="73"/>
        <v>0</v>
      </c>
      <c r="W1155" s="25">
        <f t="shared" si="75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72"/>
        <v>0</v>
      </c>
      <c r="Q1156" s="45"/>
      <c r="R1156" s="46"/>
      <c r="S1156" s="45"/>
      <c r="T1156" s="44"/>
      <c r="U1156" s="26">
        <f t="shared" si="74"/>
        <v>0</v>
      </c>
      <c r="V1156" s="25">
        <f t="shared" si="73"/>
        <v>0</v>
      </c>
      <c r="W1156" s="25">
        <f t="shared" si="75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72"/>
        <v>0</v>
      </c>
      <c r="Q1157" s="45"/>
      <c r="R1157" s="46"/>
      <c r="S1157" s="45"/>
      <c r="T1157" s="44"/>
      <c r="U1157" s="26">
        <f t="shared" si="74"/>
        <v>0</v>
      </c>
      <c r="V1157" s="25">
        <f t="shared" si="73"/>
        <v>0</v>
      </c>
      <c r="W1157" s="25">
        <f t="shared" si="75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72"/>
        <v>0</v>
      </c>
      <c r="Q1158" s="45"/>
      <c r="R1158" s="46"/>
      <c r="S1158" s="45"/>
      <c r="T1158" s="44"/>
      <c r="U1158" s="26">
        <f t="shared" si="74"/>
        <v>0</v>
      </c>
      <c r="V1158" s="25">
        <f t="shared" si="73"/>
        <v>0</v>
      </c>
      <c r="W1158" s="25">
        <f t="shared" si="75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72"/>
        <v>0</v>
      </c>
      <c r="Q1159" s="45"/>
      <c r="R1159" s="46"/>
      <c r="S1159" s="45"/>
      <c r="T1159" s="44"/>
      <c r="U1159" s="26">
        <f t="shared" si="74"/>
        <v>0</v>
      </c>
      <c r="V1159" s="25">
        <f t="shared" si="73"/>
        <v>0</v>
      </c>
      <c r="W1159" s="25">
        <f t="shared" si="75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si="72"/>
        <v>0</v>
      </c>
      <c r="Q1160" s="45"/>
      <c r="R1160" s="46"/>
      <c r="S1160" s="45"/>
      <c r="T1160" s="44"/>
      <c r="U1160" s="26">
        <f t="shared" si="74"/>
        <v>0</v>
      </c>
      <c r="V1160" s="25">
        <f t="shared" si="73"/>
        <v>0</v>
      </c>
      <c r="W1160" s="25">
        <f t="shared" si="75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si="74"/>
        <v>0</v>
      </c>
      <c r="V1161" s="25">
        <f t="shared" si="73"/>
        <v>0</v>
      </c>
      <c r="W1161" s="25">
        <f t="shared" si="75"/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ref="P1198:P1261" si="76">N1198+O1198</f>
        <v>0</v>
      </c>
      <c r="Q1198" s="45"/>
      <c r="R1198" s="46"/>
      <c r="S1198" s="45"/>
      <c r="T1198" s="44"/>
      <c r="U1198" s="26">
        <f t="shared" si="74"/>
        <v>0</v>
      </c>
      <c r="V1198" s="25">
        <f t="shared" ref="V1198:V1261" si="77">(Q1198*R1198)+(S1198*T1198)</f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6"/>
        <v>0</v>
      </c>
      <c r="Q1199" s="45"/>
      <c r="R1199" s="46"/>
      <c r="S1199" s="45"/>
      <c r="T1199" s="44"/>
      <c r="U1199" s="26">
        <f t="shared" ref="U1199:U1262" si="78">Q1199+S1199</f>
        <v>0</v>
      </c>
      <c r="V1199" s="25">
        <f t="shared" si="77"/>
        <v>0</v>
      </c>
      <c r="W1199" s="25">
        <f t="shared" ref="W1199:W1262" si="79">V1199+P1199</f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6"/>
        <v>0</v>
      </c>
      <c r="Q1200" s="45"/>
      <c r="R1200" s="46"/>
      <c r="S1200" s="45"/>
      <c r="T1200" s="44"/>
      <c r="U1200" s="26">
        <f t="shared" si="78"/>
        <v>0</v>
      </c>
      <c r="V1200" s="25">
        <f t="shared" si="77"/>
        <v>0</v>
      </c>
      <c r="W1200" s="25">
        <f t="shared" si="79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6"/>
        <v>0</v>
      </c>
      <c r="Q1201" s="45"/>
      <c r="R1201" s="46"/>
      <c r="S1201" s="45"/>
      <c r="T1201" s="44"/>
      <c r="U1201" s="26">
        <f t="shared" si="78"/>
        <v>0</v>
      </c>
      <c r="V1201" s="25">
        <f t="shared" si="77"/>
        <v>0</v>
      </c>
      <c r="W1201" s="25">
        <f t="shared" si="79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6"/>
        <v>0</v>
      </c>
      <c r="Q1202" s="45"/>
      <c r="R1202" s="46"/>
      <c r="S1202" s="45"/>
      <c r="T1202" s="44"/>
      <c r="U1202" s="26">
        <f t="shared" si="78"/>
        <v>0</v>
      </c>
      <c r="V1202" s="25">
        <f t="shared" si="77"/>
        <v>0</v>
      </c>
      <c r="W1202" s="25">
        <f t="shared" si="79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6"/>
        <v>0</v>
      </c>
      <c r="Q1203" s="45"/>
      <c r="R1203" s="46"/>
      <c r="S1203" s="45"/>
      <c r="T1203" s="44"/>
      <c r="U1203" s="26">
        <f t="shared" si="78"/>
        <v>0</v>
      </c>
      <c r="V1203" s="25">
        <f t="shared" si="77"/>
        <v>0</v>
      </c>
      <c r="W1203" s="25">
        <f t="shared" si="79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6"/>
        <v>0</v>
      </c>
      <c r="Q1204" s="45"/>
      <c r="R1204" s="46"/>
      <c r="S1204" s="45"/>
      <c r="T1204" s="44"/>
      <c r="U1204" s="26">
        <f t="shared" si="78"/>
        <v>0</v>
      </c>
      <c r="V1204" s="25">
        <f t="shared" si="77"/>
        <v>0</v>
      </c>
      <c r="W1204" s="25">
        <f t="shared" si="79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6"/>
        <v>0</v>
      </c>
      <c r="Q1205" s="45"/>
      <c r="R1205" s="46"/>
      <c r="S1205" s="45"/>
      <c r="T1205" s="44"/>
      <c r="U1205" s="26">
        <f t="shared" si="78"/>
        <v>0</v>
      </c>
      <c r="V1205" s="25">
        <f t="shared" si="77"/>
        <v>0</v>
      </c>
      <c r="W1205" s="25">
        <f t="shared" si="79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6"/>
        <v>0</v>
      </c>
      <c r="Q1206" s="45"/>
      <c r="R1206" s="46"/>
      <c r="S1206" s="45"/>
      <c r="T1206" s="44"/>
      <c r="U1206" s="26">
        <f t="shared" si="78"/>
        <v>0</v>
      </c>
      <c r="V1206" s="25">
        <f t="shared" si="77"/>
        <v>0</v>
      </c>
      <c r="W1206" s="25">
        <f t="shared" si="79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6"/>
        <v>0</v>
      </c>
      <c r="Q1207" s="45"/>
      <c r="R1207" s="46"/>
      <c r="S1207" s="45"/>
      <c r="T1207" s="44"/>
      <c r="U1207" s="26">
        <f t="shared" si="78"/>
        <v>0</v>
      </c>
      <c r="V1207" s="25">
        <f t="shared" si="77"/>
        <v>0</v>
      </c>
      <c r="W1207" s="25">
        <f t="shared" si="79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6"/>
        <v>0</v>
      </c>
      <c r="Q1208" s="45"/>
      <c r="R1208" s="46"/>
      <c r="S1208" s="45"/>
      <c r="T1208" s="44"/>
      <c r="U1208" s="26">
        <f t="shared" si="78"/>
        <v>0</v>
      </c>
      <c r="V1208" s="25">
        <f t="shared" si="77"/>
        <v>0</v>
      </c>
      <c r="W1208" s="25">
        <f t="shared" si="79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6"/>
        <v>0</v>
      </c>
      <c r="Q1209" s="45"/>
      <c r="R1209" s="46"/>
      <c r="S1209" s="45"/>
      <c r="T1209" s="44"/>
      <c r="U1209" s="26">
        <f t="shared" si="78"/>
        <v>0</v>
      </c>
      <c r="V1209" s="25">
        <f t="shared" si="77"/>
        <v>0</v>
      </c>
      <c r="W1209" s="25">
        <f t="shared" si="79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6"/>
        <v>0</v>
      </c>
      <c r="Q1210" s="45"/>
      <c r="R1210" s="46"/>
      <c r="S1210" s="45"/>
      <c r="T1210" s="44"/>
      <c r="U1210" s="26">
        <f t="shared" si="78"/>
        <v>0</v>
      </c>
      <c r="V1210" s="25">
        <f t="shared" si="77"/>
        <v>0</v>
      </c>
      <c r="W1210" s="25">
        <f t="shared" si="79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6"/>
        <v>0</v>
      </c>
      <c r="Q1211" s="45"/>
      <c r="R1211" s="46"/>
      <c r="S1211" s="45"/>
      <c r="T1211" s="44"/>
      <c r="U1211" s="26">
        <f t="shared" si="78"/>
        <v>0</v>
      </c>
      <c r="V1211" s="25">
        <f t="shared" si="77"/>
        <v>0</v>
      </c>
      <c r="W1211" s="25">
        <f t="shared" si="79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6"/>
        <v>0</v>
      </c>
      <c r="Q1212" s="45"/>
      <c r="R1212" s="46"/>
      <c r="S1212" s="45"/>
      <c r="T1212" s="44"/>
      <c r="U1212" s="26">
        <f t="shared" si="78"/>
        <v>0</v>
      </c>
      <c r="V1212" s="25">
        <f t="shared" si="77"/>
        <v>0</v>
      </c>
      <c r="W1212" s="25">
        <f t="shared" si="79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6"/>
        <v>0</v>
      </c>
      <c r="Q1213" s="45"/>
      <c r="R1213" s="46"/>
      <c r="S1213" s="45"/>
      <c r="T1213" s="44"/>
      <c r="U1213" s="26">
        <f t="shared" si="78"/>
        <v>0</v>
      </c>
      <c r="V1213" s="25">
        <f t="shared" si="77"/>
        <v>0</v>
      </c>
      <c r="W1213" s="25">
        <f t="shared" si="79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6"/>
        <v>0</v>
      </c>
      <c r="Q1214" s="45"/>
      <c r="R1214" s="46"/>
      <c r="S1214" s="45"/>
      <c r="T1214" s="44"/>
      <c r="U1214" s="26">
        <f t="shared" si="78"/>
        <v>0</v>
      </c>
      <c r="V1214" s="25">
        <f t="shared" si="77"/>
        <v>0</v>
      </c>
      <c r="W1214" s="25">
        <f t="shared" si="79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6"/>
        <v>0</v>
      </c>
      <c r="Q1215" s="45"/>
      <c r="R1215" s="46"/>
      <c r="S1215" s="45"/>
      <c r="T1215" s="44"/>
      <c r="U1215" s="26">
        <f t="shared" si="78"/>
        <v>0</v>
      </c>
      <c r="V1215" s="25">
        <f t="shared" si="77"/>
        <v>0</v>
      </c>
      <c r="W1215" s="25">
        <f t="shared" si="79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6"/>
        <v>0</v>
      </c>
      <c r="Q1216" s="45"/>
      <c r="R1216" s="46"/>
      <c r="S1216" s="45"/>
      <c r="T1216" s="44"/>
      <c r="U1216" s="26">
        <f t="shared" si="78"/>
        <v>0</v>
      </c>
      <c r="V1216" s="25">
        <f t="shared" si="77"/>
        <v>0</v>
      </c>
      <c r="W1216" s="25">
        <f t="shared" si="79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6"/>
        <v>0</v>
      </c>
      <c r="Q1217" s="45"/>
      <c r="R1217" s="46"/>
      <c r="S1217" s="45"/>
      <c r="T1217" s="44"/>
      <c r="U1217" s="26">
        <f t="shared" si="78"/>
        <v>0</v>
      </c>
      <c r="V1217" s="25">
        <f t="shared" si="77"/>
        <v>0</v>
      </c>
      <c r="W1217" s="25">
        <f t="shared" si="79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6"/>
        <v>0</v>
      </c>
      <c r="Q1218" s="45"/>
      <c r="R1218" s="46"/>
      <c r="S1218" s="45"/>
      <c r="T1218" s="44"/>
      <c r="U1218" s="26">
        <f t="shared" si="78"/>
        <v>0</v>
      </c>
      <c r="V1218" s="25">
        <f t="shared" si="77"/>
        <v>0</v>
      </c>
      <c r="W1218" s="25">
        <f t="shared" si="79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6"/>
        <v>0</v>
      </c>
      <c r="Q1219" s="45"/>
      <c r="R1219" s="46"/>
      <c r="S1219" s="45"/>
      <c r="T1219" s="44"/>
      <c r="U1219" s="26">
        <f t="shared" si="78"/>
        <v>0</v>
      </c>
      <c r="V1219" s="25">
        <f t="shared" si="77"/>
        <v>0</v>
      </c>
      <c r="W1219" s="25">
        <f t="shared" si="79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6"/>
        <v>0</v>
      </c>
      <c r="Q1220" s="45"/>
      <c r="R1220" s="46"/>
      <c r="S1220" s="45"/>
      <c r="T1220" s="44"/>
      <c r="U1220" s="26">
        <f t="shared" si="78"/>
        <v>0</v>
      </c>
      <c r="V1220" s="25">
        <f t="shared" si="77"/>
        <v>0</v>
      </c>
      <c r="W1220" s="25">
        <f t="shared" si="79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6"/>
        <v>0</v>
      </c>
      <c r="Q1221" s="45"/>
      <c r="R1221" s="46"/>
      <c r="S1221" s="45"/>
      <c r="T1221" s="44"/>
      <c r="U1221" s="26">
        <f t="shared" si="78"/>
        <v>0</v>
      </c>
      <c r="V1221" s="25">
        <f t="shared" si="77"/>
        <v>0</v>
      </c>
      <c r="W1221" s="25">
        <f t="shared" si="79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6"/>
        <v>0</v>
      </c>
      <c r="Q1222" s="45"/>
      <c r="R1222" s="46"/>
      <c r="S1222" s="45"/>
      <c r="T1222" s="44"/>
      <c r="U1222" s="26">
        <f t="shared" si="78"/>
        <v>0</v>
      </c>
      <c r="V1222" s="25">
        <f t="shared" si="77"/>
        <v>0</v>
      </c>
      <c r="W1222" s="25">
        <f t="shared" si="79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6"/>
        <v>0</v>
      </c>
      <c r="Q1223" s="45"/>
      <c r="R1223" s="46"/>
      <c r="S1223" s="45"/>
      <c r="T1223" s="44"/>
      <c r="U1223" s="26">
        <f t="shared" si="78"/>
        <v>0</v>
      </c>
      <c r="V1223" s="25">
        <f t="shared" si="77"/>
        <v>0</v>
      </c>
      <c r="W1223" s="25">
        <f t="shared" si="79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si="76"/>
        <v>0</v>
      </c>
      <c r="Q1224" s="45"/>
      <c r="R1224" s="46"/>
      <c r="S1224" s="45"/>
      <c r="T1224" s="44"/>
      <c r="U1224" s="26">
        <f t="shared" si="78"/>
        <v>0</v>
      </c>
      <c r="V1224" s="25">
        <f t="shared" si="77"/>
        <v>0</v>
      </c>
      <c r="W1224" s="25">
        <f t="shared" si="79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si="78"/>
        <v>0</v>
      </c>
      <c r="V1225" s="25">
        <f t="shared" si="77"/>
        <v>0</v>
      </c>
      <c r="W1225" s="25">
        <f t="shared" si="79"/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ref="P1262:P1325" si="80">N1262+O1262</f>
        <v>0</v>
      </c>
      <c r="Q1262" s="45"/>
      <c r="R1262" s="46"/>
      <c r="S1262" s="45"/>
      <c r="T1262" s="44"/>
      <c r="U1262" s="26">
        <f t="shared" si="78"/>
        <v>0</v>
      </c>
      <c r="V1262" s="25">
        <f t="shared" ref="V1262:V1325" si="81">(Q1262*R1262)+(S1262*T1262)</f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80"/>
        <v>0</v>
      </c>
      <c r="Q1263" s="45"/>
      <c r="R1263" s="46"/>
      <c r="S1263" s="45"/>
      <c r="T1263" s="44"/>
      <c r="U1263" s="26">
        <f t="shared" ref="U1263:U1326" si="82">Q1263+S1263</f>
        <v>0</v>
      </c>
      <c r="V1263" s="25">
        <f t="shared" si="81"/>
        <v>0</v>
      </c>
      <c r="W1263" s="25">
        <f t="shared" ref="W1263:W1326" si="83">V1263+P1263</f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80"/>
        <v>0</v>
      </c>
      <c r="Q1264" s="45"/>
      <c r="R1264" s="46"/>
      <c r="S1264" s="45"/>
      <c r="T1264" s="44"/>
      <c r="U1264" s="26">
        <f t="shared" si="82"/>
        <v>0</v>
      </c>
      <c r="V1264" s="25">
        <f t="shared" si="81"/>
        <v>0</v>
      </c>
      <c r="W1264" s="25">
        <f t="shared" si="83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80"/>
        <v>0</v>
      </c>
      <c r="Q1265" s="45"/>
      <c r="R1265" s="46"/>
      <c r="S1265" s="45"/>
      <c r="T1265" s="44"/>
      <c r="U1265" s="26">
        <f t="shared" si="82"/>
        <v>0</v>
      </c>
      <c r="V1265" s="25">
        <f t="shared" si="81"/>
        <v>0</v>
      </c>
      <c r="W1265" s="25">
        <f t="shared" si="83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80"/>
        <v>0</v>
      </c>
      <c r="Q1266" s="45"/>
      <c r="R1266" s="46"/>
      <c r="S1266" s="45"/>
      <c r="T1266" s="44"/>
      <c r="U1266" s="26">
        <f t="shared" si="82"/>
        <v>0</v>
      </c>
      <c r="V1266" s="25">
        <f t="shared" si="81"/>
        <v>0</v>
      </c>
      <c r="W1266" s="25">
        <f t="shared" si="83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80"/>
        <v>0</v>
      </c>
      <c r="Q1267" s="45"/>
      <c r="R1267" s="46"/>
      <c r="S1267" s="45"/>
      <c r="T1267" s="44"/>
      <c r="U1267" s="26">
        <f t="shared" si="82"/>
        <v>0</v>
      </c>
      <c r="V1267" s="25">
        <f t="shared" si="81"/>
        <v>0</v>
      </c>
      <c r="W1267" s="25">
        <f t="shared" si="83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80"/>
        <v>0</v>
      </c>
      <c r="Q1268" s="45"/>
      <c r="R1268" s="46"/>
      <c r="S1268" s="45"/>
      <c r="T1268" s="44"/>
      <c r="U1268" s="26">
        <f t="shared" si="82"/>
        <v>0</v>
      </c>
      <c r="V1268" s="25">
        <f t="shared" si="81"/>
        <v>0</v>
      </c>
      <c r="W1268" s="25">
        <f t="shared" si="83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80"/>
        <v>0</v>
      </c>
      <c r="Q1269" s="45"/>
      <c r="R1269" s="46"/>
      <c r="S1269" s="45"/>
      <c r="T1269" s="44"/>
      <c r="U1269" s="26">
        <f t="shared" si="82"/>
        <v>0</v>
      </c>
      <c r="V1269" s="25">
        <f t="shared" si="81"/>
        <v>0</v>
      </c>
      <c r="W1269" s="25">
        <f t="shared" si="83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80"/>
        <v>0</v>
      </c>
      <c r="Q1270" s="45"/>
      <c r="R1270" s="46"/>
      <c r="S1270" s="45"/>
      <c r="T1270" s="44"/>
      <c r="U1270" s="26">
        <f t="shared" si="82"/>
        <v>0</v>
      </c>
      <c r="V1270" s="25">
        <f t="shared" si="81"/>
        <v>0</v>
      </c>
      <c r="W1270" s="25">
        <f t="shared" si="83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80"/>
        <v>0</v>
      </c>
      <c r="Q1271" s="45"/>
      <c r="R1271" s="46"/>
      <c r="S1271" s="45"/>
      <c r="T1271" s="44"/>
      <c r="U1271" s="26">
        <f t="shared" si="82"/>
        <v>0</v>
      </c>
      <c r="V1271" s="25">
        <f t="shared" si="81"/>
        <v>0</v>
      </c>
      <c r="W1271" s="25">
        <f t="shared" si="83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80"/>
        <v>0</v>
      </c>
      <c r="Q1272" s="45"/>
      <c r="R1272" s="46"/>
      <c r="S1272" s="45"/>
      <c r="T1272" s="44"/>
      <c r="U1272" s="26">
        <f t="shared" si="82"/>
        <v>0</v>
      </c>
      <c r="V1272" s="25">
        <f t="shared" si="81"/>
        <v>0</v>
      </c>
      <c r="W1272" s="25">
        <f t="shared" si="83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80"/>
        <v>0</v>
      </c>
      <c r="Q1273" s="45"/>
      <c r="R1273" s="46"/>
      <c r="S1273" s="45"/>
      <c r="T1273" s="44"/>
      <c r="U1273" s="26">
        <f t="shared" si="82"/>
        <v>0</v>
      </c>
      <c r="V1273" s="25">
        <f t="shared" si="81"/>
        <v>0</v>
      </c>
      <c r="W1273" s="25">
        <f t="shared" si="83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80"/>
        <v>0</v>
      </c>
      <c r="Q1274" s="45"/>
      <c r="R1274" s="46"/>
      <c r="S1274" s="45"/>
      <c r="T1274" s="44"/>
      <c r="U1274" s="26">
        <f t="shared" si="82"/>
        <v>0</v>
      </c>
      <c r="V1274" s="25">
        <f t="shared" si="81"/>
        <v>0</v>
      </c>
      <c r="W1274" s="25">
        <f t="shared" si="83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80"/>
        <v>0</v>
      </c>
      <c r="Q1275" s="45"/>
      <c r="R1275" s="46"/>
      <c r="S1275" s="45"/>
      <c r="T1275" s="44"/>
      <c r="U1275" s="26">
        <f t="shared" si="82"/>
        <v>0</v>
      </c>
      <c r="V1275" s="25">
        <f t="shared" si="81"/>
        <v>0</v>
      </c>
      <c r="W1275" s="25">
        <f t="shared" si="83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80"/>
        <v>0</v>
      </c>
      <c r="Q1276" s="45"/>
      <c r="R1276" s="46"/>
      <c r="S1276" s="45"/>
      <c r="T1276" s="44"/>
      <c r="U1276" s="26">
        <f t="shared" si="82"/>
        <v>0</v>
      </c>
      <c r="V1276" s="25">
        <f t="shared" si="81"/>
        <v>0</v>
      </c>
      <c r="W1276" s="25">
        <f t="shared" si="83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80"/>
        <v>0</v>
      </c>
      <c r="Q1277" s="45"/>
      <c r="R1277" s="46"/>
      <c r="S1277" s="45"/>
      <c r="T1277" s="44"/>
      <c r="U1277" s="26">
        <f t="shared" si="82"/>
        <v>0</v>
      </c>
      <c r="V1277" s="25">
        <f t="shared" si="81"/>
        <v>0</v>
      </c>
      <c r="W1277" s="25">
        <f t="shared" si="83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80"/>
        <v>0</v>
      </c>
      <c r="Q1278" s="45"/>
      <c r="R1278" s="46"/>
      <c r="S1278" s="45"/>
      <c r="T1278" s="44"/>
      <c r="U1278" s="26">
        <f t="shared" si="82"/>
        <v>0</v>
      </c>
      <c r="V1278" s="25">
        <f t="shared" si="81"/>
        <v>0</v>
      </c>
      <c r="W1278" s="25">
        <f t="shared" si="83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80"/>
        <v>0</v>
      </c>
      <c r="Q1279" s="45"/>
      <c r="R1279" s="46"/>
      <c r="S1279" s="45"/>
      <c r="T1279" s="44"/>
      <c r="U1279" s="26">
        <f t="shared" si="82"/>
        <v>0</v>
      </c>
      <c r="V1279" s="25">
        <f t="shared" si="81"/>
        <v>0</v>
      </c>
      <c r="W1279" s="25">
        <f t="shared" si="83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80"/>
        <v>0</v>
      </c>
      <c r="Q1280" s="45"/>
      <c r="R1280" s="46"/>
      <c r="S1280" s="45"/>
      <c r="T1280" s="44"/>
      <c r="U1280" s="26">
        <f t="shared" si="82"/>
        <v>0</v>
      </c>
      <c r="V1280" s="25">
        <f t="shared" si="81"/>
        <v>0</v>
      </c>
      <c r="W1280" s="25">
        <f t="shared" si="83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80"/>
        <v>0</v>
      </c>
      <c r="Q1281" s="45"/>
      <c r="R1281" s="46"/>
      <c r="S1281" s="45"/>
      <c r="T1281" s="44"/>
      <c r="U1281" s="26">
        <f t="shared" si="82"/>
        <v>0</v>
      </c>
      <c r="V1281" s="25">
        <f t="shared" si="81"/>
        <v>0</v>
      </c>
      <c r="W1281" s="25">
        <f t="shared" si="83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80"/>
        <v>0</v>
      </c>
      <c r="Q1282" s="45"/>
      <c r="R1282" s="46"/>
      <c r="S1282" s="45"/>
      <c r="T1282" s="44"/>
      <c r="U1282" s="26">
        <f t="shared" si="82"/>
        <v>0</v>
      </c>
      <c r="V1282" s="25">
        <f t="shared" si="81"/>
        <v>0</v>
      </c>
      <c r="W1282" s="25">
        <f t="shared" si="83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80"/>
        <v>0</v>
      </c>
      <c r="Q1283" s="45"/>
      <c r="R1283" s="46"/>
      <c r="S1283" s="45"/>
      <c r="T1283" s="44"/>
      <c r="U1283" s="26">
        <f t="shared" si="82"/>
        <v>0</v>
      </c>
      <c r="V1283" s="25">
        <f t="shared" si="81"/>
        <v>0</v>
      </c>
      <c r="W1283" s="25">
        <f t="shared" si="83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80"/>
        <v>0</v>
      </c>
      <c r="Q1284" s="45"/>
      <c r="R1284" s="46"/>
      <c r="S1284" s="45"/>
      <c r="T1284" s="44"/>
      <c r="U1284" s="26">
        <f t="shared" si="82"/>
        <v>0</v>
      </c>
      <c r="V1284" s="25">
        <f t="shared" si="81"/>
        <v>0</v>
      </c>
      <c r="W1284" s="25">
        <f t="shared" si="83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80"/>
        <v>0</v>
      </c>
      <c r="Q1285" s="45"/>
      <c r="R1285" s="46"/>
      <c r="S1285" s="45"/>
      <c r="T1285" s="44"/>
      <c r="U1285" s="26">
        <f t="shared" si="82"/>
        <v>0</v>
      </c>
      <c r="V1285" s="25">
        <f t="shared" si="81"/>
        <v>0</v>
      </c>
      <c r="W1285" s="25">
        <f t="shared" si="83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80"/>
        <v>0</v>
      </c>
      <c r="Q1286" s="45"/>
      <c r="R1286" s="46"/>
      <c r="S1286" s="45"/>
      <c r="T1286" s="44"/>
      <c r="U1286" s="26">
        <f t="shared" si="82"/>
        <v>0</v>
      </c>
      <c r="V1286" s="25">
        <f t="shared" si="81"/>
        <v>0</v>
      </c>
      <c r="W1286" s="25">
        <f t="shared" si="83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80"/>
        <v>0</v>
      </c>
      <c r="Q1287" s="45"/>
      <c r="R1287" s="46"/>
      <c r="S1287" s="45"/>
      <c r="T1287" s="44"/>
      <c r="U1287" s="26">
        <f t="shared" si="82"/>
        <v>0</v>
      </c>
      <c r="V1287" s="25">
        <f t="shared" si="81"/>
        <v>0</v>
      </c>
      <c r="W1287" s="25">
        <f t="shared" si="83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si="80"/>
        <v>0</v>
      </c>
      <c r="Q1288" s="45"/>
      <c r="R1288" s="46"/>
      <c r="S1288" s="45"/>
      <c r="T1288" s="44"/>
      <c r="U1288" s="26">
        <f t="shared" si="82"/>
        <v>0</v>
      </c>
      <c r="V1288" s="25">
        <f t="shared" si="81"/>
        <v>0</v>
      </c>
      <c r="W1288" s="25">
        <f t="shared" si="83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si="82"/>
        <v>0</v>
      </c>
      <c r="V1289" s="25">
        <f t="shared" si="81"/>
        <v>0</v>
      </c>
      <c r="W1289" s="25">
        <f t="shared" si="83"/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ref="P1326:P1389" si="84">N1326+O1326</f>
        <v>0</v>
      </c>
      <c r="Q1326" s="45"/>
      <c r="R1326" s="46"/>
      <c r="S1326" s="45"/>
      <c r="T1326" s="44"/>
      <c r="U1326" s="26">
        <f t="shared" si="82"/>
        <v>0</v>
      </c>
      <c r="V1326" s="25">
        <f t="shared" ref="V1326:V1389" si="85">(Q1326*R1326)+(S1326*T1326)</f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4"/>
        <v>0</v>
      </c>
      <c r="Q1327" s="45"/>
      <c r="R1327" s="46"/>
      <c r="S1327" s="45"/>
      <c r="T1327" s="44"/>
      <c r="U1327" s="26">
        <f t="shared" ref="U1327:U1390" si="86">Q1327+S1327</f>
        <v>0</v>
      </c>
      <c r="V1327" s="25">
        <f t="shared" si="85"/>
        <v>0</v>
      </c>
      <c r="W1327" s="25">
        <f t="shared" ref="W1327:W1390" si="87">V1327+P1327</f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4"/>
        <v>0</v>
      </c>
      <c r="Q1328" s="45"/>
      <c r="R1328" s="46"/>
      <c r="S1328" s="45"/>
      <c r="T1328" s="44"/>
      <c r="U1328" s="26">
        <f t="shared" si="86"/>
        <v>0</v>
      </c>
      <c r="V1328" s="25">
        <f t="shared" si="85"/>
        <v>0</v>
      </c>
      <c r="W1328" s="25">
        <f t="shared" si="87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4"/>
        <v>0</v>
      </c>
      <c r="Q1329" s="45"/>
      <c r="R1329" s="46"/>
      <c r="S1329" s="45"/>
      <c r="T1329" s="44"/>
      <c r="U1329" s="26">
        <f t="shared" si="86"/>
        <v>0</v>
      </c>
      <c r="V1329" s="25">
        <f t="shared" si="85"/>
        <v>0</v>
      </c>
      <c r="W1329" s="25">
        <f t="shared" si="87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4"/>
        <v>0</v>
      </c>
      <c r="Q1330" s="45"/>
      <c r="R1330" s="46"/>
      <c r="S1330" s="45"/>
      <c r="T1330" s="44"/>
      <c r="U1330" s="26">
        <f t="shared" si="86"/>
        <v>0</v>
      </c>
      <c r="V1330" s="25">
        <f t="shared" si="85"/>
        <v>0</v>
      </c>
      <c r="W1330" s="25">
        <f t="shared" si="87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4"/>
        <v>0</v>
      </c>
      <c r="Q1331" s="45"/>
      <c r="R1331" s="46"/>
      <c r="S1331" s="45"/>
      <c r="T1331" s="44"/>
      <c r="U1331" s="26">
        <f t="shared" si="86"/>
        <v>0</v>
      </c>
      <c r="V1331" s="25">
        <f t="shared" si="85"/>
        <v>0</v>
      </c>
      <c r="W1331" s="25">
        <f t="shared" si="87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4"/>
        <v>0</v>
      </c>
      <c r="Q1332" s="45"/>
      <c r="R1332" s="46"/>
      <c r="S1332" s="45"/>
      <c r="T1332" s="44"/>
      <c r="U1332" s="26">
        <f t="shared" si="86"/>
        <v>0</v>
      </c>
      <c r="V1332" s="25">
        <f t="shared" si="85"/>
        <v>0</v>
      </c>
      <c r="W1332" s="25">
        <f t="shared" si="87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4"/>
        <v>0</v>
      </c>
      <c r="Q1333" s="45"/>
      <c r="R1333" s="46"/>
      <c r="S1333" s="45"/>
      <c r="T1333" s="44"/>
      <c r="U1333" s="26">
        <f t="shared" si="86"/>
        <v>0</v>
      </c>
      <c r="V1333" s="25">
        <f t="shared" si="85"/>
        <v>0</v>
      </c>
      <c r="W1333" s="25">
        <f t="shared" si="87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4"/>
        <v>0</v>
      </c>
      <c r="Q1334" s="45"/>
      <c r="R1334" s="46"/>
      <c r="S1334" s="45"/>
      <c r="T1334" s="44"/>
      <c r="U1334" s="26">
        <f t="shared" si="86"/>
        <v>0</v>
      </c>
      <c r="V1334" s="25">
        <f t="shared" si="85"/>
        <v>0</v>
      </c>
      <c r="W1334" s="25">
        <f t="shared" si="87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4"/>
        <v>0</v>
      </c>
      <c r="Q1335" s="45"/>
      <c r="R1335" s="46"/>
      <c r="S1335" s="45"/>
      <c r="T1335" s="44"/>
      <c r="U1335" s="26">
        <f t="shared" si="86"/>
        <v>0</v>
      </c>
      <c r="V1335" s="25">
        <f t="shared" si="85"/>
        <v>0</v>
      </c>
      <c r="W1335" s="25">
        <f t="shared" si="87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4"/>
        <v>0</v>
      </c>
      <c r="Q1336" s="45"/>
      <c r="R1336" s="46"/>
      <c r="S1336" s="45"/>
      <c r="T1336" s="44"/>
      <c r="U1336" s="26">
        <f t="shared" si="86"/>
        <v>0</v>
      </c>
      <c r="V1336" s="25">
        <f t="shared" si="85"/>
        <v>0</v>
      </c>
      <c r="W1336" s="25">
        <f t="shared" si="87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4"/>
        <v>0</v>
      </c>
      <c r="Q1337" s="45"/>
      <c r="R1337" s="46"/>
      <c r="S1337" s="45"/>
      <c r="T1337" s="44"/>
      <c r="U1337" s="26">
        <f t="shared" si="86"/>
        <v>0</v>
      </c>
      <c r="V1337" s="25">
        <f t="shared" si="85"/>
        <v>0</v>
      </c>
      <c r="W1337" s="25">
        <f t="shared" si="87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4"/>
        <v>0</v>
      </c>
      <c r="Q1338" s="45"/>
      <c r="R1338" s="46"/>
      <c r="S1338" s="45"/>
      <c r="T1338" s="44"/>
      <c r="U1338" s="26">
        <f t="shared" si="86"/>
        <v>0</v>
      </c>
      <c r="V1338" s="25">
        <f t="shared" si="85"/>
        <v>0</v>
      </c>
      <c r="W1338" s="25">
        <f t="shared" si="87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4"/>
        <v>0</v>
      </c>
      <c r="Q1339" s="45"/>
      <c r="R1339" s="46"/>
      <c r="S1339" s="45"/>
      <c r="T1339" s="44"/>
      <c r="U1339" s="26">
        <f t="shared" si="86"/>
        <v>0</v>
      </c>
      <c r="V1339" s="25">
        <f t="shared" si="85"/>
        <v>0</v>
      </c>
      <c r="W1339" s="25">
        <f t="shared" si="87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4"/>
        <v>0</v>
      </c>
      <c r="Q1340" s="45"/>
      <c r="R1340" s="46"/>
      <c r="S1340" s="45"/>
      <c r="T1340" s="44"/>
      <c r="U1340" s="26">
        <f t="shared" si="86"/>
        <v>0</v>
      </c>
      <c r="V1340" s="25">
        <f t="shared" si="85"/>
        <v>0</v>
      </c>
      <c r="W1340" s="25">
        <f t="shared" si="87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4"/>
        <v>0</v>
      </c>
      <c r="Q1341" s="45"/>
      <c r="R1341" s="46"/>
      <c r="S1341" s="45"/>
      <c r="T1341" s="44"/>
      <c r="U1341" s="26">
        <f t="shared" si="86"/>
        <v>0</v>
      </c>
      <c r="V1341" s="25">
        <f t="shared" si="85"/>
        <v>0</v>
      </c>
      <c r="W1341" s="25">
        <f t="shared" si="87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4"/>
        <v>0</v>
      </c>
      <c r="Q1342" s="45"/>
      <c r="R1342" s="46"/>
      <c r="S1342" s="45"/>
      <c r="T1342" s="44"/>
      <c r="U1342" s="26">
        <f t="shared" si="86"/>
        <v>0</v>
      </c>
      <c r="V1342" s="25">
        <f t="shared" si="85"/>
        <v>0</v>
      </c>
      <c r="W1342" s="25">
        <f t="shared" si="87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4"/>
        <v>0</v>
      </c>
      <c r="Q1343" s="45"/>
      <c r="R1343" s="46"/>
      <c r="S1343" s="45"/>
      <c r="T1343" s="44"/>
      <c r="U1343" s="26">
        <f t="shared" si="86"/>
        <v>0</v>
      </c>
      <c r="V1343" s="25">
        <f t="shared" si="85"/>
        <v>0</v>
      </c>
      <c r="W1343" s="25">
        <f t="shared" si="87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4"/>
        <v>0</v>
      </c>
      <c r="Q1344" s="45"/>
      <c r="R1344" s="46"/>
      <c r="S1344" s="45"/>
      <c r="T1344" s="44"/>
      <c r="U1344" s="26">
        <f t="shared" si="86"/>
        <v>0</v>
      </c>
      <c r="V1344" s="25">
        <f t="shared" si="85"/>
        <v>0</v>
      </c>
      <c r="W1344" s="25">
        <f t="shared" si="87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4"/>
        <v>0</v>
      </c>
      <c r="Q1345" s="45"/>
      <c r="R1345" s="46"/>
      <c r="S1345" s="45"/>
      <c r="T1345" s="44"/>
      <c r="U1345" s="26">
        <f t="shared" si="86"/>
        <v>0</v>
      </c>
      <c r="V1345" s="25">
        <f t="shared" si="85"/>
        <v>0</v>
      </c>
      <c r="W1345" s="25">
        <f t="shared" si="87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4"/>
        <v>0</v>
      </c>
      <c r="Q1346" s="45"/>
      <c r="R1346" s="46"/>
      <c r="S1346" s="45"/>
      <c r="T1346" s="44"/>
      <c r="U1346" s="26">
        <f t="shared" si="86"/>
        <v>0</v>
      </c>
      <c r="V1346" s="25">
        <f t="shared" si="85"/>
        <v>0</v>
      </c>
      <c r="W1346" s="25">
        <f t="shared" si="87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4"/>
        <v>0</v>
      </c>
      <c r="Q1347" s="45"/>
      <c r="R1347" s="46"/>
      <c r="S1347" s="45"/>
      <c r="T1347" s="44"/>
      <c r="U1347" s="26">
        <f t="shared" si="86"/>
        <v>0</v>
      </c>
      <c r="V1347" s="25">
        <f t="shared" si="85"/>
        <v>0</v>
      </c>
      <c r="W1347" s="25">
        <f t="shared" si="87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4"/>
        <v>0</v>
      </c>
      <c r="Q1348" s="45"/>
      <c r="R1348" s="46"/>
      <c r="S1348" s="45"/>
      <c r="T1348" s="44"/>
      <c r="U1348" s="26">
        <f t="shared" si="86"/>
        <v>0</v>
      </c>
      <c r="V1348" s="25">
        <f t="shared" si="85"/>
        <v>0</v>
      </c>
      <c r="W1348" s="25">
        <f t="shared" si="87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4"/>
        <v>0</v>
      </c>
      <c r="Q1349" s="45"/>
      <c r="R1349" s="46"/>
      <c r="S1349" s="45"/>
      <c r="T1349" s="44"/>
      <c r="U1349" s="26">
        <f t="shared" si="86"/>
        <v>0</v>
      </c>
      <c r="V1349" s="25">
        <f t="shared" si="85"/>
        <v>0</v>
      </c>
      <c r="W1349" s="25">
        <f t="shared" si="87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4"/>
        <v>0</v>
      </c>
      <c r="Q1350" s="45"/>
      <c r="R1350" s="46"/>
      <c r="S1350" s="45"/>
      <c r="T1350" s="44"/>
      <c r="U1350" s="26">
        <f t="shared" si="86"/>
        <v>0</v>
      </c>
      <c r="V1350" s="25">
        <f t="shared" si="85"/>
        <v>0</v>
      </c>
      <c r="W1350" s="25">
        <f t="shared" si="87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4"/>
        <v>0</v>
      </c>
      <c r="Q1351" s="45"/>
      <c r="R1351" s="46"/>
      <c r="S1351" s="45"/>
      <c r="T1351" s="44"/>
      <c r="U1351" s="26">
        <f t="shared" si="86"/>
        <v>0</v>
      </c>
      <c r="V1351" s="25">
        <f t="shared" si="85"/>
        <v>0</v>
      </c>
      <c r="W1351" s="25">
        <f t="shared" si="87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si="84"/>
        <v>0</v>
      </c>
      <c r="Q1352" s="45"/>
      <c r="R1352" s="46"/>
      <c r="S1352" s="45"/>
      <c r="T1352" s="44"/>
      <c r="U1352" s="26">
        <f t="shared" si="86"/>
        <v>0</v>
      </c>
      <c r="V1352" s="25">
        <f t="shared" si="85"/>
        <v>0</v>
      </c>
      <c r="W1352" s="25">
        <f t="shared" si="87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si="86"/>
        <v>0</v>
      </c>
      <c r="V1353" s="25">
        <f t="shared" si="85"/>
        <v>0</v>
      </c>
      <c r="W1353" s="25">
        <f t="shared" si="87"/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ref="P1390:P1453" si="88">N1390+O1390</f>
        <v>0</v>
      </c>
      <c r="Q1390" s="45"/>
      <c r="R1390" s="46"/>
      <c r="S1390" s="45"/>
      <c r="T1390" s="44"/>
      <c r="U1390" s="26">
        <f t="shared" si="86"/>
        <v>0</v>
      </c>
      <c r="V1390" s="25">
        <f t="shared" ref="V1390:V1453" si="89">(Q1390*R1390)+(S1390*T1390)</f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8"/>
        <v>0</v>
      </c>
      <c r="Q1391" s="45"/>
      <c r="R1391" s="46"/>
      <c r="S1391" s="45"/>
      <c r="T1391" s="44"/>
      <c r="U1391" s="26">
        <f t="shared" ref="U1391:U1454" si="90">Q1391+S1391</f>
        <v>0</v>
      </c>
      <c r="V1391" s="25">
        <f t="shared" si="89"/>
        <v>0</v>
      </c>
      <c r="W1391" s="25">
        <f t="shared" ref="W1391:W1454" si="91">V1391+P1391</f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8"/>
        <v>0</v>
      </c>
      <c r="Q1392" s="45"/>
      <c r="R1392" s="46"/>
      <c r="S1392" s="45"/>
      <c r="T1392" s="44"/>
      <c r="U1392" s="26">
        <f t="shared" si="90"/>
        <v>0</v>
      </c>
      <c r="V1392" s="25">
        <f t="shared" si="89"/>
        <v>0</v>
      </c>
      <c r="W1392" s="25">
        <f t="shared" si="91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8"/>
        <v>0</v>
      </c>
      <c r="Q1393" s="45"/>
      <c r="R1393" s="46"/>
      <c r="S1393" s="45"/>
      <c r="T1393" s="44"/>
      <c r="U1393" s="26">
        <f t="shared" si="90"/>
        <v>0</v>
      </c>
      <c r="V1393" s="25">
        <f t="shared" si="89"/>
        <v>0</v>
      </c>
      <c r="W1393" s="25">
        <f t="shared" si="91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8"/>
        <v>0</v>
      </c>
      <c r="Q1394" s="45"/>
      <c r="R1394" s="46"/>
      <c r="S1394" s="45"/>
      <c r="T1394" s="44"/>
      <c r="U1394" s="26">
        <f t="shared" si="90"/>
        <v>0</v>
      </c>
      <c r="V1394" s="25">
        <f t="shared" si="89"/>
        <v>0</v>
      </c>
      <c r="W1394" s="25">
        <f t="shared" si="91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8"/>
        <v>0</v>
      </c>
      <c r="Q1395" s="45"/>
      <c r="R1395" s="46"/>
      <c r="S1395" s="45"/>
      <c r="T1395" s="44"/>
      <c r="U1395" s="26">
        <f t="shared" si="90"/>
        <v>0</v>
      </c>
      <c r="V1395" s="25">
        <f t="shared" si="89"/>
        <v>0</v>
      </c>
      <c r="W1395" s="25">
        <f t="shared" si="91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8"/>
        <v>0</v>
      </c>
      <c r="Q1396" s="45"/>
      <c r="R1396" s="46"/>
      <c r="S1396" s="45"/>
      <c r="T1396" s="44"/>
      <c r="U1396" s="26">
        <f t="shared" si="90"/>
        <v>0</v>
      </c>
      <c r="V1396" s="25">
        <f t="shared" si="89"/>
        <v>0</v>
      </c>
      <c r="W1396" s="25">
        <f t="shared" si="91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8"/>
        <v>0</v>
      </c>
      <c r="Q1397" s="45"/>
      <c r="R1397" s="46"/>
      <c r="S1397" s="45"/>
      <c r="T1397" s="44"/>
      <c r="U1397" s="26">
        <f t="shared" si="90"/>
        <v>0</v>
      </c>
      <c r="V1397" s="25">
        <f t="shared" si="89"/>
        <v>0</v>
      </c>
      <c r="W1397" s="25">
        <f t="shared" si="91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8"/>
        <v>0</v>
      </c>
      <c r="Q1398" s="45"/>
      <c r="R1398" s="46"/>
      <c r="S1398" s="45"/>
      <c r="T1398" s="44"/>
      <c r="U1398" s="26">
        <f t="shared" si="90"/>
        <v>0</v>
      </c>
      <c r="V1398" s="25">
        <f t="shared" si="89"/>
        <v>0</v>
      </c>
      <c r="W1398" s="25">
        <f t="shared" si="91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8"/>
        <v>0</v>
      </c>
      <c r="Q1399" s="45"/>
      <c r="R1399" s="46"/>
      <c r="S1399" s="45"/>
      <c r="T1399" s="44"/>
      <c r="U1399" s="26">
        <f t="shared" si="90"/>
        <v>0</v>
      </c>
      <c r="V1399" s="25">
        <f t="shared" si="89"/>
        <v>0</v>
      </c>
      <c r="W1399" s="25">
        <f t="shared" si="91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8"/>
        <v>0</v>
      </c>
      <c r="Q1400" s="45"/>
      <c r="R1400" s="46"/>
      <c r="S1400" s="45"/>
      <c r="T1400" s="44"/>
      <c r="U1400" s="26">
        <f t="shared" si="90"/>
        <v>0</v>
      </c>
      <c r="V1400" s="25">
        <f t="shared" si="89"/>
        <v>0</v>
      </c>
      <c r="W1400" s="25">
        <f t="shared" si="91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8"/>
        <v>0</v>
      </c>
      <c r="Q1401" s="45"/>
      <c r="R1401" s="46"/>
      <c r="S1401" s="45"/>
      <c r="T1401" s="44"/>
      <c r="U1401" s="26">
        <f t="shared" si="90"/>
        <v>0</v>
      </c>
      <c r="V1401" s="25">
        <f t="shared" si="89"/>
        <v>0</v>
      </c>
      <c r="W1401" s="25">
        <f t="shared" si="91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8"/>
        <v>0</v>
      </c>
      <c r="Q1402" s="45"/>
      <c r="R1402" s="46"/>
      <c r="S1402" s="45"/>
      <c r="T1402" s="44"/>
      <c r="U1402" s="26">
        <f t="shared" si="90"/>
        <v>0</v>
      </c>
      <c r="V1402" s="25">
        <f t="shared" si="89"/>
        <v>0</v>
      </c>
      <c r="W1402" s="25">
        <f t="shared" si="91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8"/>
        <v>0</v>
      </c>
      <c r="Q1403" s="45"/>
      <c r="R1403" s="46"/>
      <c r="S1403" s="45"/>
      <c r="T1403" s="44"/>
      <c r="U1403" s="26">
        <f t="shared" si="90"/>
        <v>0</v>
      </c>
      <c r="V1403" s="25">
        <f t="shared" si="89"/>
        <v>0</v>
      </c>
      <c r="W1403" s="25">
        <f t="shared" si="91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8"/>
        <v>0</v>
      </c>
      <c r="Q1404" s="45"/>
      <c r="R1404" s="46"/>
      <c r="S1404" s="45"/>
      <c r="T1404" s="44"/>
      <c r="U1404" s="26">
        <f t="shared" si="90"/>
        <v>0</v>
      </c>
      <c r="V1404" s="25">
        <f t="shared" si="89"/>
        <v>0</v>
      </c>
      <c r="W1404" s="25">
        <f t="shared" si="91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8"/>
        <v>0</v>
      </c>
      <c r="Q1405" s="45"/>
      <c r="R1405" s="46"/>
      <c r="S1405" s="45"/>
      <c r="T1405" s="44"/>
      <c r="U1405" s="26">
        <f t="shared" si="90"/>
        <v>0</v>
      </c>
      <c r="V1405" s="25">
        <f t="shared" si="89"/>
        <v>0</v>
      </c>
      <c r="W1405" s="25">
        <f t="shared" si="91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8"/>
        <v>0</v>
      </c>
      <c r="Q1406" s="45"/>
      <c r="R1406" s="46"/>
      <c r="S1406" s="45"/>
      <c r="T1406" s="44"/>
      <c r="U1406" s="26">
        <f t="shared" si="90"/>
        <v>0</v>
      </c>
      <c r="V1406" s="25">
        <f t="shared" si="89"/>
        <v>0</v>
      </c>
      <c r="W1406" s="25">
        <f t="shared" si="91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8"/>
        <v>0</v>
      </c>
      <c r="Q1407" s="45"/>
      <c r="R1407" s="46"/>
      <c r="S1407" s="45"/>
      <c r="T1407" s="44"/>
      <c r="U1407" s="26">
        <f t="shared" si="90"/>
        <v>0</v>
      </c>
      <c r="V1407" s="25">
        <f t="shared" si="89"/>
        <v>0</v>
      </c>
      <c r="W1407" s="25">
        <f t="shared" si="91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8"/>
        <v>0</v>
      </c>
      <c r="Q1408" s="45"/>
      <c r="R1408" s="46"/>
      <c r="S1408" s="45"/>
      <c r="T1408" s="44"/>
      <c r="U1408" s="26">
        <f t="shared" si="90"/>
        <v>0</v>
      </c>
      <c r="V1408" s="25">
        <f t="shared" si="89"/>
        <v>0</v>
      </c>
      <c r="W1408" s="25">
        <f t="shared" si="91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8"/>
        <v>0</v>
      </c>
      <c r="Q1409" s="45"/>
      <c r="R1409" s="46"/>
      <c r="S1409" s="45"/>
      <c r="T1409" s="44"/>
      <c r="U1409" s="26">
        <f t="shared" si="90"/>
        <v>0</v>
      </c>
      <c r="V1409" s="25">
        <f t="shared" si="89"/>
        <v>0</v>
      </c>
      <c r="W1409" s="25">
        <f t="shared" si="91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8"/>
        <v>0</v>
      </c>
      <c r="Q1410" s="45"/>
      <c r="R1410" s="46"/>
      <c r="S1410" s="45"/>
      <c r="T1410" s="44"/>
      <c r="U1410" s="26">
        <f t="shared" si="90"/>
        <v>0</v>
      </c>
      <c r="V1410" s="25">
        <f t="shared" si="89"/>
        <v>0</v>
      </c>
      <c r="W1410" s="25">
        <f t="shared" si="91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8"/>
        <v>0</v>
      </c>
      <c r="Q1411" s="45"/>
      <c r="R1411" s="46"/>
      <c r="S1411" s="45"/>
      <c r="T1411" s="44"/>
      <c r="U1411" s="26">
        <f t="shared" si="90"/>
        <v>0</v>
      </c>
      <c r="V1411" s="25">
        <f t="shared" si="89"/>
        <v>0</v>
      </c>
      <c r="W1411" s="25">
        <f t="shared" si="91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8"/>
        <v>0</v>
      </c>
      <c r="Q1412" s="45"/>
      <c r="R1412" s="46"/>
      <c r="S1412" s="45"/>
      <c r="T1412" s="44"/>
      <c r="U1412" s="26">
        <f t="shared" si="90"/>
        <v>0</v>
      </c>
      <c r="V1412" s="25">
        <f t="shared" si="89"/>
        <v>0</v>
      </c>
      <c r="W1412" s="25">
        <f t="shared" si="91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8"/>
        <v>0</v>
      </c>
      <c r="Q1413" s="45"/>
      <c r="R1413" s="46"/>
      <c r="S1413" s="45"/>
      <c r="T1413" s="44"/>
      <c r="U1413" s="26">
        <f t="shared" si="90"/>
        <v>0</v>
      </c>
      <c r="V1413" s="25">
        <f t="shared" si="89"/>
        <v>0</v>
      </c>
      <c r="W1413" s="25">
        <f t="shared" si="91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8"/>
        <v>0</v>
      </c>
      <c r="Q1414" s="45"/>
      <c r="R1414" s="46"/>
      <c r="S1414" s="45"/>
      <c r="T1414" s="44"/>
      <c r="U1414" s="26">
        <f t="shared" si="90"/>
        <v>0</v>
      </c>
      <c r="V1414" s="25">
        <f t="shared" si="89"/>
        <v>0</v>
      </c>
      <c r="W1414" s="25">
        <f t="shared" si="91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8"/>
        <v>0</v>
      </c>
      <c r="Q1415" s="45"/>
      <c r="R1415" s="46"/>
      <c r="S1415" s="45"/>
      <c r="T1415" s="44"/>
      <c r="U1415" s="26">
        <f t="shared" si="90"/>
        <v>0</v>
      </c>
      <c r="V1415" s="25">
        <f t="shared" si="89"/>
        <v>0</v>
      </c>
      <c r="W1415" s="25">
        <f t="shared" si="91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si="88"/>
        <v>0</v>
      </c>
      <c r="Q1416" s="45"/>
      <c r="R1416" s="46"/>
      <c r="S1416" s="45"/>
      <c r="T1416" s="44"/>
      <c r="U1416" s="26">
        <f t="shared" si="90"/>
        <v>0</v>
      </c>
      <c r="V1416" s="25">
        <f t="shared" si="89"/>
        <v>0</v>
      </c>
      <c r="W1416" s="25">
        <f t="shared" si="91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si="90"/>
        <v>0</v>
      </c>
      <c r="V1417" s="25">
        <f t="shared" si="89"/>
        <v>0</v>
      </c>
      <c r="W1417" s="25">
        <f t="shared" si="91"/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ref="P1454:P1517" si="92">N1454+O1454</f>
        <v>0</v>
      </c>
      <c r="Q1454" s="45"/>
      <c r="R1454" s="46"/>
      <c r="S1454" s="45"/>
      <c r="T1454" s="44"/>
      <c r="U1454" s="26">
        <f t="shared" si="90"/>
        <v>0</v>
      </c>
      <c r="V1454" s="25">
        <f t="shared" ref="V1454:V1517" si="93">(Q1454*R1454)+(S1454*T1454)</f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92"/>
        <v>0</v>
      </c>
      <c r="Q1455" s="45"/>
      <c r="R1455" s="46"/>
      <c r="S1455" s="45"/>
      <c r="T1455" s="44"/>
      <c r="U1455" s="26">
        <f t="shared" ref="U1455:U1518" si="94">Q1455+S1455</f>
        <v>0</v>
      </c>
      <c r="V1455" s="25">
        <f t="shared" si="93"/>
        <v>0</v>
      </c>
      <c r="W1455" s="25">
        <f t="shared" ref="W1455:W1518" si="95">V1455+P1455</f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92"/>
        <v>0</v>
      </c>
      <c r="Q1456" s="45"/>
      <c r="R1456" s="46"/>
      <c r="S1456" s="45"/>
      <c r="T1456" s="44"/>
      <c r="U1456" s="26">
        <f t="shared" si="94"/>
        <v>0</v>
      </c>
      <c r="V1456" s="25">
        <f t="shared" si="93"/>
        <v>0</v>
      </c>
      <c r="W1456" s="25">
        <f t="shared" si="95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92"/>
        <v>0</v>
      </c>
      <c r="Q1457" s="45"/>
      <c r="R1457" s="46"/>
      <c r="S1457" s="45"/>
      <c r="T1457" s="44"/>
      <c r="U1457" s="26">
        <f t="shared" si="94"/>
        <v>0</v>
      </c>
      <c r="V1457" s="25">
        <f t="shared" si="93"/>
        <v>0</v>
      </c>
      <c r="W1457" s="25">
        <f t="shared" si="95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92"/>
        <v>0</v>
      </c>
      <c r="Q1458" s="45"/>
      <c r="R1458" s="46"/>
      <c r="S1458" s="45"/>
      <c r="T1458" s="44"/>
      <c r="U1458" s="26">
        <f t="shared" si="94"/>
        <v>0</v>
      </c>
      <c r="V1458" s="25">
        <f t="shared" si="93"/>
        <v>0</v>
      </c>
      <c r="W1458" s="25">
        <f t="shared" si="95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92"/>
        <v>0</v>
      </c>
      <c r="Q1459" s="45"/>
      <c r="R1459" s="46"/>
      <c r="S1459" s="45"/>
      <c r="T1459" s="44"/>
      <c r="U1459" s="26">
        <f t="shared" si="94"/>
        <v>0</v>
      </c>
      <c r="V1459" s="25">
        <f t="shared" si="93"/>
        <v>0</v>
      </c>
      <c r="W1459" s="25">
        <f t="shared" si="95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92"/>
        <v>0</v>
      </c>
      <c r="Q1460" s="45"/>
      <c r="R1460" s="46"/>
      <c r="S1460" s="45"/>
      <c r="T1460" s="44"/>
      <c r="U1460" s="26">
        <f t="shared" si="94"/>
        <v>0</v>
      </c>
      <c r="V1460" s="25">
        <f t="shared" si="93"/>
        <v>0</v>
      </c>
      <c r="W1460" s="25">
        <f t="shared" si="95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92"/>
        <v>0</v>
      </c>
      <c r="Q1461" s="45"/>
      <c r="R1461" s="46"/>
      <c r="S1461" s="45"/>
      <c r="T1461" s="44"/>
      <c r="U1461" s="26">
        <f t="shared" si="94"/>
        <v>0</v>
      </c>
      <c r="V1461" s="25">
        <f t="shared" si="93"/>
        <v>0</v>
      </c>
      <c r="W1461" s="25">
        <f t="shared" si="95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92"/>
        <v>0</v>
      </c>
      <c r="Q1462" s="45"/>
      <c r="R1462" s="46"/>
      <c r="S1462" s="45"/>
      <c r="T1462" s="44"/>
      <c r="U1462" s="26">
        <f t="shared" si="94"/>
        <v>0</v>
      </c>
      <c r="V1462" s="25">
        <f t="shared" si="93"/>
        <v>0</v>
      </c>
      <c r="W1462" s="25">
        <f t="shared" si="95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92"/>
        <v>0</v>
      </c>
      <c r="Q1463" s="45"/>
      <c r="R1463" s="46"/>
      <c r="S1463" s="45"/>
      <c r="T1463" s="44"/>
      <c r="U1463" s="26">
        <f t="shared" si="94"/>
        <v>0</v>
      </c>
      <c r="V1463" s="25">
        <f t="shared" si="93"/>
        <v>0</v>
      </c>
      <c r="W1463" s="25">
        <f t="shared" si="95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92"/>
        <v>0</v>
      </c>
      <c r="Q1464" s="45"/>
      <c r="R1464" s="46"/>
      <c r="S1464" s="45"/>
      <c r="T1464" s="44"/>
      <c r="U1464" s="26">
        <f t="shared" si="94"/>
        <v>0</v>
      </c>
      <c r="V1464" s="25">
        <f t="shared" si="93"/>
        <v>0</v>
      </c>
      <c r="W1464" s="25">
        <f t="shared" si="95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92"/>
        <v>0</v>
      </c>
      <c r="Q1465" s="45"/>
      <c r="R1465" s="46"/>
      <c r="S1465" s="45"/>
      <c r="T1465" s="44"/>
      <c r="U1465" s="26">
        <f t="shared" si="94"/>
        <v>0</v>
      </c>
      <c r="V1465" s="25">
        <f t="shared" si="93"/>
        <v>0</v>
      </c>
      <c r="W1465" s="25">
        <f t="shared" si="95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92"/>
        <v>0</v>
      </c>
      <c r="Q1466" s="45"/>
      <c r="R1466" s="46"/>
      <c r="S1466" s="45"/>
      <c r="T1466" s="44"/>
      <c r="U1466" s="26">
        <f t="shared" si="94"/>
        <v>0</v>
      </c>
      <c r="V1466" s="25">
        <f t="shared" si="93"/>
        <v>0</v>
      </c>
      <c r="W1466" s="25">
        <f t="shared" si="95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92"/>
        <v>0</v>
      </c>
      <c r="Q1467" s="45"/>
      <c r="R1467" s="46"/>
      <c r="S1467" s="45"/>
      <c r="T1467" s="44"/>
      <c r="U1467" s="26">
        <f t="shared" si="94"/>
        <v>0</v>
      </c>
      <c r="V1467" s="25">
        <f t="shared" si="93"/>
        <v>0</v>
      </c>
      <c r="W1467" s="25">
        <f t="shared" si="95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92"/>
        <v>0</v>
      </c>
      <c r="Q1468" s="45"/>
      <c r="R1468" s="46"/>
      <c r="S1468" s="45"/>
      <c r="T1468" s="44"/>
      <c r="U1468" s="26">
        <f t="shared" si="94"/>
        <v>0</v>
      </c>
      <c r="V1468" s="25">
        <f t="shared" si="93"/>
        <v>0</v>
      </c>
      <c r="W1468" s="25">
        <f t="shared" si="95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92"/>
        <v>0</v>
      </c>
      <c r="Q1469" s="45"/>
      <c r="R1469" s="46"/>
      <c r="S1469" s="45"/>
      <c r="T1469" s="44"/>
      <c r="U1469" s="26">
        <f t="shared" si="94"/>
        <v>0</v>
      </c>
      <c r="V1469" s="25">
        <f t="shared" si="93"/>
        <v>0</v>
      </c>
      <c r="W1469" s="25">
        <f t="shared" si="95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92"/>
        <v>0</v>
      </c>
      <c r="Q1470" s="45"/>
      <c r="R1470" s="46"/>
      <c r="S1470" s="45"/>
      <c r="T1470" s="44"/>
      <c r="U1470" s="26">
        <f t="shared" si="94"/>
        <v>0</v>
      </c>
      <c r="V1470" s="25">
        <f t="shared" si="93"/>
        <v>0</v>
      </c>
      <c r="W1470" s="25">
        <f t="shared" si="95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92"/>
        <v>0</v>
      </c>
      <c r="Q1471" s="45"/>
      <c r="R1471" s="46"/>
      <c r="S1471" s="45"/>
      <c r="T1471" s="44"/>
      <c r="U1471" s="26">
        <f t="shared" si="94"/>
        <v>0</v>
      </c>
      <c r="V1471" s="25">
        <f t="shared" si="93"/>
        <v>0</v>
      </c>
      <c r="W1471" s="25">
        <f t="shared" si="95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92"/>
        <v>0</v>
      </c>
      <c r="Q1472" s="45"/>
      <c r="R1472" s="46"/>
      <c r="S1472" s="45"/>
      <c r="T1472" s="44"/>
      <c r="U1472" s="26">
        <f t="shared" si="94"/>
        <v>0</v>
      </c>
      <c r="V1472" s="25">
        <f t="shared" si="93"/>
        <v>0</v>
      </c>
      <c r="W1472" s="25">
        <f t="shared" si="95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92"/>
        <v>0</v>
      </c>
      <c r="Q1473" s="45"/>
      <c r="R1473" s="46"/>
      <c r="S1473" s="45"/>
      <c r="T1473" s="44"/>
      <c r="U1473" s="26">
        <f t="shared" si="94"/>
        <v>0</v>
      </c>
      <c r="V1473" s="25">
        <f t="shared" si="93"/>
        <v>0</v>
      </c>
      <c r="W1473" s="25">
        <f t="shared" si="95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92"/>
        <v>0</v>
      </c>
      <c r="Q1474" s="45"/>
      <c r="R1474" s="46"/>
      <c r="S1474" s="45"/>
      <c r="T1474" s="44"/>
      <c r="U1474" s="26">
        <f t="shared" si="94"/>
        <v>0</v>
      </c>
      <c r="V1474" s="25">
        <f t="shared" si="93"/>
        <v>0</v>
      </c>
      <c r="W1474" s="25">
        <f t="shared" si="95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92"/>
        <v>0</v>
      </c>
      <c r="Q1475" s="45"/>
      <c r="R1475" s="46"/>
      <c r="S1475" s="45"/>
      <c r="T1475" s="44"/>
      <c r="U1475" s="26">
        <f t="shared" si="94"/>
        <v>0</v>
      </c>
      <c r="V1475" s="25">
        <f t="shared" si="93"/>
        <v>0</v>
      </c>
      <c r="W1475" s="25">
        <f t="shared" si="95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92"/>
        <v>0</v>
      </c>
      <c r="Q1476" s="45"/>
      <c r="R1476" s="46"/>
      <c r="S1476" s="45"/>
      <c r="T1476" s="44"/>
      <c r="U1476" s="26">
        <f t="shared" si="94"/>
        <v>0</v>
      </c>
      <c r="V1476" s="25">
        <f t="shared" si="93"/>
        <v>0</v>
      </c>
      <c r="W1476" s="25">
        <f t="shared" si="95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92"/>
        <v>0</v>
      </c>
      <c r="Q1477" s="45"/>
      <c r="R1477" s="46"/>
      <c r="S1477" s="45"/>
      <c r="T1477" s="44"/>
      <c r="U1477" s="26">
        <f t="shared" si="94"/>
        <v>0</v>
      </c>
      <c r="V1477" s="25">
        <f t="shared" si="93"/>
        <v>0</v>
      </c>
      <c r="W1477" s="25">
        <f t="shared" si="95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92"/>
        <v>0</v>
      </c>
      <c r="Q1478" s="45"/>
      <c r="R1478" s="46"/>
      <c r="S1478" s="45"/>
      <c r="T1478" s="44"/>
      <c r="U1478" s="26">
        <f t="shared" si="94"/>
        <v>0</v>
      </c>
      <c r="V1478" s="25">
        <f t="shared" si="93"/>
        <v>0</v>
      </c>
      <c r="W1478" s="25">
        <f t="shared" si="95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92"/>
        <v>0</v>
      </c>
      <c r="Q1479" s="45"/>
      <c r="R1479" s="46"/>
      <c r="S1479" s="45"/>
      <c r="T1479" s="44"/>
      <c r="U1479" s="26">
        <f t="shared" si="94"/>
        <v>0</v>
      </c>
      <c r="V1479" s="25">
        <f t="shared" si="93"/>
        <v>0</v>
      </c>
      <c r="W1479" s="25">
        <f t="shared" si="95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si="92"/>
        <v>0</v>
      </c>
      <c r="Q1480" s="45"/>
      <c r="R1480" s="46"/>
      <c r="S1480" s="45"/>
      <c r="T1480" s="44"/>
      <c r="U1480" s="26">
        <f t="shared" si="94"/>
        <v>0</v>
      </c>
      <c r="V1480" s="25">
        <f t="shared" si="93"/>
        <v>0</v>
      </c>
      <c r="W1480" s="25">
        <f t="shared" si="95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si="94"/>
        <v>0</v>
      </c>
      <c r="V1481" s="25">
        <f t="shared" si="93"/>
        <v>0</v>
      </c>
      <c r="W1481" s="25">
        <f t="shared" si="95"/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ref="P1518:P1581" si="96">N1518+O1518</f>
        <v>0</v>
      </c>
      <c r="Q1518" s="45"/>
      <c r="R1518" s="46"/>
      <c r="S1518" s="45"/>
      <c r="T1518" s="44"/>
      <c r="U1518" s="26">
        <f t="shared" si="94"/>
        <v>0</v>
      </c>
      <c r="V1518" s="25">
        <f t="shared" ref="V1518:V1581" si="97">(Q1518*R1518)+(S1518*T1518)</f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6"/>
        <v>0</v>
      </c>
      <c r="Q1519" s="45"/>
      <c r="R1519" s="46"/>
      <c r="S1519" s="45"/>
      <c r="T1519" s="44"/>
      <c r="U1519" s="26">
        <f t="shared" ref="U1519:U1582" si="98">Q1519+S1519</f>
        <v>0</v>
      </c>
      <c r="V1519" s="25">
        <f t="shared" si="97"/>
        <v>0</v>
      </c>
      <c r="W1519" s="25">
        <f t="shared" ref="W1519:W1582" si="99">V1519+P1519</f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6"/>
        <v>0</v>
      </c>
      <c r="Q1520" s="45"/>
      <c r="R1520" s="46"/>
      <c r="S1520" s="45"/>
      <c r="T1520" s="44"/>
      <c r="U1520" s="26">
        <f t="shared" si="98"/>
        <v>0</v>
      </c>
      <c r="V1520" s="25">
        <f t="shared" si="97"/>
        <v>0</v>
      </c>
      <c r="W1520" s="25">
        <f t="shared" si="99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6"/>
        <v>0</v>
      </c>
      <c r="Q1521" s="45"/>
      <c r="R1521" s="46"/>
      <c r="S1521" s="45"/>
      <c r="T1521" s="44"/>
      <c r="U1521" s="26">
        <f t="shared" si="98"/>
        <v>0</v>
      </c>
      <c r="V1521" s="25">
        <f t="shared" si="97"/>
        <v>0</v>
      </c>
      <c r="W1521" s="25">
        <f t="shared" si="99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6"/>
        <v>0</v>
      </c>
      <c r="Q1522" s="45"/>
      <c r="R1522" s="46"/>
      <c r="S1522" s="45"/>
      <c r="T1522" s="44"/>
      <c r="U1522" s="26">
        <f t="shared" si="98"/>
        <v>0</v>
      </c>
      <c r="V1522" s="25">
        <f t="shared" si="97"/>
        <v>0</v>
      </c>
      <c r="W1522" s="25">
        <f t="shared" si="99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6"/>
        <v>0</v>
      </c>
      <c r="Q1523" s="45"/>
      <c r="R1523" s="46"/>
      <c r="S1523" s="45"/>
      <c r="T1523" s="44"/>
      <c r="U1523" s="26">
        <f t="shared" si="98"/>
        <v>0</v>
      </c>
      <c r="V1523" s="25">
        <f t="shared" si="97"/>
        <v>0</v>
      </c>
      <c r="W1523" s="25">
        <f t="shared" si="99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6"/>
        <v>0</v>
      </c>
      <c r="Q1524" s="45"/>
      <c r="R1524" s="46"/>
      <c r="S1524" s="45"/>
      <c r="T1524" s="44"/>
      <c r="U1524" s="26">
        <f t="shared" si="98"/>
        <v>0</v>
      </c>
      <c r="V1524" s="25">
        <f t="shared" si="97"/>
        <v>0</v>
      </c>
      <c r="W1524" s="25">
        <f t="shared" si="99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6"/>
        <v>0</v>
      </c>
      <c r="Q1525" s="45"/>
      <c r="R1525" s="46"/>
      <c r="S1525" s="45"/>
      <c r="T1525" s="44"/>
      <c r="U1525" s="26">
        <f t="shared" si="98"/>
        <v>0</v>
      </c>
      <c r="V1525" s="25">
        <f t="shared" si="97"/>
        <v>0</v>
      </c>
      <c r="W1525" s="25">
        <f t="shared" si="99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6"/>
        <v>0</v>
      </c>
      <c r="Q1526" s="45"/>
      <c r="R1526" s="46"/>
      <c r="S1526" s="45"/>
      <c r="T1526" s="44"/>
      <c r="U1526" s="26">
        <f t="shared" si="98"/>
        <v>0</v>
      </c>
      <c r="V1526" s="25">
        <f t="shared" si="97"/>
        <v>0</v>
      </c>
      <c r="W1526" s="25">
        <f t="shared" si="99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6"/>
        <v>0</v>
      </c>
      <c r="Q1527" s="45"/>
      <c r="R1527" s="46"/>
      <c r="S1527" s="45"/>
      <c r="T1527" s="44"/>
      <c r="U1527" s="26">
        <f t="shared" si="98"/>
        <v>0</v>
      </c>
      <c r="V1527" s="25">
        <f t="shared" si="97"/>
        <v>0</v>
      </c>
      <c r="W1527" s="25">
        <f t="shared" si="99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6"/>
        <v>0</v>
      </c>
      <c r="Q1528" s="45"/>
      <c r="R1528" s="46"/>
      <c r="S1528" s="45"/>
      <c r="T1528" s="44"/>
      <c r="U1528" s="26">
        <f t="shared" si="98"/>
        <v>0</v>
      </c>
      <c r="V1528" s="25">
        <f t="shared" si="97"/>
        <v>0</v>
      </c>
      <c r="W1528" s="25">
        <f t="shared" si="99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6"/>
        <v>0</v>
      </c>
      <c r="Q1529" s="45"/>
      <c r="R1529" s="46"/>
      <c r="S1529" s="45"/>
      <c r="T1529" s="44"/>
      <c r="U1529" s="26">
        <f t="shared" si="98"/>
        <v>0</v>
      </c>
      <c r="V1529" s="25">
        <f t="shared" si="97"/>
        <v>0</v>
      </c>
      <c r="W1529" s="25">
        <f t="shared" si="99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6"/>
        <v>0</v>
      </c>
      <c r="Q1530" s="45"/>
      <c r="R1530" s="46"/>
      <c r="S1530" s="45"/>
      <c r="T1530" s="44"/>
      <c r="U1530" s="26">
        <f t="shared" si="98"/>
        <v>0</v>
      </c>
      <c r="V1530" s="25">
        <f t="shared" si="97"/>
        <v>0</v>
      </c>
      <c r="W1530" s="25">
        <f t="shared" si="99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6"/>
        <v>0</v>
      </c>
      <c r="Q1531" s="45"/>
      <c r="R1531" s="46"/>
      <c r="S1531" s="45"/>
      <c r="T1531" s="44"/>
      <c r="U1531" s="26">
        <f t="shared" si="98"/>
        <v>0</v>
      </c>
      <c r="V1531" s="25">
        <f t="shared" si="97"/>
        <v>0</v>
      </c>
      <c r="W1531" s="25">
        <f t="shared" si="99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6"/>
        <v>0</v>
      </c>
      <c r="Q1532" s="45"/>
      <c r="R1532" s="46"/>
      <c r="S1532" s="45"/>
      <c r="T1532" s="44"/>
      <c r="U1532" s="26">
        <f t="shared" si="98"/>
        <v>0</v>
      </c>
      <c r="V1532" s="25">
        <f t="shared" si="97"/>
        <v>0</v>
      </c>
      <c r="W1532" s="25">
        <f t="shared" si="99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6"/>
        <v>0</v>
      </c>
      <c r="Q1533" s="45"/>
      <c r="R1533" s="46"/>
      <c r="S1533" s="45"/>
      <c r="T1533" s="44"/>
      <c r="U1533" s="26">
        <f t="shared" si="98"/>
        <v>0</v>
      </c>
      <c r="V1533" s="25">
        <f t="shared" si="97"/>
        <v>0</v>
      </c>
      <c r="W1533" s="25">
        <f t="shared" si="99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6"/>
        <v>0</v>
      </c>
      <c r="Q1534" s="45"/>
      <c r="R1534" s="46"/>
      <c r="S1534" s="45"/>
      <c r="T1534" s="44"/>
      <c r="U1534" s="26">
        <f t="shared" si="98"/>
        <v>0</v>
      </c>
      <c r="V1534" s="25">
        <f t="shared" si="97"/>
        <v>0</v>
      </c>
      <c r="W1534" s="25">
        <f t="shared" si="99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6"/>
        <v>0</v>
      </c>
      <c r="Q1535" s="45"/>
      <c r="R1535" s="46"/>
      <c r="S1535" s="45"/>
      <c r="T1535" s="44"/>
      <c r="U1535" s="26">
        <f t="shared" si="98"/>
        <v>0</v>
      </c>
      <c r="V1535" s="25">
        <f t="shared" si="97"/>
        <v>0</v>
      </c>
      <c r="W1535" s="25">
        <f t="shared" si="99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6"/>
        <v>0</v>
      </c>
      <c r="Q1536" s="45"/>
      <c r="R1536" s="46"/>
      <c r="S1536" s="45"/>
      <c r="T1536" s="44"/>
      <c r="U1536" s="26">
        <f t="shared" si="98"/>
        <v>0</v>
      </c>
      <c r="V1536" s="25">
        <f t="shared" si="97"/>
        <v>0</v>
      </c>
      <c r="W1536" s="25">
        <f t="shared" si="99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6"/>
        <v>0</v>
      </c>
      <c r="Q1537" s="45"/>
      <c r="R1537" s="46"/>
      <c r="S1537" s="45"/>
      <c r="T1537" s="44"/>
      <c r="U1537" s="26">
        <f t="shared" si="98"/>
        <v>0</v>
      </c>
      <c r="V1537" s="25">
        <f t="shared" si="97"/>
        <v>0</v>
      </c>
      <c r="W1537" s="25">
        <f t="shared" si="99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6"/>
        <v>0</v>
      </c>
      <c r="Q1538" s="45"/>
      <c r="R1538" s="46"/>
      <c r="S1538" s="45"/>
      <c r="T1538" s="44"/>
      <c r="U1538" s="26">
        <f t="shared" si="98"/>
        <v>0</v>
      </c>
      <c r="V1538" s="25">
        <f t="shared" si="97"/>
        <v>0</v>
      </c>
      <c r="W1538" s="25">
        <f t="shared" si="99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6"/>
        <v>0</v>
      </c>
      <c r="Q1539" s="45"/>
      <c r="R1539" s="46"/>
      <c r="S1539" s="45"/>
      <c r="T1539" s="44"/>
      <c r="U1539" s="26">
        <f t="shared" si="98"/>
        <v>0</v>
      </c>
      <c r="V1539" s="25">
        <f t="shared" si="97"/>
        <v>0</v>
      </c>
      <c r="W1539" s="25">
        <f t="shared" si="99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6"/>
        <v>0</v>
      </c>
      <c r="Q1540" s="45"/>
      <c r="R1540" s="46"/>
      <c r="S1540" s="45"/>
      <c r="T1540" s="44"/>
      <c r="U1540" s="26">
        <f t="shared" si="98"/>
        <v>0</v>
      </c>
      <c r="V1540" s="25">
        <f t="shared" si="97"/>
        <v>0</v>
      </c>
      <c r="W1540" s="25">
        <f t="shared" si="99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6"/>
        <v>0</v>
      </c>
      <c r="Q1541" s="45"/>
      <c r="R1541" s="46"/>
      <c r="S1541" s="45"/>
      <c r="T1541" s="44"/>
      <c r="U1541" s="26">
        <f t="shared" si="98"/>
        <v>0</v>
      </c>
      <c r="V1541" s="25">
        <f t="shared" si="97"/>
        <v>0</v>
      </c>
      <c r="W1541" s="25">
        <f t="shared" si="99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6"/>
        <v>0</v>
      </c>
      <c r="Q1542" s="45"/>
      <c r="R1542" s="46"/>
      <c r="S1542" s="45"/>
      <c r="T1542" s="44"/>
      <c r="U1542" s="26">
        <f t="shared" si="98"/>
        <v>0</v>
      </c>
      <c r="V1542" s="25">
        <f t="shared" si="97"/>
        <v>0</v>
      </c>
      <c r="W1542" s="25">
        <f t="shared" si="99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6"/>
        <v>0</v>
      </c>
      <c r="Q1543" s="45"/>
      <c r="R1543" s="46"/>
      <c r="S1543" s="45"/>
      <c r="T1543" s="44"/>
      <c r="U1543" s="26">
        <f t="shared" si="98"/>
        <v>0</v>
      </c>
      <c r="V1543" s="25">
        <f t="shared" si="97"/>
        <v>0</v>
      </c>
      <c r="W1543" s="25">
        <f t="shared" si="99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si="96"/>
        <v>0</v>
      </c>
      <c r="Q1544" s="45"/>
      <c r="R1544" s="46"/>
      <c r="S1544" s="45"/>
      <c r="T1544" s="44"/>
      <c r="U1544" s="26">
        <f t="shared" si="98"/>
        <v>0</v>
      </c>
      <c r="V1544" s="25">
        <f t="shared" si="97"/>
        <v>0</v>
      </c>
      <c r="W1544" s="25">
        <f t="shared" si="99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si="98"/>
        <v>0</v>
      </c>
      <c r="V1545" s="25">
        <f t="shared" si="97"/>
        <v>0</v>
      </c>
      <c r="W1545" s="25">
        <f t="shared" si="99"/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ref="P1582:P1645" si="100">N1582+O1582</f>
        <v>0</v>
      </c>
      <c r="Q1582" s="45"/>
      <c r="R1582" s="46"/>
      <c r="S1582" s="45"/>
      <c r="T1582" s="44"/>
      <c r="U1582" s="26">
        <f t="shared" si="98"/>
        <v>0</v>
      </c>
      <c r="V1582" s="25">
        <f t="shared" ref="V1582:V1645" si="101">(Q1582*R1582)+(S1582*T1582)</f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100"/>
        <v>0</v>
      </c>
      <c r="Q1583" s="45"/>
      <c r="R1583" s="46"/>
      <c r="S1583" s="45"/>
      <c r="T1583" s="44"/>
      <c r="U1583" s="26">
        <f t="shared" ref="U1583:U1646" si="102">Q1583+S1583</f>
        <v>0</v>
      </c>
      <c r="V1583" s="25">
        <f t="shared" si="101"/>
        <v>0</v>
      </c>
      <c r="W1583" s="25">
        <f t="shared" ref="W1583:W1646" si="103">V1583+P1583</f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100"/>
        <v>0</v>
      </c>
      <c r="Q1584" s="45"/>
      <c r="R1584" s="46"/>
      <c r="S1584" s="45"/>
      <c r="T1584" s="44"/>
      <c r="U1584" s="26">
        <f t="shared" si="102"/>
        <v>0</v>
      </c>
      <c r="V1584" s="25">
        <f t="shared" si="101"/>
        <v>0</v>
      </c>
      <c r="W1584" s="25">
        <f t="shared" si="103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100"/>
        <v>0</v>
      </c>
      <c r="Q1585" s="45"/>
      <c r="R1585" s="46"/>
      <c r="S1585" s="45"/>
      <c r="T1585" s="44"/>
      <c r="U1585" s="26">
        <f t="shared" si="102"/>
        <v>0</v>
      </c>
      <c r="V1585" s="25">
        <f t="shared" si="101"/>
        <v>0</v>
      </c>
      <c r="W1585" s="25">
        <f t="shared" si="103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100"/>
        <v>0</v>
      </c>
      <c r="Q1586" s="45"/>
      <c r="R1586" s="46"/>
      <c r="S1586" s="45"/>
      <c r="T1586" s="44"/>
      <c r="U1586" s="26">
        <f t="shared" si="102"/>
        <v>0</v>
      </c>
      <c r="V1586" s="25">
        <f t="shared" si="101"/>
        <v>0</v>
      </c>
      <c r="W1586" s="25">
        <f t="shared" si="103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100"/>
        <v>0</v>
      </c>
      <c r="Q1587" s="45"/>
      <c r="R1587" s="46"/>
      <c r="S1587" s="45"/>
      <c r="T1587" s="44"/>
      <c r="U1587" s="26">
        <f t="shared" si="102"/>
        <v>0</v>
      </c>
      <c r="V1587" s="25">
        <f t="shared" si="101"/>
        <v>0</v>
      </c>
      <c r="W1587" s="25">
        <f t="shared" si="103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100"/>
        <v>0</v>
      </c>
      <c r="Q1588" s="45"/>
      <c r="R1588" s="46"/>
      <c r="S1588" s="45"/>
      <c r="T1588" s="44"/>
      <c r="U1588" s="26">
        <f t="shared" si="102"/>
        <v>0</v>
      </c>
      <c r="V1588" s="25">
        <f t="shared" si="101"/>
        <v>0</v>
      </c>
      <c r="W1588" s="25">
        <f t="shared" si="103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100"/>
        <v>0</v>
      </c>
      <c r="Q1589" s="45"/>
      <c r="R1589" s="46"/>
      <c r="S1589" s="45"/>
      <c r="T1589" s="44"/>
      <c r="U1589" s="26">
        <f t="shared" si="102"/>
        <v>0</v>
      </c>
      <c r="V1589" s="25">
        <f t="shared" si="101"/>
        <v>0</v>
      </c>
      <c r="W1589" s="25">
        <f t="shared" si="103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100"/>
        <v>0</v>
      </c>
      <c r="Q1590" s="45"/>
      <c r="R1590" s="46"/>
      <c r="S1590" s="45"/>
      <c r="T1590" s="44"/>
      <c r="U1590" s="26">
        <f t="shared" si="102"/>
        <v>0</v>
      </c>
      <c r="V1590" s="25">
        <f t="shared" si="101"/>
        <v>0</v>
      </c>
      <c r="W1590" s="25">
        <f t="shared" si="103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100"/>
        <v>0</v>
      </c>
      <c r="Q1591" s="45"/>
      <c r="R1591" s="46"/>
      <c r="S1591" s="45"/>
      <c r="T1591" s="44"/>
      <c r="U1591" s="26">
        <f t="shared" si="102"/>
        <v>0</v>
      </c>
      <c r="V1591" s="25">
        <f t="shared" si="101"/>
        <v>0</v>
      </c>
      <c r="W1591" s="25">
        <f t="shared" si="103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100"/>
        <v>0</v>
      </c>
      <c r="Q1592" s="45"/>
      <c r="R1592" s="46"/>
      <c r="S1592" s="45"/>
      <c r="T1592" s="44"/>
      <c r="U1592" s="26">
        <f t="shared" si="102"/>
        <v>0</v>
      </c>
      <c r="V1592" s="25">
        <f t="shared" si="101"/>
        <v>0</v>
      </c>
      <c r="W1592" s="25">
        <f t="shared" si="103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100"/>
        <v>0</v>
      </c>
      <c r="Q1593" s="45"/>
      <c r="R1593" s="46"/>
      <c r="S1593" s="45"/>
      <c r="T1593" s="44"/>
      <c r="U1593" s="26">
        <f t="shared" si="102"/>
        <v>0</v>
      </c>
      <c r="V1593" s="25">
        <f t="shared" si="101"/>
        <v>0</v>
      </c>
      <c r="W1593" s="25">
        <f t="shared" si="103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100"/>
        <v>0</v>
      </c>
      <c r="Q1594" s="45"/>
      <c r="R1594" s="46"/>
      <c r="S1594" s="45"/>
      <c r="T1594" s="44"/>
      <c r="U1594" s="26">
        <f t="shared" si="102"/>
        <v>0</v>
      </c>
      <c r="V1594" s="25">
        <f t="shared" si="101"/>
        <v>0</v>
      </c>
      <c r="W1594" s="25">
        <f t="shared" si="103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100"/>
        <v>0</v>
      </c>
      <c r="Q1595" s="45"/>
      <c r="R1595" s="46"/>
      <c r="S1595" s="45"/>
      <c r="T1595" s="44"/>
      <c r="U1595" s="26">
        <f t="shared" si="102"/>
        <v>0</v>
      </c>
      <c r="V1595" s="25">
        <f t="shared" si="101"/>
        <v>0</v>
      </c>
      <c r="W1595" s="25">
        <f t="shared" si="103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100"/>
        <v>0</v>
      </c>
      <c r="Q1596" s="45"/>
      <c r="R1596" s="46"/>
      <c r="S1596" s="45"/>
      <c r="T1596" s="44"/>
      <c r="U1596" s="26">
        <f t="shared" si="102"/>
        <v>0</v>
      </c>
      <c r="V1596" s="25">
        <f t="shared" si="101"/>
        <v>0</v>
      </c>
      <c r="W1596" s="25">
        <f t="shared" si="103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100"/>
        <v>0</v>
      </c>
      <c r="Q1597" s="45"/>
      <c r="R1597" s="46"/>
      <c r="S1597" s="45"/>
      <c r="T1597" s="44"/>
      <c r="U1597" s="26">
        <f t="shared" si="102"/>
        <v>0</v>
      </c>
      <c r="V1597" s="25">
        <f t="shared" si="101"/>
        <v>0</v>
      </c>
      <c r="W1597" s="25">
        <f t="shared" si="103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100"/>
        <v>0</v>
      </c>
      <c r="Q1598" s="45"/>
      <c r="R1598" s="46"/>
      <c r="S1598" s="45"/>
      <c r="T1598" s="44"/>
      <c r="U1598" s="26">
        <f t="shared" si="102"/>
        <v>0</v>
      </c>
      <c r="V1598" s="25">
        <f t="shared" si="101"/>
        <v>0</v>
      </c>
      <c r="W1598" s="25">
        <f t="shared" si="103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100"/>
        <v>0</v>
      </c>
      <c r="Q1599" s="45"/>
      <c r="R1599" s="46"/>
      <c r="S1599" s="45"/>
      <c r="T1599" s="44"/>
      <c r="U1599" s="26">
        <f t="shared" si="102"/>
        <v>0</v>
      </c>
      <c r="V1599" s="25">
        <f t="shared" si="101"/>
        <v>0</v>
      </c>
      <c r="W1599" s="25">
        <f t="shared" si="103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100"/>
        <v>0</v>
      </c>
      <c r="Q1600" s="45"/>
      <c r="R1600" s="46"/>
      <c r="S1600" s="45"/>
      <c r="T1600" s="44"/>
      <c r="U1600" s="26">
        <f t="shared" si="102"/>
        <v>0</v>
      </c>
      <c r="V1600" s="25">
        <f t="shared" si="101"/>
        <v>0</v>
      </c>
      <c r="W1600" s="25">
        <f t="shared" si="103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100"/>
        <v>0</v>
      </c>
      <c r="Q1601" s="45"/>
      <c r="R1601" s="46"/>
      <c r="S1601" s="45"/>
      <c r="T1601" s="44"/>
      <c r="U1601" s="26">
        <f t="shared" si="102"/>
        <v>0</v>
      </c>
      <c r="V1601" s="25">
        <f t="shared" si="101"/>
        <v>0</v>
      </c>
      <c r="W1601" s="25">
        <f t="shared" si="103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100"/>
        <v>0</v>
      </c>
      <c r="Q1602" s="45"/>
      <c r="R1602" s="46"/>
      <c r="S1602" s="45"/>
      <c r="T1602" s="44"/>
      <c r="U1602" s="26">
        <f t="shared" si="102"/>
        <v>0</v>
      </c>
      <c r="V1602" s="25">
        <f t="shared" si="101"/>
        <v>0</v>
      </c>
      <c r="W1602" s="25">
        <f t="shared" si="103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100"/>
        <v>0</v>
      </c>
      <c r="Q1603" s="45"/>
      <c r="R1603" s="46"/>
      <c r="S1603" s="45"/>
      <c r="T1603" s="44"/>
      <c r="U1603" s="26">
        <f t="shared" si="102"/>
        <v>0</v>
      </c>
      <c r="V1603" s="25">
        <f t="shared" si="101"/>
        <v>0</v>
      </c>
      <c r="W1603" s="25">
        <f t="shared" si="103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100"/>
        <v>0</v>
      </c>
      <c r="Q1604" s="45"/>
      <c r="R1604" s="46"/>
      <c r="S1604" s="45"/>
      <c r="T1604" s="44"/>
      <c r="U1604" s="26">
        <f t="shared" si="102"/>
        <v>0</v>
      </c>
      <c r="V1604" s="25">
        <f t="shared" si="101"/>
        <v>0</v>
      </c>
      <c r="W1604" s="25">
        <f t="shared" si="103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100"/>
        <v>0</v>
      </c>
      <c r="Q1605" s="45"/>
      <c r="R1605" s="46"/>
      <c r="S1605" s="45"/>
      <c r="T1605" s="44"/>
      <c r="U1605" s="26">
        <f t="shared" si="102"/>
        <v>0</v>
      </c>
      <c r="V1605" s="25">
        <f t="shared" si="101"/>
        <v>0</v>
      </c>
      <c r="W1605" s="25">
        <f t="shared" si="103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100"/>
        <v>0</v>
      </c>
      <c r="Q1606" s="45"/>
      <c r="R1606" s="46"/>
      <c r="S1606" s="45"/>
      <c r="T1606" s="44"/>
      <c r="U1606" s="26">
        <f t="shared" si="102"/>
        <v>0</v>
      </c>
      <c r="V1606" s="25">
        <f t="shared" si="101"/>
        <v>0</v>
      </c>
      <c r="W1606" s="25">
        <f t="shared" si="103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100"/>
        <v>0</v>
      </c>
      <c r="Q1607" s="45"/>
      <c r="R1607" s="46"/>
      <c r="S1607" s="45"/>
      <c r="T1607" s="44"/>
      <c r="U1607" s="26">
        <f t="shared" si="102"/>
        <v>0</v>
      </c>
      <c r="V1607" s="25">
        <f t="shared" si="101"/>
        <v>0</v>
      </c>
      <c r="W1607" s="25">
        <f t="shared" si="103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si="100"/>
        <v>0</v>
      </c>
      <c r="Q1608" s="45"/>
      <c r="R1608" s="46"/>
      <c r="S1608" s="45"/>
      <c r="T1608" s="44"/>
      <c r="U1608" s="26">
        <f t="shared" si="102"/>
        <v>0</v>
      </c>
      <c r="V1608" s="25">
        <f t="shared" si="101"/>
        <v>0</v>
      </c>
      <c r="W1608" s="25">
        <f t="shared" si="103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si="102"/>
        <v>0</v>
      </c>
      <c r="V1609" s="25">
        <f t="shared" si="101"/>
        <v>0</v>
      </c>
      <c r="W1609" s="25">
        <f t="shared" si="103"/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ref="P1646:P1709" si="104">N1646+O1646</f>
        <v>0</v>
      </c>
      <c r="Q1646" s="45"/>
      <c r="R1646" s="46"/>
      <c r="S1646" s="45"/>
      <c r="T1646" s="44"/>
      <c r="U1646" s="26">
        <f t="shared" si="102"/>
        <v>0</v>
      </c>
      <c r="V1646" s="25">
        <f t="shared" ref="V1646:V1709" si="105">(Q1646*R1646)+(S1646*T1646)</f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4"/>
        <v>0</v>
      </c>
      <c r="Q1647" s="45"/>
      <c r="R1647" s="46"/>
      <c r="S1647" s="45"/>
      <c r="T1647" s="44"/>
      <c r="U1647" s="26">
        <f t="shared" ref="U1647:U1710" si="106">Q1647+S1647</f>
        <v>0</v>
      </c>
      <c r="V1647" s="25">
        <f t="shared" si="105"/>
        <v>0</v>
      </c>
      <c r="W1647" s="25">
        <f t="shared" ref="W1647:W1710" si="107">V1647+P1647</f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4"/>
        <v>0</v>
      </c>
      <c r="Q1648" s="45"/>
      <c r="R1648" s="46"/>
      <c r="S1648" s="45"/>
      <c r="T1648" s="44"/>
      <c r="U1648" s="26">
        <f t="shared" si="106"/>
        <v>0</v>
      </c>
      <c r="V1648" s="25">
        <f t="shared" si="105"/>
        <v>0</v>
      </c>
      <c r="W1648" s="25">
        <f t="shared" si="107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4"/>
        <v>0</v>
      </c>
      <c r="Q1649" s="45"/>
      <c r="R1649" s="46"/>
      <c r="S1649" s="45"/>
      <c r="T1649" s="44"/>
      <c r="U1649" s="26">
        <f t="shared" si="106"/>
        <v>0</v>
      </c>
      <c r="V1649" s="25">
        <f t="shared" si="105"/>
        <v>0</v>
      </c>
      <c r="W1649" s="25">
        <f t="shared" si="107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4"/>
        <v>0</v>
      </c>
      <c r="Q1650" s="45"/>
      <c r="R1650" s="46"/>
      <c r="S1650" s="45"/>
      <c r="T1650" s="44"/>
      <c r="U1650" s="26">
        <f t="shared" si="106"/>
        <v>0</v>
      </c>
      <c r="V1650" s="25">
        <f t="shared" si="105"/>
        <v>0</v>
      </c>
      <c r="W1650" s="25">
        <f t="shared" si="107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4"/>
        <v>0</v>
      </c>
      <c r="Q1651" s="45"/>
      <c r="R1651" s="46"/>
      <c r="S1651" s="45"/>
      <c r="T1651" s="44"/>
      <c r="U1651" s="26">
        <f t="shared" si="106"/>
        <v>0</v>
      </c>
      <c r="V1651" s="25">
        <f t="shared" si="105"/>
        <v>0</v>
      </c>
      <c r="W1651" s="25">
        <f t="shared" si="107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4"/>
        <v>0</v>
      </c>
      <c r="Q1652" s="45"/>
      <c r="R1652" s="46"/>
      <c r="S1652" s="45"/>
      <c r="T1652" s="44"/>
      <c r="U1652" s="26">
        <f t="shared" si="106"/>
        <v>0</v>
      </c>
      <c r="V1652" s="25">
        <f t="shared" si="105"/>
        <v>0</v>
      </c>
      <c r="W1652" s="25">
        <f t="shared" si="107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4"/>
        <v>0</v>
      </c>
      <c r="Q1653" s="45"/>
      <c r="R1653" s="46"/>
      <c r="S1653" s="45"/>
      <c r="T1653" s="44"/>
      <c r="U1653" s="26">
        <f t="shared" si="106"/>
        <v>0</v>
      </c>
      <c r="V1653" s="25">
        <f t="shared" si="105"/>
        <v>0</v>
      </c>
      <c r="W1653" s="25">
        <f t="shared" si="107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4"/>
        <v>0</v>
      </c>
      <c r="Q1654" s="45"/>
      <c r="R1654" s="46"/>
      <c r="S1654" s="45"/>
      <c r="T1654" s="44"/>
      <c r="U1654" s="26">
        <f t="shared" si="106"/>
        <v>0</v>
      </c>
      <c r="V1654" s="25">
        <f t="shared" si="105"/>
        <v>0</v>
      </c>
      <c r="W1654" s="25">
        <f t="shared" si="107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4"/>
        <v>0</v>
      </c>
      <c r="Q1655" s="45"/>
      <c r="R1655" s="46"/>
      <c r="S1655" s="45"/>
      <c r="T1655" s="44"/>
      <c r="U1655" s="26">
        <f t="shared" si="106"/>
        <v>0</v>
      </c>
      <c r="V1655" s="25">
        <f t="shared" si="105"/>
        <v>0</v>
      </c>
      <c r="W1655" s="25">
        <f t="shared" si="107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4"/>
        <v>0</v>
      </c>
      <c r="Q1656" s="45"/>
      <c r="R1656" s="46"/>
      <c r="S1656" s="45"/>
      <c r="T1656" s="44"/>
      <c r="U1656" s="26">
        <f t="shared" si="106"/>
        <v>0</v>
      </c>
      <c r="V1656" s="25">
        <f t="shared" si="105"/>
        <v>0</v>
      </c>
      <c r="W1656" s="25">
        <f t="shared" si="107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4"/>
        <v>0</v>
      </c>
      <c r="Q1657" s="45"/>
      <c r="R1657" s="46"/>
      <c r="S1657" s="45"/>
      <c r="T1657" s="44"/>
      <c r="U1657" s="26">
        <f t="shared" si="106"/>
        <v>0</v>
      </c>
      <c r="V1657" s="25">
        <f t="shared" si="105"/>
        <v>0</v>
      </c>
      <c r="W1657" s="25">
        <f t="shared" si="107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4"/>
        <v>0</v>
      </c>
      <c r="Q1658" s="45"/>
      <c r="R1658" s="46"/>
      <c r="S1658" s="45"/>
      <c r="T1658" s="44"/>
      <c r="U1658" s="26">
        <f t="shared" si="106"/>
        <v>0</v>
      </c>
      <c r="V1658" s="25">
        <f t="shared" si="105"/>
        <v>0</v>
      </c>
      <c r="W1658" s="25">
        <f t="shared" si="107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4"/>
        <v>0</v>
      </c>
      <c r="Q1659" s="45"/>
      <c r="R1659" s="46"/>
      <c r="S1659" s="45"/>
      <c r="T1659" s="44"/>
      <c r="U1659" s="26">
        <f t="shared" si="106"/>
        <v>0</v>
      </c>
      <c r="V1659" s="25">
        <f t="shared" si="105"/>
        <v>0</v>
      </c>
      <c r="W1659" s="25">
        <f t="shared" si="107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4"/>
        <v>0</v>
      </c>
      <c r="Q1660" s="45"/>
      <c r="R1660" s="46"/>
      <c r="S1660" s="45"/>
      <c r="T1660" s="44"/>
      <c r="U1660" s="26">
        <f t="shared" si="106"/>
        <v>0</v>
      </c>
      <c r="V1660" s="25">
        <f t="shared" si="105"/>
        <v>0</v>
      </c>
      <c r="W1660" s="25">
        <f t="shared" si="107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4"/>
        <v>0</v>
      </c>
      <c r="Q1661" s="45"/>
      <c r="R1661" s="46"/>
      <c r="S1661" s="45"/>
      <c r="T1661" s="44"/>
      <c r="U1661" s="26">
        <f t="shared" si="106"/>
        <v>0</v>
      </c>
      <c r="V1661" s="25">
        <f t="shared" si="105"/>
        <v>0</v>
      </c>
      <c r="W1661" s="25">
        <f t="shared" si="107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4"/>
        <v>0</v>
      </c>
      <c r="Q1662" s="45"/>
      <c r="R1662" s="46"/>
      <c r="S1662" s="45"/>
      <c r="T1662" s="44"/>
      <c r="U1662" s="26">
        <f t="shared" si="106"/>
        <v>0</v>
      </c>
      <c r="V1662" s="25">
        <f t="shared" si="105"/>
        <v>0</v>
      </c>
      <c r="W1662" s="25">
        <f t="shared" si="107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4"/>
        <v>0</v>
      </c>
      <c r="Q1663" s="45"/>
      <c r="R1663" s="46"/>
      <c r="S1663" s="45"/>
      <c r="T1663" s="44"/>
      <c r="U1663" s="26">
        <f t="shared" si="106"/>
        <v>0</v>
      </c>
      <c r="V1663" s="25">
        <f t="shared" si="105"/>
        <v>0</v>
      </c>
      <c r="W1663" s="25">
        <f t="shared" si="107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4"/>
        <v>0</v>
      </c>
      <c r="Q1664" s="45"/>
      <c r="R1664" s="46"/>
      <c r="S1664" s="45"/>
      <c r="T1664" s="44"/>
      <c r="U1664" s="26">
        <f t="shared" si="106"/>
        <v>0</v>
      </c>
      <c r="V1664" s="25">
        <f t="shared" si="105"/>
        <v>0</v>
      </c>
      <c r="W1664" s="25">
        <f t="shared" si="107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4"/>
        <v>0</v>
      </c>
      <c r="Q1665" s="45"/>
      <c r="R1665" s="46"/>
      <c r="S1665" s="45"/>
      <c r="T1665" s="44"/>
      <c r="U1665" s="26">
        <f t="shared" si="106"/>
        <v>0</v>
      </c>
      <c r="V1665" s="25">
        <f t="shared" si="105"/>
        <v>0</v>
      </c>
      <c r="W1665" s="25">
        <f t="shared" si="107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4"/>
        <v>0</v>
      </c>
      <c r="Q1666" s="45"/>
      <c r="R1666" s="46"/>
      <c r="S1666" s="45"/>
      <c r="T1666" s="44"/>
      <c r="U1666" s="26">
        <f t="shared" si="106"/>
        <v>0</v>
      </c>
      <c r="V1666" s="25">
        <f t="shared" si="105"/>
        <v>0</v>
      </c>
      <c r="W1666" s="25">
        <f t="shared" si="107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4"/>
        <v>0</v>
      </c>
      <c r="Q1667" s="45"/>
      <c r="R1667" s="46"/>
      <c r="S1667" s="45"/>
      <c r="T1667" s="44"/>
      <c r="U1667" s="26">
        <f t="shared" si="106"/>
        <v>0</v>
      </c>
      <c r="V1667" s="25">
        <f t="shared" si="105"/>
        <v>0</v>
      </c>
      <c r="W1667" s="25">
        <f t="shared" si="107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4"/>
        <v>0</v>
      </c>
      <c r="Q1668" s="45"/>
      <c r="R1668" s="46"/>
      <c r="S1668" s="45"/>
      <c r="T1668" s="44"/>
      <c r="U1668" s="26">
        <f t="shared" si="106"/>
        <v>0</v>
      </c>
      <c r="V1668" s="25">
        <f t="shared" si="105"/>
        <v>0</v>
      </c>
      <c r="W1668" s="25">
        <f t="shared" si="107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4"/>
        <v>0</v>
      </c>
      <c r="Q1669" s="45"/>
      <c r="R1669" s="46"/>
      <c r="S1669" s="45"/>
      <c r="T1669" s="44"/>
      <c r="U1669" s="26">
        <f t="shared" si="106"/>
        <v>0</v>
      </c>
      <c r="V1669" s="25">
        <f t="shared" si="105"/>
        <v>0</v>
      </c>
      <c r="W1669" s="25">
        <f t="shared" si="107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4"/>
        <v>0</v>
      </c>
      <c r="Q1670" s="45"/>
      <c r="R1670" s="46"/>
      <c r="S1670" s="45"/>
      <c r="T1670" s="44"/>
      <c r="U1670" s="26">
        <f t="shared" si="106"/>
        <v>0</v>
      </c>
      <c r="V1670" s="25">
        <f t="shared" si="105"/>
        <v>0</v>
      </c>
      <c r="W1670" s="25">
        <f t="shared" si="107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4"/>
        <v>0</v>
      </c>
      <c r="Q1671" s="45"/>
      <c r="R1671" s="46"/>
      <c r="S1671" s="45"/>
      <c r="T1671" s="44"/>
      <c r="U1671" s="26">
        <f t="shared" si="106"/>
        <v>0</v>
      </c>
      <c r="V1671" s="25">
        <f t="shared" si="105"/>
        <v>0</v>
      </c>
      <c r="W1671" s="25">
        <f t="shared" si="107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si="104"/>
        <v>0</v>
      </c>
      <c r="Q1672" s="45"/>
      <c r="R1672" s="46"/>
      <c r="S1672" s="45"/>
      <c r="T1672" s="44"/>
      <c r="U1672" s="26">
        <f t="shared" si="106"/>
        <v>0</v>
      </c>
      <c r="V1672" s="25">
        <f t="shared" si="105"/>
        <v>0</v>
      </c>
      <c r="W1672" s="25">
        <f t="shared" si="107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si="106"/>
        <v>0</v>
      </c>
      <c r="V1673" s="25">
        <f t="shared" si="105"/>
        <v>0</v>
      </c>
      <c r="W1673" s="25">
        <f t="shared" si="107"/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ref="P1710:P1773" si="108">N1710+O1710</f>
        <v>0</v>
      </c>
      <c r="Q1710" s="45"/>
      <c r="R1710" s="46"/>
      <c r="S1710" s="45"/>
      <c r="T1710" s="44"/>
      <c r="U1710" s="26">
        <f t="shared" si="106"/>
        <v>0</v>
      </c>
      <c r="V1710" s="25">
        <f t="shared" ref="V1710:V1773" si="109">(Q1710*R1710)+(S1710*T1710)</f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8"/>
        <v>0</v>
      </c>
      <c r="Q1711" s="45"/>
      <c r="R1711" s="46"/>
      <c r="S1711" s="45"/>
      <c r="T1711" s="44"/>
      <c r="U1711" s="26">
        <f t="shared" ref="U1711:U1774" si="110">Q1711+S1711</f>
        <v>0</v>
      </c>
      <c r="V1711" s="25">
        <f t="shared" si="109"/>
        <v>0</v>
      </c>
      <c r="W1711" s="25">
        <f t="shared" ref="W1711:W1774" si="111">V1711+P1711</f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8"/>
        <v>0</v>
      </c>
      <c r="Q1712" s="45"/>
      <c r="R1712" s="46"/>
      <c r="S1712" s="45"/>
      <c r="T1712" s="44"/>
      <c r="U1712" s="26">
        <f t="shared" si="110"/>
        <v>0</v>
      </c>
      <c r="V1712" s="25">
        <f t="shared" si="109"/>
        <v>0</v>
      </c>
      <c r="W1712" s="25">
        <f t="shared" si="111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8"/>
        <v>0</v>
      </c>
      <c r="Q1713" s="45"/>
      <c r="R1713" s="46"/>
      <c r="S1713" s="45"/>
      <c r="T1713" s="44"/>
      <c r="U1713" s="26">
        <f t="shared" si="110"/>
        <v>0</v>
      </c>
      <c r="V1713" s="25">
        <f t="shared" si="109"/>
        <v>0</v>
      </c>
      <c r="W1713" s="25">
        <f t="shared" si="111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8"/>
        <v>0</v>
      </c>
      <c r="Q1714" s="45"/>
      <c r="R1714" s="46"/>
      <c r="S1714" s="45"/>
      <c r="T1714" s="44"/>
      <c r="U1714" s="26">
        <f t="shared" si="110"/>
        <v>0</v>
      </c>
      <c r="V1714" s="25">
        <f t="shared" si="109"/>
        <v>0</v>
      </c>
      <c r="W1714" s="25">
        <f t="shared" si="111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8"/>
        <v>0</v>
      </c>
      <c r="Q1715" s="45"/>
      <c r="R1715" s="46"/>
      <c r="S1715" s="45"/>
      <c r="T1715" s="44"/>
      <c r="U1715" s="26">
        <f t="shared" si="110"/>
        <v>0</v>
      </c>
      <c r="V1715" s="25">
        <f t="shared" si="109"/>
        <v>0</v>
      </c>
      <c r="W1715" s="25">
        <f t="shared" si="111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8"/>
        <v>0</v>
      </c>
      <c r="Q1716" s="45"/>
      <c r="R1716" s="46"/>
      <c r="S1716" s="45"/>
      <c r="T1716" s="44"/>
      <c r="U1716" s="26">
        <f t="shared" si="110"/>
        <v>0</v>
      </c>
      <c r="V1716" s="25">
        <f t="shared" si="109"/>
        <v>0</v>
      </c>
      <c r="W1716" s="25">
        <f t="shared" si="111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8"/>
        <v>0</v>
      </c>
      <c r="Q1717" s="45"/>
      <c r="R1717" s="46"/>
      <c r="S1717" s="45"/>
      <c r="T1717" s="44"/>
      <c r="U1717" s="26">
        <f t="shared" si="110"/>
        <v>0</v>
      </c>
      <c r="V1717" s="25">
        <f t="shared" si="109"/>
        <v>0</v>
      </c>
      <c r="W1717" s="25">
        <f t="shared" si="111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8"/>
        <v>0</v>
      </c>
      <c r="Q1718" s="45"/>
      <c r="R1718" s="46"/>
      <c r="S1718" s="45"/>
      <c r="T1718" s="44"/>
      <c r="U1718" s="26">
        <f t="shared" si="110"/>
        <v>0</v>
      </c>
      <c r="V1718" s="25">
        <f t="shared" si="109"/>
        <v>0</v>
      </c>
      <c r="W1718" s="25">
        <f t="shared" si="111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8"/>
        <v>0</v>
      </c>
      <c r="Q1719" s="45"/>
      <c r="R1719" s="46"/>
      <c r="S1719" s="45"/>
      <c r="T1719" s="44"/>
      <c r="U1719" s="26">
        <f t="shared" si="110"/>
        <v>0</v>
      </c>
      <c r="V1719" s="25">
        <f t="shared" si="109"/>
        <v>0</v>
      </c>
      <c r="W1719" s="25">
        <f t="shared" si="111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8"/>
        <v>0</v>
      </c>
      <c r="Q1720" s="45"/>
      <c r="R1720" s="46"/>
      <c r="S1720" s="45"/>
      <c r="T1720" s="44"/>
      <c r="U1720" s="26">
        <f t="shared" si="110"/>
        <v>0</v>
      </c>
      <c r="V1720" s="25">
        <f t="shared" si="109"/>
        <v>0</v>
      </c>
      <c r="W1720" s="25">
        <f t="shared" si="111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8"/>
        <v>0</v>
      </c>
      <c r="Q1721" s="45"/>
      <c r="R1721" s="46"/>
      <c r="S1721" s="45"/>
      <c r="T1721" s="44"/>
      <c r="U1721" s="26">
        <f t="shared" si="110"/>
        <v>0</v>
      </c>
      <c r="V1721" s="25">
        <f t="shared" si="109"/>
        <v>0</v>
      </c>
      <c r="W1721" s="25">
        <f t="shared" si="111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8"/>
        <v>0</v>
      </c>
      <c r="Q1722" s="45"/>
      <c r="R1722" s="46"/>
      <c r="S1722" s="45"/>
      <c r="T1722" s="44"/>
      <c r="U1722" s="26">
        <f t="shared" si="110"/>
        <v>0</v>
      </c>
      <c r="V1722" s="25">
        <f t="shared" si="109"/>
        <v>0</v>
      </c>
      <c r="W1722" s="25">
        <f t="shared" si="111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8"/>
        <v>0</v>
      </c>
      <c r="Q1723" s="45"/>
      <c r="R1723" s="46"/>
      <c r="S1723" s="45"/>
      <c r="T1723" s="44"/>
      <c r="U1723" s="26">
        <f t="shared" si="110"/>
        <v>0</v>
      </c>
      <c r="V1723" s="25">
        <f t="shared" si="109"/>
        <v>0</v>
      </c>
      <c r="W1723" s="25">
        <f t="shared" si="111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8"/>
        <v>0</v>
      </c>
      <c r="Q1724" s="45"/>
      <c r="R1724" s="46"/>
      <c r="S1724" s="45"/>
      <c r="T1724" s="44"/>
      <c r="U1724" s="26">
        <f t="shared" si="110"/>
        <v>0</v>
      </c>
      <c r="V1724" s="25">
        <f t="shared" si="109"/>
        <v>0</v>
      </c>
      <c r="W1724" s="25">
        <f t="shared" si="111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8"/>
        <v>0</v>
      </c>
      <c r="Q1725" s="45"/>
      <c r="R1725" s="46"/>
      <c r="S1725" s="45"/>
      <c r="T1725" s="44"/>
      <c r="U1725" s="26">
        <f t="shared" si="110"/>
        <v>0</v>
      </c>
      <c r="V1725" s="25">
        <f t="shared" si="109"/>
        <v>0</v>
      </c>
      <c r="W1725" s="25">
        <f t="shared" si="111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8"/>
        <v>0</v>
      </c>
      <c r="Q1726" s="45"/>
      <c r="R1726" s="46"/>
      <c r="S1726" s="45"/>
      <c r="T1726" s="44"/>
      <c r="U1726" s="26">
        <f t="shared" si="110"/>
        <v>0</v>
      </c>
      <c r="V1726" s="25">
        <f t="shared" si="109"/>
        <v>0</v>
      </c>
      <c r="W1726" s="25">
        <f t="shared" si="111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8"/>
        <v>0</v>
      </c>
      <c r="Q1727" s="45"/>
      <c r="R1727" s="46"/>
      <c r="S1727" s="45"/>
      <c r="T1727" s="44"/>
      <c r="U1727" s="26">
        <f t="shared" si="110"/>
        <v>0</v>
      </c>
      <c r="V1727" s="25">
        <f t="shared" si="109"/>
        <v>0</v>
      </c>
      <c r="W1727" s="25">
        <f t="shared" si="111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8"/>
        <v>0</v>
      </c>
      <c r="Q1728" s="45"/>
      <c r="R1728" s="46"/>
      <c r="S1728" s="45"/>
      <c r="T1728" s="44"/>
      <c r="U1728" s="26">
        <f t="shared" si="110"/>
        <v>0</v>
      </c>
      <c r="V1728" s="25">
        <f t="shared" si="109"/>
        <v>0</v>
      </c>
      <c r="W1728" s="25">
        <f t="shared" si="111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8"/>
        <v>0</v>
      </c>
      <c r="Q1729" s="45"/>
      <c r="R1729" s="46"/>
      <c r="S1729" s="45"/>
      <c r="T1729" s="44"/>
      <c r="U1729" s="26">
        <f t="shared" si="110"/>
        <v>0</v>
      </c>
      <c r="V1729" s="25">
        <f t="shared" si="109"/>
        <v>0</v>
      </c>
      <c r="W1729" s="25">
        <f t="shared" si="111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8"/>
        <v>0</v>
      </c>
      <c r="Q1730" s="45"/>
      <c r="R1730" s="46"/>
      <c r="S1730" s="45"/>
      <c r="T1730" s="44"/>
      <c r="U1730" s="26">
        <f t="shared" si="110"/>
        <v>0</v>
      </c>
      <c r="V1730" s="25">
        <f t="shared" si="109"/>
        <v>0</v>
      </c>
      <c r="W1730" s="25">
        <f t="shared" si="111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8"/>
        <v>0</v>
      </c>
      <c r="Q1731" s="45"/>
      <c r="R1731" s="46"/>
      <c r="S1731" s="45"/>
      <c r="T1731" s="44"/>
      <c r="U1731" s="26">
        <f t="shared" si="110"/>
        <v>0</v>
      </c>
      <c r="V1731" s="25">
        <f t="shared" si="109"/>
        <v>0</v>
      </c>
      <c r="W1731" s="25">
        <f t="shared" si="111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8"/>
        <v>0</v>
      </c>
      <c r="Q1732" s="45"/>
      <c r="R1732" s="46"/>
      <c r="S1732" s="45"/>
      <c r="T1732" s="44"/>
      <c r="U1732" s="26">
        <f t="shared" si="110"/>
        <v>0</v>
      </c>
      <c r="V1732" s="25">
        <f t="shared" si="109"/>
        <v>0</v>
      </c>
      <c r="W1732" s="25">
        <f t="shared" si="111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8"/>
        <v>0</v>
      </c>
      <c r="Q1733" s="45"/>
      <c r="R1733" s="46"/>
      <c r="S1733" s="45"/>
      <c r="T1733" s="44"/>
      <c r="U1733" s="26">
        <f t="shared" si="110"/>
        <v>0</v>
      </c>
      <c r="V1733" s="25">
        <f t="shared" si="109"/>
        <v>0</v>
      </c>
      <c r="W1733" s="25">
        <f t="shared" si="111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8"/>
        <v>0</v>
      </c>
      <c r="Q1734" s="45"/>
      <c r="R1734" s="46"/>
      <c r="S1734" s="45"/>
      <c r="T1734" s="44"/>
      <c r="U1734" s="26">
        <f t="shared" si="110"/>
        <v>0</v>
      </c>
      <c r="V1734" s="25">
        <f t="shared" si="109"/>
        <v>0</v>
      </c>
      <c r="W1734" s="25">
        <f t="shared" si="111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8"/>
        <v>0</v>
      </c>
      <c r="Q1735" s="45"/>
      <c r="R1735" s="46"/>
      <c r="S1735" s="45"/>
      <c r="T1735" s="44"/>
      <c r="U1735" s="26">
        <f t="shared" si="110"/>
        <v>0</v>
      </c>
      <c r="V1735" s="25">
        <f t="shared" si="109"/>
        <v>0</v>
      </c>
      <c r="W1735" s="25">
        <f t="shared" si="111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si="108"/>
        <v>0</v>
      </c>
      <c r="Q1736" s="45"/>
      <c r="R1736" s="46"/>
      <c r="S1736" s="45"/>
      <c r="T1736" s="44"/>
      <c r="U1736" s="26">
        <f t="shared" si="110"/>
        <v>0</v>
      </c>
      <c r="V1736" s="25">
        <f t="shared" si="109"/>
        <v>0</v>
      </c>
      <c r="W1736" s="25">
        <f t="shared" si="111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si="110"/>
        <v>0</v>
      </c>
      <c r="V1737" s="25">
        <f t="shared" si="109"/>
        <v>0</v>
      </c>
      <c r="W1737" s="25">
        <f t="shared" si="111"/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ref="P1774:P1837" si="112">N1774+O1774</f>
        <v>0</v>
      </c>
      <c r="Q1774" s="45"/>
      <c r="R1774" s="46"/>
      <c r="S1774" s="45"/>
      <c r="T1774" s="44"/>
      <c r="U1774" s="26">
        <f t="shared" si="110"/>
        <v>0</v>
      </c>
      <c r="V1774" s="25">
        <f t="shared" ref="V1774:V1837" si="113">(Q1774*R1774)+(S1774*T1774)</f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12"/>
        <v>0</v>
      </c>
      <c r="Q1775" s="45"/>
      <c r="R1775" s="46"/>
      <c r="S1775" s="45"/>
      <c r="T1775" s="44"/>
      <c r="U1775" s="26">
        <f t="shared" ref="U1775:U1838" si="114">Q1775+S1775</f>
        <v>0</v>
      </c>
      <c r="V1775" s="25">
        <f t="shared" si="113"/>
        <v>0</v>
      </c>
      <c r="W1775" s="25">
        <f t="shared" ref="W1775:W1838" si="115">V1775+P1775</f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12"/>
        <v>0</v>
      </c>
      <c r="Q1776" s="45"/>
      <c r="R1776" s="46"/>
      <c r="S1776" s="45"/>
      <c r="T1776" s="44"/>
      <c r="U1776" s="26">
        <f t="shared" si="114"/>
        <v>0</v>
      </c>
      <c r="V1776" s="25">
        <f t="shared" si="113"/>
        <v>0</v>
      </c>
      <c r="W1776" s="25">
        <f t="shared" si="115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12"/>
        <v>0</v>
      </c>
      <c r="Q1777" s="45"/>
      <c r="R1777" s="46"/>
      <c r="S1777" s="45"/>
      <c r="T1777" s="44"/>
      <c r="U1777" s="26">
        <f t="shared" si="114"/>
        <v>0</v>
      </c>
      <c r="V1777" s="25">
        <f t="shared" si="113"/>
        <v>0</v>
      </c>
      <c r="W1777" s="25">
        <f t="shared" si="115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12"/>
        <v>0</v>
      </c>
      <c r="Q1778" s="45"/>
      <c r="R1778" s="46"/>
      <c r="S1778" s="45"/>
      <c r="T1778" s="44"/>
      <c r="U1778" s="26">
        <f t="shared" si="114"/>
        <v>0</v>
      </c>
      <c r="V1778" s="25">
        <f t="shared" si="113"/>
        <v>0</v>
      </c>
      <c r="W1778" s="25">
        <f t="shared" si="115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12"/>
        <v>0</v>
      </c>
      <c r="Q1779" s="45"/>
      <c r="R1779" s="46"/>
      <c r="S1779" s="45"/>
      <c r="T1779" s="44"/>
      <c r="U1779" s="26">
        <f t="shared" si="114"/>
        <v>0</v>
      </c>
      <c r="V1779" s="25">
        <f t="shared" si="113"/>
        <v>0</v>
      </c>
      <c r="W1779" s="25">
        <f t="shared" si="115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12"/>
        <v>0</v>
      </c>
      <c r="Q1780" s="45"/>
      <c r="R1780" s="46"/>
      <c r="S1780" s="45"/>
      <c r="T1780" s="44"/>
      <c r="U1780" s="26">
        <f t="shared" si="114"/>
        <v>0</v>
      </c>
      <c r="V1780" s="25">
        <f t="shared" si="113"/>
        <v>0</v>
      </c>
      <c r="W1780" s="25">
        <f t="shared" si="115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12"/>
        <v>0</v>
      </c>
      <c r="Q1781" s="45"/>
      <c r="R1781" s="46"/>
      <c r="S1781" s="45"/>
      <c r="T1781" s="44"/>
      <c r="U1781" s="26">
        <f t="shared" si="114"/>
        <v>0</v>
      </c>
      <c r="V1781" s="25">
        <f t="shared" si="113"/>
        <v>0</v>
      </c>
      <c r="W1781" s="25">
        <f t="shared" si="115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12"/>
        <v>0</v>
      </c>
      <c r="Q1782" s="45"/>
      <c r="R1782" s="46"/>
      <c r="S1782" s="45"/>
      <c r="T1782" s="44"/>
      <c r="U1782" s="26">
        <f t="shared" si="114"/>
        <v>0</v>
      </c>
      <c r="V1782" s="25">
        <f t="shared" si="113"/>
        <v>0</v>
      </c>
      <c r="W1782" s="25">
        <f t="shared" si="115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12"/>
        <v>0</v>
      </c>
      <c r="Q1783" s="45"/>
      <c r="R1783" s="46"/>
      <c r="S1783" s="45"/>
      <c r="T1783" s="44"/>
      <c r="U1783" s="26">
        <f t="shared" si="114"/>
        <v>0</v>
      </c>
      <c r="V1783" s="25">
        <f t="shared" si="113"/>
        <v>0</v>
      </c>
      <c r="W1783" s="25">
        <f t="shared" si="115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12"/>
        <v>0</v>
      </c>
      <c r="Q1784" s="45"/>
      <c r="R1784" s="46"/>
      <c r="S1784" s="45"/>
      <c r="T1784" s="44"/>
      <c r="U1784" s="26">
        <f t="shared" si="114"/>
        <v>0</v>
      </c>
      <c r="V1784" s="25">
        <f t="shared" si="113"/>
        <v>0</v>
      </c>
      <c r="W1784" s="25">
        <f t="shared" si="115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12"/>
        <v>0</v>
      </c>
      <c r="Q1785" s="45"/>
      <c r="R1785" s="46"/>
      <c r="S1785" s="45"/>
      <c r="T1785" s="44"/>
      <c r="U1785" s="26">
        <f t="shared" si="114"/>
        <v>0</v>
      </c>
      <c r="V1785" s="25">
        <f t="shared" si="113"/>
        <v>0</v>
      </c>
      <c r="W1785" s="25">
        <f t="shared" si="115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12"/>
        <v>0</v>
      </c>
      <c r="Q1786" s="45"/>
      <c r="R1786" s="46"/>
      <c r="S1786" s="45"/>
      <c r="T1786" s="44"/>
      <c r="U1786" s="26">
        <f t="shared" si="114"/>
        <v>0</v>
      </c>
      <c r="V1786" s="25">
        <f t="shared" si="113"/>
        <v>0</v>
      </c>
      <c r="W1786" s="25">
        <f t="shared" si="115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12"/>
        <v>0</v>
      </c>
      <c r="Q1787" s="45"/>
      <c r="R1787" s="46"/>
      <c r="S1787" s="45"/>
      <c r="T1787" s="44"/>
      <c r="U1787" s="26">
        <f t="shared" si="114"/>
        <v>0</v>
      </c>
      <c r="V1787" s="25">
        <f t="shared" si="113"/>
        <v>0</v>
      </c>
      <c r="W1787" s="25">
        <f t="shared" si="115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12"/>
        <v>0</v>
      </c>
      <c r="Q1788" s="45"/>
      <c r="R1788" s="46"/>
      <c r="S1788" s="45"/>
      <c r="T1788" s="44"/>
      <c r="U1788" s="26">
        <f t="shared" si="114"/>
        <v>0</v>
      </c>
      <c r="V1788" s="25">
        <f t="shared" si="113"/>
        <v>0</v>
      </c>
      <c r="W1788" s="25">
        <f t="shared" si="115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12"/>
        <v>0</v>
      </c>
      <c r="Q1789" s="45"/>
      <c r="R1789" s="46"/>
      <c r="S1789" s="45"/>
      <c r="T1789" s="44"/>
      <c r="U1789" s="26">
        <f t="shared" si="114"/>
        <v>0</v>
      </c>
      <c r="V1789" s="25">
        <f t="shared" si="113"/>
        <v>0</v>
      </c>
      <c r="W1789" s="25">
        <f t="shared" si="115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12"/>
        <v>0</v>
      </c>
      <c r="Q1790" s="45"/>
      <c r="R1790" s="46"/>
      <c r="S1790" s="45"/>
      <c r="T1790" s="44"/>
      <c r="U1790" s="26">
        <f t="shared" si="114"/>
        <v>0</v>
      </c>
      <c r="V1790" s="25">
        <f t="shared" si="113"/>
        <v>0</v>
      </c>
      <c r="W1790" s="25">
        <f t="shared" si="115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12"/>
        <v>0</v>
      </c>
      <c r="Q1791" s="45"/>
      <c r="R1791" s="46"/>
      <c r="S1791" s="45"/>
      <c r="T1791" s="44"/>
      <c r="U1791" s="26">
        <f t="shared" si="114"/>
        <v>0</v>
      </c>
      <c r="V1791" s="25">
        <f t="shared" si="113"/>
        <v>0</v>
      </c>
      <c r="W1791" s="25">
        <f t="shared" si="115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12"/>
        <v>0</v>
      </c>
      <c r="Q1792" s="45"/>
      <c r="R1792" s="46"/>
      <c r="S1792" s="45"/>
      <c r="T1792" s="44"/>
      <c r="U1792" s="26">
        <f t="shared" si="114"/>
        <v>0</v>
      </c>
      <c r="V1792" s="25">
        <f t="shared" si="113"/>
        <v>0</v>
      </c>
      <c r="W1792" s="25">
        <f t="shared" si="115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12"/>
        <v>0</v>
      </c>
      <c r="Q1793" s="45"/>
      <c r="R1793" s="46"/>
      <c r="S1793" s="45"/>
      <c r="T1793" s="44"/>
      <c r="U1793" s="26">
        <f t="shared" si="114"/>
        <v>0</v>
      </c>
      <c r="V1793" s="25">
        <f t="shared" si="113"/>
        <v>0</v>
      </c>
      <c r="W1793" s="25">
        <f t="shared" si="115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12"/>
        <v>0</v>
      </c>
      <c r="Q1794" s="45"/>
      <c r="R1794" s="46"/>
      <c r="S1794" s="45"/>
      <c r="T1794" s="44"/>
      <c r="U1794" s="26">
        <f t="shared" si="114"/>
        <v>0</v>
      </c>
      <c r="V1794" s="25">
        <f t="shared" si="113"/>
        <v>0</v>
      </c>
      <c r="W1794" s="25">
        <f t="shared" si="115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12"/>
        <v>0</v>
      </c>
      <c r="Q1795" s="45"/>
      <c r="R1795" s="46"/>
      <c r="S1795" s="45"/>
      <c r="T1795" s="44"/>
      <c r="U1795" s="26">
        <f t="shared" si="114"/>
        <v>0</v>
      </c>
      <c r="V1795" s="25">
        <f t="shared" si="113"/>
        <v>0</v>
      </c>
      <c r="W1795" s="25">
        <f t="shared" si="115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12"/>
        <v>0</v>
      </c>
      <c r="Q1796" s="45"/>
      <c r="R1796" s="46"/>
      <c r="S1796" s="45"/>
      <c r="T1796" s="44"/>
      <c r="U1796" s="26">
        <f t="shared" si="114"/>
        <v>0</v>
      </c>
      <c r="V1796" s="25">
        <f t="shared" si="113"/>
        <v>0</v>
      </c>
      <c r="W1796" s="25">
        <f t="shared" si="115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12"/>
        <v>0</v>
      </c>
      <c r="Q1797" s="45"/>
      <c r="R1797" s="46"/>
      <c r="S1797" s="45"/>
      <c r="T1797" s="44"/>
      <c r="U1797" s="26">
        <f t="shared" si="114"/>
        <v>0</v>
      </c>
      <c r="V1797" s="25">
        <f t="shared" si="113"/>
        <v>0</v>
      </c>
      <c r="W1797" s="25">
        <f t="shared" si="115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12"/>
        <v>0</v>
      </c>
      <c r="Q1798" s="45"/>
      <c r="R1798" s="46"/>
      <c r="S1798" s="45"/>
      <c r="T1798" s="44"/>
      <c r="U1798" s="26">
        <f t="shared" si="114"/>
        <v>0</v>
      </c>
      <c r="V1798" s="25">
        <f t="shared" si="113"/>
        <v>0</v>
      </c>
      <c r="W1798" s="25">
        <f t="shared" si="115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12"/>
        <v>0</v>
      </c>
      <c r="Q1799" s="45"/>
      <c r="R1799" s="46"/>
      <c r="S1799" s="45"/>
      <c r="T1799" s="44"/>
      <c r="U1799" s="26">
        <f t="shared" si="114"/>
        <v>0</v>
      </c>
      <c r="V1799" s="25">
        <f t="shared" si="113"/>
        <v>0</v>
      </c>
      <c r="W1799" s="25">
        <f t="shared" si="115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si="112"/>
        <v>0</v>
      </c>
      <c r="Q1800" s="45"/>
      <c r="R1800" s="46"/>
      <c r="S1800" s="45"/>
      <c r="T1800" s="44"/>
      <c r="U1800" s="26">
        <f t="shared" si="114"/>
        <v>0</v>
      </c>
      <c r="V1800" s="25">
        <f t="shared" si="113"/>
        <v>0</v>
      </c>
      <c r="W1800" s="25">
        <f t="shared" si="115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si="114"/>
        <v>0</v>
      </c>
      <c r="V1801" s="25">
        <f t="shared" si="113"/>
        <v>0</v>
      </c>
      <c r="W1801" s="25">
        <f t="shared" si="115"/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ref="P1838:P1901" si="116">N1838+O1838</f>
        <v>0</v>
      </c>
      <c r="Q1838" s="45"/>
      <c r="R1838" s="46"/>
      <c r="S1838" s="45"/>
      <c r="T1838" s="44"/>
      <c r="U1838" s="26">
        <f t="shared" si="114"/>
        <v>0</v>
      </c>
      <c r="V1838" s="25">
        <f t="shared" ref="V1838:V1901" si="117">(Q1838*R1838)+(S1838*T1838)</f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6"/>
        <v>0</v>
      </c>
      <c r="Q1839" s="45"/>
      <c r="R1839" s="46"/>
      <c r="S1839" s="45"/>
      <c r="T1839" s="44"/>
      <c r="U1839" s="26">
        <f t="shared" ref="U1839:U1902" si="118">Q1839+S1839</f>
        <v>0</v>
      </c>
      <c r="V1839" s="25">
        <f t="shared" si="117"/>
        <v>0</v>
      </c>
      <c r="W1839" s="25">
        <f t="shared" ref="W1839:W1902" si="119">V1839+P1839</f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6"/>
        <v>0</v>
      </c>
      <c r="Q1840" s="45"/>
      <c r="R1840" s="46"/>
      <c r="S1840" s="45"/>
      <c r="T1840" s="44"/>
      <c r="U1840" s="26">
        <f t="shared" si="118"/>
        <v>0</v>
      </c>
      <c r="V1840" s="25">
        <f t="shared" si="117"/>
        <v>0</v>
      </c>
      <c r="W1840" s="25">
        <f t="shared" si="119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6"/>
        <v>0</v>
      </c>
      <c r="Q1841" s="45"/>
      <c r="R1841" s="46"/>
      <c r="S1841" s="45"/>
      <c r="T1841" s="44"/>
      <c r="U1841" s="26">
        <f t="shared" si="118"/>
        <v>0</v>
      </c>
      <c r="V1841" s="25">
        <f t="shared" si="117"/>
        <v>0</v>
      </c>
      <c r="W1841" s="25">
        <f t="shared" si="119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6"/>
        <v>0</v>
      </c>
      <c r="Q1842" s="45"/>
      <c r="R1842" s="46"/>
      <c r="S1842" s="45"/>
      <c r="T1842" s="44"/>
      <c r="U1842" s="26">
        <f t="shared" si="118"/>
        <v>0</v>
      </c>
      <c r="V1842" s="25">
        <f t="shared" si="117"/>
        <v>0</v>
      </c>
      <c r="W1842" s="25">
        <f t="shared" si="119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6"/>
        <v>0</v>
      </c>
      <c r="Q1843" s="45"/>
      <c r="R1843" s="46"/>
      <c r="S1843" s="45"/>
      <c r="T1843" s="44"/>
      <c r="U1843" s="26">
        <f t="shared" si="118"/>
        <v>0</v>
      </c>
      <c r="V1843" s="25">
        <f t="shared" si="117"/>
        <v>0</v>
      </c>
      <c r="W1843" s="25">
        <f t="shared" si="119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6"/>
        <v>0</v>
      </c>
      <c r="Q1844" s="45"/>
      <c r="R1844" s="46"/>
      <c r="S1844" s="45"/>
      <c r="T1844" s="44"/>
      <c r="U1844" s="26">
        <f t="shared" si="118"/>
        <v>0</v>
      </c>
      <c r="V1844" s="25">
        <f t="shared" si="117"/>
        <v>0</v>
      </c>
      <c r="W1844" s="25">
        <f t="shared" si="119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6"/>
        <v>0</v>
      </c>
      <c r="Q1845" s="45"/>
      <c r="R1845" s="46"/>
      <c r="S1845" s="45"/>
      <c r="T1845" s="44"/>
      <c r="U1845" s="26">
        <f t="shared" si="118"/>
        <v>0</v>
      </c>
      <c r="V1845" s="25">
        <f t="shared" si="117"/>
        <v>0</v>
      </c>
      <c r="W1845" s="25">
        <f t="shared" si="119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6"/>
        <v>0</v>
      </c>
      <c r="Q1846" s="45"/>
      <c r="R1846" s="46"/>
      <c r="S1846" s="45"/>
      <c r="T1846" s="44"/>
      <c r="U1846" s="26">
        <f t="shared" si="118"/>
        <v>0</v>
      </c>
      <c r="V1846" s="25">
        <f t="shared" si="117"/>
        <v>0</v>
      </c>
      <c r="W1846" s="25">
        <f t="shared" si="119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6"/>
        <v>0</v>
      </c>
      <c r="Q1847" s="45"/>
      <c r="R1847" s="46"/>
      <c r="S1847" s="45"/>
      <c r="T1847" s="44"/>
      <c r="U1847" s="26">
        <f t="shared" si="118"/>
        <v>0</v>
      </c>
      <c r="V1847" s="25">
        <f t="shared" si="117"/>
        <v>0</v>
      </c>
      <c r="W1847" s="25">
        <f t="shared" si="119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6"/>
        <v>0</v>
      </c>
      <c r="Q1848" s="45"/>
      <c r="R1848" s="46"/>
      <c r="S1848" s="45"/>
      <c r="T1848" s="44"/>
      <c r="U1848" s="26">
        <f t="shared" si="118"/>
        <v>0</v>
      </c>
      <c r="V1848" s="25">
        <f t="shared" si="117"/>
        <v>0</v>
      </c>
      <c r="W1848" s="25">
        <f t="shared" si="119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6"/>
        <v>0</v>
      </c>
      <c r="Q1849" s="45"/>
      <c r="R1849" s="46"/>
      <c r="S1849" s="45"/>
      <c r="T1849" s="44"/>
      <c r="U1849" s="26">
        <f t="shared" si="118"/>
        <v>0</v>
      </c>
      <c r="V1849" s="25">
        <f t="shared" si="117"/>
        <v>0</v>
      </c>
      <c r="W1849" s="25">
        <f t="shared" si="119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6"/>
        <v>0</v>
      </c>
      <c r="Q1850" s="45"/>
      <c r="R1850" s="46"/>
      <c r="S1850" s="45"/>
      <c r="T1850" s="44"/>
      <c r="U1850" s="26">
        <f t="shared" si="118"/>
        <v>0</v>
      </c>
      <c r="V1850" s="25">
        <f t="shared" si="117"/>
        <v>0</v>
      </c>
      <c r="W1850" s="25">
        <f t="shared" si="119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6"/>
        <v>0</v>
      </c>
      <c r="Q1851" s="45"/>
      <c r="R1851" s="46"/>
      <c r="S1851" s="45"/>
      <c r="T1851" s="44"/>
      <c r="U1851" s="26">
        <f t="shared" si="118"/>
        <v>0</v>
      </c>
      <c r="V1851" s="25">
        <f t="shared" si="117"/>
        <v>0</v>
      </c>
      <c r="W1851" s="25">
        <f t="shared" si="119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6"/>
        <v>0</v>
      </c>
      <c r="Q1852" s="45"/>
      <c r="R1852" s="46"/>
      <c r="S1852" s="45"/>
      <c r="T1852" s="44"/>
      <c r="U1852" s="26">
        <f t="shared" si="118"/>
        <v>0</v>
      </c>
      <c r="V1852" s="25">
        <f t="shared" si="117"/>
        <v>0</v>
      </c>
      <c r="W1852" s="25">
        <f t="shared" si="119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6"/>
        <v>0</v>
      </c>
      <c r="Q1853" s="45"/>
      <c r="R1853" s="46"/>
      <c r="S1853" s="45"/>
      <c r="T1853" s="44"/>
      <c r="U1853" s="26">
        <f t="shared" si="118"/>
        <v>0</v>
      </c>
      <c r="V1853" s="25">
        <f t="shared" si="117"/>
        <v>0</v>
      </c>
      <c r="W1853" s="25">
        <f t="shared" si="119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6"/>
        <v>0</v>
      </c>
      <c r="Q1854" s="45"/>
      <c r="R1854" s="46"/>
      <c r="S1854" s="45"/>
      <c r="T1854" s="44"/>
      <c r="U1854" s="26">
        <f t="shared" si="118"/>
        <v>0</v>
      </c>
      <c r="V1854" s="25">
        <f t="shared" si="117"/>
        <v>0</v>
      </c>
      <c r="W1854" s="25">
        <f t="shared" si="119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6"/>
        <v>0</v>
      </c>
      <c r="Q1855" s="45"/>
      <c r="R1855" s="46"/>
      <c r="S1855" s="45"/>
      <c r="T1855" s="44"/>
      <c r="U1855" s="26">
        <f t="shared" si="118"/>
        <v>0</v>
      </c>
      <c r="V1855" s="25">
        <f t="shared" si="117"/>
        <v>0</v>
      </c>
      <c r="W1855" s="25">
        <f t="shared" si="119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6"/>
        <v>0</v>
      </c>
      <c r="Q1856" s="45"/>
      <c r="R1856" s="46"/>
      <c r="S1856" s="45"/>
      <c r="T1856" s="44"/>
      <c r="U1856" s="26">
        <f t="shared" si="118"/>
        <v>0</v>
      </c>
      <c r="V1856" s="25">
        <f t="shared" si="117"/>
        <v>0</v>
      </c>
      <c r="W1856" s="25">
        <f t="shared" si="119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6"/>
        <v>0</v>
      </c>
      <c r="Q1857" s="45"/>
      <c r="R1857" s="46"/>
      <c r="S1857" s="45"/>
      <c r="T1857" s="44"/>
      <c r="U1857" s="26">
        <f t="shared" si="118"/>
        <v>0</v>
      </c>
      <c r="V1857" s="25">
        <f t="shared" si="117"/>
        <v>0</v>
      </c>
      <c r="W1857" s="25">
        <f t="shared" si="119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6"/>
        <v>0</v>
      </c>
      <c r="Q1858" s="45"/>
      <c r="R1858" s="46"/>
      <c r="S1858" s="45"/>
      <c r="T1858" s="44"/>
      <c r="U1858" s="26">
        <f t="shared" si="118"/>
        <v>0</v>
      </c>
      <c r="V1858" s="25">
        <f t="shared" si="117"/>
        <v>0</v>
      </c>
      <c r="W1858" s="25">
        <f t="shared" si="119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6"/>
        <v>0</v>
      </c>
      <c r="Q1859" s="45"/>
      <c r="R1859" s="46"/>
      <c r="S1859" s="45"/>
      <c r="T1859" s="44"/>
      <c r="U1859" s="26">
        <f t="shared" si="118"/>
        <v>0</v>
      </c>
      <c r="V1859" s="25">
        <f t="shared" si="117"/>
        <v>0</v>
      </c>
      <c r="W1859" s="25">
        <f t="shared" si="119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6"/>
        <v>0</v>
      </c>
      <c r="Q1860" s="45"/>
      <c r="R1860" s="46"/>
      <c r="S1860" s="45"/>
      <c r="T1860" s="44"/>
      <c r="U1860" s="26">
        <f t="shared" si="118"/>
        <v>0</v>
      </c>
      <c r="V1860" s="25">
        <f t="shared" si="117"/>
        <v>0</v>
      </c>
      <c r="W1860" s="25">
        <f t="shared" si="119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6"/>
        <v>0</v>
      </c>
      <c r="Q1861" s="45"/>
      <c r="R1861" s="46"/>
      <c r="S1861" s="45"/>
      <c r="T1861" s="44"/>
      <c r="U1861" s="26">
        <f t="shared" si="118"/>
        <v>0</v>
      </c>
      <c r="V1861" s="25">
        <f t="shared" si="117"/>
        <v>0</v>
      </c>
      <c r="W1861" s="25">
        <f t="shared" si="119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6"/>
        <v>0</v>
      </c>
      <c r="Q1862" s="45"/>
      <c r="R1862" s="46"/>
      <c r="S1862" s="45"/>
      <c r="T1862" s="44"/>
      <c r="U1862" s="26">
        <f t="shared" si="118"/>
        <v>0</v>
      </c>
      <c r="V1862" s="25">
        <f t="shared" si="117"/>
        <v>0</v>
      </c>
      <c r="W1862" s="25">
        <f t="shared" si="119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6"/>
        <v>0</v>
      </c>
      <c r="Q1863" s="45"/>
      <c r="R1863" s="46"/>
      <c r="S1863" s="45"/>
      <c r="T1863" s="44"/>
      <c r="U1863" s="26">
        <f t="shared" si="118"/>
        <v>0</v>
      </c>
      <c r="V1863" s="25">
        <f t="shared" si="117"/>
        <v>0</v>
      </c>
      <c r="W1863" s="25">
        <f t="shared" si="119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si="116"/>
        <v>0</v>
      </c>
      <c r="Q1864" s="45"/>
      <c r="R1864" s="46"/>
      <c r="S1864" s="45"/>
      <c r="T1864" s="44"/>
      <c r="U1864" s="26">
        <f t="shared" si="118"/>
        <v>0</v>
      </c>
      <c r="V1864" s="25">
        <f t="shared" si="117"/>
        <v>0</v>
      </c>
      <c r="W1864" s="25">
        <f t="shared" si="119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si="118"/>
        <v>0</v>
      </c>
      <c r="V1865" s="25">
        <f t="shared" si="117"/>
        <v>0</v>
      </c>
      <c r="W1865" s="25">
        <f t="shared" si="119"/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ref="P1902:P1965" si="120">N1902+O1902</f>
        <v>0</v>
      </c>
      <c r="Q1902" s="45"/>
      <c r="R1902" s="46"/>
      <c r="S1902" s="45"/>
      <c r="T1902" s="44"/>
      <c r="U1902" s="26">
        <f t="shared" si="118"/>
        <v>0</v>
      </c>
      <c r="V1902" s="25">
        <f t="shared" ref="V1902:V1965" si="121">(Q1902*R1902)+(S1902*T1902)</f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20"/>
        <v>0</v>
      </c>
      <c r="Q1903" s="45"/>
      <c r="R1903" s="46"/>
      <c r="S1903" s="45"/>
      <c r="T1903" s="44"/>
      <c r="U1903" s="26">
        <f t="shared" ref="U1903:U1966" si="122">Q1903+S1903</f>
        <v>0</v>
      </c>
      <c r="V1903" s="25">
        <f t="shared" si="121"/>
        <v>0</v>
      </c>
      <c r="W1903" s="25">
        <f t="shared" ref="W1903:W1966" si="123">V1903+P1903</f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20"/>
        <v>0</v>
      </c>
      <c r="Q1904" s="45"/>
      <c r="R1904" s="46"/>
      <c r="S1904" s="45"/>
      <c r="T1904" s="44"/>
      <c r="U1904" s="26">
        <f t="shared" si="122"/>
        <v>0</v>
      </c>
      <c r="V1904" s="25">
        <f t="shared" si="121"/>
        <v>0</v>
      </c>
      <c r="W1904" s="25">
        <f t="shared" si="123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20"/>
        <v>0</v>
      </c>
      <c r="Q1905" s="45"/>
      <c r="R1905" s="46"/>
      <c r="S1905" s="45"/>
      <c r="T1905" s="44"/>
      <c r="U1905" s="26">
        <f t="shared" si="122"/>
        <v>0</v>
      </c>
      <c r="V1905" s="25">
        <f t="shared" si="121"/>
        <v>0</v>
      </c>
      <c r="W1905" s="25">
        <f t="shared" si="123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20"/>
        <v>0</v>
      </c>
      <c r="Q1906" s="45"/>
      <c r="R1906" s="46"/>
      <c r="S1906" s="45"/>
      <c r="T1906" s="44"/>
      <c r="U1906" s="26">
        <f t="shared" si="122"/>
        <v>0</v>
      </c>
      <c r="V1906" s="25">
        <f t="shared" si="121"/>
        <v>0</v>
      </c>
      <c r="W1906" s="25">
        <f t="shared" si="123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20"/>
        <v>0</v>
      </c>
      <c r="Q1907" s="45"/>
      <c r="R1907" s="46"/>
      <c r="S1907" s="45"/>
      <c r="T1907" s="44"/>
      <c r="U1907" s="26">
        <f t="shared" si="122"/>
        <v>0</v>
      </c>
      <c r="V1907" s="25">
        <f t="shared" si="121"/>
        <v>0</v>
      </c>
      <c r="W1907" s="25">
        <f t="shared" si="123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20"/>
        <v>0</v>
      </c>
      <c r="Q1908" s="45"/>
      <c r="R1908" s="46"/>
      <c r="S1908" s="45"/>
      <c r="T1908" s="44"/>
      <c r="U1908" s="26">
        <f t="shared" si="122"/>
        <v>0</v>
      </c>
      <c r="V1908" s="25">
        <f t="shared" si="121"/>
        <v>0</v>
      </c>
      <c r="W1908" s="25">
        <f t="shared" si="123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20"/>
        <v>0</v>
      </c>
      <c r="Q1909" s="45"/>
      <c r="R1909" s="46"/>
      <c r="S1909" s="45"/>
      <c r="T1909" s="44"/>
      <c r="U1909" s="26">
        <f t="shared" si="122"/>
        <v>0</v>
      </c>
      <c r="V1909" s="25">
        <f t="shared" si="121"/>
        <v>0</v>
      </c>
      <c r="W1909" s="25">
        <f t="shared" si="123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20"/>
        <v>0</v>
      </c>
      <c r="Q1910" s="45"/>
      <c r="R1910" s="46"/>
      <c r="S1910" s="45"/>
      <c r="T1910" s="44"/>
      <c r="U1910" s="26">
        <f t="shared" si="122"/>
        <v>0</v>
      </c>
      <c r="V1910" s="25">
        <f t="shared" si="121"/>
        <v>0</v>
      </c>
      <c r="W1910" s="25">
        <f t="shared" si="123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20"/>
        <v>0</v>
      </c>
      <c r="Q1911" s="45"/>
      <c r="R1911" s="46"/>
      <c r="S1911" s="45"/>
      <c r="T1911" s="44"/>
      <c r="U1911" s="26">
        <f t="shared" si="122"/>
        <v>0</v>
      </c>
      <c r="V1911" s="25">
        <f t="shared" si="121"/>
        <v>0</v>
      </c>
      <c r="W1911" s="25">
        <f t="shared" si="123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20"/>
        <v>0</v>
      </c>
      <c r="Q1912" s="45"/>
      <c r="R1912" s="46"/>
      <c r="S1912" s="45"/>
      <c r="T1912" s="44"/>
      <c r="U1912" s="26">
        <f t="shared" si="122"/>
        <v>0</v>
      </c>
      <c r="V1912" s="25">
        <f t="shared" si="121"/>
        <v>0</v>
      </c>
      <c r="W1912" s="25">
        <f t="shared" si="123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20"/>
        <v>0</v>
      </c>
      <c r="Q1913" s="45"/>
      <c r="R1913" s="46"/>
      <c r="S1913" s="45"/>
      <c r="T1913" s="44"/>
      <c r="U1913" s="26">
        <f t="shared" si="122"/>
        <v>0</v>
      </c>
      <c r="V1913" s="25">
        <f t="shared" si="121"/>
        <v>0</v>
      </c>
      <c r="W1913" s="25">
        <f t="shared" si="123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20"/>
        <v>0</v>
      </c>
      <c r="Q1914" s="45"/>
      <c r="R1914" s="46"/>
      <c r="S1914" s="45"/>
      <c r="T1914" s="44"/>
      <c r="U1914" s="26">
        <f t="shared" si="122"/>
        <v>0</v>
      </c>
      <c r="V1914" s="25">
        <f t="shared" si="121"/>
        <v>0</v>
      </c>
      <c r="W1914" s="25">
        <f t="shared" si="123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20"/>
        <v>0</v>
      </c>
      <c r="Q1915" s="45"/>
      <c r="R1915" s="46"/>
      <c r="S1915" s="45"/>
      <c r="T1915" s="44"/>
      <c r="U1915" s="26">
        <f t="shared" si="122"/>
        <v>0</v>
      </c>
      <c r="V1915" s="25">
        <f t="shared" si="121"/>
        <v>0</v>
      </c>
      <c r="W1915" s="25">
        <f t="shared" si="123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20"/>
        <v>0</v>
      </c>
      <c r="Q1916" s="45"/>
      <c r="R1916" s="46"/>
      <c r="S1916" s="45"/>
      <c r="T1916" s="44"/>
      <c r="U1916" s="26">
        <f t="shared" si="122"/>
        <v>0</v>
      </c>
      <c r="V1916" s="25">
        <f t="shared" si="121"/>
        <v>0</v>
      </c>
      <c r="W1916" s="25">
        <f t="shared" si="123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20"/>
        <v>0</v>
      </c>
      <c r="Q1917" s="45"/>
      <c r="R1917" s="46"/>
      <c r="S1917" s="45"/>
      <c r="T1917" s="44"/>
      <c r="U1917" s="26">
        <f t="shared" si="122"/>
        <v>0</v>
      </c>
      <c r="V1917" s="25">
        <f t="shared" si="121"/>
        <v>0</v>
      </c>
      <c r="W1917" s="25">
        <f t="shared" si="123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20"/>
        <v>0</v>
      </c>
      <c r="Q1918" s="45"/>
      <c r="R1918" s="46"/>
      <c r="S1918" s="45"/>
      <c r="T1918" s="44"/>
      <c r="U1918" s="26">
        <f t="shared" si="122"/>
        <v>0</v>
      </c>
      <c r="V1918" s="25">
        <f t="shared" si="121"/>
        <v>0</v>
      </c>
      <c r="W1918" s="25">
        <f t="shared" si="123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20"/>
        <v>0</v>
      </c>
      <c r="Q1919" s="45"/>
      <c r="R1919" s="46"/>
      <c r="S1919" s="45"/>
      <c r="T1919" s="44"/>
      <c r="U1919" s="26">
        <f t="shared" si="122"/>
        <v>0</v>
      </c>
      <c r="V1919" s="25">
        <f t="shared" si="121"/>
        <v>0</v>
      </c>
      <c r="W1919" s="25">
        <f t="shared" si="123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20"/>
        <v>0</v>
      </c>
      <c r="Q1920" s="45"/>
      <c r="R1920" s="46"/>
      <c r="S1920" s="45"/>
      <c r="T1920" s="44"/>
      <c r="U1920" s="26">
        <f t="shared" si="122"/>
        <v>0</v>
      </c>
      <c r="V1920" s="25">
        <f t="shared" si="121"/>
        <v>0</v>
      </c>
      <c r="W1920" s="25">
        <f t="shared" si="123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20"/>
        <v>0</v>
      </c>
      <c r="Q1921" s="45"/>
      <c r="R1921" s="46"/>
      <c r="S1921" s="45"/>
      <c r="T1921" s="44"/>
      <c r="U1921" s="26">
        <f t="shared" si="122"/>
        <v>0</v>
      </c>
      <c r="V1921" s="25">
        <f t="shared" si="121"/>
        <v>0</v>
      </c>
      <c r="W1921" s="25">
        <f t="shared" si="123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20"/>
        <v>0</v>
      </c>
      <c r="Q1922" s="45"/>
      <c r="R1922" s="46"/>
      <c r="S1922" s="45"/>
      <c r="T1922" s="44"/>
      <c r="U1922" s="26">
        <f t="shared" si="122"/>
        <v>0</v>
      </c>
      <c r="V1922" s="25">
        <f t="shared" si="121"/>
        <v>0</v>
      </c>
      <c r="W1922" s="25">
        <f t="shared" si="123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20"/>
        <v>0</v>
      </c>
      <c r="Q1923" s="45"/>
      <c r="R1923" s="46"/>
      <c r="S1923" s="45"/>
      <c r="T1923" s="44"/>
      <c r="U1923" s="26">
        <f t="shared" si="122"/>
        <v>0</v>
      </c>
      <c r="V1923" s="25">
        <f t="shared" si="121"/>
        <v>0</v>
      </c>
      <c r="W1923" s="25">
        <f t="shared" si="123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20"/>
        <v>0</v>
      </c>
      <c r="Q1924" s="45"/>
      <c r="R1924" s="46"/>
      <c r="S1924" s="45"/>
      <c r="T1924" s="44"/>
      <c r="U1924" s="26">
        <f t="shared" si="122"/>
        <v>0</v>
      </c>
      <c r="V1924" s="25">
        <f t="shared" si="121"/>
        <v>0</v>
      </c>
      <c r="W1924" s="25">
        <f t="shared" si="123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20"/>
        <v>0</v>
      </c>
      <c r="Q1925" s="45"/>
      <c r="R1925" s="46"/>
      <c r="S1925" s="45"/>
      <c r="T1925" s="44"/>
      <c r="U1925" s="26">
        <f t="shared" si="122"/>
        <v>0</v>
      </c>
      <c r="V1925" s="25">
        <f t="shared" si="121"/>
        <v>0</v>
      </c>
      <c r="W1925" s="25">
        <f t="shared" si="123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20"/>
        <v>0</v>
      </c>
      <c r="Q1926" s="45"/>
      <c r="R1926" s="46"/>
      <c r="S1926" s="45"/>
      <c r="T1926" s="44"/>
      <c r="U1926" s="26">
        <f t="shared" si="122"/>
        <v>0</v>
      </c>
      <c r="V1926" s="25">
        <f t="shared" si="121"/>
        <v>0</v>
      </c>
      <c r="W1926" s="25">
        <f t="shared" si="123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20"/>
        <v>0</v>
      </c>
      <c r="Q1927" s="45"/>
      <c r="R1927" s="46"/>
      <c r="S1927" s="45"/>
      <c r="T1927" s="44"/>
      <c r="U1927" s="26">
        <f t="shared" si="122"/>
        <v>0</v>
      </c>
      <c r="V1927" s="25">
        <f t="shared" si="121"/>
        <v>0</v>
      </c>
      <c r="W1927" s="25">
        <f t="shared" si="123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si="120"/>
        <v>0</v>
      </c>
      <c r="Q1928" s="45"/>
      <c r="R1928" s="46"/>
      <c r="S1928" s="45"/>
      <c r="T1928" s="44"/>
      <c r="U1928" s="26">
        <f t="shared" si="122"/>
        <v>0</v>
      </c>
      <c r="V1928" s="25">
        <f t="shared" si="121"/>
        <v>0</v>
      </c>
      <c r="W1928" s="25">
        <f t="shared" si="123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si="122"/>
        <v>0</v>
      </c>
      <c r="V1929" s="25">
        <f t="shared" si="121"/>
        <v>0</v>
      </c>
      <c r="W1929" s="25">
        <f t="shared" si="123"/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ref="P1966:P2024" si="124">N1966+O1966</f>
        <v>0</v>
      </c>
      <c r="Q1966" s="45"/>
      <c r="R1966" s="46"/>
      <c r="S1966" s="45"/>
      <c r="T1966" s="44"/>
      <c r="U1966" s="26">
        <f t="shared" si="122"/>
        <v>0</v>
      </c>
      <c r="V1966" s="25">
        <f t="shared" ref="V1966:V2024" si="125">(Q1966*R1966)+(S1966*T1966)</f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4"/>
        <v>0</v>
      </c>
      <c r="Q1967" s="45"/>
      <c r="R1967" s="46"/>
      <c r="S1967" s="45"/>
      <c r="T1967" s="44"/>
      <c r="U1967" s="26">
        <f t="shared" ref="U1967:U2024" si="126">Q1967+S1967</f>
        <v>0</v>
      </c>
      <c r="V1967" s="25">
        <f t="shared" si="125"/>
        <v>0</v>
      </c>
      <c r="W1967" s="25">
        <f t="shared" ref="W1967:W2024" si="127">V1967+P1967</f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4"/>
        <v>0</v>
      </c>
      <c r="Q1968" s="45"/>
      <c r="R1968" s="46"/>
      <c r="S1968" s="45"/>
      <c r="T1968" s="44"/>
      <c r="U1968" s="26">
        <f t="shared" si="126"/>
        <v>0</v>
      </c>
      <c r="V1968" s="25">
        <f t="shared" si="125"/>
        <v>0</v>
      </c>
      <c r="W1968" s="25">
        <f t="shared" si="127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4"/>
        <v>0</v>
      </c>
      <c r="Q1969" s="45"/>
      <c r="R1969" s="46"/>
      <c r="S1969" s="45"/>
      <c r="T1969" s="44"/>
      <c r="U1969" s="26">
        <f t="shared" si="126"/>
        <v>0</v>
      </c>
      <c r="V1969" s="25">
        <f t="shared" si="125"/>
        <v>0</v>
      </c>
      <c r="W1969" s="25">
        <f t="shared" si="127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4"/>
        <v>0</v>
      </c>
      <c r="Q1970" s="45"/>
      <c r="R1970" s="46"/>
      <c r="S1970" s="45"/>
      <c r="T1970" s="44"/>
      <c r="U1970" s="26">
        <f t="shared" si="126"/>
        <v>0</v>
      </c>
      <c r="V1970" s="25">
        <f t="shared" si="125"/>
        <v>0</v>
      </c>
      <c r="W1970" s="25">
        <f t="shared" si="127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4"/>
        <v>0</v>
      </c>
      <c r="Q1971" s="45"/>
      <c r="R1971" s="46"/>
      <c r="S1971" s="45"/>
      <c r="T1971" s="44"/>
      <c r="U1971" s="26">
        <f t="shared" si="126"/>
        <v>0</v>
      </c>
      <c r="V1971" s="25">
        <f t="shared" si="125"/>
        <v>0</v>
      </c>
      <c r="W1971" s="25">
        <f t="shared" si="127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4"/>
        <v>0</v>
      </c>
      <c r="Q1972" s="45"/>
      <c r="R1972" s="46"/>
      <c r="S1972" s="45"/>
      <c r="T1972" s="44"/>
      <c r="U1972" s="26">
        <f t="shared" si="126"/>
        <v>0</v>
      </c>
      <c r="V1972" s="25">
        <f t="shared" si="125"/>
        <v>0</v>
      </c>
      <c r="W1972" s="25">
        <f t="shared" si="127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4"/>
        <v>0</v>
      </c>
      <c r="Q1973" s="45"/>
      <c r="R1973" s="46"/>
      <c r="S1973" s="45"/>
      <c r="T1973" s="44"/>
      <c r="U1973" s="26">
        <f t="shared" si="126"/>
        <v>0</v>
      </c>
      <c r="V1973" s="25">
        <f t="shared" si="125"/>
        <v>0</v>
      </c>
      <c r="W1973" s="25">
        <f t="shared" si="127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4"/>
        <v>0</v>
      </c>
      <c r="Q1974" s="45"/>
      <c r="R1974" s="46"/>
      <c r="S1974" s="45"/>
      <c r="T1974" s="44"/>
      <c r="U1974" s="26">
        <f t="shared" si="126"/>
        <v>0</v>
      </c>
      <c r="V1974" s="25">
        <f t="shared" si="125"/>
        <v>0</v>
      </c>
      <c r="W1974" s="25">
        <f t="shared" si="127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4"/>
        <v>0</v>
      </c>
      <c r="Q1975" s="45"/>
      <c r="R1975" s="46"/>
      <c r="S1975" s="45"/>
      <c r="T1975" s="44"/>
      <c r="U1975" s="26">
        <f t="shared" si="126"/>
        <v>0</v>
      </c>
      <c r="V1975" s="25">
        <f t="shared" si="125"/>
        <v>0</v>
      </c>
      <c r="W1975" s="25">
        <f t="shared" si="127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4"/>
        <v>0</v>
      </c>
      <c r="Q1976" s="45"/>
      <c r="R1976" s="46"/>
      <c r="S1976" s="45"/>
      <c r="T1976" s="44"/>
      <c r="U1976" s="26">
        <f t="shared" si="126"/>
        <v>0</v>
      </c>
      <c r="V1976" s="25">
        <f t="shared" si="125"/>
        <v>0</v>
      </c>
      <c r="W1976" s="25">
        <f t="shared" si="127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4"/>
        <v>0</v>
      </c>
      <c r="Q1977" s="45"/>
      <c r="R1977" s="46"/>
      <c r="S1977" s="45"/>
      <c r="T1977" s="44"/>
      <c r="U1977" s="26">
        <f t="shared" si="126"/>
        <v>0</v>
      </c>
      <c r="V1977" s="25">
        <f t="shared" si="125"/>
        <v>0</v>
      </c>
      <c r="W1977" s="25">
        <f t="shared" si="127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4"/>
        <v>0</v>
      </c>
      <c r="Q1978" s="45"/>
      <c r="R1978" s="46"/>
      <c r="S1978" s="45"/>
      <c r="T1978" s="44"/>
      <c r="U1978" s="26">
        <f t="shared" si="126"/>
        <v>0</v>
      </c>
      <c r="V1978" s="25">
        <f t="shared" si="125"/>
        <v>0</v>
      </c>
      <c r="W1978" s="25">
        <f t="shared" si="127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4"/>
        <v>0</v>
      </c>
      <c r="Q1979" s="45"/>
      <c r="R1979" s="46"/>
      <c r="S1979" s="45"/>
      <c r="T1979" s="44"/>
      <c r="U1979" s="26">
        <f t="shared" si="126"/>
        <v>0</v>
      </c>
      <c r="V1979" s="25">
        <f t="shared" si="125"/>
        <v>0</v>
      </c>
      <c r="W1979" s="25">
        <f t="shared" si="127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4"/>
        <v>0</v>
      </c>
      <c r="Q1980" s="45"/>
      <c r="R1980" s="46"/>
      <c r="S1980" s="45"/>
      <c r="T1980" s="44"/>
      <c r="U1980" s="26">
        <f t="shared" si="126"/>
        <v>0</v>
      </c>
      <c r="V1980" s="25">
        <f t="shared" si="125"/>
        <v>0</v>
      </c>
      <c r="W1980" s="25">
        <f t="shared" si="127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4"/>
        <v>0</v>
      </c>
      <c r="Q1981" s="45"/>
      <c r="R1981" s="46"/>
      <c r="S1981" s="45"/>
      <c r="T1981" s="44"/>
      <c r="U1981" s="26">
        <f t="shared" si="126"/>
        <v>0</v>
      </c>
      <c r="V1981" s="25">
        <f t="shared" si="125"/>
        <v>0</v>
      </c>
      <c r="W1981" s="25">
        <f t="shared" si="127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4"/>
        <v>0</v>
      </c>
      <c r="Q1982" s="45"/>
      <c r="R1982" s="46"/>
      <c r="S1982" s="45"/>
      <c r="T1982" s="44"/>
      <c r="U1982" s="26">
        <f t="shared" si="126"/>
        <v>0</v>
      </c>
      <c r="V1982" s="25">
        <f t="shared" si="125"/>
        <v>0</v>
      </c>
      <c r="W1982" s="25">
        <f t="shared" si="127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4"/>
        <v>0</v>
      </c>
      <c r="Q1983" s="45"/>
      <c r="R1983" s="46"/>
      <c r="S1983" s="45"/>
      <c r="T1983" s="44"/>
      <c r="U1983" s="26">
        <f t="shared" si="126"/>
        <v>0</v>
      </c>
      <c r="V1983" s="25">
        <f t="shared" si="125"/>
        <v>0</v>
      </c>
      <c r="W1983" s="25">
        <f t="shared" si="127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4"/>
        <v>0</v>
      </c>
      <c r="Q1984" s="45"/>
      <c r="R1984" s="46"/>
      <c r="S1984" s="45"/>
      <c r="T1984" s="44"/>
      <c r="U1984" s="26">
        <f t="shared" si="126"/>
        <v>0</v>
      </c>
      <c r="V1984" s="25">
        <f t="shared" si="125"/>
        <v>0</v>
      </c>
      <c r="W1984" s="25">
        <f t="shared" si="127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4"/>
        <v>0</v>
      </c>
      <c r="Q1985" s="45"/>
      <c r="R1985" s="46"/>
      <c r="S1985" s="45"/>
      <c r="T1985" s="44"/>
      <c r="U1985" s="26">
        <f t="shared" si="126"/>
        <v>0</v>
      </c>
      <c r="V1985" s="25">
        <f t="shared" si="125"/>
        <v>0</v>
      </c>
      <c r="W1985" s="25">
        <f t="shared" si="127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4"/>
        <v>0</v>
      </c>
      <c r="Q1986" s="45"/>
      <c r="R1986" s="46"/>
      <c r="S1986" s="45"/>
      <c r="T1986" s="44"/>
      <c r="U1986" s="26">
        <f t="shared" si="126"/>
        <v>0</v>
      </c>
      <c r="V1986" s="25">
        <f t="shared" si="125"/>
        <v>0</v>
      </c>
      <c r="W1986" s="25">
        <f t="shared" si="127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4"/>
        <v>0</v>
      </c>
      <c r="Q1987" s="45"/>
      <c r="R1987" s="46"/>
      <c r="S1987" s="45"/>
      <c r="T1987" s="44"/>
      <c r="U1987" s="26">
        <f t="shared" si="126"/>
        <v>0</v>
      </c>
      <c r="V1987" s="25">
        <f t="shared" si="125"/>
        <v>0</v>
      </c>
      <c r="W1987" s="25">
        <f t="shared" si="127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4"/>
        <v>0</v>
      </c>
      <c r="Q1988" s="45"/>
      <c r="R1988" s="46"/>
      <c r="S1988" s="45"/>
      <c r="T1988" s="44"/>
      <c r="U1988" s="26">
        <f t="shared" si="126"/>
        <v>0</v>
      </c>
      <c r="V1988" s="25">
        <f t="shared" si="125"/>
        <v>0</v>
      </c>
      <c r="W1988" s="25">
        <f t="shared" si="127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4"/>
        <v>0</v>
      </c>
      <c r="Q1989" s="45"/>
      <c r="R1989" s="46"/>
      <c r="S1989" s="45"/>
      <c r="T1989" s="44"/>
      <c r="U1989" s="26">
        <f t="shared" si="126"/>
        <v>0</v>
      </c>
      <c r="V1989" s="25">
        <f t="shared" si="125"/>
        <v>0</v>
      </c>
      <c r="W1989" s="25">
        <f t="shared" si="127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4"/>
        <v>0</v>
      </c>
      <c r="Q1990" s="45"/>
      <c r="R1990" s="46"/>
      <c r="S1990" s="45"/>
      <c r="T1990" s="44"/>
      <c r="U1990" s="26">
        <f t="shared" si="126"/>
        <v>0</v>
      </c>
      <c r="V1990" s="25">
        <f t="shared" si="125"/>
        <v>0</v>
      </c>
      <c r="W1990" s="25">
        <f t="shared" si="127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4"/>
        <v>0</v>
      </c>
      <c r="Q1991" s="45"/>
      <c r="R1991" s="46"/>
      <c r="S1991" s="45"/>
      <c r="T1991" s="44"/>
      <c r="U1991" s="26">
        <f t="shared" si="126"/>
        <v>0</v>
      </c>
      <c r="V1991" s="25">
        <f t="shared" si="125"/>
        <v>0</v>
      </c>
      <c r="W1991" s="25">
        <f t="shared" si="127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si="124"/>
        <v>0</v>
      </c>
      <c r="Q1992" s="45"/>
      <c r="R1992" s="46"/>
      <c r="S1992" s="45"/>
      <c r="T1992" s="44"/>
      <c r="U1992" s="26">
        <f t="shared" si="126"/>
        <v>0</v>
      </c>
      <c r="V1992" s="25">
        <f t="shared" si="125"/>
        <v>0</v>
      </c>
      <c r="W1992" s="25">
        <f t="shared" si="127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si="126"/>
        <v>0</v>
      </c>
      <c r="V1993" s="25">
        <f t="shared" si="125"/>
        <v>0</v>
      </c>
      <c r="W1993" s="25">
        <f t="shared" si="127"/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28"/>
      <c r="R2012" s="29"/>
      <c r="S2012" s="28"/>
      <c r="T2012" s="27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28"/>
      <c r="R2013" s="29"/>
      <c r="S2013" s="28"/>
      <c r="T2013" s="27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28"/>
      <c r="R2014" s="29"/>
      <c r="S2014" s="28"/>
      <c r="T2014" s="27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28"/>
      <c r="R2015" s="29"/>
      <c r="S2015" s="28"/>
      <c r="T2015" s="27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24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28"/>
      <c r="R2016" s="29"/>
      <c r="S2016" s="28"/>
      <c r="T2016" s="27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24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28"/>
      <c r="R2017" s="29"/>
      <c r="S2017" s="28"/>
      <c r="T2017" s="27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24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28"/>
      <c r="R2018" s="29"/>
      <c r="S2018" s="28"/>
      <c r="T2018" s="27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24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28"/>
      <c r="R2019" s="29"/>
      <c r="S2019" s="28"/>
      <c r="T2019" s="27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24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28"/>
      <c r="R2020" s="29"/>
      <c r="S2020" s="28"/>
      <c r="T2020" s="27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24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28"/>
      <c r="R2021" s="29"/>
      <c r="S2021" s="28"/>
      <c r="T2021" s="27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24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28"/>
      <c r="R2022" s="29"/>
      <c r="S2022" s="28"/>
      <c r="T2022" s="27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24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28"/>
      <c r="R2023" s="29"/>
      <c r="S2023" s="28"/>
      <c r="T2023" s="27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24"/>
    </row>
    <row r="2024" spans="1:24" ht="12.75">
      <c r="A2024" s="17"/>
      <c r="B2024" s="23"/>
      <c r="C2024" s="22"/>
      <c r="D2024" s="21"/>
      <c r="E2024" s="20"/>
      <c r="F2024" s="19"/>
      <c r="G2024" s="18"/>
      <c r="H2024" s="17" t="s">
        <v>0</v>
      </c>
      <c r="I2024" s="16"/>
      <c r="J2024" s="17"/>
      <c r="K2024" s="16"/>
      <c r="L2024" s="15"/>
      <c r="M2024" s="14"/>
      <c r="N2024" s="13"/>
      <c r="O2024" s="12"/>
      <c r="P2024" s="11">
        <f t="shared" si="124"/>
        <v>0</v>
      </c>
      <c r="Q2024" s="9"/>
      <c r="R2024" s="10"/>
      <c r="S2024" s="9"/>
      <c r="T2024" s="8"/>
      <c r="U2024" s="7">
        <f t="shared" si="126"/>
        <v>0</v>
      </c>
      <c r="V2024" s="6">
        <f t="shared" si="125"/>
        <v>0</v>
      </c>
      <c r="W2024" s="6">
        <f t="shared" si="127"/>
        <v>0</v>
      </c>
      <c r="X2024" s="5"/>
    </row>
    <row r="2025" spans="1:24" ht="12.75">
      <c r="A2025" s="4"/>
      <c r="B2025" s="4"/>
      <c r="C2025" s="2"/>
      <c r="D2025" s="4"/>
      <c r="E2025" s="2"/>
      <c r="F2025" s="2"/>
      <c r="G2025" s="4"/>
      <c r="H2025" s="4"/>
      <c r="I2025" s="4"/>
      <c r="J2025" s="4"/>
      <c r="K2025" s="4"/>
      <c r="L2025" s="4"/>
      <c r="M2025" s="3"/>
      <c r="N2025" s="4"/>
      <c r="O2025" s="4"/>
      <c r="P2025" s="4"/>
      <c r="Q2025" s="4"/>
      <c r="R2025" s="4"/>
      <c r="S2025" s="4"/>
      <c r="T2025" s="4"/>
      <c r="U2025" s="3"/>
      <c r="V2025" s="2"/>
      <c r="W2025" s="82">
        <f>SUM(W8:W17)</f>
        <v>1489.62</v>
      </c>
      <c r="X2025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24 U8:X2024">
    <cfRule type="expression" dxfId="11" priority="1" stopIfTrue="1">
      <formula>'MAPA JANEIRO '!#REF!&lt;&gt;$U8</formula>
    </cfRule>
  </conditionalFormatting>
  <dataValidations count="4">
    <dataValidation type="list" errorStyle="warning" allowBlank="1" showErrorMessage="1" sqref="A65518:A67560 A8:A2024 IW8:IW2024 SS8:SS2024 ACO8:ACO2024 AMK8:AMK2024 AWG8:AWG2024 BGC8:BGC2024 BPY8:BPY2024 BZU8:BZU2024 CJQ8:CJQ2024 CTM8:CTM2024 DDI8:DDI2024 DNE8:DNE2024 DXA8:DXA2024 EGW8:EGW2024 EQS8:EQS2024 FAO8:FAO2024 FKK8:FKK2024 FUG8:FUG2024 GEC8:GEC2024 GNY8:GNY2024 GXU8:GXU2024 HHQ8:HHQ2024 HRM8:HRM2024 IBI8:IBI2024 ILE8:ILE2024 IVA8:IVA2024 JEW8:JEW2024 JOS8:JOS2024 JYO8:JYO2024 KIK8:KIK2024 KSG8:KSG2024 LCC8:LCC2024 LLY8:LLY2024 LVU8:LVU2024 MFQ8:MFQ2024 MPM8:MPM2024 MZI8:MZI2024 NJE8:NJE2024 NTA8:NTA2024 OCW8:OCW2024 OMS8:OMS2024 OWO8:OWO2024 PGK8:PGK2024 PQG8:PQG2024 QAC8:QAC2024 QJY8:QJY2024 QTU8:QTU2024 RDQ8:RDQ2024 RNM8:RNM2024 RXI8:RXI2024 SHE8:SHE2024 SRA8:SRA2024 TAW8:TAW2024 TKS8:TKS2024 TUO8:TUO2024 UEK8:UEK2024 UOG8:UOG2024 UYC8:UYC2024 VHY8:VHY2024 VRU8:VRU2024 WBQ8:WBQ2024 WLM8:WLM2024 WVI8:WVI2024 IW65518:IW67560 SS65518:SS67560 ACO65518:ACO67560 AMK65518:AMK67560 AWG65518:AWG67560 BGC65518:BGC67560 BPY65518:BPY67560 BZU65518:BZU67560 CJQ65518:CJQ67560 CTM65518:CTM67560 DDI65518:DDI67560 DNE65518:DNE67560 DXA65518:DXA67560 EGW65518:EGW67560 EQS65518:EQS67560 FAO65518:FAO67560 FKK65518:FKK67560 FUG65518:FUG67560 GEC65518:GEC67560 GNY65518:GNY67560 GXU65518:GXU67560 HHQ65518:HHQ67560 HRM65518:HRM67560 IBI65518:IBI67560 ILE65518:ILE67560 IVA65518:IVA67560 JEW65518:JEW67560 JOS65518:JOS67560 JYO65518:JYO67560 KIK65518:KIK67560 KSG65518:KSG67560 LCC65518:LCC67560 LLY65518:LLY67560 LVU65518:LVU67560 MFQ65518:MFQ67560 MPM65518:MPM67560 MZI65518:MZI67560 NJE65518:NJE67560 NTA65518:NTA67560 OCW65518:OCW67560 OMS65518:OMS67560 OWO65518:OWO67560 PGK65518:PGK67560 PQG65518:PQG67560 QAC65518:QAC67560 QJY65518:QJY67560 QTU65518:QTU67560 RDQ65518:RDQ67560 RNM65518:RNM67560 RXI65518:RXI67560 SHE65518:SHE67560 SRA65518:SRA67560 TAW65518:TAW67560 TKS65518:TKS67560 TUO65518:TUO67560 UEK65518:UEK67560 UOG65518:UOG67560 UYC65518:UYC67560 VHY65518:VHY67560 VRU65518:VRU67560 WBQ65518:WBQ67560 WLM65518:WLM67560 WVI65518:WVI67560 A131054:A133096 IW131054:IW133096 SS131054:SS133096 ACO131054:ACO133096 AMK131054:AMK133096 AWG131054:AWG133096 BGC131054:BGC133096 BPY131054:BPY133096 BZU131054:BZU133096 CJQ131054:CJQ133096 CTM131054:CTM133096 DDI131054:DDI133096 DNE131054:DNE133096 DXA131054:DXA133096 EGW131054:EGW133096 EQS131054:EQS133096 FAO131054:FAO133096 FKK131054:FKK133096 FUG131054:FUG133096 GEC131054:GEC133096 GNY131054:GNY133096 GXU131054:GXU133096 HHQ131054:HHQ133096 HRM131054:HRM133096 IBI131054:IBI133096 ILE131054:ILE133096 IVA131054:IVA133096 JEW131054:JEW133096 JOS131054:JOS133096 JYO131054:JYO133096 KIK131054:KIK133096 KSG131054:KSG133096 LCC131054:LCC133096 LLY131054:LLY133096 LVU131054:LVU133096 MFQ131054:MFQ133096 MPM131054:MPM133096 MZI131054:MZI133096 NJE131054:NJE133096 NTA131054:NTA133096 OCW131054:OCW133096 OMS131054:OMS133096 OWO131054:OWO133096 PGK131054:PGK133096 PQG131054:PQG133096 QAC131054:QAC133096 QJY131054:QJY133096 QTU131054:QTU133096 RDQ131054:RDQ133096 RNM131054:RNM133096 RXI131054:RXI133096 SHE131054:SHE133096 SRA131054:SRA133096 TAW131054:TAW133096 TKS131054:TKS133096 TUO131054:TUO133096 UEK131054:UEK133096 UOG131054:UOG133096 UYC131054:UYC133096 VHY131054:VHY133096 VRU131054:VRU133096 WBQ131054:WBQ133096 WLM131054:WLM133096 WVI131054:WVI133096 A196590:A198632 IW196590:IW198632 SS196590:SS198632 ACO196590:ACO198632 AMK196590:AMK198632 AWG196590:AWG198632 BGC196590:BGC198632 BPY196590:BPY198632 BZU196590:BZU198632 CJQ196590:CJQ198632 CTM196590:CTM198632 DDI196590:DDI198632 DNE196590:DNE198632 DXA196590:DXA198632 EGW196590:EGW198632 EQS196590:EQS198632 FAO196590:FAO198632 FKK196590:FKK198632 FUG196590:FUG198632 GEC196590:GEC198632 GNY196590:GNY198632 GXU196590:GXU198632 HHQ196590:HHQ198632 HRM196590:HRM198632 IBI196590:IBI198632 ILE196590:ILE198632 IVA196590:IVA198632 JEW196590:JEW198632 JOS196590:JOS198632 JYO196590:JYO198632 KIK196590:KIK198632 KSG196590:KSG198632 LCC196590:LCC198632 LLY196590:LLY198632 LVU196590:LVU198632 MFQ196590:MFQ198632 MPM196590:MPM198632 MZI196590:MZI198632 NJE196590:NJE198632 NTA196590:NTA198632 OCW196590:OCW198632 OMS196590:OMS198632 OWO196590:OWO198632 PGK196590:PGK198632 PQG196590:PQG198632 QAC196590:QAC198632 QJY196590:QJY198632 QTU196590:QTU198632 RDQ196590:RDQ198632 RNM196590:RNM198632 RXI196590:RXI198632 SHE196590:SHE198632 SRA196590:SRA198632 TAW196590:TAW198632 TKS196590:TKS198632 TUO196590:TUO198632 UEK196590:UEK198632 UOG196590:UOG198632 UYC196590:UYC198632 VHY196590:VHY198632 VRU196590:VRU198632 WBQ196590:WBQ198632 WLM196590:WLM198632 WVI196590:WVI198632 A262126:A264168 IW262126:IW264168 SS262126:SS264168 ACO262126:ACO264168 AMK262126:AMK264168 AWG262126:AWG264168 BGC262126:BGC264168 BPY262126:BPY264168 BZU262126:BZU264168 CJQ262126:CJQ264168 CTM262126:CTM264168 DDI262126:DDI264168 DNE262126:DNE264168 DXA262126:DXA264168 EGW262126:EGW264168 EQS262126:EQS264168 FAO262126:FAO264168 FKK262126:FKK264168 FUG262126:FUG264168 GEC262126:GEC264168 GNY262126:GNY264168 GXU262126:GXU264168 HHQ262126:HHQ264168 HRM262126:HRM264168 IBI262126:IBI264168 ILE262126:ILE264168 IVA262126:IVA264168 JEW262126:JEW264168 JOS262126:JOS264168 JYO262126:JYO264168 KIK262126:KIK264168 KSG262126:KSG264168 LCC262126:LCC264168 LLY262126:LLY264168 LVU262126:LVU264168 MFQ262126:MFQ264168 MPM262126:MPM264168 MZI262126:MZI264168 NJE262126:NJE264168 NTA262126:NTA264168 OCW262126:OCW264168 OMS262126:OMS264168 OWO262126:OWO264168 PGK262126:PGK264168 PQG262126:PQG264168 QAC262126:QAC264168 QJY262126:QJY264168 QTU262126:QTU264168 RDQ262126:RDQ264168 RNM262126:RNM264168 RXI262126:RXI264168 SHE262126:SHE264168 SRA262126:SRA264168 TAW262126:TAW264168 TKS262126:TKS264168 TUO262126:TUO264168 UEK262126:UEK264168 UOG262126:UOG264168 UYC262126:UYC264168 VHY262126:VHY264168 VRU262126:VRU264168 WBQ262126:WBQ264168 WLM262126:WLM264168 WVI262126:WVI264168 A327662:A329704 IW327662:IW329704 SS327662:SS329704 ACO327662:ACO329704 AMK327662:AMK329704 AWG327662:AWG329704 BGC327662:BGC329704 BPY327662:BPY329704 BZU327662:BZU329704 CJQ327662:CJQ329704 CTM327662:CTM329704 DDI327662:DDI329704 DNE327662:DNE329704 DXA327662:DXA329704 EGW327662:EGW329704 EQS327662:EQS329704 FAO327662:FAO329704 FKK327662:FKK329704 FUG327662:FUG329704 GEC327662:GEC329704 GNY327662:GNY329704 GXU327662:GXU329704 HHQ327662:HHQ329704 HRM327662:HRM329704 IBI327662:IBI329704 ILE327662:ILE329704 IVA327662:IVA329704 JEW327662:JEW329704 JOS327662:JOS329704 JYO327662:JYO329704 KIK327662:KIK329704 KSG327662:KSG329704 LCC327662:LCC329704 LLY327662:LLY329704 LVU327662:LVU329704 MFQ327662:MFQ329704 MPM327662:MPM329704 MZI327662:MZI329704 NJE327662:NJE329704 NTA327662:NTA329704 OCW327662:OCW329704 OMS327662:OMS329704 OWO327662:OWO329704 PGK327662:PGK329704 PQG327662:PQG329704 QAC327662:QAC329704 QJY327662:QJY329704 QTU327662:QTU329704 RDQ327662:RDQ329704 RNM327662:RNM329704 RXI327662:RXI329704 SHE327662:SHE329704 SRA327662:SRA329704 TAW327662:TAW329704 TKS327662:TKS329704 TUO327662:TUO329704 UEK327662:UEK329704 UOG327662:UOG329704 UYC327662:UYC329704 VHY327662:VHY329704 VRU327662:VRU329704 WBQ327662:WBQ329704 WLM327662:WLM329704 WVI327662:WVI329704 A393198:A395240 IW393198:IW395240 SS393198:SS395240 ACO393198:ACO395240 AMK393198:AMK395240 AWG393198:AWG395240 BGC393198:BGC395240 BPY393198:BPY395240 BZU393198:BZU395240 CJQ393198:CJQ395240 CTM393198:CTM395240 DDI393198:DDI395240 DNE393198:DNE395240 DXA393198:DXA395240 EGW393198:EGW395240 EQS393198:EQS395240 FAO393198:FAO395240 FKK393198:FKK395240 FUG393198:FUG395240 GEC393198:GEC395240 GNY393198:GNY395240 GXU393198:GXU395240 HHQ393198:HHQ395240 HRM393198:HRM395240 IBI393198:IBI395240 ILE393198:ILE395240 IVA393198:IVA395240 JEW393198:JEW395240 JOS393198:JOS395240 JYO393198:JYO395240 KIK393198:KIK395240 KSG393198:KSG395240 LCC393198:LCC395240 LLY393198:LLY395240 LVU393198:LVU395240 MFQ393198:MFQ395240 MPM393198:MPM395240 MZI393198:MZI395240 NJE393198:NJE395240 NTA393198:NTA395240 OCW393198:OCW395240 OMS393198:OMS395240 OWO393198:OWO395240 PGK393198:PGK395240 PQG393198:PQG395240 QAC393198:QAC395240 QJY393198:QJY395240 QTU393198:QTU395240 RDQ393198:RDQ395240 RNM393198:RNM395240 RXI393198:RXI395240 SHE393198:SHE395240 SRA393198:SRA395240 TAW393198:TAW395240 TKS393198:TKS395240 TUO393198:TUO395240 UEK393198:UEK395240 UOG393198:UOG395240 UYC393198:UYC395240 VHY393198:VHY395240 VRU393198:VRU395240 WBQ393198:WBQ395240 WLM393198:WLM395240 WVI393198:WVI395240 A458734:A460776 IW458734:IW460776 SS458734:SS460776 ACO458734:ACO460776 AMK458734:AMK460776 AWG458734:AWG460776 BGC458734:BGC460776 BPY458734:BPY460776 BZU458734:BZU460776 CJQ458734:CJQ460776 CTM458734:CTM460776 DDI458734:DDI460776 DNE458734:DNE460776 DXA458734:DXA460776 EGW458734:EGW460776 EQS458734:EQS460776 FAO458734:FAO460776 FKK458734:FKK460776 FUG458734:FUG460776 GEC458734:GEC460776 GNY458734:GNY460776 GXU458734:GXU460776 HHQ458734:HHQ460776 HRM458734:HRM460776 IBI458734:IBI460776 ILE458734:ILE460776 IVA458734:IVA460776 JEW458734:JEW460776 JOS458734:JOS460776 JYO458734:JYO460776 KIK458734:KIK460776 KSG458734:KSG460776 LCC458734:LCC460776 LLY458734:LLY460776 LVU458734:LVU460776 MFQ458734:MFQ460776 MPM458734:MPM460776 MZI458734:MZI460776 NJE458734:NJE460776 NTA458734:NTA460776 OCW458734:OCW460776 OMS458734:OMS460776 OWO458734:OWO460776 PGK458734:PGK460776 PQG458734:PQG460776 QAC458734:QAC460776 QJY458734:QJY460776 QTU458734:QTU460776 RDQ458734:RDQ460776 RNM458734:RNM460776 RXI458734:RXI460776 SHE458734:SHE460776 SRA458734:SRA460776 TAW458734:TAW460776 TKS458734:TKS460776 TUO458734:TUO460776 UEK458734:UEK460776 UOG458734:UOG460776 UYC458734:UYC460776 VHY458734:VHY460776 VRU458734:VRU460776 WBQ458734:WBQ460776 WLM458734:WLM460776 WVI458734:WVI460776 A524270:A526312 IW524270:IW526312 SS524270:SS526312 ACO524270:ACO526312 AMK524270:AMK526312 AWG524270:AWG526312 BGC524270:BGC526312 BPY524270:BPY526312 BZU524270:BZU526312 CJQ524270:CJQ526312 CTM524270:CTM526312 DDI524270:DDI526312 DNE524270:DNE526312 DXA524270:DXA526312 EGW524270:EGW526312 EQS524270:EQS526312 FAO524270:FAO526312 FKK524270:FKK526312 FUG524270:FUG526312 GEC524270:GEC526312 GNY524270:GNY526312 GXU524270:GXU526312 HHQ524270:HHQ526312 HRM524270:HRM526312 IBI524270:IBI526312 ILE524270:ILE526312 IVA524270:IVA526312 JEW524270:JEW526312 JOS524270:JOS526312 JYO524270:JYO526312 KIK524270:KIK526312 KSG524270:KSG526312 LCC524270:LCC526312 LLY524270:LLY526312 LVU524270:LVU526312 MFQ524270:MFQ526312 MPM524270:MPM526312 MZI524270:MZI526312 NJE524270:NJE526312 NTA524270:NTA526312 OCW524270:OCW526312 OMS524270:OMS526312 OWO524270:OWO526312 PGK524270:PGK526312 PQG524270:PQG526312 QAC524270:QAC526312 QJY524270:QJY526312 QTU524270:QTU526312 RDQ524270:RDQ526312 RNM524270:RNM526312 RXI524270:RXI526312 SHE524270:SHE526312 SRA524270:SRA526312 TAW524270:TAW526312 TKS524270:TKS526312 TUO524270:TUO526312 UEK524270:UEK526312 UOG524270:UOG526312 UYC524270:UYC526312 VHY524270:VHY526312 VRU524270:VRU526312 WBQ524270:WBQ526312 WLM524270:WLM526312 WVI524270:WVI526312 A589806:A591848 IW589806:IW591848 SS589806:SS591848 ACO589806:ACO591848 AMK589806:AMK591848 AWG589806:AWG591848 BGC589806:BGC591848 BPY589806:BPY591848 BZU589806:BZU591848 CJQ589806:CJQ591848 CTM589806:CTM591848 DDI589806:DDI591848 DNE589806:DNE591848 DXA589806:DXA591848 EGW589806:EGW591848 EQS589806:EQS591848 FAO589806:FAO591848 FKK589806:FKK591848 FUG589806:FUG591848 GEC589806:GEC591848 GNY589806:GNY591848 GXU589806:GXU591848 HHQ589806:HHQ591848 HRM589806:HRM591848 IBI589806:IBI591848 ILE589806:ILE591848 IVA589806:IVA591848 JEW589806:JEW591848 JOS589806:JOS591848 JYO589806:JYO591848 KIK589806:KIK591848 KSG589806:KSG591848 LCC589806:LCC591848 LLY589806:LLY591848 LVU589806:LVU591848 MFQ589806:MFQ591848 MPM589806:MPM591848 MZI589806:MZI591848 NJE589806:NJE591848 NTA589806:NTA591848 OCW589806:OCW591848 OMS589806:OMS591848 OWO589806:OWO591848 PGK589806:PGK591848 PQG589806:PQG591848 QAC589806:QAC591848 QJY589806:QJY591848 QTU589806:QTU591848 RDQ589806:RDQ591848 RNM589806:RNM591848 RXI589806:RXI591848 SHE589806:SHE591848 SRA589806:SRA591848 TAW589806:TAW591848 TKS589806:TKS591848 TUO589806:TUO591848 UEK589806:UEK591848 UOG589806:UOG591848 UYC589806:UYC591848 VHY589806:VHY591848 VRU589806:VRU591848 WBQ589806:WBQ591848 WLM589806:WLM591848 WVI589806:WVI591848 A655342:A657384 IW655342:IW657384 SS655342:SS657384 ACO655342:ACO657384 AMK655342:AMK657384 AWG655342:AWG657384 BGC655342:BGC657384 BPY655342:BPY657384 BZU655342:BZU657384 CJQ655342:CJQ657384 CTM655342:CTM657384 DDI655342:DDI657384 DNE655342:DNE657384 DXA655342:DXA657384 EGW655342:EGW657384 EQS655342:EQS657384 FAO655342:FAO657384 FKK655342:FKK657384 FUG655342:FUG657384 GEC655342:GEC657384 GNY655342:GNY657384 GXU655342:GXU657384 HHQ655342:HHQ657384 HRM655342:HRM657384 IBI655342:IBI657384 ILE655342:ILE657384 IVA655342:IVA657384 JEW655342:JEW657384 JOS655342:JOS657384 JYO655342:JYO657384 KIK655342:KIK657384 KSG655342:KSG657384 LCC655342:LCC657384 LLY655342:LLY657384 LVU655342:LVU657384 MFQ655342:MFQ657384 MPM655342:MPM657384 MZI655342:MZI657384 NJE655342:NJE657384 NTA655342:NTA657384 OCW655342:OCW657384 OMS655342:OMS657384 OWO655342:OWO657384 PGK655342:PGK657384 PQG655342:PQG657384 QAC655342:QAC657384 QJY655342:QJY657384 QTU655342:QTU657384 RDQ655342:RDQ657384 RNM655342:RNM657384 RXI655342:RXI657384 SHE655342:SHE657384 SRA655342:SRA657384 TAW655342:TAW657384 TKS655342:TKS657384 TUO655342:TUO657384 UEK655342:UEK657384 UOG655342:UOG657384 UYC655342:UYC657384 VHY655342:VHY657384 VRU655342:VRU657384 WBQ655342:WBQ657384 WLM655342:WLM657384 WVI655342:WVI657384 A720878:A722920 IW720878:IW722920 SS720878:SS722920 ACO720878:ACO722920 AMK720878:AMK722920 AWG720878:AWG722920 BGC720878:BGC722920 BPY720878:BPY722920 BZU720878:BZU722920 CJQ720878:CJQ722920 CTM720878:CTM722920 DDI720878:DDI722920 DNE720878:DNE722920 DXA720878:DXA722920 EGW720878:EGW722920 EQS720878:EQS722920 FAO720878:FAO722920 FKK720878:FKK722920 FUG720878:FUG722920 GEC720878:GEC722920 GNY720878:GNY722920 GXU720878:GXU722920 HHQ720878:HHQ722920 HRM720878:HRM722920 IBI720878:IBI722920 ILE720878:ILE722920 IVA720878:IVA722920 JEW720878:JEW722920 JOS720878:JOS722920 JYO720878:JYO722920 KIK720878:KIK722920 KSG720878:KSG722920 LCC720878:LCC722920 LLY720878:LLY722920 LVU720878:LVU722920 MFQ720878:MFQ722920 MPM720878:MPM722920 MZI720878:MZI722920 NJE720878:NJE722920 NTA720878:NTA722920 OCW720878:OCW722920 OMS720878:OMS722920 OWO720878:OWO722920 PGK720878:PGK722920 PQG720878:PQG722920 QAC720878:QAC722920 QJY720878:QJY722920 QTU720878:QTU722920 RDQ720878:RDQ722920 RNM720878:RNM722920 RXI720878:RXI722920 SHE720878:SHE722920 SRA720878:SRA722920 TAW720878:TAW722920 TKS720878:TKS722920 TUO720878:TUO722920 UEK720878:UEK722920 UOG720878:UOG722920 UYC720878:UYC722920 VHY720878:VHY722920 VRU720878:VRU722920 WBQ720878:WBQ722920 WLM720878:WLM722920 WVI720878:WVI722920 A786414:A788456 IW786414:IW788456 SS786414:SS788456 ACO786414:ACO788456 AMK786414:AMK788456 AWG786414:AWG788456 BGC786414:BGC788456 BPY786414:BPY788456 BZU786414:BZU788456 CJQ786414:CJQ788456 CTM786414:CTM788456 DDI786414:DDI788456 DNE786414:DNE788456 DXA786414:DXA788456 EGW786414:EGW788456 EQS786414:EQS788456 FAO786414:FAO788456 FKK786414:FKK788456 FUG786414:FUG788456 GEC786414:GEC788456 GNY786414:GNY788456 GXU786414:GXU788456 HHQ786414:HHQ788456 HRM786414:HRM788456 IBI786414:IBI788456 ILE786414:ILE788456 IVA786414:IVA788456 JEW786414:JEW788456 JOS786414:JOS788456 JYO786414:JYO788456 KIK786414:KIK788456 KSG786414:KSG788456 LCC786414:LCC788456 LLY786414:LLY788456 LVU786414:LVU788456 MFQ786414:MFQ788456 MPM786414:MPM788456 MZI786414:MZI788456 NJE786414:NJE788456 NTA786414:NTA788456 OCW786414:OCW788456 OMS786414:OMS788456 OWO786414:OWO788456 PGK786414:PGK788456 PQG786414:PQG788456 QAC786414:QAC788456 QJY786414:QJY788456 QTU786414:QTU788456 RDQ786414:RDQ788456 RNM786414:RNM788456 RXI786414:RXI788456 SHE786414:SHE788456 SRA786414:SRA788456 TAW786414:TAW788456 TKS786414:TKS788456 TUO786414:TUO788456 UEK786414:UEK788456 UOG786414:UOG788456 UYC786414:UYC788456 VHY786414:VHY788456 VRU786414:VRU788456 WBQ786414:WBQ788456 WLM786414:WLM788456 WVI786414:WVI788456 A851950:A853992 IW851950:IW853992 SS851950:SS853992 ACO851950:ACO853992 AMK851950:AMK853992 AWG851950:AWG853992 BGC851950:BGC853992 BPY851950:BPY853992 BZU851950:BZU853992 CJQ851950:CJQ853992 CTM851950:CTM853992 DDI851950:DDI853992 DNE851950:DNE853992 DXA851950:DXA853992 EGW851950:EGW853992 EQS851950:EQS853992 FAO851950:FAO853992 FKK851950:FKK853992 FUG851950:FUG853992 GEC851950:GEC853992 GNY851950:GNY853992 GXU851950:GXU853992 HHQ851950:HHQ853992 HRM851950:HRM853992 IBI851950:IBI853992 ILE851950:ILE853992 IVA851950:IVA853992 JEW851950:JEW853992 JOS851950:JOS853992 JYO851950:JYO853992 KIK851950:KIK853992 KSG851950:KSG853992 LCC851950:LCC853992 LLY851950:LLY853992 LVU851950:LVU853992 MFQ851950:MFQ853992 MPM851950:MPM853992 MZI851950:MZI853992 NJE851950:NJE853992 NTA851950:NTA853992 OCW851950:OCW853992 OMS851950:OMS853992 OWO851950:OWO853992 PGK851950:PGK853992 PQG851950:PQG853992 QAC851950:QAC853992 QJY851950:QJY853992 QTU851950:QTU853992 RDQ851950:RDQ853992 RNM851950:RNM853992 RXI851950:RXI853992 SHE851950:SHE853992 SRA851950:SRA853992 TAW851950:TAW853992 TKS851950:TKS853992 TUO851950:TUO853992 UEK851950:UEK853992 UOG851950:UOG853992 UYC851950:UYC853992 VHY851950:VHY853992 VRU851950:VRU853992 WBQ851950:WBQ853992 WLM851950:WLM853992 WVI851950:WVI853992 A917486:A919528 IW917486:IW919528 SS917486:SS919528 ACO917486:ACO919528 AMK917486:AMK919528 AWG917486:AWG919528 BGC917486:BGC919528 BPY917486:BPY919528 BZU917486:BZU919528 CJQ917486:CJQ919528 CTM917486:CTM919528 DDI917486:DDI919528 DNE917486:DNE919528 DXA917486:DXA919528 EGW917486:EGW919528 EQS917486:EQS919528 FAO917486:FAO919528 FKK917486:FKK919528 FUG917486:FUG919528 GEC917486:GEC919528 GNY917486:GNY919528 GXU917486:GXU919528 HHQ917486:HHQ919528 HRM917486:HRM919528 IBI917486:IBI919528 ILE917486:ILE919528 IVA917486:IVA919528 JEW917486:JEW919528 JOS917486:JOS919528 JYO917486:JYO919528 KIK917486:KIK919528 KSG917486:KSG919528 LCC917486:LCC919528 LLY917486:LLY919528 LVU917486:LVU919528 MFQ917486:MFQ919528 MPM917486:MPM919528 MZI917486:MZI919528 NJE917486:NJE919528 NTA917486:NTA919528 OCW917486:OCW919528 OMS917486:OMS919528 OWO917486:OWO919528 PGK917486:PGK919528 PQG917486:PQG919528 QAC917486:QAC919528 QJY917486:QJY919528 QTU917486:QTU919528 RDQ917486:RDQ919528 RNM917486:RNM919528 RXI917486:RXI919528 SHE917486:SHE919528 SRA917486:SRA919528 TAW917486:TAW919528 TKS917486:TKS919528 TUO917486:TUO919528 UEK917486:UEK919528 UOG917486:UOG919528 UYC917486:UYC919528 VHY917486:VHY919528 VRU917486:VRU919528 WBQ917486:WBQ919528 WLM917486:WLM919528 WVI917486:WVI919528 A983022:A985064 IW983022:IW985064 SS983022:SS985064 ACO983022:ACO985064 AMK983022:AMK985064 AWG983022:AWG985064 BGC983022:BGC985064 BPY983022:BPY985064 BZU983022:BZU985064 CJQ983022:CJQ985064 CTM983022:CTM985064 DDI983022:DDI985064 DNE983022:DNE985064 DXA983022:DXA985064 EGW983022:EGW985064 EQS983022:EQS985064 FAO983022:FAO985064 FKK983022:FKK985064 FUG983022:FUG985064 GEC983022:GEC985064 GNY983022:GNY985064 GXU983022:GXU985064 HHQ983022:HHQ985064 HRM983022:HRM985064 IBI983022:IBI985064 ILE983022:ILE985064 IVA983022:IVA985064 JEW983022:JEW985064 JOS983022:JOS985064 JYO983022:JYO985064 KIK983022:KIK985064 KSG983022:KSG985064 LCC983022:LCC985064 LLY983022:LLY985064 LVU983022:LVU985064 MFQ983022:MFQ985064 MPM983022:MPM985064 MZI983022:MZI985064 NJE983022:NJE985064 NTA983022:NTA985064 OCW983022:OCW985064 OMS983022:OMS985064 OWO983022:OWO985064 PGK983022:PGK985064 PQG983022:PQG985064 QAC983022:QAC985064 QJY983022:QJY985064 QTU983022:QTU985064 RDQ983022:RDQ985064 RNM983022:RNM985064 RXI983022:RXI985064 SHE983022:SHE985064 SRA983022:SRA985064 TAW983022:TAW985064 TKS983022:TKS985064 TUO983022:TUO985064 UEK983022:UEK985064 UOG983022:UOG985064 UYC983022:UYC985064 VHY983022:VHY985064 VRU983022:VRU985064 WBQ983022:WBQ985064 WLM983022:WLM985064 WVI983022:WVI985064">
      <formula1>$AA$6:$AA$32</formula1>
    </dataValidation>
    <dataValidation type="list" errorStyle="warning" allowBlank="1" showErrorMessage="1" sqref="B65518:B67560 B8:B2024 IX8:IX2024 ST8:ST2024 ACP8:ACP2024 AML8:AML2024 AWH8:AWH2024 BGD8:BGD2024 BPZ8:BPZ2024 BZV8:BZV2024 CJR8:CJR2024 CTN8:CTN2024 DDJ8:DDJ2024 DNF8:DNF2024 DXB8:DXB2024 EGX8:EGX2024 EQT8:EQT2024 FAP8:FAP2024 FKL8:FKL2024 FUH8:FUH2024 GED8:GED2024 GNZ8:GNZ2024 GXV8:GXV2024 HHR8:HHR2024 HRN8:HRN2024 IBJ8:IBJ2024 ILF8:ILF2024 IVB8:IVB2024 JEX8:JEX2024 JOT8:JOT2024 JYP8:JYP2024 KIL8:KIL2024 KSH8:KSH2024 LCD8:LCD2024 LLZ8:LLZ2024 LVV8:LVV2024 MFR8:MFR2024 MPN8:MPN2024 MZJ8:MZJ2024 NJF8:NJF2024 NTB8:NTB2024 OCX8:OCX2024 OMT8:OMT2024 OWP8:OWP2024 PGL8:PGL2024 PQH8:PQH2024 QAD8:QAD2024 QJZ8:QJZ2024 QTV8:QTV2024 RDR8:RDR2024 RNN8:RNN2024 RXJ8:RXJ2024 SHF8:SHF2024 SRB8:SRB2024 TAX8:TAX2024 TKT8:TKT2024 TUP8:TUP2024 UEL8:UEL2024 UOH8:UOH2024 UYD8:UYD2024 VHZ8:VHZ2024 VRV8:VRV2024 WBR8:WBR2024 WLN8:WLN2024 WVJ8:WVJ2024 IX65518:IX67560 ST65518:ST67560 ACP65518:ACP67560 AML65518:AML67560 AWH65518:AWH67560 BGD65518:BGD67560 BPZ65518:BPZ67560 BZV65518:BZV67560 CJR65518:CJR67560 CTN65518:CTN67560 DDJ65518:DDJ67560 DNF65518:DNF67560 DXB65518:DXB67560 EGX65518:EGX67560 EQT65518:EQT67560 FAP65518:FAP67560 FKL65518:FKL67560 FUH65518:FUH67560 GED65518:GED67560 GNZ65518:GNZ67560 GXV65518:GXV67560 HHR65518:HHR67560 HRN65518:HRN67560 IBJ65518:IBJ67560 ILF65518:ILF67560 IVB65518:IVB67560 JEX65518:JEX67560 JOT65518:JOT67560 JYP65518:JYP67560 KIL65518:KIL67560 KSH65518:KSH67560 LCD65518:LCD67560 LLZ65518:LLZ67560 LVV65518:LVV67560 MFR65518:MFR67560 MPN65518:MPN67560 MZJ65518:MZJ67560 NJF65518:NJF67560 NTB65518:NTB67560 OCX65518:OCX67560 OMT65518:OMT67560 OWP65518:OWP67560 PGL65518:PGL67560 PQH65518:PQH67560 QAD65518:QAD67560 QJZ65518:QJZ67560 QTV65518:QTV67560 RDR65518:RDR67560 RNN65518:RNN67560 RXJ65518:RXJ67560 SHF65518:SHF67560 SRB65518:SRB67560 TAX65518:TAX67560 TKT65518:TKT67560 TUP65518:TUP67560 UEL65518:UEL67560 UOH65518:UOH67560 UYD65518:UYD67560 VHZ65518:VHZ67560 VRV65518:VRV67560 WBR65518:WBR67560 WLN65518:WLN67560 WVJ65518:WVJ67560 B131054:B133096 IX131054:IX133096 ST131054:ST133096 ACP131054:ACP133096 AML131054:AML133096 AWH131054:AWH133096 BGD131054:BGD133096 BPZ131054:BPZ133096 BZV131054:BZV133096 CJR131054:CJR133096 CTN131054:CTN133096 DDJ131054:DDJ133096 DNF131054:DNF133096 DXB131054:DXB133096 EGX131054:EGX133096 EQT131054:EQT133096 FAP131054:FAP133096 FKL131054:FKL133096 FUH131054:FUH133096 GED131054:GED133096 GNZ131054:GNZ133096 GXV131054:GXV133096 HHR131054:HHR133096 HRN131054:HRN133096 IBJ131054:IBJ133096 ILF131054:ILF133096 IVB131054:IVB133096 JEX131054:JEX133096 JOT131054:JOT133096 JYP131054:JYP133096 KIL131054:KIL133096 KSH131054:KSH133096 LCD131054:LCD133096 LLZ131054:LLZ133096 LVV131054:LVV133096 MFR131054:MFR133096 MPN131054:MPN133096 MZJ131054:MZJ133096 NJF131054:NJF133096 NTB131054:NTB133096 OCX131054:OCX133096 OMT131054:OMT133096 OWP131054:OWP133096 PGL131054:PGL133096 PQH131054:PQH133096 QAD131054:QAD133096 QJZ131054:QJZ133096 QTV131054:QTV133096 RDR131054:RDR133096 RNN131054:RNN133096 RXJ131054:RXJ133096 SHF131054:SHF133096 SRB131054:SRB133096 TAX131054:TAX133096 TKT131054:TKT133096 TUP131054:TUP133096 UEL131054:UEL133096 UOH131054:UOH133096 UYD131054:UYD133096 VHZ131054:VHZ133096 VRV131054:VRV133096 WBR131054:WBR133096 WLN131054:WLN133096 WVJ131054:WVJ133096 B196590:B198632 IX196590:IX198632 ST196590:ST198632 ACP196590:ACP198632 AML196590:AML198632 AWH196590:AWH198632 BGD196590:BGD198632 BPZ196590:BPZ198632 BZV196590:BZV198632 CJR196590:CJR198632 CTN196590:CTN198632 DDJ196590:DDJ198632 DNF196590:DNF198632 DXB196590:DXB198632 EGX196590:EGX198632 EQT196590:EQT198632 FAP196590:FAP198632 FKL196590:FKL198632 FUH196590:FUH198632 GED196590:GED198632 GNZ196590:GNZ198632 GXV196590:GXV198632 HHR196590:HHR198632 HRN196590:HRN198632 IBJ196590:IBJ198632 ILF196590:ILF198632 IVB196590:IVB198632 JEX196590:JEX198632 JOT196590:JOT198632 JYP196590:JYP198632 KIL196590:KIL198632 KSH196590:KSH198632 LCD196590:LCD198632 LLZ196590:LLZ198632 LVV196590:LVV198632 MFR196590:MFR198632 MPN196590:MPN198632 MZJ196590:MZJ198632 NJF196590:NJF198632 NTB196590:NTB198632 OCX196590:OCX198632 OMT196590:OMT198632 OWP196590:OWP198632 PGL196590:PGL198632 PQH196590:PQH198632 QAD196590:QAD198632 QJZ196590:QJZ198632 QTV196590:QTV198632 RDR196590:RDR198632 RNN196590:RNN198632 RXJ196590:RXJ198632 SHF196590:SHF198632 SRB196590:SRB198632 TAX196590:TAX198632 TKT196590:TKT198632 TUP196590:TUP198632 UEL196590:UEL198632 UOH196590:UOH198632 UYD196590:UYD198632 VHZ196590:VHZ198632 VRV196590:VRV198632 WBR196590:WBR198632 WLN196590:WLN198632 WVJ196590:WVJ198632 B262126:B264168 IX262126:IX264168 ST262126:ST264168 ACP262126:ACP264168 AML262126:AML264168 AWH262126:AWH264168 BGD262126:BGD264168 BPZ262126:BPZ264168 BZV262126:BZV264168 CJR262126:CJR264168 CTN262126:CTN264168 DDJ262126:DDJ264168 DNF262126:DNF264168 DXB262126:DXB264168 EGX262126:EGX264168 EQT262126:EQT264168 FAP262126:FAP264168 FKL262126:FKL264168 FUH262126:FUH264168 GED262126:GED264168 GNZ262126:GNZ264168 GXV262126:GXV264168 HHR262126:HHR264168 HRN262126:HRN264168 IBJ262126:IBJ264168 ILF262126:ILF264168 IVB262126:IVB264168 JEX262126:JEX264168 JOT262126:JOT264168 JYP262126:JYP264168 KIL262126:KIL264168 KSH262126:KSH264168 LCD262126:LCD264168 LLZ262126:LLZ264168 LVV262126:LVV264168 MFR262126:MFR264168 MPN262126:MPN264168 MZJ262126:MZJ264168 NJF262126:NJF264168 NTB262126:NTB264168 OCX262126:OCX264168 OMT262126:OMT264168 OWP262126:OWP264168 PGL262126:PGL264168 PQH262126:PQH264168 QAD262126:QAD264168 QJZ262126:QJZ264168 QTV262126:QTV264168 RDR262126:RDR264168 RNN262126:RNN264168 RXJ262126:RXJ264168 SHF262126:SHF264168 SRB262126:SRB264168 TAX262126:TAX264168 TKT262126:TKT264168 TUP262126:TUP264168 UEL262126:UEL264168 UOH262126:UOH264168 UYD262126:UYD264168 VHZ262126:VHZ264168 VRV262126:VRV264168 WBR262126:WBR264168 WLN262126:WLN264168 WVJ262126:WVJ264168 B327662:B329704 IX327662:IX329704 ST327662:ST329704 ACP327662:ACP329704 AML327662:AML329704 AWH327662:AWH329704 BGD327662:BGD329704 BPZ327662:BPZ329704 BZV327662:BZV329704 CJR327662:CJR329704 CTN327662:CTN329704 DDJ327662:DDJ329704 DNF327662:DNF329704 DXB327662:DXB329704 EGX327662:EGX329704 EQT327662:EQT329704 FAP327662:FAP329704 FKL327662:FKL329704 FUH327662:FUH329704 GED327662:GED329704 GNZ327662:GNZ329704 GXV327662:GXV329704 HHR327662:HHR329704 HRN327662:HRN329704 IBJ327662:IBJ329704 ILF327662:ILF329704 IVB327662:IVB329704 JEX327662:JEX329704 JOT327662:JOT329704 JYP327662:JYP329704 KIL327662:KIL329704 KSH327662:KSH329704 LCD327662:LCD329704 LLZ327662:LLZ329704 LVV327662:LVV329704 MFR327662:MFR329704 MPN327662:MPN329704 MZJ327662:MZJ329704 NJF327662:NJF329704 NTB327662:NTB329704 OCX327662:OCX329704 OMT327662:OMT329704 OWP327662:OWP329704 PGL327662:PGL329704 PQH327662:PQH329704 QAD327662:QAD329704 QJZ327662:QJZ329704 QTV327662:QTV329704 RDR327662:RDR329704 RNN327662:RNN329704 RXJ327662:RXJ329704 SHF327662:SHF329704 SRB327662:SRB329704 TAX327662:TAX329704 TKT327662:TKT329704 TUP327662:TUP329704 UEL327662:UEL329704 UOH327662:UOH329704 UYD327662:UYD329704 VHZ327662:VHZ329704 VRV327662:VRV329704 WBR327662:WBR329704 WLN327662:WLN329704 WVJ327662:WVJ329704 B393198:B395240 IX393198:IX395240 ST393198:ST395240 ACP393198:ACP395240 AML393198:AML395240 AWH393198:AWH395240 BGD393198:BGD395240 BPZ393198:BPZ395240 BZV393198:BZV395240 CJR393198:CJR395240 CTN393198:CTN395240 DDJ393198:DDJ395240 DNF393198:DNF395240 DXB393198:DXB395240 EGX393198:EGX395240 EQT393198:EQT395240 FAP393198:FAP395240 FKL393198:FKL395240 FUH393198:FUH395240 GED393198:GED395240 GNZ393198:GNZ395240 GXV393198:GXV395240 HHR393198:HHR395240 HRN393198:HRN395240 IBJ393198:IBJ395240 ILF393198:ILF395240 IVB393198:IVB395240 JEX393198:JEX395240 JOT393198:JOT395240 JYP393198:JYP395240 KIL393198:KIL395240 KSH393198:KSH395240 LCD393198:LCD395240 LLZ393198:LLZ395240 LVV393198:LVV395240 MFR393198:MFR395240 MPN393198:MPN395240 MZJ393198:MZJ395240 NJF393198:NJF395240 NTB393198:NTB395240 OCX393198:OCX395240 OMT393198:OMT395240 OWP393198:OWP395240 PGL393198:PGL395240 PQH393198:PQH395240 QAD393198:QAD395240 QJZ393198:QJZ395240 QTV393198:QTV395240 RDR393198:RDR395240 RNN393198:RNN395240 RXJ393198:RXJ395240 SHF393198:SHF395240 SRB393198:SRB395240 TAX393198:TAX395240 TKT393198:TKT395240 TUP393198:TUP395240 UEL393198:UEL395240 UOH393198:UOH395240 UYD393198:UYD395240 VHZ393198:VHZ395240 VRV393198:VRV395240 WBR393198:WBR395240 WLN393198:WLN395240 WVJ393198:WVJ395240 B458734:B460776 IX458734:IX460776 ST458734:ST460776 ACP458734:ACP460776 AML458734:AML460776 AWH458734:AWH460776 BGD458734:BGD460776 BPZ458734:BPZ460776 BZV458734:BZV460776 CJR458734:CJR460776 CTN458734:CTN460776 DDJ458734:DDJ460776 DNF458734:DNF460776 DXB458734:DXB460776 EGX458734:EGX460776 EQT458734:EQT460776 FAP458734:FAP460776 FKL458734:FKL460776 FUH458734:FUH460776 GED458734:GED460776 GNZ458734:GNZ460776 GXV458734:GXV460776 HHR458734:HHR460776 HRN458734:HRN460776 IBJ458734:IBJ460776 ILF458734:ILF460776 IVB458734:IVB460776 JEX458734:JEX460776 JOT458734:JOT460776 JYP458734:JYP460776 KIL458734:KIL460776 KSH458734:KSH460776 LCD458734:LCD460776 LLZ458734:LLZ460776 LVV458734:LVV460776 MFR458734:MFR460776 MPN458734:MPN460776 MZJ458734:MZJ460776 NJF458734:NJF460776 NTB458734:NTB460776 OCX458734:OCX460776 OMT458734:OMT460776 OWP458734:OWP460776 PGL458734:PGL460776 PQH458734:PQH460776 QAD458734:QAD460776 QJZ458734:QJZ460776 QTV458734:QTV460776 RDR458734:RDR460776 RNN458734:RNN460776 RXJ458734:RXJ460776 SHF458734:SHF460776 SRB458734:SRB460776 TAX458734:TAX460776 TKT458734:TKT460776 TUP458734:TUP460776 UEL458734:UEL460776 UOH458734:UOH460776 UYD458734:UYD460776 VHZ458734:VHZ460776 VRV458734:VRV460776 WBR458734:WBR460776 WLN458734:WLN460776 WVJ458734:WVJ460776 B524270:B526312 IX524270:IX526312 ST524270:ST526312 ACP524270:ACP526312 AML524270:AML526312 AWH524270:AWH526312 BGD524270:BGD526312 BPZ524270:BPZ526312 BZV524270:BZV526312 CJR524270:CJR526312 CTN524270:CTN526312 DDJ524270:DDJ526312 DNF524270:DNF526312 DXB524270:DXB526312 EGX524270:EGX526312 EQT524270:EQT526312 FAP524270:FAP526312 FKL524270:FKL526312 FUH524270:FUH526312 GED524270:GED526312 GNZ524270:GNZ526312 GXV524270:GXV526312 HHR524270:HHR526312 HRN524270:HRN526312 IBJ524270:IBJ526312 ILF524270:ILF526312 IVB524270:IVB526312 JEX524270:JEX526312 JOT524270:JOT526312 JYP524270:JYP526312 KIL524270:KIL526312 KSH524270:KSH526312 LCD524270:LCD526312 LLZ524270:LLZ526312 LVV524270:LVV526312 MFR524270:MFR526312 MPN524270:MPN526312 MZJ524270:MZJ526312 NJF524270:NJF526312 NTB524270:NTB526312 OCX524270:OCX526312 OMT524270:OMT526312 OWP524270:OWP526312 PGL524270:PGL526312 PQH524270:PQH526312 QAD524270:QAD526312 QJZ524270:QJZ526312 QTV524270:QTV526312 RDR524270:RDR526312 RNN524270:RNN526312 RXJ524270:RXJ526312 SHF524270:SHF526312 SRB524270:SRB526312 TAX524270:TAX526312 TKT524270:TKT526312 TUP524270:TUP526312 UEL524270:UEL526312 UOH524270:UOH526312 UYD524270:UYD526312 VHZ524270:VHZ526312 VRV524270:VRV526312 WBR524270:WBR526312 WLN524270:WLN526312 WVJ524270:WVJ526312 B589806:B591848 IX589806:IX591848 ST589806:ST591848 ACP589806:ACP591848 AML589806:AML591848 AWH589806:AWH591848 BGD589806:BGD591848 BPZ589806:BPZ591848 BZV589806:BZV591848 CJR589806:CJR591848 CTN589806:CTN591848 DDJ589806:DDJ591848 DNF589806:DNF591848 DXB589806:DXB591848 EGX589806:EGX591848 EQT589806:EQT591848 FAP589806:FAP591848 FKL589806:FKL591848 FUH589806:FUH591848 GED589806:GED591848 GNZ589806:GNZ591848 GXV589806:GXV591848 HHR589806:HHR591848 HRN589806:HRN591848 IBJ589806:IBJ591848 ILF589806:ILF591848 IVB589806:IVB591848 JEX589806:JEX591848 JOT589806:JOT591848 JYP589806:JYP591848 KIL589806:KIL591848 KSH589806:KSH591848 LCD589806:LCD591848 LLZ589806:LLZ591848 LVV589806:LVV591848 MFR589806:MFR591848 MPN589806:MPN591848 MZJ589806:MZJ591848 NJF589806:NJF591848 NTB589806:NTB591848 OCX589806:OCX591848 OMT589806:OMT591848 OWP589806:OWP591848 PGL589806:PGL591848 PQH589806:PQH591848 QAD589806:QAD591848 QJZ589806:QJZ591848 QTV589806:QTV591848 RDR589806:RDR591848 RNN589806:RNN591848 RXJ589806:RXJ591848 SHF589806:SHF591848 SRB589806:SRB591848 TAX589806:TAX591848 TKT589806:TKT591848 TUP589806:TUP591848 UEL589806:UEL591848 UOH589806:UOH591848 UYD589806:UYD591848 VHZ589806:VHZ591848 VRV589806:VRV591848 WBR589806:WBR591848 WLN589806:WLN591848 WVJ589806:WVJ591848 B655342:B657384 IX655342:IX657384 ST655342:ST657384 ACP655342:ACP657384 AML655342:AML657384 AWH655342:AWH657384 BGD655342:BGD657384 BPZ655342:BPZ657384 BZV655342:BZV657384 CJR655342:CJR657384 CTN655342:CTN657384 DDJ655342:DDJ657384 DNF655342:DNF657384 DXB655342:DXB657384 EGX655342:EGX657384 EQT655342:EQT657384 FAP655342:FAP657384 FKL655342:FKL657384 FUH655342:FUH657384 GED655342:GED657384 GNZ655342:GNZ657384 GXV655342:GXV657384 HHR655342:HHR657384 HRN655342:HRN657384 IBJ655342:IBJ657384 ILF655342:ILF657384 IVB655342:IVB657384 JEX655342:JEX657384 JOT655342:JOT657384 JYP655342:JYP657384 KIL655342:KIL657384 KSH655342:KSH657384 LCD655342:LCD657384 LLZ655342:LLZ657384 LVV655342:LVV657384 MFR655342:MFR657384 MPN655342:MPN657384 MZJ655342:MZJ657384 NJF655342:NJF657384 NTB655342:NTB657384 OCX655342:OCX657384 OMT655342:OMT657384 OWP655342:OWP657384 PGL655342:PGL657384 PQH655342:PQH657384 QAD655342:QAD657384 QJZ655342:QJZ657384 QTV655342:QTV657384 RDR655342:RDR657384 RNN655342:RNN657384 RXJ655342:RXJ657384 SHF655342:SHF657384 SRB655342:SRB657384 TAX655342:TAX657384 TKT655342:TKT657384 TUP655342:TUP657384 UEL655342:UEL657384 UOH655342:UOH657384 UYD655342:UYD657384 VHZ655342:VHZ657384 VRV655342:VRV657384 WBR655342:WBR657384 WLN655342:WLN657384 WVJ655342:WVJ657384 B720878:B722920 IX720878:IX722920 ST720878:ST722920 ACP720878:ACP722920 AML720878:AML722920 AWH720878:AWH722920 BGD720878:BGD722920 BPZ720878:BPZ722920 BZV720878:BZV722920 CJR720878:CJR722920 CTN720878:CTN722920 DDJ720878:DDJ722920 DNF720878:DNF722920 DXB720878:DXB722920 EGX720878:EGX722920 EQT720878:EQT722920 FAP720878:FAP722920 FKL720878:FKL722920 FUH720878:FUH722920 GED720878:GED722920 GNZ720878:GNZ722920 GXV720878:GXV722920 HHR720878:HHR722920 HRN720878:HRN722920 IBJ720878:IBJ722920 ILF720878:ILF722920 IVB720878:IVB722920 JEX720878:JEX722920 JOT720878:JOT722920 JYP720878:JYP722920 KIL720878:KIL722920 KSH720878:KSH722920 LCD720878:LCD722920 LLZ720878:LLZ722920 LVV720878:LVV722920 MFR720878:MFR722920 MPN720878:MPN722920 MZJ720878:MZJ722920 NJF720878:NJF722920 NTB720878:NTB722920 OCX720878:OCX722920 OMT720878:OMT722920 OWP720878:OWP722920 PGL720878:PGL722920 PQH720878:PQH722920 QAD720878:QAD722920 QJZ720878:QJZ722920 QTV720878:QTV722920 RDR720878:RDR722920 RNN720878:RNN722920 RXJ720878:RXJ722920 SHF720878:SHF722920 SRB720878:SRB722920 TAX720878:TAX722920 TKT720878:TKT722920 TUP720878:TUP722920 UEL720878:UEL722920 UOH720878:UOH722920 UYD720878:UYD722920 VHZ720878:VHZ722920 VRV720878:VRV722920 WBR720878:WBR722920 WLN720878:WLN722920 WVJ720878:WVJ722920 B786414:B788456 IX786414:IX788456 ST786414:ST788456 ACP786414:ACP788456 AML786414:AML788456 AWH786414:AWH788456 BGD786414:BGD788456 BPZ786414:BPZ788456 BZV786414:BZV788456 CJR786414:CJR788456 CTN786414:CTN788456 DDJ786414:DDJ788456 DNF786414:DNF788456 DXB786414:DXB788456 EGX786414:EGX788456 EQT786414:EQT788456 FAP786414:FAP788456 FKL786414:FKL788456 FUH786414:FUH788456 GED786414:GED788456 GNZ786414:GNZ788456 GXV786414:GXV788456 HHR786414:HHR788456 HRN786414:HRN788456 IBJ786414:IBJ788456 ILF786414:ILF788456 IVB786414:IVB788456 JEX786414:JEX788456 JOT786414:JOT788456 JYP786414:JYP788456 KIL786414:KIL788456 KSH786414:KSH788456 LCD786414:LCD788456 LLZ786414:LLZ788456 LVV786414:LVV788456 MFR786414:MFR788456 MPN786414:MPN788456 MZJ786414:MZJ788456 NJF786414:NJF788456 NTB786414:NTB788456 OCX786414:OCX788456 OMT786414:OMT788456 OWP786414:OWP788456 PGL786414:PGL788456 PQH786414:PQH788456 QAD786414:QAD788456 QJZ786414:QJZ788456 QTV786414:QTV788456 RDR786414:RDR788456 RNN786414:RNN788456 RXJ786414:RXJ788456 SHF786414:SHF788456 SRB786414:SRB788456 TAX786414:TAX788456 TKT786414:TKT788456 TUP786414:TUP788456 UEL786414:UEL788456 UOH786414:UOH788456 UYD786414:UYD788456 VHZ786414:VHZ788456 VRV786414:VRV788456 WBR786414:WBR788456 WLN786414:WLN788456 WVJ786414:WVJ788456 B851950:B853992 IX851950:IX853992 ST851950:ST853992 ACP851950:ACP853992 AML851950:AML853992 AWH851950:AWH853992 BGD851950:BGD853992 BPZ851950:BPZ853992 BZV851950:BZV853992 CJR851950:CJR853992 CTN851950:CTN853992 DDJ851950:DDJ853992 DNF851950:DNF853992 DXB851950:DXB853992 EGX851950:EGX853992 EQT851950:EQT853992 FAP851950:FAP853992 FKL851950:FKL853992 FUH851950:FUH853992 GED851950:GED853992 GNZ851950:GNZ853992 GXV851950:GXV853992 HHR851950:HHR853992 HRN851950:HRN853992 IBJ851950:IBJ853992 ILF851950:ILF853992 IVB851950:IVB853992 JEX851950:JEX853992 JOT851950:JOT853992 JYP851950:JYP853992 KIL851950:KIL853992 KSH851950:KSH853992 LCD851950:LCD853992 LLZ851950:LLZ853992 LVV851950:LVV853992 MFR851950:MFR853992 MPN851950:MPN853992 MZJ851950:MZJ853992 NJF851950:NJF853992 NTB851950:NTB853992 OCX851950:OCX853992 OMT851950:OMT853992 OWP851950:OWP853992 PGL851950:PGL853992 PQH851950:PQH853992 QAD851950:QAD853992 QJZ851950:QJZ853992 QTV851950:QTV853992 RDR851950:RDR853992 RNN851950:RNN853992 RXJ851950:RXJ853992 SHF851950:SHF853992 SRB851950:SRB853992 TAX851950:TAX853992 TKT851950:TKT853992 TUP851950:TUP853992 UEL851950:UEL853992 UOH851950:UOH853992 UYD851950:UYD853992 VHZ851950:VHZ853992 VRV851950:VRV853992 WBR851950:WBR853992 WLN851950:WLN853992 WVJ851950:WVJ853992 B917486:B919528 IX917486:IX919528 ST917486:ST919528 ACP917486:ACP919528 AML917486:AML919528 AWH917486:AWH919528 BGD917486:BGD919528 BPZ917486:BPZ919528 BZV917486:BZV919528 CJR917486:CJR919528 CTN917486:CTN919528 DDJ917486:DDJ919528 DNF917486:DNF919528 DXB917486:DXB919528 EGX917486:EGX919528 EQT917486:EQT919528 FAP917486:FAP919528 FKL917486:FKL919528 FUH917486:FUH919528 GED917486:GED919528 GNZ917486:GNZ919528 GXV917486:GXV919528 HHR917486:HHR919528 HRN917486:HRN919528 IBJ917486:IBJ919528 ILF917486:ILF919528 IVB917486:IVB919528 JEX917486:JEX919528 JOT917486:JOT919528 JYP917486:JYP919528 KIL917486:KIL919528 KSH917486:KSH919528 LCD917486:LCD919528 LLZ917486:LLZ919528 LVV917486:LVV919528 MFR917486:MFR919528 MPN917486:MPN919528 MZJ917486:MZJ919528 NJF917486:NJF919528 NTB917486:NTB919528 OCX917486:OCX919528 OMT917486:OMT919528 OWP917486:OWP919528 PGL917486:PGL919528 PQH917486:PQH919528 QAD917486:QAD919528 QJZ917486:QJZ919528 QTV917486:QTV919528 RDR917486:RDR919528 RNN917486:RNN919528 RXJ917486:RXJ919528 SHF917486:SHF919528 SRB917486:SRB919528 TAX917486:TAX919528 TKT917486:TKT919528 TUP917486:TUP919528 UEL917486:UEL919528 UOH917486:UOH919528 UYD917486:UYD919528 VHZ917486:VHZ919528 VRV917486:VRV919528 WBR917486:WBR919528 WLN917486:WLN919528 WVJ917486:WVJ919528 B983022:B985064 IX983022:IX985064 ST983022:ST985064 ACP983022:ACP985064 AML983022:AML985064 AWH983022:AWH985064 BGD983022:BGD985064 BPZ983022:BPZ985064 BZV983022:BZV985064 CJR983022:CJR985064 CTN983022:CTN985064 DDJ983022:DDJ985064 DNF983022:DNF985064 DXB983022:DXB985064 EGX983022:EGX985064 EQT983022:EQT985064 FAP983022:FAP985064 FKL983022:FKL985064 FUH983022:FUH985064 GED983022:GED985064 GNZ983022:GNZ985064 GXV983022:GXV985064 HHR983022:HHR985064 HRN983022:HRN985064 IBJ983022:IBJ985064 ILF983022:ILF985064 IVB983022:IVB985064 JEX983022:JEX985064 JOT983022:JOT985064 JYP983022:JYP985064 KIL983022:KIL985064 KSH983022:KSH985064 LCD983022:LCD985064 LLZ983022:LLZ985064 LVV983022:LVV985064 MFR983022:MFR985064 MPN983022:MPN985064 MZJ983022:MZJ985064 NJF983022:NJF985064 NTB983022:NTB985064 OCX983022:OCX985064 OMT983022:OMT985064 OWP983022:OWP985064 PGL983022:PGL985064 PQH983022:PQH985064 QAD983022:QAD985064 QJZ983022:QJZ985064 QTV983022:QTV985064 RDR983022:RDR985064 RNN983022:RNN985064 RXJ983022:RXJ985064 SHF983022:SHF985064 SRB983022:SRB985064 TAX983022:TAX985064 TKT983022:TKT985064 TUP983022:TUP985064 UEL983022:UEL985064 UOH983022:UOH985064 UYD983022:UYD985064 VHZ983022:VHZ985064 VRV983022:VRV985064 WBR983022:WBR985064 WLN983022:WLN985064 WVJ983022:WVJ985064">
      <formula1>$AB$6:$AB$86</formula1>
    </dataValidation>
    <dataValidation type="list" allowBlank="1" sqref="G65518:G67560 JC65518:JC67560 SY65518:SY67560 ACU65518:ACU67560 AMQ65518:AMQ67560 AWM65518:AWM67560 BGI65518:BGI67560 BQE65518:BQE67560 CAA65518:CAA67560 CJW65518:CJW67560 CTS65518:CTS67560 DDO65518:DDO67560 DNK65518:DNK67560 DXG65518:DXG67560 EHC65518:EHC67560 EQY65518:EQY67560 FAU65518:FAU67560 FKQ65518:FKQ67560 FUM65518:FUM67560 GEI65518:GEI67560 GOE65518:GOE67560 GYA65518:GYA67560 HHW65518:HHW67560 HRS65518:HRS67560 IBO65518:IBO67560 ILK65518:ILK67560 IVG65518:IVG67560 JFC65518:JFC67560 JOY65518:JOY67560 JYU65518:JYU67560 KIQ65518:KIQ67560 KSM65518:KSM67560 LCI65518:LCI67560 LME65518:LME67560 LWA65518:LWA67560 MFW65518:MFW67560 MPS65518:MPS67560 MZO65518:MZO67560 NJK65518:NJK67560 NTG65518:NTG67560 ODC65518:ODC67560 OMY65518:OMY67560 OWU65518:OWU67560 PGQ65518:PGQ67560 PQM65518:PQM67560 QAI65518:QAI67560 QKE65518:QKE67560 QUA65518:QUA67560 RDW65518:RDW67560 RNS65518:RNS67560 RXO65518:RXO67560 SHK65518:SHK67560 SRG65518:SRG67560 TBC65518:TBC67560 TKY65518:TKY67560 TUU65518:TUU67560 UEQ65518:UEQ67560 UOM65518:UOM67560 UYI65518:UYI67560 VIE65518:VIE67560 VSA65518:VSA67560 WBW65518:WBW67560 WLS65518:WLS67560 WVO65518:WVO67560 G131054:G133096 JC131054:JC133096 SY131054:SY133096 ACU131054:ACU133096 AMQ131054:AMQ133096 AWM131054:AWM133096 BGI131054:BGI133096 BQE131054:BQE133096 CAA131054:CAA133096 CJW131054:CJW133096 CTS131054:CTS133096 DDO131054:DDO133096 DNK131054:DNK133096 DXG131054:DXG133096 EHC131054:EHC133096 EQY131054:EQY133096 FAU131054:FAU133096 FKQ131054:FKQ133096 FUM131054:FUM133096 GEI131054:GEI133096 GOE131054:GOE133096 GYA131054:GYA133096 HHW131054:HHW133096 HRS131054:HRS133096 IBO131054:IBO133096 ILK131054:ILK133096 IVG131054:IVG133096 JFC131054:JFC133096 JOY131054:JOY133096 JYU131054:JYU133096 KIQ131054:KIQ133096 KSM131054:KSM133096 LCI131054:LCI133096 LME131054:LME133096 LWA131054:LWA133096 MFW131054:MFW133096 MPS131054:MPS133096 MZO131054:MZO133096 NJK131054:NJK133096 NTG131054:NTG133096 ODC131054:ODC133096 OMY131054:OMY133096 OWU131054:OWU133096 PGQ131054:PGQ133096 PQM131054:PQM133096 QAI131054:QAI133096 QKE131054:QKE133096 QUA131054:QUA133096 RDW131054:RDW133096 RNS131054:RNS133096 RXO131054:RXO133096 SHK131054:SHK133096 SRG131054:SRG133096 TBC131054:TBC133096 TKY131054:TKY133096 TUU131054:TUU133096 UEQ131054:UEQ133096 UOM131054:UOM133096 UYI131054:UYI133096 VIE131054:VIE133096 VSA131054:VSA133096 WBW131054:WBW133096 WLS131054:WLS133096 WVO131054:WVO133096 G196590:G198632 JC196590:JC198632 SY196590:SY198632 ACU196590:ACU198632 AMQ196590:AMQ198632 AWM196590:AWM198632 BGI196590:BGI198632 BQE196590:BQE198632 CAA196590:CAA198632 CJW196590:CJW198632 CTS196590:CTS198632 DDO196590:DDO198632 DNK196590:DNK198632 DXG196590:DXG198632 EHC196590:EHC198632 EQY196590:EQY198632 FAU196590:FAU198632 FKQ196590:FKQ198632 FUM196590:FUM198632 GEI196590:GEI198632 GOE196590:GOE198632 GYA196590:GYA198632 HHW196590:HHW198632 HRS196590:HRS198632 IBO196590:IBO198632 ILK196590:ILK198632 IVG196590:IVG198632 JFC196590:JFC198632 JOY196590:JOY198632 JYU196590:JYU198632 KIQ196590:KIQ198632 KSM196590:KSM198632 LCI196590:LCI198632 LME196590:LME198632 LWA196590:LWA198632 MFW196590:MFW198632 MPS196590:MPS198632 MZO196590:MZO198632 NJK196590:NJK198632 NTG196590:NTG198632 ODC196590:ODC198632 OMY196590:OMY198632 OWU196590:OWU198632 PGQ196590:PGQ198632 PQM196590:PQM198632 QAI196590:QAI198632 QKE196590:QKE198632 QUA196590:QUA198632 RDW196590:RDW198632 RNS196590:RNS198632 RXO196590:RXO198632 SHK196590:SHK198632 SRG196590:SRG198632 TBC196590:TBC198632 TKY196590:TKY198632 TUU196590:TUU198632 UEQ196590:UEQ198632 UOM196590:UOM198632 UYI196590:UYI198632 VIE196590:VIE198632 VSA196590:VSA198632 WBW196590:WBW198632 WLS196590:WLS198632 WVO196590:WVO198632 G262126:G264168 JC262126:JC264168 SY262126:SY264168 ACU262126:ACU264168 AMQ262126:AMQ264168 AWM262126:AWM264168 BGI262126:BGI264168 BQE262126:BQE264168 CAA262126:CAA264168 CJW262126:CJW264168 CTS262126:CTS264168 DDO262126:DDO264168 DNK262126:DNK264168 DXG262126:DXG264168 EHC262126:EHC264168 EQY262126:EQY264168 FAU262126:FAU264168 FKQ262126:FKQ264168 FUM262126:FUM264168 GEI262126:GEI264168 GOE262126:GOE264168 GYA262126:GYA264168 HHW262126:HHW264168 HRS262126:HRS264168 IBO262126:IBO264168 ILK262126:ILK264168 IVG262126:IVG264168 JFC262126:JFC264168 JOY262126:JOY264168 JYU262126:JYU264168 KIQ262126:KIQ264168 KSM262126:KSM264168 LCI262126:LCI264168 LME262126:LME264168 LWA262126:LWA264168 MFW262126:MFW264168 MPS262126:MPS264168 MZO262126:MZO264168 NJK262126:NJK264168 NTG262126:NTG264168 ODC262126:ODC264168 OMY262126:OMY264168 OWU262126:OWU264168 PGQ262126:PGQ264168 PQM262126:PQM264168 QAI262126:QAI264168 QKE262126:QKE264168 QUA262126:QUA264168 RDW262126:RDW264168 RNS262126:RNS264168 RXO262126:RXO264168 SHK262126:SHK264168 SRG262126:SRG264168 TBC262126:TBC264168 TKY262126:TKY264168 TUU262126:TUU264168 UEQ262126:UEQ264168 UOM262126:UOM264168 UYI262126:UYI264168 VIE262126:VIE264168 VSA262126:VSA264168 WBW262126:WBW264168 WLS262126:WLS264168 WVO262126:WVO264168 G327662:G329704 JC327662:JC329704 SY327662:SY329704 ACU327662:ACU329704 AMQ327662:AMQ329704 AWM327662:AWM329704 BGI327662:BGI329704 BQE327662:BQE329704 CAA327662:CAA329704 CJW327662:CJW329704 CTS327662:CTS329704 DDO327662:DDO329704 DNK327662:DNK329704 DXG327662:DXG329704 EHC327662:EHC329704 EQY327662:EQY329704 FAU327662:FAU329704 FKQ327662:FKQ329704 FUM327662:FUM329704 GEI327662:GEI329704 GOE327662:GOE329704 GYA327662:GYA329704 HHW327662:HHW329704 HRS327662:HRS329704 IBO327662:IBO329704 ILK327662:ILK329704 IVG327662:IVG329704 JFC327662:JFC329704 JOY327662:JOY329704 JYU327662:JYU329704 KIQ327662:KIQ329704 KSM327662:KSM329704 LCI327662:LCI329704 LME327662:LME329704 LWA327662:LWA329704 MFW327662:MFW329704 MPS327662:MPS329704 MZO327662:MZO329704 NJK327662:NJK329704 NTG327662:NTG329704 ODC327662:ODC329704 OMY327662:OMY329704 OWU327662:OWU329704 PGQ327662:PGQ329704 PQM327662:PQM329704 QAI327662:QAI329704 QKE327662:QKE329704 QUA327662:QUA329704 RDW327662:RDW329704 RNS327662:RNS329704 RXO327662:RXO329704 SHK327662:SHK329704 SRG327662:SRG329704 TBC327662:TBC329704 TKY327662:TKY329704 TUU327662:TUU329704 UEQ327662:UEQ329704 UOM327662:UOM329704 UYI327662:UYI329704 VIE327662:VIE329704 VSA327662:VSA329704 WBW327662:WBW329704 WLS327662:WLS329704 WVO327662:WVO329704 G393198:G395240 JC393198:JC395240 SY393198:SY395240 ACU393198:ACU395240 AMQ393198:AMQ395240 AWM393198:AWM395240 BGI393198:BGI395240 BQE393198:BQE395240 CAA393198:CAA395240 CJW393198:CJW395240 CTS393198:CTS395240 DDO393198:DDO395240 DNK393198:DNK395240 DXG393198:DXG395240 EHC393198:EHC395240 EQY393198:EQY395240 FAU393198:FAU395240 FKQ393198:FKQ395240 FUM393198:FUM395240 GEI393198:GEI395240 GOE393198:GOE395240 GYA393198:GYA395240 HHW393198:HHW395240 HRS393198:HRS395240 IBO393198:IBO395240 ILK393198:ILK395240 IVG393198:IVG395240 JFC393198:JFC395240 JOY393198:JOY395240 JYU393198:JYU395240 KIQ393198:KIQ395240 KSM393198:KSM395240 LCI393198:LCI395240 LME393198:LME395240 LWA393198:LWA395240 MFW393198:MFW395240 MPS393198:MPS395240 MZO393198:MZO395240 NJK393198:NJK395240 NTG393198:NTG395240 ODC393198:ODC395240 OMY393198:OMY395240 OWU393198:OWU395240 PGQ393198:PGQ395240 PQM393198:PQM395240 QAI393198:QAI395240 QKE393198:QKE395240 QUA393198:QUA395240 RDW393198:RDW395240 RNS393198:RNS395240 RXO393198:RXO395240 SHK393198:SHK395240 SRG393198:SRG395240 TBC393198:TBC395240 TKY393198:TKY395240 TUU393198:TUU395240 UEQ393198:UEQ395240 UOM393198:UOM395240 UYI393198:UYI395240 VIE393198:VIE395240 VSA393198:VSA395240 WBW393198:WBW395240 WLS393198:WLS395240 WVO393198:WVO395240 G458734:G460776 JC458734:JC460776 SY458734:SY460776 ACU458734:ACU460776 AMQ458734:AMQ460776 AWM458734:AWM460776 BGI458734:BGI460776 BQE458734:BQE460776 CAA458734:CAA460776 CJW458734:CJW460776 CTS458734:CTS460776 DDO458734:DDO460776 DNK458734:DNK460776 DXG458734:DXG460776 EHC458734:EHC460776 EQY458734:EQY460776 FAU458734:FAU460776 FKQ458734:FKQ460776 FUM458734:FUM460776 GEI458734:GEI460776 GOE458734:GOE460776 GYA458734:GYA460776 HHW458734:HHW460776 HRS458734:HRS460776 IBO458734:IBO460776 ILK458734:ILK460776 IVG458734:IVG460776 JFC458734:JFC460776 JOY458734:JOY460776 JYU458734:JYU460776 KIQ458734:KIQ460776 KSM458734:KSM460776 LCI458734:LCI460776 LME458734:LME460776 LWA458734:LWA460776 MFW458734:MFW460776 MPS458734:MPS460776 MZO458734:MZO460776 NJK458734:NJK460776 NTG458734:NTG460776 ODC458734:ODC460776 OMY458734:OMY460776 OWU458734:OWU460776 PGQ458734:PGQ460776 PQM458734:PQM460776 QAI458734:QAI460776 QKE458734:QKE460776 QUA458734:QUA460776 RDW458734:RDW460776 RNS458734:RNS460776 RXO458734:RXO460776 SHK458734:SHK460776 SRG458734:SRG460776 TBC458734:TBC460776 TKY458734:TKY460776 TUU458734:TUU460776 UEQ458734:UEQ460776 UOM458734:UOM460776 UYI458734:UYI460776 VIE458734:VIE460776 VSA458734:VSA460776 WBW458734:WBW460776 WLS458734:WLS460776 WVO458734:WVO460776 G524270:G526312 JC524270:JC526312 SY524270:SY526312 ACU524270:ACU526312 AMQ524270:AMQ526312 AWM524270:AWM526312 BGI524270:BGI526312 BQE524270:BQE526312 CAA524270:CAA526312 CJW524270:CJW526312 CTS524270:CTS526312 DDO524270:DDO526312 DNK524270:DNK526312 DXG524270:DXG526312 EHC524270:EHC526312 EQY524270:EQY526312 FAU524270:FAU526312 FKQ524270:FKQ526312 FUM524270:FUM526312 GEI524270:GEI526312 GOE524270:GOE526312 GYA524270:GYA526312 HHW524270:HHW526312 HRS524270:HRS526312 IBO524270:IBO526312 ILK524270:ILK526312 IVG524270:IVG526312 JFC524270:JFC526312 JOY524270:JOY526312 JYU524270:JYU526312 KIQ524270:KIQ526312 KSM524270:KSM526312 LCI524270:LCI526312 LME524270:LME526312 LWA524270:LWA526312 MFW524270:MFW526312 MPS524270:MPS526312 MZO524270:MZO526312 NJK524270:NJK526312 NTG524270:NTG526312 ODC524270:ODC526312 OMY524270:OMY526312 OWU524270:OWU526312 PGQ524270:PGQ526312 PQM524270:PQM526312 QAI524270:QAI526312 QKE524270:QKE526312 QUA524270:QUA526312 RDW524270:RDW526312 RNS524270:RNS526312 RXO524270:RXO526312 SHK524270:SHK526312 SRG524270:SRG526312 TBC524270:TBC526312 TKY524270:TKY526312 TUU524270:TUU526312 UEQ524270:UEQ526312 UOM524270:UOM526312 UYI524270:UYI526312 VIE524270:VIE526312 VSA524270:VSA526312 WBW524270:WBW526312 WLS524270:WLS526312 WVO524270:WVO526312 G589806:G591848 JC589806:JC591848 SY589806:SY591848 ACU589806:ACU591848 AMQ589806:AMQ591848 AWM589806:AWM591848 BGI589806:BGI591848 BQE589806:BQE591848 CAA589806:CAA591848 CJW589806:CJW591848 CTS589806:CTS591848 DDO589806:DDO591848 DNK589806:DNK591848 DXG589806:DXG591848 EHC589806:EHC591848 EQY589806:EQY591848 FAU589806:FAU591848 FKQ589806:FKQ591848 FUM589806:FUM591848 GEI589806:GEI591848 GOE589806:GOE591848 GYA589806:GYA591848 HHW589806:HHW591848 HRS589806:HRS591848 IBO589806:IBO591848 ILK589806:ILK591848 IVG589806:IVG591848 JFC589806:JFC591848 JOY589806:JOY591848 JYU589806:JYU591848 KIQ589806:KIQ591848 KSM589806:KSM591848 LCI589806:LCI591848 LME589806:LME591848 LWA589806:LWA591848 MFW589806:MFW591848 MPS589806:MPS591848 MZO589806:MZO591848 NJK589806:NJK591848 NTG589806:NTG591848 ODC589806:ODC591848 OMY589806:OMY591848 OWU589806:OWU591848 PGQ589806:PGQ591848 PQM589806:PQM591848 QAI589806:QAI591848 QKE589806:QKE591848 QUA589806:QUA591848 RDW589806:RDW591848 RNS589806:RNS591848 RXO589806:RXO591848 SHK589806:SHK591848 SRG589806:SRG591848 TBC589806:TBC591848 TKY589806:TKY591848 TUU589806:TUU591848 UEQ589806:UEQ591848 UOM589806:UOM591848 UYI589806:UYI591848 VIE589806:VIE591848 VSA589806:VSA591848 WBW589806:WBW591848 WLS589806:WLS591848 WVO589806:WVO591848 G655342:G657384 JC655342:JC657384 SY655342:SY657384 ACU655342:ACU657384 AMQ655342:AMQ657384 AWM655342:AWM657384 BGI655342:BGI657384 BQE655342:BQE657384 CAA655342:CAA657384 CJW655342:CJW657384 CTS655342:CTS657384 DDO655342:DDO657384 DNK655342:DNK657384 DXG655342:DXG657384 EHC655342:EHC657384 EQY655342:EQY657384 FAU655342:FAU657384 FKQ655342:FKQ657384 FUM655342:FUM657384 GEI655342:GEI657384 GOE655342:GOE657384 GYA655342:GYA657384 HHW655342:HHW657384 HRS655342:HRS657384 IBO655342:IBO657384 ILK655342:ILK657384 IVG655342:IVG657384 JFC655342:JFC657384 JOY655342:JOY657384 JYU655342:JYU657384 KIQ655342:KIQ657384 KSM655342:KSM657384 LCI655342:LCI657384 LME655342:LME657384 LWA655342:LWA657384 MFW655342:MFW657384 MPS655342:MPS657384 MZO655342:MZO657384 NJK655342:NJK657384 NTG655342:NTG657384 ODC655342:ODC657384 OMY655342:OMY657384 OWU655342:OWU657384 PGQ655342:PGQ657384 PQM655342:PQM657384 QAI655342:QAI657384 QKE655342:QKE657384 QUA655342:QUA657384 RDW655342:RDW657384 RNS655342:RNS657384 RXO655342:RXO657384 SHK655342:SHK657384 SRG655342:SRG657384 TBC655342:TBC657384 TKY655342:TKY657384 TUU655342:TUU657384 UEQ655342:UEQ657384 UOM655342:UOM657384 UYI655342:UYI657384 VIE655342:VIE657384 VSA655342:VSA657384 WBW655342:WBW657384 WLS655342:WLS657384 WVO655342:WVO657384 G720878:G722920 JC720878:JC722920 SY720878:SY722920 ACU720878:ACU722920 AMQ720878:AMQ722920 AWM720878:AWM722920 BGI720878:BGI722920 BQE720878:BQE722920 CAA720878:CAA722920 CJW720878:CJW722920 CTS720878:CTS722920 DDO720878:DDO722920 DNK720878:DNK722920 DXG720878:DXG722920 EHC720878:EHC722920 EQY720878:EQY722920 FAU720878:FAU722920 FKQ720878:FKQ722920 FUM720878:FUM722920 GEI720878:GEI722920 GOE720878:GOE722920 GYA720878:GYA722920 HHW720878:HHW722920 HRS720878:HRS722920 IBO720878:IBO722920 ILK720878:ILK722920 IVG720878:IVG722920 JFC720878:JFC722920 JOY720878:JOY722920 JYU720878:JYU722920 KIQ720878:KIQ722920 KSM720878:KSM722920 LCI720878:LCI722920 LME720878:LME722920 LWA720878:LWA722920 MFW720878:MFW722920 MPS720878:MPS722920 MZO720878:MZO722920 NJK720878:NJK722920 NTG720878:NTG722920 ODC720878:ODC722920 OMY720878:OMY722920 OWU720878:OWU722920 PGQ720878:PGQ722920 PQM720878:PQM722920 QAI720878:QAI722920 QKE720878:QKE722920 QUA720878:QUA722920 RDW720878:RDW722920 RNS720878:RNS722920 RXO720878:RXO722920 SHK720878:SHK722920 SRG720878:SRG722920 TBC720878:TBC722920 TKY720878:TKY722920 TUU720878:TUU722920 UEQ720878:UEQ722920 UOM720878:UOM722920 UYI720878:UYI722920 VIE720878:VIE722920 VSA720878:VSA722920 WBW720878:WBW722920 WLS720878:WLS722920 WVO720878:WVO722920 G786414:G788456 JC786414:JC788456 SY786414:SY788456 ACU786414:ACU788456 AMQ786414:AMQ788456 AWM786414:AWM788456 BGI786414:BGI788456 BQE786414:BQE788456 CAA786414:CAA788456 CJW786414:CJW788456 CTS786414:CTS788456 DDO786414:DDO788456 DNK786414:DNK788456 DXG786414:DXG788456 EHC786414:EHC788456 EQY786414:EQY788456 FAU786414:FAU788456 FKQ786414:FKQ788456 FUM786414:FUM788456 GEI786414:GEI788456 GOE786414:GOE788456 GYA786414:GYA788456 HHW786414:HHW788456 HRS786414:HRS788456 IBO786414:IBO788456 ILK786414:ILK788456 IVG786414:IVG788456 JFC786414:JFC788456 JOY786414:JOY788456 JYU786414:JYU788456 KIQ786414:KIQ788456 KSM786414:KSM788456 LCI786414:LCI788456 LME786414:LME788456 LWA786414:LWA788456 MFW786414:MFW788456 MPS786414:MPS788456 MZO786414:MZO788456 NJK786414:NJK788456 NTG786414:NTG788456 ODC786414:ODC788456 OMY786414:OMY788456 OWU786414:OWU788456 PGQ786414:PGQ788456 PQM786414:PQM788456 QAI786414:QAI788456 QKE786414:QKE788456 QUA786414:QUA788456 RDW786414:RDW788456 RNS786414:RNS788456 RXO786414:RXO788456 SHK786414:SHK788456 SRG786414:SRG788456 TBC786414:TBC788456 TKY786414:TKY788456 TUU786414:TUU788456 UEQ786414:UEQ788456 UOM786414:UOM788456 UYI786414:UYI788456 VIE786414:VIE788456 VSA786414:VSA788456 WBW786414:WBW788456 WLS786414:WLS788456 WVO786414:WVO788456 G851950:G853992 JC851950:JC853992 SY851950:SY853992 ACU851950:ACU853992 AMQ851950:AMQ853992 AWM851950:AWM853992 BGI851950:BGI853992 BQE851950:BQE853992 CAA851950:CAA853992 CJW851950:CJW853992 CTS851950:CTS853992 DDO851950:DDO853992 DNK851950:DNK853992 DXG851950:DXG853992 EHC851950:EHC853992 EQY851950:EQY853992 FAU851950:FAU853992 FKQ851950:FKQ853992 FUM851950:FUM853992 GEI851950:GEI853992 GOE851950:GOE853992 GYA851950:GYA853992 HHW851950:HHW853992 HRS851950:HRS853992 IBO851950:IBO853992 ILK851950:ILK853992 IVG851950:IVG853992 JFC851950:JFC853992 JOY851950:JOY853992 JYU851950:JYU853992 KIQ851950:KIQ853992 KSM851950:KSM853992 LCI851950:LCI853992 LME851950:LME853992 LWA851950:LWA853992 MFW851950:MFW853992 MPS851950:MPS853992 MZO851950:MZO853992 NJK851950:NJK853992 NTG851950:NTG853992 ODC851950:ODC853992 OMY851950:OMY853992 OWU851950:OWU853992 PGQ851950:PGQ853992 PQM851950:PQM853992 QAI851950:QAI853992 QKE851950:QKE853992 QUA851950:QUA853992 RDW851950:RDW853992 RNS851950:RNS853992 RXO851950:RXO853992 SHK851950:SHK853992 SRG851950:SRG853992 TBC851950:TBC853992 TKY851950:TKY853992 TUU851950:TUU853992 UEQ851950:UEQ853992 UOM851950:UOM853992 UYI851950:UYI853992 VIE851950:VIE853992 VSA851950:VSA853992 WBW851950:WBW853992 WLS851950:WLS853992 WVO851950:WVO853992 G917486:G919528 JC917486:JC919528 SY917486:SY919528 ACU917486:ACU919528 AMQ917486:AMQ919528 AWM917486:AWM919528 BGI917486:BGI919528 BQE917486:BQE919528 CAA917486:CAA919528 CJW917486:CJW919528 CTS917486:CTS919528 DDO917486:DDO919528 DNK917486:DNK919528 DXG917486:DXG919528 EHC917486:EHC919528 EQY917486:EQY919528 FAU917486:FAU919528 FKQ917486:FKQ919528 FUM917486:FUM919528 GEI917486:GEI919528 GOE917486:GOE919528 GYA917486:GYA919528 HHW917486:HHW919528 HRS917486:HRS919528 IBO917486:IBO919528 ILK917486:ILK919528 IVG917486:IVG919528 JFC917486:JFC919528 JOY917486:JOY919528 JYU917486:JYU919528 KIQ917486:KIQ919528 KSM917486:KSM919528 LCI917486:LCI919528 LME917486:LME919528 LWA917486:LWA919528 MFW917486:MFW919528 MPS917486:MPS919528 MZO917486:MZO919528 NJK917486:NJK919528 NTG917486:NTG919528 ODC917486:ODC919528 OMY917486:OMY919528 OWU917486:OWU919528 PGQ917486:PGQ919528 PQM917486:PQM919528 QAI917486:QAI919528 QKE917486:QKE919528 QUA917486:QUA919528 RDW917486:RDW919528 RNS917486:RNS919528 RXO917486:RXO919528 SHK917486:SHK919528 SRG917486:SRG919528 TBC917486:TBC919528 TKY917486:TKY919528 TUU917486:TUU919528 UEQ917486:UEQ919528 UOM917486:UOM919528 UYI917486:UYI919528 VIE917486:VIE919528 VSA917486:VSA919528 WBW917486:WBW919528 WLS917486:WLS919528 WVO917486:WVO919528 G983022:G985064 JC983022:JC985064 SY983022:SY985064 ACU983022:ACU985064 AMQ983022:AMQ985064 AWM983022:AWM985064 BGI983022:BGI985064 BQE983022:BQE985064 CAA983022:CAA985064 CJW983022:CJW985064 CTS983022:CTS985064 DDO983022:DDO985064 DNK983022:DNK985064 DXG983022:DXG985064 EHC983022:EHC985064 EQY983022:EQY985064 FAU983022:FAU985064 FKQ983022:FKQ985064 FUM983022:FUM985064 GEI983022:GEI985064 GOE983022:GOE985064 GYA983022:GYA985064 HHW983022:HHW985064 HRS983022:HRS985064 IBO983022:IBO985064 ILK983022:ILK985064 IVG983022:IVG985064 JFC983022:JFC985064 JOY983022:JOY985064 JYU983022:JYU985064 KIQ983022:KIQ985064 KSM983022:KSM985064 LCI983022:LCI985064 LME983022:LME985064 LWA983022:LWA985064 MFW983022:MFW985064 MPS983022:MPS985064 MZO983022:MZO985064 NJK983022:NJK985064 NTG983022:NTG985064 ODC983022:ODC985064 OMY983022:OMY985064 OWU983022:OWU985064 PGQ983022:PGQ985064 PQM983022:PQM985064 QAI983022:QAI985064 QKE983022:QKE985064 QUA983022:QUA985064 RDW983022:RDW985064 RNS983022:RNS985064 RXO983022:RXO985064 SHK983022:SHK985064 SRG983022:SRG985064 TBC983022:TBC985064 TKY983022:TKY985064 TUU983022:TUU985064 UEQ983022:UEQ985064 UOM983022:UOM985064 UYI983022:UYI985064 VIE983022:VIE985064 VSA983022:VSA985064 WBW983022:WBW985064 WLS983022:WLS985064 WVO983022:WVO985064 G8:G2024 JC8:JC2024 SY8:SY2024 ACU8:ACU2024 AMQ8:AMQ2024 AWM8:AWM2024 BGI8:BGI2024 BQE8:BQE2024 CAA8:CAA2024 CJW8:CJW2024 CTS8:CTS2024 DDO8:DDO2024 DNK8:DNK2024 DXG8:DXG2024 EHC8:EHC2024 EQY8:EQY2024 FAU8:FAU2024 FKQ8:FKQ2024 FUM8:FUM2024 GEI8:GEI2024 GOE8:GOE2024 GYA8:GYA2024 HHW8:HHW2024 HRS8:HRS2024 IBO8:IBO2024 ILK8:ILK2024 IVG8:IVG2024 JFC8:JFC2024 JOY8:JOY2024 JYU8:JYU2024 KIQ8:KIQ2024 KSM8:KSM2024 LCI8:LCI2024 LME8:LME2024 LWA8:LWA2024 MFW8:MFW2024 MPS8:MPS2024 MZO8:MZO2024 NJK8:NJK2024 NTG8:NTG2024 ODC8:ODC2024 OMY8:OMY2024 OWU8:OWU2024 PGQ8:PGQ2024 PQM8:PQM2024 QAI8:QAI2024 QKE8:QKE2024 QUA8:QUA2024 RDW8:RDW2024 RNS8:RNS2024 RXO8:RXO2024 SHK8:SHK2024 SRG8:SRG2024 TBC8:TBC2024 TKY8:TKY2024 TUU8:TUU2024 UEQ8:UEQ2024 UOM8:UOM2024 UYI8:UYI2024 VIE8:VIE2024 VSA8:VSA2024 WBW8:WBW2024 WLS8:WLS2024 WVO8:WVO2024">
      <formula1>"Nacional,Internacional"</formula1>
    </dataValidation>
    <dataValidation type="list" allowBlank="1" sqref="H65518:H67560 JD65518:JD67560 SZ65518:SZ67560 ACV65518:ACV67560 AMR65518:AMR67560 AWN65518:AWN67560 BGJ65518:BGJ67560 BQF65518:BQF67560 CAB65518:CAB67560 CJX65518:CJX67560 CTT65518:CTT67560 DDP65518:DDP67560 DNL65518:DNL67560 DXH65518:DXH67560 EHD65518:EHD67560 EQZ65518:EQZ67560 FAV65518:FAV67560 FKR65518:FKR67560 FUN65518:FUN67560 GEJ65518:GEJ67560 GOF65518:GOF67560 GYB65518:GYB67560 HHX65518:HHX67560 HRT65518:HRT67560 IBP65518:IBP67560 ILL65518:ILL67560 IVH65518:IVH67560 JFD65518:JFD67560 JOZ65518:JOZ67560 JYV65518:JYV67560 KIR65518:KIR67560 KSN65518:KSN67560 LCJ65518:LCJ67560 LMF65518:LMF67560 LWB65518:LWB67560 MFX65518:MFX67560 MPT65518:MPT67560 MZP65518:MZP67560 NJL65518:NJL67560 NTH65518:NTH67560 ODD65518:ODD67560 OMZ65518:OMZ67560 OWV65518:OWV67560 PGR65518:PGR67560 PQN65518:PQN67560 QAJ65518:QAJ67560 QKF65518:QKF67560 QUB65518:QUB67560 RDX65518:RDX67560 RNT65518:RNT67560 RXP65518:RXP67560 SHL65518:SHL67560 SRH65518:SRH67560 TBD65518:TBD67560 TKZ65518:TKZ67560 TUV65518:TUV67560 UER65518:UER67560 UON65518:UON67560 UYJ65518:UYJ67560 VIF65518:VIF67560 VSB65518:VSB67560 WBX65518:WBX67560 WLT65518:WLT67560 WVP65518:WVP67560 H131054:H133096 JD131054:JD133096 SZ131054:SZ133096 ACV131054:ACV133096 AMR131054:AMR133096 AWN131054:AWN133096 BGJ131054:BGJ133096 BQF131054:BQF133096 CAB131054:CAB133096 CJX131054:CJX133096 CTT131054:CTT133096 DDP131054:DDP133096 DNL131054:DNL133096 DXH131054:DXH133096 EHD131054:EHD133096 EQZ131054:EQZ133096 FAV131054:FAV133096 FKR131054:FKR133096 FUN131054:FUN133096 GEJ131054:GEJ133096 GOF131054:GOF133096 GYB131054:GYB133096 HHX131054:HHX133096 HRT131054:HRT133096 IBP131054:IBP133096 ILL131054:ILL133096 IVH131054:IVH133096 JFD131054:JFD133096 JOZ131054:JOZ133096 JYV131054:JYV133096 KIR131054:KIR133096 KSN131054:KSN133096 LCJ131054:LCJ133096 LMF131054:LMF133096 LWB131054:LWB133096 MFX131054:MFX133096 MPT131054:MPT133096 MZP131054:MZP133096 NJL131054:NJL133096 NTH131054:NTH133096 ODD131054:ODD133096 OMZ131054:OMZ133096 OWV131054:OWV133096 PGR131054:PGR133096 PQN131054:PQN133096 QAJ131054:QAJ133096 QKF131054:QKF133096 QUB131054:QUB133096 RDX131054:RDX133096 RNT131054:RNT133096 RXP131054:RXP133096 SHL131054:SHL133096 SRH131054:SRH133096 TBD131054:TBD133096 TKZ131054:TKZ133096 TUV131054:TUV133096 UER131054:UER133096 UON131054:UON133096 UYJ131054:UYJ133096 VIF131054:VIF133096 VSB131054:VSB133096 WBX131054:WBX133096 WLT131054:WLT133096 WVP131054:WVP133096 H196590:H198632 JD196590:JD198632 SZ196590:SZ198632 ACV196590:ACV198632 AMR196590:AMR198632 AWN196590:AWN198632 BGJ196590:BGJ198632 BQF196590:BQF198632 CAB196590:CAB198632 CJX196590:CJX198632 CTT196590:CTT198632 DDP196590:DDP198632 DNL196590:DNL198632 DXH196590:DXH198632 EHD196590:EHD198632 EQZ196590:EQZ198632 FAV196590:FAV198632 FKR196590:FKR198632 FUN196590:FUN198632 GEJ196590:GEJ198632 GOF196590:GOF198632 GYB196590:GYB198632 HHX196590:HHX198632 HRT196590:HRT198632 IBP196590:IBP198632 ILL196590:ILL198632 IVH196590:IVH198632 JFD196590:JFD198632 JOZ196590:JOZ198632 JYV196590:JYV198632 KIR196590:KIR198632 KSN196590:KSN198632 LCJ196590:LCJ198632 LMF196590:LMF198632 LWB196590:LWB198632 MFX196590:MFX198632 MPT196590:MPT198632 MZP196590:MZP198632 NJL196590:NJL198632 NTH196590:NTH198632 ODD196590:ODD198632 OMZ196590:OMZ198632 OWV196590:OWV198632 PGR196590:PGR198632 PQN196590:PQN198632 QAJ196590:QAJ198632 QKF196590:QKF198632 QUB196590:QUB198632 RDX196590:RDX198632 RNT196590:RNT198632 RXP196590:RXP198632 SHL196590:SHL198632 SRH196590:SRH198632 TBD196590:TBD198632 TKZ196590:TKZ198632 TUV196590:TUV198632 UER196590:UER198632 UON196590:UON198632 UYJ196590:UYJ198632 VIF196590:VIF198632 VSB196590:VSB198632 WBX196590:WBX198632 WLT196590:WLT198632 WVP196590:WVP198632 H262126:H264168 JD262126:JD264168 SZ262126:SZ264168 ACV262126:ACV264168 AMR262126:AMR264168 AWN262126:AWN264168 BGJ262126:BGJ264168 BQF262126:BQF264168 CAB262126:CAB264168 CJX262126:CJX264168 CTT262126:CTT264168 DDP262126:DDP264168 DNL262126:DNL264168 DXH262126:DXH264168 EHD262126:EHD264168 EQZ262126:EQZ264168 FAV262126:FAV264168 FKR262126:FKR264168 FUN262126:FUN264168 GEJ262126:GEJ264168 GOF262126:GOF264168 GYB262126:GYB264168 HHX262126:HHX264168 HRT262126:HRT264168 IBP262126:IBP264168 ILL262126:ILL264168 IVH262126:IVH264168 JFD262126:JFD264168 JOZ262126:JOZ264168 JYV262126:JYV264168 KIR262126:KIR264168 KSN262126:KSN264168 LCJ262126:LCJ264168 LMF262126:LMF264168 LWB262126:LWB264168 MFX262126:MFX264168 MPT262126:MPT264168 MZP262126:MZP264168 NJL262126:NJL264168 NTH262126:NTH264168 ODD262126:ODD264168 OMZ262126:OMZ264168 OWV262126:OWV264168 PGR262126:PGR264168 PQN262126:PQN264168 QAJ262126:QAJ264168 QKF262126:QKF264168 QUB262126:QUB264168 RDX262126:RDX264168 RNT262126:RNT264168 RXP262126:RXP264168 SHL262126:SHL264168 SRH262126:SRH264168 TBD262126:TBD264168 TKZ262126:TKZ264168 TUV262126:TUV264168 UER262126:UER264168 UON262126:UON264168 UYJ262126:UYJ264168 VIF262126:VIF264168 VSB262126:VSB264168 WBX262126:WBX264168 WLT262126:WLT264168 WVP262126:WVP264168 H327662:H329704 JD327662:JD329704 SZ327662:SZ329704 ACV327662:ACV329704 AMR327662:AMR329704 AWN327662:AWN329704 BGJ327662:BGJ329704 BQF327662:BQF329704 CAB327662:CAB329704 CJX327662:CJX329704 CTT327662:CTT329704 DDP327662:DDP329704 DNL327662:DNL329704 DXH327662:DXH329704 EHD327662:EHD329704 EQZ327662:EQZ329704 FAV327662:FAV329704 FKR327662:FKR329704 FUN327662:FUN329704 GEJ327662:GEJ329704 GOF327662:GOF329704 GYB327662:GYB329704 HHX327662:HHX329704 HRT327662:HRT329704 IBP327662:IBP329704 ILL327662:ILL329704 IVH327662:IVH329704 JFD327662:JFD329704 JOZ327662:JOZ329704 JYV327662:JYV329704 KIR327662:KIR329704 KSN327662:KSN329704 LCJ327662:LCJ329704 LMF327662:LMF329704 LWB327662:LWB329704 MFX327662:MFX329704 MPT327662:MPT329704 MZP327662:MZP329704 NJL327662:NJL329704 NTH327662:NTH329704 ODD327662:ODD329704 OMZ327662:OMZ329704 OWV327662:OWV329704 PGR327662:PGR329704 PQN327662:PQN329704 QAJ327662:QAJ329704 QKF327662:QKF329704 QUB327662:QUB329704 RDX327662:RDX329704 RNT327662:RNT329704 RXP327662:RXP329704 SHL327662:SHL329704 SRH327662:SRH329704 TBD327662:TBD329704 TKZ327662:TKZ329704 TUV327662:TUV329704 UER327662:UER329704 UON327662:UON329704 UYJ327662:UYJ329704 VIF327662:VIF329704 VSB327662:VSB329704 WBX327662:WBX329704 WLT327662:WLT329704 WVP327662:WVP329704 H393198:H395240 JD393198:JD395240 SZ393198:SZ395240 ACV393198:ACV395240 AMR393198:AMR395240 AWN393198:AWN395240 BGJ393198:BGJ395240 BQF393198:BQF395240 CAB393198:CAB395240 CJX393198:CJX395240 CTT393198:CTT395240 DDP393198:DDP395240 DNL393198:DNL395240 DXH393198:DXH395240 EHD393198:EHD395240 EQZ393198:EQZ395240 FAV393198:FAV395240 FKR393198:FKR395240 FUN393198:FUN395240 GEJ393198:GEJ395240 GOF393198:GOF395240 GYB393198:GYB395240 HHX393198:HHX395240 HRT393198:HRT395240 IBP393198:IBP395240 ILL393198:ILL395240 IVH393198:IVH395240 JFD393198:JFD395240 JOZ393198:JOZ395240 JYV393198:JYV395240 KIR393198:KIR395240 KSN393198:KSN395240 LCJ393198:LCJ395240 LMF393198:LMF395240 LWB393198:LWB395240 MFX393198:MFX395240 MPT393198:MPT395240 MZP393198:MZP395240 NJL393198:NJL395240 NTH393198:NTH395240 ODD393198:ODD395240 OMZ393198:OMZ395240 OWV393198:OWV395240 PGR393198:PGR395240 PQN393198:PQN395240 QAJ393198:QAJ395240 QKF393198:QKF395240 QUB393198:QUB395240 RDX393198:RDX395240 RNT393198:RNT395240 RXP393198:RXP395240 SHL393198:SHL395240 SRH393198:SRH395240 TBD393198:TBD395240 TKZ393198:TKZ395240 TUV393198:TUV395240 UER393198:UER395240 UON393198:UON395240 UYJ393198:UYJ395240 VIF393198:VIF395240 VSB393198:VSB395240 WBX393198:WBX395240 WLT393198:WLT395240 WVP393198:WVP395240 H458734:H460776 JD458734:JD460776 SZ458734:SZ460776 ACV458734:ACV460776 AMR458734:AMR460776 AWN458734:AWN460776 BGJ458734:BGJ460776 BQF458734:BQF460776 CAB458734:CAB460776 CJX458734:CJX460776 CTT458734:CTT460776 DDP458734:DDP460776 DNL458734:DNL460776 DXH458734:DXH460776 EHD458734:EHD460776 EQZ458734:EQZ460776 FAV458734:FAV460776 FKR458734:FKR460776 FUN458734:FUN460776 GEJ458734:GEJ460776 GOF458734:GOF460776 GYB458734:GYB460776 HHX458734:HHX460776 HRT458734:HRT460776 IBP458734:IBP460776 ILL458734:ILL460776 IVH458734:IVH460776 JFD458734:JFD460776 JOZ458734:JOZ460776 JYV458734:JYV460776 KIR458734:KIR460776 KSN458734:KSN460776 LCJ458734:LCJ460776 LMF458734:LMF460776 LWB458734:LWB460776 MFX458734:MFX460776 MPT458734:MPT460776 MZP458734:MZP460776 NJL458734:NJL460776 NTH458734:NTH460776 ODD458734:ODD460776 OMZ458734:OMZ460776 OWV458734:OWV460776 PGR458734:PGR460776 PQN458734:PQN460776 QAJ458734:QAJ460776 QKF458734:QKF460776 QUB458734:QUB460776 RDX458734:RDX460776 RNT458734:RNT460776 RXP458734:RXP460776 SHL458734:SHL460776 SRH458734:SRH460776 TBD458734:TBD460776 TKZ458734:TKZ460776 TUV458734:TUV460776 UER458734:UER460776 UON458734:UON460776 UYJ458734:UYJ460776 VIF458734:VIF460776 VSB458734:VSB460776 WBX458734:WBX460776 WLT458734:WLT460776 WVP458734:WVP460776 H524270:H526312 JD524270:JD526312 SZ524270:SZ526312 ACV524270:ACV526312 AMR524270:AMR526312 AWN524270:AWN526312 BGJ524270:BGJ526312 BQF524270:BQF526312 CAB524270:CAB526312 CJX524270:CJX526312 CTT524270:CTT526312 DDP524270:DDP526312 DNL524270:DNL526312 DXH524270:DXH526312 EHD524270:EHD526312 EQZ524270:EQZ526312 FAV524270:FAV526312 FKR524270:FKR526312 FUN524270:FUN526312 GEJ524270:GEJ526312 GOF524270:GOF526312 GYB524270:GYB526312 HHX524270:HHX526312 HRT524270:HRT526312 IBP524270:IBP526312 ILL524270:ILL526312 IVH524270:IVH526312 JFD524270:JFD526312 JOZ524270:JOZ526312 JYV524270:JYV526312 KIR524270:KIR526312 KSN524270:KSN526312 LCJ524270:LCJ526312 LMF524270:LMF526312 LWB524270:LWB526312 MFX524270:MFX526312 MPT524270:MPT526312 MZP524270:MZP526312 NJL524270:NJL526312 NTH524270:NTH526312 ODD524270:ODD526312 OMZ524270:OMZ526312 OWV524270:OWV526312 PGR524270:PGR526312 PQN524270:PQN526312 QAJ524270:QAJ526312 QKF524270:QKF526312 QUB524270:QUB526312 RDX524270:RDX526312 RNT524270:RNT526312 RXP524270:RXP526312 SHL524270:SHL526312 SRH524270:SRH526312 TBD524270:TBD526312 TKZ524270:TKZ526312 TUV524270:TUV526312 UER524270:UER526312 UON524270:UON526312 UYJ524270:UYJ526312 VIF524270:VIF526312 VSB524270:VSB526312 WBX524270:WBX526312 WLT524270:WLT526312 WVP524270:WVP526312 H589806:H591848 JD589806:JD591848 SZ589806:SZ591848 ACV589806:ACV591848 AMR589806:AMR591848 AWN589806:AWN591848 BGJ589806:BGJ591848 BQF589806:BQF591848 CAB589806:CAB591848 CJX589806:CJX591848 CTT589806:CTT591848 DDP589806:DDP591848 DNL589806:DNL591848 DXH589806:DXH591848 EHD589806:EHD591848 EQZ589806:EQZ591848 FAV589806:FAV591848 FKR589806:FKR591848 FUN589806:FUN591848 GEJ589806:GEJ591848 GOF589806:GOF591848 GYB589806:GYB591848 HHX589806:HHX591848 HRT589806:HRT591848 IBP589806:IBP591848 ILL589806:ILL591848 IVH589806:IVH591848 JFD589806:JFD591848 JOZ589806:JOZ591848 JYV589806:JYV591848 KIR589806:KIR591848 KSN589806:KSN591848 LCJ589806:LCJ591848 LMF589806:LMF591848 LWB589806:LWB591848 MFX589806:MFX591848 MPT589806:MPT591848 MZP589806:MZP591848 NJL589806:NJL591848 NTH589806:NTH591848 ODD589806:ODD591848 OMZ589806:OMZ591848 OWV589806:OWV591848 PGR589806:PGR591848 PQN589806:PQN591848 QAJ589806:QAJ591848 QKF589806:QKF591848 QUB589806:QUB591848 RDX589806:RDX591848 RNT589806:RNT591848 RXP589806:RXP591848 SHL589806:SHL591848 SRH589806:SRH591848 TBD589806:TBD591848 TKZ589806:TKZ591848 TUV589806:TUV591848 UER589806:UER591848 UON589806:UON591848 UYJ589806:UYJ591848 VIF589806:VIF591848 VSB589806:VSB591848 WBX589806:WBX591848 WLT589806:WLT591848 WVP589806:WVP591848 H655342:H657384 JD655342:JD657384 SZ655342:SZ657384 ACV655342:ACV657384 AMR655342:AMR657384 AWN655342:AWN657384 BGJ655342:BGJ657384 BQF655342:BQF657384 CAB655342:CAB657384 CJX655342:CJX657384 CTT655342:CTT657384 DDP655342:DDP657384 DNL655342:DNL657384 DXH655342:DXH657384 EHD655342:EHD657384 EQZ655342:EQZ657384 FAV655342:FAV657384 FKR655342:FKR657384 FUN655342:FUN657384 GEJ655342:GEJ657384 GOF655342:GOF657384 GYB655342:GYB657384 HHX655342:HHX657384 HRT655342:HRT657384 IBP655342:IBP657384 ILL655342:ILL657384 IVH655342:IVH657384 JFD655342:JFD657384 JOZ655342:JOZ657384 JYV655342:JYV657384 KIR655342:KIR657384 KSN655342:KSN657384 LCJ655342:LCJ657384 LMF655342:LMF657384 LWB655342:LWB657384 MFX655342:MFX657384 MPT655342:MPT657384 MZP655342:MZP657384 NJL655342:NJL657384 NTH655342:NTH657384 ODD655342:ODD657384 OMZ655342:OMZ657384 OWV655342:OWV657384 PGR655342:PGR657384 PQN655342:PQN657384 QAJ655342:QAJ657384 QKF655342:QKF657384 QUB655342:QUB657384 RDX655342:RDX657384 RNT655342:RNT657384 RXP655342:RXP657384 SHL655342:SHL657384 SRH655342:SRH657384 TBD655342:TBD657384 TKZ655342:TKZ657384 TUV655342:TUV657384 UER655342:UER657384 UON655342:UON657384 UYJ655342:UYJ657384 VIF655342:VIF657384 VSB655342:VSB657384 WBX655342:WBX657384 WLT655342:WLT657384 WVP655342:WVP657384 H720878:H722920 JD720878:JD722920 SZ720878:SZ722920 ACV720878:ACV722920 AMR720878:AMR722920 AWN720878:AWN722920 BGJ720878:BGJ722920 BQF720878:BQF722920 CAB720878:CAB722920 CJX720878:CJX722920 CTT720878:CTT722920 DDP720878:DDP722920 DNL720878:DNL722920 DXH720878:DXH722920 EHD720878:EHD722920 EQZ720878:EQZ722920 FAV720878:FAV722920 FKR720878:FKR722920 FUN720878:FUN722920 GEJ720878:GEJ722920 GOF720878:GOF722920 GYB720878:GYB722920 HHX720878:HHX722920 HRT720878:HRT722920 IBP720878:IBP722920 ILL720878:ILL722920 IVH720878:IVH722920 JFD720878:JFD722920 JOZ720878:JOZ722920 JYV720878:JYV722920 KIR720878:KIR722920 KSN720878:KSN722920 LCJ720878:LCJ722920 LMF720878:LMF722920 LWB720878:LWB722920 MFX720878:MFX722920 MPT720878:MPT722920 MZP720878:MZP722920 NJL720878:NJL722920 NTH720878:NTH722920 ODD720878:ODD722920 OMZ720878:OMZ722920 OWV720878:OWV722920 PGR720878:PGR722920 PQN720878:PQN722920 QAJ720878:QAJ722920 QKF720878:QKF722920 QUB720878:QUB722920 RDX720878:RDX722920 RNT720878:RNT722920 RXP720878:RXP722920 SHL720878:SHL722920 SRH720878:SRH722920 TBD720878:TBD722920 TKZ720878:TKZ722920 TUV720878:TUV722920 UER720878:UER722920 UON720878:UON722920 UYJ720878:UYJ722920 VIF720878:VIF722920 VSB720878:VSB722920 WBX720878:WBX722920 WLT720878:WLT722920 WVP720878:WVP722920 H786414:H788456 JD786414:JD788456 SZ786414:SZ788456 ACV786414:ACV788456 AMR786414:AMR788456 AWN786414:AWN788456 BGJ786414:BGJ788456 BQF786414:BQF788456 CAB786414:CAB788456 CJX786414:CJX788456 CTT786414:CTT788456 DDP786414:DDP788456 DNL786414:DNL788456 DXH786414:DXH788456 EHD786414:EHD788456 EQZ786414:EQZ788456 FAV786414:FAV788456 FKR786414:FKR788456 FUN786414:FUN788456 GEJ786414:GEJ788456 GOF786414:GOF788456 GYB786414:GYB788456 HHX786414:HHX788456 HRT786414:HRT788456 IBP786414:IBP788456 ILL786414:ILL788456 IVH786414:IVH788456 JFD786414:JFD788456 JOZ786414:JOZ788456 JYV786414:JYV788456 KIR786414:KIR788456 KSN786414:KSN788456 LCJ786414:LCJ788456 LMF786414:LMF788456 LWB786414:LWB788456 MFX786414:MFX788456 MPT786414:MPT788456 MZP786414:MZP788456 NJL786414:NJL788456 NTH786414:NTH788456 ODD786414:ODD788456 OMZ786414:OMZ788456 OWV786414:OWV788456 PGR786414:PGR788456 PQN786414:PQN788456 QAJ786414:QAJ788456 QKF786414:QKF788456 QUB786414:QUB788456 RDX786414:RDX788456 RNT786414:RNT788456 RXP786414:RXP788456 SHL786414:SHL788456 SRH786414:SRH788456 TBD786414:TBD788456 TKZ786414:TKZ788456 TUV786414:TUV788456 UER786414:UER788456 UON786414:UON788456 UYJ786414:UYJ788456 VIF786414:VIF788456 VSB786414:VSB788456 WBX786414:WBX788456 WLT786414:WLT788456 WVP786414:WVP788456 H851950:H853992 JD851950:JD853992 SZ851950:SZ853992 ACV851950:ACV853992 AMR851950:AMR853992 AWN851950:AWN853992 BGJ851950:BGJ853992 BQF851950:BQF853992 CAB851950:CAB853992 CJX851950:CJX853992 CTT851950:CTT853992 DDP851950:DDP853992 DNL851950:DNL853992 DXH851950:DXH853992 EHD851950:EHD853992 EQZ851950:EQZ853992 FAV851950:FAV853992 FKR851950:FKR853992 FUN851950:FUN853992 GEJ851950:GEJ853992 GOF851950:GOF853992 GYB851950:GYB853992 HHX851950:HHX853992 HRT851950:HRT853992 IBP851950:IBP853992 ILL851950:ILL853992 IVH851950:IVH853992 JFD851950:JFD853992 JOZ851950:JOZ853992 JYV851950:JYV853992 KIR851950:KIR853992 KSN851950:KSN853992 LCJ851950:LCJ853992 LMF851950:LMF853992 LWB851950:LWB853992 MFX851950:MFX853992 MPT851950:MPT853992 MZP851950:MZP853992 NJL851950:NJL853992 NTH851950:NTH853992 ODD851950:ODD853992 OMZ851950:OMZ853992 OWV851950:OWV853992 PGR851950:PGR853992 PQN851950:PQN853992 QAJ851950:QAJ853992 QKF851950:QKF853992 QUB851950:QUB853992 RDX851950:RDX853992 RNT851950:RNT853992 RXP851950:RXP853992 SHL851950:SHL853992 SRH851950:SRH853992 TBD851950:TBD853992 TKZ851950:TKZ853992 TUV851950:TUV853992 UER851950:UER853992 UON851950:UON853992 UYJ851950:UYJ853992 VIF851950:VIF853992 VSB851950:VSB853992 WBX851950:WBX853992 WLT851950:WLT853992 WVP851950:WVP853992 H917486:H919528 JD917486:JD919528 SZ917486:SZ919528 ACV917486:ACV919528 AMR917486:AMR919528 AWN917486:AWN919528 BGJ917486:BGJ919528 BQF917486:BQF919528 CAB917486:CAB919528 CJX917486:CJX919528 CTT917486:CTT919528 DDP917486:DDP919528 DNL917486:DNL919528 DXH917486:DXH919528 EHD917486:EHD919528 EQZ917486:EQZ919528 FAV917486:FAV919528 FKR917486:FKR919528 FUN917486:FUN919528 GEJ917486:GEJ919528 GOF917486:GOF919528 GYB917486:GYB919528 HHX917486:HHX919528 HRT917486:HRT919528 IBP917486:IBP919528 ILL917486:ILL919528 IVH917486:IVH919528 JFD917486:JFD919528 JOZ917486:JOZ919528 JYV917486:JYV919528 KIR917486:KIR919528 KSN917486:KSN919528 LCJ917486:LCJ919528 LMF917486:LMF919528 LWB917486:LWB919528 MFX917486:MFX919528 MPT917486:MPT919528 MZP917486:MZP919528 NJL917486:NJL919528 NTH917486:NTH919528 ODD917486:ODD919528 OMZ917486:OMZ919528 OWV917486:OWV919528 PGR917486:PGR919528 PQN917486:PQN919528 QAJ917486:QAJ919528 QKF917486:QKF919528 QUB917486:QUB919528 RDX917486:RDX919528 RNT917486:RNT919528 RXP917486:RXP919528 SHL917486:SHL919528 SRH917486:SRH919528 TBD917486:TBD919528 TKZ917486:TKZ919528 TUV917486:TUV919528 UER917486:UER919528 UON917486:UON919528 UYJ917486:UYJ919528 VIF917486:VIF919528 VSB917486:VSB919528 WBX917486:WBX919528 WLT917486:WLT919528 WVP917486:WVP919528 H983022:H985064 JD983022:JD985064 SZ983022:SZ985064 ACV983022:ACV985064 AMR983022:AMR985064 AWN983022:AWN985064 BGJ983022:BGJ985064 BQF983022:BQF985064 CAB983022:CAB985064 CJX983022:CJX985064 CTT983022:CTT985064 DDP983022:DDP985064 DNL983022:DNL985064 DXH983022:DXH985064 EHD983022:EHD985064 EQZ983022:EQZ985064 FAV983022:FAV985064 FKR983022:FKR985064 FUN983022:FUN985064 GEJ983022:GEJ985064 GOF983022:GOF985064 GYB983022:GYB985064 HHX983022:HHX985064 HRT983022:HRT985064 IBP983022:IBP985064 ILL983022:ILL985064 IVH983022:IVH985064 JFD983022:JFD985064 JOZ983022:JOZ985064 JYV983022:JYV985064 KIR983022:KIR985064 KSN983022:KSN985064 LCJ983022:LCJ985064 LMF983022:LMF985064 LWB983022:LWB985064 MFX983022:MFX985064 MPT983022:MPT985064 MZP983022:MZP985064 NJL983022:NJL985064 NTH983022:NTH985064 ODD983022:ODD985064 OMZ983022:OMZ985064 OWV983022:OWV985064 PGR983022:PGR985064 PQN983022:PQN985064 QAJ983022:QAJ985064 QKF983022:QKF985064 QUB983022:QUB985064 RDX983022:RDX985064 RNT983022:RNT985064 RXP983022:RXP985064 SHL983022:SHL985064 SRH983022:SRH985064 TBD983022:TBD985064 TKZ983022:TKZ985064 TUV983022:TUV985064 UER983022:UER985064 UON983022:UON985064 UYJ983022:UYJ985064 VIF983022:VIF985064 VSB983022:VSB985064 WBX983022:WBX985064 WLT983022:WLT985064 WVP983022:WVP985064 J65518:J67560 JF65518:JF67560 TB65518:TB67560 ACX65518:ACX67560 AMT65518:AMT67560 AWP65518:AWP67560 BGL65518:BGL67560 BQH65518:BQH67560 CAD65518:CAD67560 CJZ65518:CJZ67560 CTV65518:CTV67560 DDR65518:DDR67560 DNN65518:DNN67560 DXJ65518:DXJ67560 EHF65518:EHF67560 ERB65518:ERB67560 FAX65518:FAX67560 FKT65518:FKT67560 FUP65518:FUP67560 GEL65518:GEL67560 GOH65518:GOH67560 GYD65518:GYD67560 HHZ65518:HHZ67560 HRV65518:HRV67560 IBR65518:IBR67560 ILN65518:ILN67560 IVJ65518:IVJ67560 JFF65518:JFF67560 JPB65518:JPB67560 JYX65518:JYX67560 KIT65518:KIT67560 KSP65518:KSP67560 LCL65518:LCL67560 LMH65518:LMH67560 LWD65518:LWD67560 MFZ65518:MFZ67560 MPV65518:MPV67560 MZR65518:MZR67560 NJN65518:NJN67560 NTJ65518:NTJ67560 ODF65518:ODF67560 ONB65518:ONB67560 OWX65518:OWX67560 PGT65518:PGT67560 PQP65518:PQP67560 QAL65518:QAL67560 QKH65518:QKH67560 QUD65518:QUD67560 RDZ65518:RDZ67560 RNV65518:RNV67560 RXR65518:RXR67560 SHN65518:SHN67560 SRJ65518:SRJ67560 TBF65518:TBF67560 TLB65518:TLB67560 TUX65518:TUX67560 UET65518:UET67560 UOP65518:UOP67560 UYL65518:UYL67560 VIH65518:VIH67560 VSD65518:VSD67560 WBZ65518:WBZ67560 WLV65518:WLV67560 WVR65518:WVR67560 J131054:J133096 JF131054:JF133096 TB131054:TB133096 ACX131054:ACX133096 AMT131054:AMT133096 AWP131054:AWP133096 BGL131054:BGL133096 BQH131054:BQH133096 CAD131054:CAD133096 CJZ131054:CJZ133096 CTV131054:CTV133096 DDR131054:DDR133096 DNN131054:DNN133096 DXJ131054:DXJ133096 EHF131054:EHF133096 ERB131054:ERB133096 FAX131054:FAX133096 FKT131054:FKT133096 FUP131054:FUP133096 GEL131054:GEL133096 GOH131054:GOH133096 GYD131054:GYD133096 HHZ131054:HHZ133096 HRV131054:HRV133096 IBR131054:IBR133096 ILN131054:ILN133096 IVJ131054:IVJ133096 JFF131054:JFF133096 JPB131054:JPB133096 JYX131054:JYX133096 KIT131054:KIT133096 KSP131054:KSP133096 LCL131054:LCL133096 LMH131054:LMH133096 LWD131054:LWD133096 MFZ131054:MFZ133096 MPV131054:MPV133096 MZR131054:MZR133096 NJN131054:NJN133096 NTJ131054:NTJ133096 ODF131054:ODF133096 ONB131054:ONB133096 OWX131054:OWX133096 PGT131054:PGT133096 PQP131054:PQP133096 QAL131054:QAL133096 QKH131054:QKH133096 QUD131054:QUD133096 RDZ131054:RDZ133096 RNV131054:RNV133096 RXR131054:RXR133096 SHN131054:SHN133096 SRJ131054:SRJ133096 TBF131054:TBF133096 TLB131054:TLB133096 TUX131054:TUX133096 UET131054:UET133096 UOP131054:UOP133096 UYL131054:UYL133096 VIH131054:VIH133096 VSD131054:VSD133096 WBZ131054:WBZ133096 WLV131054:WLV133096 WVR131054:WVR133096 J196590:J198632 JF196590:JF198632 TB196590:TB198632 ACX196590:ACX198632 AMT196590:AMT198632 AWP196590:AWP198632 BGL196590:BGL198632 BQH196590:BQH198632 CAD196590:CAD198632 CJZ196590:CJZ198632 CTV196590:CTV198632 DDR196590:DDR198632 DNN196590:DNN198632 DXJ196590:DXJ198632 EHF196590:EHF198632 ERB196590:ERB198632 FAX196590:FAX198632 FKT196590:FKT198632 FUP196590:FUP198632 GEL196590:GEL198632 GOH196590:GOH198632 GYD196590:GYD198632 HHZ196590:HHZ198632 HRV196590:HRV198632 IBR196590:IBR198632 ILN196590:ILN198632 IVJ196590:IVJ198632 JFF196590:JFF198632 JPB196590:JPB198632 JYX196590:JYX198632 KIT196590:KIT198632 KSP196590:KSP198632 LCL196590:LCL198632 LMH196590:LMH198632 LWD196590:LWD198632 MFZ196590:MFZ198632 MPV196590:MPV198632 MZR196590:MZR198632 NJN196590:NJN198632 NTJ196590:NTJ198632 ODF196590:ODF198632 ONB196590:ONB198632 OWX196590:OWX198632 PGT196590:PGT198632 PQP196590:PQP198632 QAL196590:QAL198632 QKH196590:QKH198632 QUD196590:QUD198632 RDZ196590:RDZ198632 RNV196590:RNV198632 RXR196590:RXR198632 SHN196590:SHN198632 SRJ196590:SRJ198632 TBF196590:TBF198632 TLB196590:TLB198632 TUX196590:TUX198632 UET196590:UET198632 UOP196590:UOP198632 UYL196590:UYL198632 VIH196590:VIH198632 VSD196590:VSD198632 WBZ196590:WBZ198632 WLV196590:WLV198632 WVR196590:WVR198632 J262126:J264168 JF262126:JF264168 TB262126:TB264168 ACX262126:ACX264168 AMT262126:AMT264168 AWP262126:AWP264168 BGL262126:BGL264168 BQH262126:BQH264168 CAD262126:CAD264168 CJZ262126:CJZ264168 CTV262126:CTV264168 DDR262126:DDR264168 DNN262126:DNN264168 DXJ262126:DXJ264168 EHF262126:EHF264168 ERB262126:ERB264168 FAX262126:FAX264168 FKT262126:FKT264168 FUP262126:FUP264168 GEL262126:GEL264168 GOH262126:GOH264168 GYD262126:GYD264168 HHZ262126:HHZ264168 HRV262126:HRV264168 IBR262126:IBR264168 ILN262126:ILN264168 IVJ262126:IVJ264168 JFF262126:JFF264168 JPB262126:JPB264168 JYX262126:JYX264168 KIT262126:KIT264168 KSP262126:KSP264168 LCL262126:LCL264168 LMH262126:LMH264168 LWD262126:LWD264168 MFZ262126:MFZ264168 MPV262126:MPV264168 MZR262126:MZR264168 NJN262126:NJN264168 NTJ262126:NTJ264168 ODF262126:ODF264168 ONB262126:ONB264168 OWX262126:OWX264168 PGT262126:PGT264168 PQP262126:PQP264168 QAL262126:QAL264168 QKH262126:QKH264168 QUD262126:QUD264168 RDZ262126:RDZ264168 RNV262126:RNV264168 RXR262126:RXR264168 SHN262126:SHN264168 SRJ262126:SRJ264168 TBF262126:TBF264168 TLB262126:TLB264168 TUX262126:TUX264168 UET262126:UET264168 UOP262126:UOP264168 UYL262126:UYL264168 VIH262126:VIH264168 VSD262126:VSD264168 WBZ262126:WBZ264168 WLV262126:WLV264168 WVR262126:WVR264168 J327662:J329704 JF327662:JF329704 TB327662:TB329704 ACX327662:ACX329704 AMT327662:AMT329704 AWP327662:AWP329704 BGL327662:BGL329704 BQH327662:BQH329704 CAD327662:CAD329704 CJZ327662:CJZ329704 CTV327662:CTV329704 DDR327662:DDR329704 DNN327662:DNN329704 DXJ327662:DXJ329704 EHF327662:EHF329704 ERB327662:ERB329704 FAX327662:FAX329704 FKT327662:FKT329704 FUP327662:FUP329704 GEL327662:GEL329704 GOH327662:GOH329704 GYD327662:GYD329704 HHZ327662:HHZ329704 HRV327662:HRV329704 IBR327662:IBR329704 ILN327662:ILN329704 IVJ327662:IVJ329704 JFF327662:JFF329704 JPB327662:JPB329704 JYX327662:JYX329704 KIT327662:KIT329704 KSP327662:KSP329704 LCL327662:LCL329704 LMH327662:LMH329704 LWD327662:LWD329704 MFZ327662:MFZ329704 MPV327662:MPV329704 MZR327662:MZR329704 NJN327662:NJN329704 NTJ327662:NTJ329704 ODF327662:ODF329704 ONB327662:ONB329704 OWX327662:OWX329704 PGT327662:PGT329704 PQP327662:PQP329704 QAL327662:QAL329704 QKH327662:QKH329704 QUD327662:QUD329704 RDZ327662:RDZ329704 RNV327662:RNV329704 RXR327662:RXR329704 SHN327662:SHN329704 SRJ327662:SRJ329704 TBF327662:TBF329704 TLB327662:TLB329704 TUX327662:TUX329704 UET327662:UET329704 UOP327662:UOP329704 UYL327662:UYL329704 VIH327662:VIH329704 VSD327662:VSD329704 WBZ327662:WBZ329704 WLV327662:WLV329704 WVR327662:WVR329704 J393198:J395240 JF393198:JF395240 TB393198:TB395240 ACX393198:ACX395240 AMT393198:AMT395240 AWP393198:AWP395240 BGL393198:BGL395240 BQH393198:BQH395240 CAD393198:CAD395240 CJZ393198:CJZ395240 CTV393198:CTV395240 DDR393198:DDR395240 DNN393198:DNN395240 DXJ393198:DXJ395240 EHF393198:EHF395240 ERB393198:ERB395240 FAX393198:FAX395240 FKT393198:FKT395240 FUP393198:FUP395240 GEL393198:GEL395240 GOH393198:GOH395240 GYD393198:GYD395240 HHZ393198:HHZ395240 HRV393198:HRV395240 IBR393198:IBR395240 ILN393198:ILN395240 IVJ393198:IVJ395240 JFF393198:JFF395240 JPB393198:JPB395240 JYX393198:JYX395240 KIT393198:KIT395240 KSP393198:KSP395240 LCL393198:LCL395240 LMH393198:LMH395240 LWD393198:LWD395240 MFZ393198:MFZ395240 MPV393198:MPV395240 MZR393198:MZR395240 NJN393198:NJN395240 NTJ393198:NTJ395240 ODF393198:ODF395240 ONB393198:ONB395240 OWX393198:OWX395240 PGT393198:PGT395240 PQP393198:PQP395240 QAL393198:QAL395240 QKH393198:QKH395240 QUD393198:QUD395240 RDZ393198:RDZ395240 RNV393198:RNV395240 RXR393198:RXR395240 SHN393198:SHN395240 SRJ393198:SRJ395240 TBF393198:TBF395240 TLB393198:TLB395240 TUX393198:TUX395240 UET393198:UET395240 UOP393198:UOP395240 UYL393198:UYL395240 VIH393198:VIH395240 VSD393198:VSD395240 WBZ393198:WBZ395240 WLV393198:WLV395240 WVR393198:WVR395240 J458734:J460776 JF458734:JF460776 TB458734:TB460776 ACX458734:ACX460776 AMT458734:AMT460776 AWP458734:AWP460776 BGL458734:BGL460776 BQH458734:BQH460776 CAD458734:CAD460776 CJZ458734:CJZ460776 CTV458734:CTV460776 DDR458734:DDR460776 DNN458734:DNN460776 DXJ458734:DXJ460776 EHF458734:EHF460776 ERB458734:ERB460776 FAX458734:FAX460776 FKT458734:FKT460776 FUP458734:FUP460776 GEL458734:GEL460776 GOH458734:GOH460776 GYD458734:GYD460776 HHZ458734:HHZ460776 HRV458734:HRV460776 IBR458734:IBR460776 ILN458734:ILN460776 IVJ458734:IVJ460776 JFF458734:JFF460776 JPB458734:JPB460776 JYX458734:JYX460776 KIT458734:KIT460776 KSP458734:KSP460776 LCL458734:LCL460776 LMH458734:LMH460776 LWD458734:LWD460776 MFZ458734:MFZ460776 MPV458734:MPV460776 MZR458734:MZR460776 NJN458734:NJN460776 NTJ458734:NTJ460776 ODF458734:ODF460776 ONB458734:ONB460776 OWX458734:OWX460776 PGT458734:PGT460776 PQP458734:PQP460776 QAL458734:QAL460776 QKH458734:QKH460776 QUD458734:QUD460776 RDZ458734:RDZ460776 RNV458734:RNV460776 RXR458734:RXR460776 SHN458734:SHN460776 SRJ458734:SRJ460776 TBF458734:TBF460776 TLB458734:TLB460776 TUX458734:TUX460776 UET458734:UET460776 UOP458734:UOP460776 UYL458734:UYL460776 VIH458734:VIH460776 VSD458734:VSD460776 WBZ458734:WBZ460776 WLV458734:WLV460776 WVR458734:WVR460776 J524270:J526312 JF524270:JF526312 TB524270:TB526312 ACX524270:ACX526312 AMT524270:AMT526312 AWP524270:AWP526312 BGL524270:BGL526312 BQH524270:BQH526312 CAD524270:CAD526312 CJZ524270:CJZ526312 CTV524270:CTV526312 DDR524270:DDR526312 DNN524270:DNN526312 DXJ524270:DXJ526312 EHF524270:EHF526312 ERB524270:ERB526312 FAX524270:FAX526312 FKT524270:FKT526312 FUP524270:FUP526312 GEL524270:GEL526312 GOH524270:GOH526312 GYD524270:GYD526312 HHZ524270:HHZ526312 HRV524270:HRV526312 IBR524270:IBR526312 ILN524270:ILN526312 IVJ524270:IVJ526312 JFF524270:JFF526312 JPB524270:JPB526312 JYX524270:JYX526312 KIT524270:KIT526312 KSP524270:KSP526312 LCL524270:LCL526312 LMH524270:LMH526312 LWD524270:LWD526312 MFZ524270:MFZ526312 MPV524270:MPV526312 MZR524270:MZR526312 NJN524270:NJN526312 NTJ524270:NTJ526312 ODF524270:ODF526312 ONB524270:ONB526312 OWX524270:OWX526312 PGT524270:PGT526312 PQP524270:PQP526312 QAL524270:QAL526312 QKH524270:QKH526312 QUD524270:QUD526312 RDZ524270:RDZ526312 RNV524270:RNV526312 RXR524270:RXR526312 SHN524270:SHN526312 SRJ524270:SRJ526312 TBF524270:TBF526312 TLB524270:TLB526312 TUX524270:TUX526312 UET524270:UET526312 UOP524270:UOP526312 UYL524270:UYL526312 VIH524270:VIH526312 VSD524270:VSD526312 WBZ524270:WBZ526312 WLV524270:WLV526312 WVR524270:WVR526312 J589806:J591848 JF589806:JF591848 TB589806:TB591848 ACX589806:ACX591848 AMT589806:AMT591848 AWP589806:AWP591848 BGL589806:BGL591848 BQH589806:BQH591848 CAD589806:CAD591848 CJZ589806:CJZ591848 CTV589806:CTV591848 DDR589806:DDR591848 DNN589806:DNN591848 DXJ589806:DXJ591848 EHF589806:EHF591848 ERB589806:ERB591848 FAX589806:FAX591848 FKT589806:FKT591848 FUP589806:FUP591848 GEL589806:GEL591848 GOH589806:GOH591848 GYD589806:GYD591848 HHZ589806:HHZ591848 HRV589806:HRV591848 IBR589806:IBR591848 ILN589806:ILN591848 IVJ589806:IVJ591848 JFF589806:JFF591848 JPB589806:JPB591848 JYX589806:JYX591848 KIT589806:KIT591848 KSP589806:KSP591848 LCL589806:LCL591848 LMH589806:LMH591848 LWD589806:LWD591848 MFZ589806:MFZ591848 MPV589806:MPV591848 MZR589806:MZR591848 NJN589806:NJN591848 NTJ589806:NTJ591848 ODF589806:ODF591848 ONB589806:ONB591848 OWX589806:OWX591848 PGT589806:PGT591848 PQP589806:PQP591848 QAL589806:QAL591848 QKH589806:QKH591848 QUD589806:QUD591848 RDZ589806:RDZ591848 RNV589806:RNV591848 RXR589806:RXR591848 SHN589806:SHN591848 SRJ589806:SRJ591848 TBF589806:TBF591848 TLB589806:TLB591848 TUX589806:TUX591848 UET589806:UET591848 UOP589806:UOP591848 UYL589806:UYL591848 VIH589806:VIH591848 VSD589806:VSD591848 WBZ589806:WBZ591848 WLV589806:WLV591848 WVR589806:WVR591848 J655342:J657384 JF655342:JF657384 TB655342:TB657384 ACX655342:ACX657384 AMT655342:AMT657384 AWP655342:AWP657384 BGL655342:BGL657384 BQH655342:BQH657384 CAD655342:CAD657384 CJZ655342:CJZ657384 CTV655342:CTV657384 DDR655342:DDR657384 DNN655342:DNN657384 DXJ655342:DXJ657384 EHF655342:EHF657384 ERB655342:ERB657384 FAX655342:FAX657384 FKT655342:FKT657384 FUP655342:FUP657384 GEL655342:GEL657384 GOH655342:GOH657384 GYD655342:GYD657384 HHZ655342:HHZ657384 HRV655342:HRV657384 IBR655342:IBR657384 ILN655342:ILN657384 IVJ655342:IVJ657384 JFF655342:JFF657384 JPB655342:JPB657384 JYX655342:JYX657384 KIT655342:KIT657384 KSP655342:KSP657384 LCL655342:LCL657384 LMH655342:LMH657384 LWD655342:LWD657384 MFZ655342:MFZ657384 MPV655342:MPV657384 MZR655342:MZR657384 NJN655342:NJN657384 NTJ655342:NTJ657384 ODF655342:ODF657384 ONB655342:ONB657384 OWX655342:OWX657384 PGT655342:PGT657384 PQP655342:PQP657384 QAL655342:QAL657384 QKH655342:QKH657384 QUD655342:QUD657384 RDZ655342:RDZ657384 RNV655342:RNV657384 RXR655342:RXR657384 SHN655342:SHN657384 SRJ655342:SRJ657384 TBF655342:TBF657384 TLB655342:TLB657384 TUX655342:TUX657384 UET655342:UET657384 UOP655342:UOP657384 UYL655342:UYL657384 VIH655342:VIH657384 VSD655342:VSD657384 WBZ655342:WBZ657384 WLV655342:WLV657384 WVR655342:WVR657384 J720878:J722920 JF720878:JF722920 TB720878:TB722920 ACX720878:ACX722920 AMT720878:AMT722920 AWP720878:AWP722920 BGL720878:BGL722920 BQH720878:BQH722920 CAD720878:CAD722920 CJZ720878:CJZ722920 CTV720878:CTV722920 DDR720878:DDR722920 DNN720878:DNN722920 DXJ720878:DXJ722920 EHF720878:EHF722920 ERB720878:ERB722920 FAX720878:FAX722920 FKT720878:FKT722920 FUP720878:FUP722920 GEL720878:GEL722920 GOH720878:GOH722920 GYD720878:GYD722920 HHZ720878:HHZ722920 HRV720878:HRV722920 IBR720878:IBR722920 ILN720878:ILN722920 IVJ720878:IVJ722920 JFF720878:JFF722920 JPB720878:JPB722920 JYX720878:JYX722920 KIT720878:KIT722920 KSP720878:KSP722920 LCL720878:LCL722920 LMH720878:LMH722920 LWD720878:LWD722920 MFZ720878:MFZ722920 MPV720878:MPV722920 MZR720878:MZR722920 NJN720878:NJN722920 NTJ720878:NTJ722920 ODF720878:ODF722920 ONB720878:ONB722920 OWX720878:OWX722920 PGT720878:PGT722920 PQP720878:PQP722920 QAL720878:QAL722920 QKH720878:QKH722920 QUD720878:QUD722920 RDZ720878:RDZ722920 RNV720878:RNV722920 RXR720878:RXR722920 SHN720878:SHN722920 SRJ720878:SRJ722920 TBF720878:TBF722920 TLB720878:TLB722920 TUX720878:TUX722920 UET720878:UET722920 UOP720878:UOP722920 UYL720878:UYL722920 VIH720878:VIH722920 VSD720878:VSD722920 WBZ720878:WBZ722920 WLV720878:WLV722920 WVR720878:WVR722920 J786414:J788456 JF786414:JF788456 TB786414:TB788456 ACX786414:ACX788456 AMT786414:AMT788456 AWP786414:AWP788456 BGL786414:BGL788456 BQH786414:BQH788456 CAD786414:CAD788456 CJZ786414:CJZ788456 CTV786414:CTV788456 DDR786414:DDR788456 DNN786414:DNN788456 DXJ786414:DXJ788456 EHF786414:EHF788456 ERB786414:ERB788456 FAX786414:FAX788456 FKT786414:FKT788456 FUP786414:FUP788456 GEL786414:GEL788456 GOH786414:GOH788456 GYD786414:GYD788456 HHZ786414:HHZ788456 HRV786414:HRV788456 IBR786414:IBR788456 ILN786414:ILN788456 IVJ786414:IVJ788456 JFF786414:JFF788456 JPB786414:JPB788456 JYX786414:JYX788456 KIT786414:KIT788456 KSP786414:KSP788456 LCL786414:LCL788456 LMH786414:LMH788456 LWD786414:LWD788456 MFZ786414:MFZ788456 MPV786414:MPV788456 MZR786414:MZR788456 NJN786414:NJN788456 NTJ786414:NTJ788456 ODF786414:ODF788456 ONB786414:ONB788456 OWX786414:OWX788456 PGT786414:PGT788456 PQP786414:PQP788456 QAL786414:QAL788456 QKH786414:QKH788456 QUD786414:QUD788456 RDZ786414:RDZ788456 RNV786414:RNV788456 RXR786414:RXR788456 SHN786414:SHN788456 SRJ786414:SRJ788456 TBF786414:TBF788456 TLB786414:TLB788456 TUX786414:TUX788456 UET786414:UET788456 UOP786414:UOP788456 UYL786414:UYL788456 VIH786414:VIH788456 VSD786414:VSD788456 WBZ786414:WBZ788456 WLV786414:WLV788456 WVR786414:WVR788456 J851950:J853992 JF851950:JF853992 TB851950:TB853992 ACX851950:ACX853992 AMT851950:AMT853992 AWP851950:AWP853992 BGL851950:BGL853992 BQH851950:BQH853992 CAD851950:CAD853992 CJZ851950:CJZ853992 CTV851950:CTV853992 DDR851950:DDR853992 DNN851950:DNN853992 DXJ851950:DXJ853992 EHF851950:EHF853992 ERB851950:ERB853992 FAX851950:FAX853992 FKT851950:FKT853992 FUP851950:FUP853992 GEL851950:GEL853992 GOH851950:GOH853992 GYD851950:GYD853992 HHZ851950:HHZ853992 HRV851950:HRV853992 IBR851950:IBR853992 ILN851950:ILN853992 IVJ851950:IVJ853992 JFF851950:JFF853992 JPB851950:JPB853992 JYX851950:JYX853992 KIT851950:KIT853992 KSP851950:KSP853992 LCL851950:LCL853992 LMH851950:LMH853992 LWD851950:LWD853992 MFZ851950:MFZ853992 MPV851950:MPV853992 MZR851950:MZR853992 NJN851950:NJN853992 NTJ851950:NTJ853992 ODF851950:ODF853992 ONB851950:ONB853992 OWX851950:OWX853992 PGT851950:PGT853992 PQP851950:PQP853992 QAL851950:QAL853992 QKH851950:QKH853992 QUD851950:QUD853992 RDZ851950:RDZ853992 RNV851950:RNV853992 RXR851950:RXR853992 SHN851950:SHN853992 SRJ851950:SRJ853992 TBF851950:TBF853992 TLB851950:TLB853992 TUX851950:TUX853992 UET851950:UET853992 UOP851950:UOP853992 UYL851950:UYL853992 VIH851950:VIH853992 VSD851950:VSD853992 WBZ851950:WBZ853992 WLV851950:WLV853992 WVR851950:WVR853992 J917486:J919528 JF917486:JF919528 TB917486:TB919528 ACX917486:ACX919528 AMT917486:AMT919528 AWP917486:AWP919528 BGL917486:BGL919528 BQH917486:BQH919528 CAD917486:CAD919528 CJZ917486:CJZ919528 CTV917486:CTV919528 DDR917486:DDR919528 DNN917486:DNN919528 DXJ917486:DXJ919528 EHF917486:EHF919528 ERB917486:ERB919528 FAX917486:FAX919528 FKT917486:FKT919528 FUP917486:FUP919528 GEL917486:GEL919528 GOH917486:GOH919528 GYD917486:GYD919528 HHZ917486:HHZ919528 HRV917486:HRV919528 IBR917486:IBR919528 ILN917486:ILN919528 IVJ917486:IVJ919528 JFF917486:JFF919528 JPB917486:JPB919528 JYX917486:JYX919528 KIT917486:KIT919528 KSP917486:KSP919528 LCL917486:LCL919528 LMH917486:LMH919528 LWD917486:LWD919528 MFZ917486:MFZ919528 MPV917486:MPV919528 MZR917486:MZR919528 NJN917486:NJN919528 NTJ917486:NTJ919528 ODF917486:ODF919528 ONB917486:ONB919528 OWX917486:OWX919528 PGT917486:PGT919528 PQP917486:PQP919528 QAL917486:QAL919528 QKH917486:QKH919528 QUD917486:QUD919528 RDZ917486:RDZ919528 RNV917486:RNV919528 RXR917486:RXR919528 SHN917486:SHN919528 SRJ917486:SRJ919528 TBF917486:TBF919528 TLB917486:TLB919528 TUX917486:TUX919528 UET917486:UET919528 UOP917486:UOP919528 UYL917486:UYL919528 VIH917486:VIH919528 VSD917486:VSD919528 WBZ917486:WBZ919528 WLV917486:WLV919528 WVR917486:WVR919528 J983022:J985064 JF983022:JF985064 TB983022:TB985064 ACX983022:ACX985064 AMT983022:AMT985064 AWP983022:AWP985064 BGL983022:BGL985064 BQH983022:BQH985064 CAD983022:CAD985064 CJZ983022:CJZ985064 CTV983022:CTV985064 DDR983022:DDR985064 DNN983022:DNN985064 DXJ983022:DXJ985064 EHF983022:EHF985064 ERB983022:ERB985064 FAX983022:FAX985064 FKT983022:FKT985064 FUP983022:FUP985064 GEL983022:GEL985064 GOH983022:GOH985064 GYD983022:GYD985064 HHZ983022:HHZ985064 HRV983022:HRV985064 IBR983022:IBR985064 ILN983022:ILN985064 IVJ983022:IVJ985064 JFF983022:JFF985064 JPB983022:JPB985064 JYX983022:JYX985064 KIT983022:KIT985064 KSP983022:KSP985064 LCL983022:LCL985064 LMH983022:LMH985064 LWD983022:LWD985064 MFZ983022:MFZ985064 MPV983022:MPV985064 MZR983022:MZR985064 NJN983022:NJN985064 NTJ983022:NTJ985064 ODF983022:ODF985064 ONB983022:ONB985064 OWX983022:OWX985064 PGT983022:PGT985064 PQP983022:PQP985064 QAL983022:QAL985064 QKH983022:QKH985064 QUD983022:QUD985064 RDZ983022:RDZ985064 RNV983022:RNV985064 RXR983022:RXR985064 SHN983022:SHN985064 SRJ983022:SRJ985064 TBF983022:TBF985064 TLB983022:TLB985064 TUX983022:TUX985064 UET983022:UET985064 UOP983022:UOP985064 UYL983022:UYL985064 VIH983022:VIH985064 VSD983022:VSD985064 WBZ983022:WBZ985064 WLV983022:WLV985064 WVR983022:WVR985064 H8:H2024 JD8:JD2024 SZ8:SZ2024 ACV8:ACV2024 AMR8:AMR2024 AWN8:AWN2024 BGJ8:BGJ2024 BQF8:BQF2024 CAB8:CAB2024 CJX8:CJX2024 CTT8:CTT2024 DDP8:DDP2024 DNL8:DNL2024 DXH8:DXH2024 EHD8:EHD2024 EQZ8:EQZ2024 FAV8:FAV2024 FKR8:FKR2024 FUN8:FUN2024 GEJ8:GEJ2024 GOF8:GOF2024 GYB8:GYB2024 HHX8:HHX2024 HRT8:HRT2024 IBP8:IBP2024 ILL8:ILL2024 IVH8:IVH2024 JFD8:JFD2024 JOZ8:JOZ2024 JYV8:JYV2024 KIR8:KIR2024 KSN8:KSN2024 LCJ8:LCJ2024 LMF8:LMF2024 LWB8:LWB2024 MFX8:MFX2024 MPT8:MPT2024 MZP8:MZP2024 NJL8:NJL2024 NTH8:NTH2024 ODD8:ODD2024 OMZ8:OMZ2024 OWV8:OWV2024 PGR8:PGR2024 PQN8:PQN2024 QAJ8:QAJ2024 QKF8:QKF2024 QUB8:QUB2024 RDX8:RDX2024 RNT8:RNT2024 RXP8:RXP2024 SHL8:SHL2024 SRH8:SRH2024 TBD8:TBD2024 TKZ8:TKZ2024 TUV8:TUV2024 UER8:UER2024 UON8:UON2024 UYJ8:UYJ2024 VIF8:VIF2024 VSB8:VSB2024 WBX8:WBX2024 WLT8:WLT2024 WVP8:WVP2024 J8:J2024 JF8:JF2024 TB8:TB2024 ACX8:ACX2024 AMT8:AMT2024 AWP8:AWP2024 BGL8:BGL2024 BQH8:BQH2024 CAD8:CAD2024 CJZ8:CJZ2024 CTV8:CTV2024 DDR8:DDR2024 DNN8:DNN2024 DXJ8:DXJ2024 EHF8:EHF2024 ERB8:ERB2024 FAX8:FAX2024 FKT8:FKT2024 FUP8:FUP2024 GEL8:GEL2024 GOH8:GOH2024 GYD8:GYD2024 HHZ8:HHZ2024 HRV8:HRV2024 IBR8:IBR2024 ILN8:ILN2024 IVJ8:IVJ2024 JFF8:JFF2024 JPB8:JPB2024 JYX8:JYX2024 KIT8:KIT2024 KSP8:KSP2024 LCL8:LCL2024 LMH8:LMH2024 LWD8:LWD2024 MFZ8:MFZ2024 MPV8:MPV2024 MZR8:MZR2024 NJN8:NJN2024 NTJ8:NTJ2024 ODF8:ODF2024 ONB8:ONB2024 OWX8:OWX2024 PGT8:PGT2024 PQP8:PQP2024 QAL8:QAL2024 QKH8:QKH2024 QUD8:QUD2024 RDZ8:RDZ2024 RNV8:RNV2024 RXR8:RXR2024 SHN8:SHN2024 SRJ8:SRJ2024 TBF8:TBF2024 TLB8:TLB2024 TUX8:TUX2024 UET8:UET2024 UOP8:UOP2024 UYL8:UYL2024 VIH8:VIH2024 VSD8:VSD2024 WBZ8:WBZ2024 WLV8:WLV2024 WVR8:WVR2024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2051"/>
  <sheetViews>
    <sheetView tabSelected="1" workbookViewId="0">
      <selection activeCell="C8" sqref="C8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454</v>
      </c>
      <c r="D8" s="58" t="s">
        <v>418</v>
      </c>
      <c r="E8" s="57" t="s">
        <v>419</v>
      </c>
      <c r="F8" s="56" t="s">
        <v>420</v>
      </c>
      <c r="G8" s="64"/>
      <c r="H8" s="65" t="s">
        <v>0</v>
      </c>
      <c r="I8" s="64" t="s">
        <v>261</v>
      </c>
      <c r="J8" s="65" t="s">
        <v>0</v>
      </c>
      <c r="K8" s="64" t="s">
        <v>421</v>
      </c>
      <c r="L8" s="63">
        <v>43395</v>
      </c>
      <c r="M8" s="63">
        <v>43399</v>
      </c>
      <c r="N8" s="62"/>
      <c r="O8" s="62"/>
      <c r="P8" s="61">
        <f t="shared" ref="P8:P71" si="0">N8+O8</f>
        <v>0</v>
      </c>
      <c r="Q8" s="53">
        <v>4</v>
      </c>
      <c r="R8" s="52">
        <v>54.01</v>
      </c>
      <c r="S8" s="53">
        <v>1</v>
      </c>
      <c r="T8" s="52">
        <v>17.52</v>
      </c>
      <c r="U8" s="60">
        <v>4</v>
      </c>
      <c r="V8" s="25">
        <f t="shared" ref="V8:V71" si="1">(Q8*R8)+(S8*T8)</f>
        <v>233.56</v>
      </c>
      <c r="W8" s="59">
        <f>V8+P8</f>
        <v>233.56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211</v>
      </c>
      <c r="D9" s="58" t="s">
        <v>422</v>
      </c>
      <c r="E9" s="57" t="s">
        <v>260</v>
      </c>
      <c r="F9" s="56" t="s">
        <v>423</v>
      </c>
      <c r="G9" s="55"/>
      <c r="H9" s="36" t="s">
        <v>0</v>
      </c>
      <c r="I9" s="55" t="s">
        <v>261</v>
      </c>
      <c r="J9" s="36" t="s">
        <v>0</v>
      </c>
      <c r="K9" s="55" t="s">
        <v>424</v>
      </c>
      <c r="L9" s="54">
        <v>43395</v>
      </c>
      <c r="M9" s="54">
        <v>43399</v>
      </c>
      <c r="N9" s="52"/>
      <c r="O9" s="52"/>
      <c r="P9" s="30">
        <f t="shared" si="0"/>
        <v>0</v>
      </c>
      <c r="Q9" s="53">
        <v>4</v>
      </c>
      <c r="R9" s="52">
        <v>54.01</v>
      </c>
      <c r="S9" s="53">
        <v>1</v>
      </c>
      <c r="T9" s="52">
        <v>17.52</v>
      </c>
      <c r="U9" s="26">
        <f t="shared" ref="U9:U71" si="2">Q9+S9</f>
        <v>5</v>
      </c>
      <c r="V9" s="25">
        <f t="shared" si="1"/>
        <v>233.56</v>
      </c>
      <c r="W9" s="25">
        <f t="shared" ref="W9:W71" si="3">V9+P9</f>
        <v>233.56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425</v>
      </c>
      <c r="D10" s="58" t="s">
        <v>407</v>
      </c>
      <c r="E10" s="57" t="s">
        <v>426</v>
      </c>
      <c r="F10" s="56" t="s">
        <v>427</v>
      </c>
      <c r="G10" s="55"/>
      <c r="H10" s="36" t="s">
        <v>0</v>
      </c>
      <c r="I10" s="55" t="s">
        <v>261</v>
      </c>
      <c r="J10" s="36" t="s">
        <v>0</v>
      </c>
      <c r="K10" s="55" t="s">
        <v>428</v>
      </c>
      <c r="L10" s="54">
        <v>43377</v>
      </c>
      <c r="M10" s="54">
        <v>43377</v>
      </c>
      <c r="N10" s="52"/>
      <c r="O10" s="52"/>
      <c r="P10" s="30">
        <f t="shared" si="0"/>
        <v>0</v>
      </c>
      <c r="Q10" s="53"/>
      <c r="R10" s="52"/>
      <c r="S10" s="53">
        <v>1</v>
      </c>
      <c r="T10" s="52">
        <v>17.52</v>
      </c>
      <c r="U10" s="26">
        <f t="shared" si="2"/>
        <v>1</v>
      </c>
      <c r="V10" s="25">
        <f t="shared" si="1"/>
        <v>17.52</v>
      </c>
      <c r="W10" s="25">
        <f t="shared" si="3"/>
        <v>17.52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211</v>
      </c>
      <c r="D11" s="58" t="s">
        <v>422</v>
      </c>
      <c r="E11" s="57" t="s">
        <v>260</v>
      </c>
      <c r="F11" s="56" t="s">
        <v>429</v>
      </c>
      <c r="G11" s="55"/>
      <c r="H11" s="36" t="s">
        <v>0</v>
      </c>
      <c r="I11" s="55" t="s">
        <v>261</v>
      </c>
      <c r="J11" s="36" t="s">
        <v>0</v>
      </c>
      <c r="K11" s="55" t="s">
        <v>430</v>
      </c>
      <c r="L11" s="54">
        <v>43360</v>
      </c>
      <c r="M11" s="54">
        <v>43364</v>
      </c>
      <c r="N11" s="52"/>
      <c r="O11" s="52"/>
      <c r="P11" s="30">
        <f t="shared" si="0"/>
        <v>0</v>
      </c>
      <c r="Q11" s="53">
        <v>4</v>
      </c>
      <c r="R11" s="52">
        <v>54.01</v>
      </c>
      <c r="S11" s="53">
        <v>1</v>
      </c>
      <c r="T11" s="52">
        <v>17.52</v>
      </c>
      <c r="U11" s="26">
        <f t="shared" si="2"/>
        <v>5</v>
      </c>
      <c r="V11" s="25">
        <f t="shared" si="1"/>
        <v>233.56</v>
      </c>
      <c r="W11" s="25">
        <f t="shared" si="3"/>
        <v>233.56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223</v>
      </c>
      <c r="D12" s="58" t="s">
        <v>400</v>
      </c>
      <c r="E12" s="57" t="s">
        <v>260</v>
      </c>
      <c r="F12" s="56" t="s">
        <v>431</v>
      </c>
      <c r="G12" s="55"/>
      <c r="H12" s="36" t="s">
        <v>0</v>
      </c>
      <c r="I12" s="55" t="s">
        <v>261</v>
      </c>
      <c r="J12" s="36" t="s">
        <v>0</v>
      </c>
      <c r="K12" s="55" t="s">
        <v>432</v>
      </c>
      <c r="L12" s="54">
        <v>43353</v>
      </c>
      <c r="M12" s="54">
        <v>43357</v>
      </c>
      <c r="N12" s="52"/>
      <c r="O12" s="52"/>
      <c r="P12" s="30">
        <f t="shared" si="0"/>
        <v>0</v>
      </c>
      <c r="Q12" s="53">
        <v>4</v>
      </c>
      <c r="R12" s="52">
        <v>54.01</v>
      </c>
      <c r="S12" s="53">
        <v>1</v>
      </c>
      <c r="T12" s="52">
        <v>17.52</v>
      </c>
      <c r="U12" s="26">
        <f t="shared" si="2"/>
        <v>5</v>
      </c>
      <c r="V12" s="25">
        <f t="shared" si="1"/>
        <v>233.56</v>
      </c>
      <c r="W12" s="25">
        <f t="shared" si="3"/>
        <v>233.56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425</v>
      </c>
      <c r="D13" s="58" t="s">
        <v>407</v>
      </c>
      <c r="E13" s="57" t="s">
        <v>426</v>
      </c>
      <c r="F13" s="56" t="s">
        <v>433</v>
      </c>
      <c r="G13" s="55"/>
      <c r="H13" s="36" t="s">
        <v>0</v>
      </c>
      <c r="I13" s="55" t="s">
        <v>261</v>
      </c>
      <c r="J13" s="36" t="s">
        <v>0</v>
      </c>
      <c r="K13" s="55" t="s">
        <v>434</v>
      </c>
      <c r="L13" s="54">
        <v>43369</v>
      </c>
      <c r="M13" s="54">
        <v>43371</v>
      </c>
      <c r="N13" s="52"/>
      <c r="O13" s="52"/>
      <c r="P13" s="30">
        <f t="shared" si="0"/>
        <v>0</v>
      </c>
      <c r="Q13" s="53">
        <v>2</v>
      </c>
      <c r="R13" s="52">
        <v>54.01</v>
      </c>
      <c r="S13" s="53">
        <v>1</v>
      </c>
      <c r="T13" s="52">
        <v>17.52</v>
      </c>
      <c r="U13" s="26">
        <f t="shared" si="2"/>
        <v>3</v>
      </c>
      <c r="V13" s="25">
        <f t="shared" si="1"/>
        <v>125.53999999999999</v>
      </c>
      <c r="W13" s="25">
        <f t="shared" si="3"/>
        <v>125.53999999999999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425</v>
      </c>
      <c r="D14" s="58" t="s">
        <v>407</v>
      </c>
      <c r="E14" s="57" t="s">
        <v>426</v>
      </c>
      <c r="F14" s="56" t="s">
        <v>433</v>
      </c>
      <c r="G14" s="55"/>
      <c r="H14" s="36" t="s">
        <v>0</v>
      </c>
      <c r="I14" s="55" t="s">
        <v>261</v>
      </c>
      <c r="J14" s="36" t="s">
        <v>0</v>
      </c>
      <c r="K14" s="55" t="s">
        <v>434</v>
      </c>
      <c r="L14" s="54">
        <v>43355</v>
      </c>
      <c r="M14" s="54">
        <v>43357</v>
      </c>
      <c r="N14" s="52"/>
      <c r="O14" s="52"/>
      <c r="P14" s="30">
        <f t="shared" si="0"/>
        <v>0</v>
      </c>
      <c r="Q14" s="53">
        <v>2</v>
      </c>
      <c r="R14" s="52">
        <v>54.01</v>
      </c>
      <c r="S14" s="53">
        <v>1</v>
      </c>
      <c r="T14" s="52">
        <v>17.52</v>
      </c>
      <c r="U14" s="26">
        <f t="shared" si="2"/>
        <v>3</v>
      </c>
      <c r="V14" s="25">
        <f t="shared" si="1"/>
        <v>125.53999999999999</v>
      </c>
      <c r="W14" s="25">
        <f t="shared" si="3"/>
        <v>125.53999999999999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211</v>
      </c>
      <c r="D15" s="58" t="s">
        <v>422</v>
      </c>
      <c r="E15" s="57" t="s">
        <v>260</v>
      </c>
      <c r="F15" s="56" t="s">
        <v>435</v>
      </c>
      <c r="G15" s="55"/>
      <c r="H15" s="36" t="s">
        <v>0</v>
      </c>
      <c r="I15" s="55" t="s">
        <v>261</v>
      </c>
      <c r="J15" s="36" t="s">
        <v>0</v>
      </c>
      <c r="K15" s="55" t="s">
        <v>436</v>
      </c>
      <c r="L15" s="54">
        <v>43374</v>
      </c>
      <c r="M15" s="54">
        <v>43378</v>
      </c>
      <c r="N15" s="52"/>
      <c r="O15" s="52"/>
      <c r="P15" s="30">
        <f t="shared" si="0"/>
        <v>0</v>
      </c>
      <c r="Q15" s="53">
        <v>4</v>
      </c>
      <c r="R15" s="52">
        <v>54.01</v>
      </c>
      <c r="S15" s="53">
        <v>1</v>
      </c>
      <c r="T15" s="52">
        <v>17.52</v>
      </c>
      <c r="U15" s="26">
        <f t="shared" si="2"/>
        <v>5</v>
      </c>
      <c r="V15" s="25">
        <f t="shared" si="1"/>
        <v>233.56</v>
      </c>
      <c r="W15" s="25">
        <f t="shared" si="3"/>
        <v>233.56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267</v>
      </c>
      <c r="D16" s="58" t="s">
        <v>418</v>
      </c>
      <c r="E16" s="57" t="s">
        <v>419</v>
      </c>
      <c r="F16" s="56" t="s">
        <v>437</v>
      </c>
      <c r="G16" s="55"/>
      <c r="H16" s="36" t="s">
        <v>0</v>
      </c>
      <c r="I16" s="55" t="s">
        <v>261</v>
      </c>
      <c r="J16" s="36" t="s">
        <v>0</v>
      </c>
      <c r="K16" s="55" t="s">
        <v>438</v>
      </c>
      <c r="L16" s="54">
        <v>43395</v>
      </c>
      <c r="M16" s="54">
        <v>43399</v>
      </c>
      <c r="N16" s="52"/>
      <c r="O16" s="52"/>
      <c r="P16" s="30">
        <f t="shared" si="0"/>
        <v>0</v>
      </c>
      <c r="Q16" s="53">
        <v>4</v>
      </c>
      <c r="R16" s="52">
        <v>54.01</v>
      </c>
      <c r="S16" s="53">
        <v>1</v>
      </c>
      <c r="T16" s="52">
        <v>17.52</v>
      </c>
      <c r="U16" s="26">
        <f t="shared" si="2"/>
        <v>5</v>
      </c>
      <c r="V16" s="25">
        <f t="shared" si="1"/>
        <v>233.56</v>
      </c>
      <c r="W16" s="25">
        <f t="shared" si="3"/>
        <v>233.56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251</v>
      </c>
      <c r="D17" s="58" t="s">
        <v>439</v>
      </c>
      <c r="E17" s="57" t="s">
        <v>440</v>
      </c>
      <c r="F17" s="56" t="s">
        <v>441</v>
      </c>
      <c r="G17" s="55"/>
      <c r="H17" s="36" t="s">
        <v>0</v>
      </c>
      <c r="I17" s="55" t="s">
        <v>261</v>
      </c>
      <c r="J17" s="36" t="s">
        <v>0</v>
      </c>
      <c r="K17" s="55" t="s">
        <v>442</v>
      </c>
      <c r="L17" s="54">
        <v>43353</v>
      </c>
      <c r="M17" s="54">
        <v>43357</v>
      </c>
      <c r="N17" s="52"/>
      <c r="O17" s="52"/>
      <c r="P17" s="30">
        <f t="shared" si="0"/>
        <v>0</v>
      </c>
      <c r="Q17" s="53">
        <v>4</v>
      </c>
      <c r="R17" s="52">
        <v>54.01</v>
      </c>
      <c r="S17" s="53">
        <v>1</v>
      </c>
      <c r="T17" s="52">
        <v>17.52</v>
      </c>
      <c r="U17" s="26">
        <f t="shared" si="2"/>
        <v>5</v>
      </c>
      <c r="V17" s="25">
        <f t="shared" si="1"/>
        <v>233.56</v>
      </c>
      <c r="W17" s="25">
        <f t="shared" si="3"/>
        <v>233.56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 t="s">
        <v>195</v>
      </c>
      <c r="D18" s="58" t="s">
        <v>396</v>
      </c>
      <c r="E18" s="57" t="s">
        <v>260</v>
      </c>
      <c r="F18" s="56" t="s">
        <v>443</v>
      </c>
      <c r="G18" s="55"/>
      <c r="H18" s="36" t="s">
        <v>0</v>
      </c>
      <c r="I18" s="55" t="s">
        <v>261</v>
      </c>
      <c r="J18" s="36" t="s">
        <v>0</v>
      </c>
      <c r="K18" s="55" t="s">
        <v>444</v>
      </c>
      <c r="L18" s="54">
        <v>43355</v>
      </c>
      <c r="M18" s="54">
        <v>43357</v>
      </c>
      <c r="N18" s="52"/>
      <c r="O18" s="52"/>
      <c r="P18" s="30">
        <f t="shared" si="0"/>
        <v>0</v>
      </c>
      <c r="Q18" s="53">
        <v>2</v>
      </c>
      <c r="R18" s="52">
        <v>54.01</v>
      </c>
      <c r="S18" s="53">
        <v>1</v>
      </c>
      <c r="T18" s="52">
        <v>17.52</v>
      </c>
      <c r="U18" s="26">
        <f t="shared" si="2"/>
        <v>3</v>
      </c>
      <c r="V18" s="25">
        <f t="shared" si="1"/>
        <v>125.53999999999999</v>
      </c>
      <c r="W18" s="25">
        <f t="shared" si="3"/>
        <v>125.53999999999999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 t="s">
        <v>223</v>
      </c>
      <c r="D19" s="58" t="s">
        <v>400</v>
      </c>
      <c r="E19" s="57" t="s">
        <v>260</v>
      </c>
      <c r="F19" s="56" t="s">
        <v>445</v>
      </c>
      <c r="G19" s="55"/>
      <c r="H19" s="36" t="s">
        <v>0</v>
      </c>
      <c r="I19" s="55" t="s">
        <v>261</v>
      </c>
      <c r="J19" s="36" t="s">
        <v>0</v>
      </c>
      <c r="K19" s="55" t="s">
        <v>446</v>
      </c>
      <c r="L19" s="54">
        <v>43346</v>
      </c>
      <c r="M19" s="54">
        <v>43349</v>
      </c>
      <c r="N19" s="52"/>
      <c r="O19" s="52"/>
      <c r="P19" s="30">
        <f t="shared" si="0"/>
        <v>0</v>
      </c>
      <c r="Q19" s="53">
        <v>3</v>
      </c>
      <c r="R19" s="52">
        <v>54.01</v>
      </c>
      <c r="S19" s="53">
        <v>1</v>
      </c>
      <c r="T19" s="52">
        <v>17.52</v>
      </c>
      <c r="U19" s="26">
        <f t="shared" si="2"/>
        <v>4</v>
      </c>
      <c r="V19" s="25">
        <f t="shared" si="1"/>
        <v>179.55</v>
      </c>
      <c r="W19" s="25">
        <f t="shared" si="3"/>
        <v>179.55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 t="s">
        <v>447</v>
      </c>
      <c r="D20" s="58" t="s">
        <v>402</v>
      </c>
      <c r="E20" s="57" t="s">
        <v>426</v>
      </c>
      <c r="F20" s="56" t="s">
        <v>448</v>
      </c>
      <c r="G20" s="55"/>
      <c r="H20" s="36" t="s">
        <v>0</v>
      </c>
      <c r="I20" s="55" t="s">
        <v>261</v>
      </c>
      <c r="J20" s="36" t="s">
        <v>0</v>
      </c>
      <c r="K20" s="55" t="s">
        <v>449</v>
      </c>
      <c r="L20" s="54">
        <v>43258</v>
      </c>
      <c r="M20" s="54">
        <v>43258</v>
      </c>
      <c r="N20" s="52"/>
      <c r="O20" s="52"/>
      <c r="P20" s="30">
        <f t="shared" si="0"/>
        <v>0</v>
      </c>
      <c r="Q20" s="53"/>
      <c r="R20" s="52"/>
      <c r="S20" s="53">
        <v>1</v>
      </c>
      <c r="T20" s="52">
        <v>17.52</v>
      </c>
      <c r="U20" s="26">
        <v>1</v>
      </c>
      <c r="V20" s="25">
        <v>17.52</v>
      </c>
      <c r="W20" s="25">
        <v>17.52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 t="s">
        <v>251</v>
      </c>
      <c r="D21" s="58" t="s">
        <v>439</v>
      </c>
      <c r="E21" s="57" t="s">
        <v>450</v>
      </c>
      <c r="F21" s="56" t="s">
        <v>441</v>
      </c>
      <c r="G21" s="55"/>
      <c r="H21" s="36" t="s">
        <v>0</v>
      </c>
      <c r="I21" s="55" t="s">
        <v>261</v>
      </c>
      <c r="J21" s="36" t="s">
        <v>0</v>
      </c>
      <c r="K21" s="55" t="s">
        <v>430</v>
      </c>
      <c r="L21" s="54">
        <v>43360</v>
      </c>
      <c r="M21" s="54">
        <v>43364</v>
      </c>
      <c r="N21" s="52"/>
      <c r="O21" s="52"/>
      <c r="P21" s="30">
        <f t="shared" si="0"/>
        <v>0</v>
      </c>
      <c r="Q21" s="53">
        <v>4</v>
      </c>
      <c r="R21" s="52">
        <v>54.01</v>
      </c>
      <c r="S21" s="53">
        <v>1</v>
      </c>
      <c r="T21" s="52">
        <v>17.52</v>
      </c>
      <c r="U21" s="26">
        <v>5</v>
      </c>
      <c r="V21" s="25">
        <v>233.56</v>
      </c>
      <c r="W21" s="25">
        <f t="shared" si="3"/>
        <v>233.56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 t="s">
        <v>211</v>
      </c>
      <c r="D22" s="58" t="s">
        <v>422</v>
      </c>
      <c r="E22" s="57" t="s">
        <v>260</v>
      </c>
      <c r="F22" s="56" t="s">
        <v>451</v>
      </c>
      <c r="G22" s="55"/>
      <c r="H22" s="36" t="s">
        <v>0</v>
      </c>
      <c r="I22" s="55" t="s">
        <v>261</v>
      </c>
      <c r="J22" s="36" t="s">
        <v>0</v>
      </c>
      <c r="K22" s="55" t="s">
        <v>452</v>
      </c>
      <c r="L22" s="54">
        <v>43353</v>
      </c>
      <c r="M22" s="54">
        <v>43357</v>
      </c>
      <c r="N22" s="52"/>
      <c r="O22" s="52"/>
      <c r="P22" s="30">
        <f t="shared" si="0"/>
        <v>0</v>
      </c>
      <c r="Q22" s="53">
        <v>4</v>
      </c>
      <c r="R22" s="52">
        <v>54.01</v>
      </c>
      <c r="S22" s="53">
        <v>1</v>
      </c>
      <c r="T22" s="52">
        <v>17.52</v>
      </c>
      <c r="U22" s="26">
        <v>5</v>
      </c>
      <c r="V22" s="25">
        <v>233.56</v>
      </c>
      <c r="W22" s="25">
        <f t="shared" si="3"/>
        <v>233.56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 t="s">
        <v>0</v>
      </c>
      <c r="I23" s="55"/>
      <c r="J23" s="36" t="s">
        <v>0</v>
      </c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/>
      <c r="V23" s="25"/>
      <c r="W23" s="25">
        <f t="shared" si="3"/>
        <v>0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 t="s">
        <v>0</v>
      </c>
      <c r="I24" s="55"/>
      <c r="J24" s="36" t="s">
        <v>0</v>
      </c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/>
      <c r="V24" s="25"/>
      <c r="W24" s="25">
        <f t="shared" si="3"/>
        <v>0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 t="s">
        <v>0</v>
      </c>
      <c r="I25" s="55"/>
      <c r="J25" s="36" t="s">
        <v>0</v>
      </c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/>
      <c r="V25" s="25"/>
      <c r="W25" s="25">
        <f t="shared" si="3"/>
        <v>0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 t="s">
        <v>0</v>
      </c>
      <c r="I26" s="55"/>
      <c r="J26" s="36" t="s">
        <v>0</v>
      </c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/>
      <c r="V26" s="25"/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/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/>
      <c r="V27" s="25"/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/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/>
      <c r="V28" s="25"/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/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/>
      <c r="V29" s="25"/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/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/>
      <c r="V30" s="25"/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/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/>
      <c r="V31" s="25"/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/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/>
      <c r="V32" s="25"/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/>
      <c r="D33" s="58"/>
      <c r="E33" s="57"/>
      <c r="F33" s="56"/>
      <c r="G33" s="55"/>
      <c r="H33" s="36" t="s">
        <v>0</v>
      </c>
      <c r="I33" s="55"/>
      <c r="J33" s="36" t="s">
        <v>0</v>
      </c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/>
      <c r="V33" s="25"/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 t="s">
        <v>0</v>
      </c>
      <c r="I34" s="55"/>
      <c r="J34" s="36" t="s">
        <v>0</v>
      </c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/>
      <c r="V34" s="25"/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/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/>
      <c r="V35" s="25"/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/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/>
      <c r="V36" s="25"/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/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/>
      <c r="V37" s="25"/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/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/>
      <c r="V38" s="25"/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/>
      <c r="J39" s="36" t="s">
        <v>0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/>
      <c r="V39" s="25"/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 t="s">
        <v>0</v>
      </c>
      <c r="I40" s="35"/>
      <c r="J40" s="36" t="s">
        <v>0</v>
      </c>
      <c r="K40" s="35"/>
      <c r="L40" s="34"/>
      <c r="M40" s="33"/>
      <c r="N40" s="32"/>
      <c r="O40" s="31" t="s">
        <v>380</v>
      </c>
      <c r="P40" s="30" t="e">
        <f t="shared" si="0"/>
        <v>#VALUE!</v>
      </c>
      <c r="Q40" s="45"/>
      <c r="R40" s="46"/>
      <c r="S40" s="45"/>
      <c r="T40" s="44"/>
      <c r="U40" s="26"/>
      <c r="V40" s="25"/>
      <c r="W40" s="25"/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 t="s">
        <v>0</v>
      </c>
      <c r="I41" s="35"/>
      <c r="J41" s="36" t="s">
        <v>258</v>
      </c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/>
      <c r="V41" s="25"/>
      <c r="W41" s="25"/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/>
      <c r="V42" s="25"/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ref="U72:U135" si="5">Q72+S72</f>
        <v>0</v>
      </c>
      <c r="V72" s="25">
        <f t="shared" ref="V72:V135" si="6">(Q72*R72)+(S72*T72)</f>
        <v>0</v>
      </c>
      <c r="W72" s="25">
        <f t="shared" ref="W72:W135" si="7">V72+P72</f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si="5"/>
        <v>0</v>
      </c>
      <c r="V73" s="25">
        <f t="shared" si="6"/>
        <v>0</v>
      </c>
      <c r="W73" s="25">
        <f t="shared" si="7"/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5"/>
        <v>0</v>
      </c>
      <c r="V74" s="25">
        <f t="shared" si="6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5"/>
        <v>0</v>
      </c>
      <c r="V75" s="25">
        <f t="shared" si="6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5"/>
        <v>0</v>
      </c>
      <c r="V76" s="25">
        <f t="shared" si="6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5"/>
        <v>0</v>
      </c>
      <c r="V77" s="25">
        <f t="shared" si="6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5"/>
        <v>0</v>
      </c>
      <c r="V78" s="25">
        <f t="shared" si="6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5"/>
        <v>0</v>
      </c>
      <c r="V79" s="25">
        <f t="shared" si="6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5"/>
        <v>0</v>
      </c>
      <c r="V80" s="25">
        <f t="shared" si="6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5"/>
        <v>0</v>
      </c>
      <c r="V81" s="25">
        <f t="shared" si="6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5"/>
        <v>0</v>
      </c>
      <c r="V82" s="25">
        <f t="shared" si="6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5"/>
        <v>0</v>
      </c>
      <c r="V83" s="25">
        <f t="shared" si="6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5"/>
        <v>0</v>
      </c>
      <c r="V84" s="25">
        <f t="shared" si="6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5"/>
        <v>0</v>
      </c>
      <c r="V85" s="25">
        <f t="shared" si="6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5"/>
        <v>0</v>
      </c>
      <c r="V86" s="25">
        <f t="shared" si="6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5"/>
        <v>0</v>
      </c>
      <c r="V87" s="25">
        <f t="shared" si="6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5"/>
        <v>0</v>
      </c>
      <c r="V88" s="25">
        <f t="shared" si="6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5"/>
        <v>0</v>
      </c>
      <c r="V89" s="25">
        <f t="shared" si="6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5"/>
        <v>0</v>
      </c>
      <c r="V90" s="25">
        <f t="shared" si="6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5"/>
        <v>0</v>
      </c>
      <c r="V91" s="25">
        <f t="shared" si="6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5"/>
        <v>0</v>
      </c>
      <c r="V92" s="25">
        <f t="shared" si="6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5"/>
        <v>0</v>
      </c>
      <c r="V93" s="25">
        <f t="shared" si="6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5"/>
        <v>0</v>
      </c>
      <c r="V94" s="25">
        <f t="shared" si="6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5"/>
        <v>0</v>
      </c>
      <c r="V95" s="25">
        <f t="shared" si="6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5"/>
        <v>0</v>
      </c>
      <c r="V96" s="25">
        <f t="shared" si="6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5"/>
        <v>0</v>
      </c>
      <c r="V97" s="25">
        <f t="shared" si="6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5"/>
        <v>0</v>
      </c>
      <c r="V98" s="25">
        <f t="shared" si="6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5"/>
        <v>0</v>
      </c>
      <c r="V99" s="25">
        <f t="shared" si="6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5"/>
        <v>0</v>
      </c>
      <c r="V100" s="25">
        <f t="shared" si="6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5"/>
        <v>0</v>
      </c>
      <c r="V101" s="25">
        <f t="shared" si="6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5"/>
        <v>0</v>
      </c>
      <c r="V102" s="25">
        <f t="shared" si="6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5"/>
        <v>0</v>
      </c>
      <c r="V103" s="25">
        <f t="shared" si="6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5"/>
        <v>0</v>
      </c>
      <c r="V104" s="25">
        <f t="shared" si="6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5"/>
        <v>0</v>
      </c>
      <c r="V105" s="25">
        <f t="shared" si="6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5"/>
        <v>0</v>
      </c>
      <c r="V106" s="25">
        <f t="shared" si="6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5"/>
        <v>0</v>
      </c>
      <c r="V107" s="25">
        <f t="shared" si="6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5"/>
        <v>0</v>
      </c>
      <c r="V108" s="25">
        <f t="shared" si="6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5"/>
        <v>0</v>
      </c>
      <c r="V109" s="25">
        <f t="shared" si="6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5"/>
        <v>0</v>
      </c>
      <c r="V110" s="25">
        <f t="shared" si="6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5"/>
        <v>0</v>
      </c>
      <c r="V111" s="25">
        <f t="shared" si="6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5"/>
        <v>0</v>
      </c>
      <c r="V112" s="25">
        <f t="shared" si="6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5"/>
        <v>0</v>
      </c>
      <c r="V113" s="25">
        <f t="shared" si="6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5"/>
        <v>0</v>
      </c>
      <c r="V114" s="25">
        <f t="shared" si="6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5"/>
        <v>0</v>
      </c>
      <c r="V115" s="25">
        <f t="shared" si="6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5"/>
        <v>0</v>
      </c>
      <c r="V116" s="25">
        <f t="shared" si="6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5"/>
        <v>0</v>
      </c>
      <c r="V117" s="25">
        <f t="shared" si="6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5"/>
        <v>0</v>
      </c>
      <c r="V118" s="25">
        <f t="shared" si="6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5"/>
        <v>0</v>
      </c>
      <c r="V119" s="25">
        <f t="shared" si="6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5"/>
        <v>0</v>
      </c>
      <c r="V120" s="25">
        <f t="shared" si="6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5"/>
        <v>0</v>
      </c>
      <c r="V121" s="25">
        <f t="shared" si="6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5"/>
        <v>0</v>
      </c>
      <c r="V122" s="25">
        <f t="shared" si="6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5"/>
        <v>0</v>
      </c>
      <c r="V123" s="25">
        <f t="shared" si="6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5"/>
        <v>0</v>
      </c>
      <c r="V124" s="25">
        <f t="shared" si="6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5"/>
        <v>0</v>
      </c>
      <c r="V125" s="25">
        <f t="shared" si="6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5"/>
        <v>0</v>
      </c>
      <c r="V126" s="25">
        <f t="shared" si="6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5"/>
        <v>0</v>
      </c>
      <c r="V127" s="25">
        <f t="shared" si="6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5"/>
        <v>0</v>
      </c>
      <c r="V128" s="25">
        <f t="shared" si="6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5"/>
        <v>0</v>
      </c>
      <c r="V129" s="25">
        <f t="shared" si="6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5"/>
        <v>0</v>
      </c>
      <c r="V130" s="25">
        <f t="shared" si="6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5"/>
        <v>0</v>
      </c>
      <c r="V131" s="25">
        <f t="shared" si="6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5"/>
        <v>0</v>
      </c>
      <c r="V132" s="25">
        <f t="shared" si="6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5"/>
        <v>0</v>
      </c>
      <c r="V133" s="25">
        <f t="shared" si="6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5"/>
        <v>0</v>
      </c>
      <c r="V134" s="25">
        <f t="shared" si="6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5"/>
        <v>0</v>
      </c>
      <c r="V135" s="25">
        <f t="shared" si="6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ref="U136:U199" si="9">Q136+S136</f>
        <v>0</v>
      </c>
      <c r="V136" s="25">
        <f t="shared" ref="V136:V199" si="10">(Q136*R136)+(S136*T136)</f>
        <v>0</v>
      </c>
      <c r="W136" s="25">
        <f t="shared" ref="W136:W199" si="11">V136+P136</f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si="9"/>
        <v>0</v>
      </c>
      <c r="V137" s="25">
        <f t="shared" si="10"/>
        <v>0</v>
      </c>
      <c r="W137" s="25">
        <f t="shared" si="11"/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9"/>
        <v>0</v>
      </c>
      <c r="V138" s="25">
        <f t="shared" si="10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9"/>
        <v>0</v>
      </c>
      <c r="V139" s="25">
        <f t="shared" si="10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9"/>
        <v>0</v>
      </c>
      <c r="V140" s="25">
        <f t="shared" si="10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9"/>
        <v>0</v>
      </c>
      <c r="V141" s="25">
        <f t="shared" si="10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9"/>
        <v>0</v>
      </c>
      <c r="V142" s="25">
        <f t="shared" si="10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9"/>
        <v>0</v>
      </c>
      <c r="V143" s="25">
        <f t="shared" si="10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9"/>
        <v>0</v>
      </c>
      <c r="V144" s="25">
        <f t="shared" si="10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9"/>
        <v>0</v>
      </c>
      <c r="V145" s="25">
        <f t="shared" si="10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9"/>
        <v>0</v>
      </c>
      <c r="V146" s="25">
        <f t="shared" si="10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9"/>
        <v>0</v>
      </c>
      <c r="V147" s="25">
        <f t="shared" si="10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9"/>
        <v>0</v>
      </c>
      <c r="V148" s="25">
        <f t="shared" si="10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9"/>
        <v>0</v>
      </c>
      <c r="V149" s="25">
        <f t="shared" si="10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9"/>
        <v>0</v>
      </c>
      <c r="V150" s="25">
        <f t="shared" si="10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9"/>
        <v>0</v>
      </c>
      <c r="V151" s="25">
        <f t="shared" si="10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9"/>
        <v>0</v>
      </c>
      <c r="V152" s="25">
        <f t="shared" si="10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9"/>
        <v>0</v>
      </c>
      <c r="V153" s="25">
        <f t="shared" si="10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9"/>
        <v>0</v>
      </c>
      <c r="V154" s="25">
        <f t="shared" si="10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9"/>
        <v>0</v>
      </c>
      <c r="V155" s="25">
        <f t="shared" si="10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9"/>
        <v>0</v>
      </c>
      <c r="V156" s="25">
        <f t="shared" si="10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9"/>
        <v>0</v>
      </c>
      <c r="V157" s="25">
        <f t="shared" si="10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9"/>
        <v>0</v>
      </c>
      <c r="V158" s="25">
        <f t="shared" si="10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9"/>
        <v>0</v>
      </c>
      <c r="V159" s="25">
        <f t="shared" si="10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9"/>
        <v>0</v>
      </c>
      <c r="V160" s="25">
        <f t="shared" si="10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9"/>
        <v>0</v>
      </c>
      <c r="V161" s="25">
        <f t="shared" si="10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9"/>
        <v>0</v>
      </c>
      <c r="V162" s="25">
        <f t="shared" si="10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9"/>
        <v>0</v>
      </c>
      <c r="V163" s="25">
        <f t="shared" si="10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9"/>
        <v>0</v>
      </c>
      <c r="V164" s="25">
        <f t="shared" si="10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9"/>
        <v>0</v>
      </c>
      <c r="V165" s="25">
        <f t="shared" si="10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9"/>
        <v>0</v>
      </c>
      <c r="V166" s="25">
        <f t="shared" si="10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9"/>
        <v>0</v>
      </c>
      <c r="V167" s="25">
        <f t="shared" si="10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9"/>
        <v>0</v>
      </c>
      <c r="V168" s="25">
        <f t="shared" si="10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9"/>
        <v>0</v>
      </c>
      <c r="V169" s="25">
        <f t="shared" si="10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9"/>
        <v>0</v>
      </c>
      <c r="V170" s="25">
        <f t="shared" si="10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9"/>
        <v>0</v>
      </c>
      <c r="V171" s="25">
        <f t="shared" si="10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9"/>
        <v>0</v>
      </c>
      <c r="V172" s="25">
        <f t="shared" si="10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9"/>
        <v>0</v>
      </c>
      <c r="V173" s="25">
        <f t="shared" si="10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9"/>
        <v>0</v>
      </c>
      <c r="V174" s="25">
        <f t="shared" si="10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9"/>
        <v>0</v>
      </c>
      <c r="V175" s="25">
        <f t="shared" si="10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9"/>
        <v>0</v>
      </c>
      <c r="V176" s="25">
        <f t="shared" si="10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9"/>
        <v>0</v>
      </c>
      <c r="V177" s="25">
        <f t="shared" si="10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9"/>
        <v>0</v>
      </c>
      <c r="V178" s="25">
        <f t="shared" si="10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9"/>
        <v>0</v>
      </c>
      <c r="V179" s="25">
        <f t="shared" si="10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9"/>
        <v>0</v>
      </c>
      <c r="V180" s="25">
        <f t="shared" si="10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9"/>
        <v>0</v>
      </c>
      <c r="V181" s="25">
        <f t="shared" si="10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9"/>
        <v>0</v>
      </c>
      <c r="V182" s="25">
        <f t="shared" si="10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9"/>
        <v>0</v>
      </c>
      <c r="V183" s="25">
        <f t="shared" si="10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9"/>
        <v>0</v>
      </c>
      <c r="V184" s="25">
        <f t="shared" si="10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9"/>
        <v>0</v>
      </c>
      <c r="V185" s="25">
        <f t="shared" si="10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9"/>
        <v>0</v>
      </c>
      <c r="V186" s="25">
        <f t="shared" si="10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9"/>
        <v>0</v>
      </c>
      <c r="V187" s="25">
        <f t="shared" si="10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9"/>
        <v>0</v>
      </c>
      <c r="V188" s="25">
        <f t="shared" si="10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9"/>
        <v>0</v>
      </c>
      <c r="V189" s="25">
        <f t="shared" si="10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9"/>
        <v>0</v>
      </c>
      <c r="V190" s="25">
        <f t="shared" si="10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9"/>
        <v>0</v>
      </c>
      <c r="V191" s="25">
        <f t="shared" si="10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9"/>
        <v>0</v>
      </c>
      <c r="V192" s="25">
        <f t="shared" si="10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9"/>
        <v>0</v>
      </c>
      <c r="V193" s="25">
        <f t="shared" si="10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9"/>
        <v>0</v>
      </c>
      <c r="V194" s="25">
        <f t="shared" si="10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9"/>
        <v>0</v>
      </c>
      <c r="V195" s="25">
        <f t="shared" si="10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9"/>
        <v>0</v>
      </c>
      <c r="V196" s="25">
        <f t="shared" si="10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9"/>
        <v>0</v>
      </c>
      <c r="V197" s="25">
        <f t="shared" si="10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9"/>
        <v>0</v>
      </c>
      <c r="V198" s="25">
        <f t="shared" si="10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9"/>
        <v>0</v>
      </c>
      <c r="V199" s="25">
        <f t="shared" si="10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ref="U200:U263" si="13">Q200+S200</f>
        <v>0</v>
      </c>
      <c r="V200" s="25">
        <f t="shared" ref="V200:V263" si="14">(Q200*R200)+(S200*T200)</f>
        <v>0</v>
      </c>
      <c r="W200" s="25">
        <f t="shared" ref="W200:W263" si="15">V200+P200</f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si="13"/>
        <v>0</v>
      </c>
      <c r="V201" s="25">
        <f t="shared" si="14"/>
        <v>0</v>
      </c>
      <c r="W201" s="25">
        <f t="shared" si="15"/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3"/>
        <v>0</v>
      </c>
      <c r="V202" s="25">
        <f t="shared" si="14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3"/>
        <v>0</v>
      </c>
      <c r="V203" s="25">
        <f t="shared" si="14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3"/>
        <v>0</v>
      </c>
      <c r="V204" s="25">
        <f t="shared" si="14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3"/>
        <v>0</v>
      </c>
      <c r="V205" s="25">
        <f t="shared" si="14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3"/>
        <v>0</v>
      </c>
      <c r="V206" s="25">
        <f t="shared" si="14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3"/>
        <v>0</v>
      </c>
      <c r="V207" s="25">
        <f t="shared" si="14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3"/>
        <v>0</v>
      </c>
      <c r="V208" s="25">
        <f t="shared" si="14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3"/>
        <v>0</v>
      </c>
      <c r="V209" s="25">
        <f t="shared" si="14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3"/>
        <v>0</v>
      </c>
      <c r="V210" s="25">
        <f t="shared" si="14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3"/>
        <v>0</v>
      </c>
      <c r="V211" s="25">
        <f t="shared" si="14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3"/>
        <v>0</v>
      </c>
      <c r="V212" s="25">
        <f t="shared" si="14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3"/>
        <v>0</v>
      </c>
      <c r="V213" s="25">
        <f t="shared" si="14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3"/>
        <v>0</v>
      </c>
      <c r="V214" s="25">
        <f t="shared" si="14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3"/>
        <v>0</v>
      </c>
      <c r="V215" s="25">
        <f t="shared" si="14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3"/>
        <v>0</v>
      </c>
      <c r="V216" s="25">
        <f t="shared" si="14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3"/>
        <v>0</v>
      </c>
      <c r="V217" s="25">
        <f t="shared" si="14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3"/>
        <v>0</v>
      </c>
      <c r="V218" s="25">
        <f t="shared" si="14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3"/>
        <v>0</v>
      </c>
      <c r="V219" s="25">
        <f t="shared" si="14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3"/>
        <v>0</v>
      </c>
      <c r="V220" s="25">
        <f t="shared" si="14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3"/>
        <v>0</v>
      </c>
      <c r="V221" s="25">
        <f t="shared" si="14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3"/>
        <v>0</v>
      </c>
      <c r="V222" s="25">
        <f t="shared" si="14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3"/>
        <v>0</v>
      </c>
      <c r="V223" s="25">
        <f t="shared" si="14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3"/>
        <v>0</v>
      </c>
      <c r="V224" s="25">
        <f t="shared" si="14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3"/>
        <v>0</v>
      </c>
      <c r="V225" s="25">
        <f t="shared" si="14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3"/>
        <v>0</v>
      </c>
      <c r="V226" s="25">
        <f t="shared" si="14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3"/>
        <v>0</v>
      </c>
      <c r="V227" s="25">
        <f t="shared" si="14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3"/>
        <v>0</v>
      </c>
      <c r="V228" s="25">
        <f t="shared" si="14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3"/>
        <v>0</v>
      </c>
      <c r="V229" s="25">
        <f t="shared" si="14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3"/>
        <v>0</v>
      </c>
      <c r="V230" s="25">
        <f t="shared" si="14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3"/>
        <v>0</v>
      </c>
      <c r="V231" s="25">
        <f t="shared" si="14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3"/>
        <v>0</v>
      </c>
      <c r="V232" s="25">
        <f t="shared" si="14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3"/>
        <v>0</v>
      </c>
      <c r="V233" s="25">
        <f t="shared" si="14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3"/>
        <v>0</v>
      </c>
      <c r="V234" s="25">
        <f t="shared" si="14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3"/>
        <v>0</v>
      </c>
      <c r="V235" s="25">
        <f t="shared" si="14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3"/>
        <v>0</v>
      </c>
      <c r="V236" s="25">
        <f t="shared" si="14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3"/>
        <v>0</v>
      </c>
      <c r="V237" s="25">
        <f t="shared" si="14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3"/>
        <v>0</v>
      </c>
      <c r="V238" s="25">
        <f t="shared" si="14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3"/>
        <v>0</v>
      </c>
      <c r="V239" s="25">
        <f t="shared" si="14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3"/>
        <v>0</v>
      </c>
      <c r="V240" s="25">
        <f t="shared" si="14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3"/>
        <v>0</v>
      </c>
      <c r="V241" s="25">
        <f t="shared" si="14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3"/>
        <v>0</v>
      </c>
      <c r="V242" s="25">
        <f t="shared" si="14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3"/>
        <v>0</v>
      </c>
      <c r="V243" s="25">
        <f t="shared" si="14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3"/>
        <v>0</v>
      </c>
      <c r="V244" s="25">
        <f t="shared" si="14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3"/>
        <v>0</v>
      </c>
      <c r="V245" s="25">
        <f t="shared" si="14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3"/>
        <v>0</v>
      </c>
      <c r="V246" s="25">
        <f t="shared" si="14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3"/>
        <v>0</v>
      </c>
      <c r="V247" s="25">
        <f t="shared" si="14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3"/>
        <v>0</v>
      </c>
      <c r="V248" s="25">
        <f t="shared" si="14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3"/>
        <v>0</v>
      </c>
      <c r="V249" s="25">
        <f t="shared" si="14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3"/>
        <v>0</v>
      </c>
      <c r="V250" s="25">
        <f t="shared" si="14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3"/>
        <v>0</v>
      </c>
      <c r="V251" s="25">
        <f t="shared" si="14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3"/>
        <v>0</v>
      </c>
      <c r="V252" s="25">
        <f t="shared" si="14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3"/>
        <v>0</v>
      </c>
      <c r="V253" s="25">
        <f t="shared" si="14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3"/>
        <v>0</v>
      </c>
      <c r="V254" s="25">
        <f t="shared" si="14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3"/>
        <v>0</v>
      </c>
      <c r="V255" s="25">
        <f t="shared" si="14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3"/>
        <v>0</v>
      </c>
      <c r="V256" s="25">
        <f t="shared" si="14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3"/>
        <v>0</v>
      </c>
      <c r="V257" s="25">
        <f t="shared" si="14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3"/>
        <v>0</v>
      </c>
      <c r="V258" s="25">
        <f t="shared" si="14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3"/>
        <v>0</v>
      </c>
      <c r="V259" s="25">
        <f t="shared" si="14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3"/>
        <v>0</v>
      </c>
      <c r="V260" s="25">
        <f t="shared" si="14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3"/>
        <v>0</v>
      </c>
      <c r="V261" s="25">
        <f t="shared" si="14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3"/>
        <v>0</v>
      </c>
      <c r="V262" s="25">
        <f t="shared" si="14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3"/>
        <v>0</v>
      </c>
      <c r="V263" s="25">
        <f t="shared" si="14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ref="U264:U327" si="17">Q264+S264</f>
        <v>0</v>
      </c>
      <c r="V264" s="25">
        <f t="shared" ref="V264:V327" si="18">(Q264*R264)+(S264*T264)</f>
        <v>0</v>
      </c>
      <c r="W264" s="25">
        <f t="shared" ref="W264:W327" si="19">V264+P264</f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si="17"/>
        <v>0</v>
      </c>
      <c r="V265" s="25">
        <f t="shared" si="18"/>
        <v>0</v>
      </c>
      <c r="W265" s="25">
        <f t="shared" si="19"/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7"/>
        <v>0</v>
      </c>
      <c r="V266" s="25">
        <f t="shared" si="18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7"/>
        <v>0</v>
      </c>
      <c r="V267" s="25">
        <f t="shared" si="18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7"/>
        <v>0</v>
      </c>
      <c r="V268" s="25">
        <f t="shared" si="18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7"/>
        <v>0</v>
      </c>
      <c r="V269" s="25">
        <f t="shared" si="18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7"/>
        <v>0</v>
      </c>
      <c r="V270" s="25">
        <f t="shared" si="18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7"/>
        <v>0</v>
      </c>
      <c r="V271" s="25">
        <f t="shared" si="18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7"/>
        <v>0</v>
      </c>
      <c r="V272" s="25">
        <f t="shared" si="18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7"/>
        <v>0</v>
      </c>
      <c r="V273" s="25">
        <f t="shared" si="18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7"/>
        <v>0</v>
      </c>
      <c r="V274" s="25">
        <f t="shared" si="18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7"/>
        <v>0</v>
      </c>
      <c r="V275" s="25">
        <f t="shared" si="18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7"/>
        <v>0</v>
      </c>
      <c r="V276" s="25">
        <f t="shared" si="18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7"/>
        <v>0</v>
      </c>
      <c r="V277" s="25">
        <f t="shared" si="18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7"/>
        <v>0</v>
      </c>
      <c r="V278" s="25">
        <f t="shared" si="18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7"/>
        <v>0</v>
      </c>
      <c r="V279" s="25">
        <f t="shared" si="18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7"/>
        <v>0</v>
      </c>
      <c r="V280" s="25">
        <f t="shared" si="18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7"/>
        <v>0</v>
      </c>
      <c r="V281" s="25">
        <f t="shared" si="18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7"/>
        <v>0</v>
      </c>
      <c r="V282" s="25">
        <f t="shared" si="18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7"/>
        <v>0</v>
      </c>
      <c r="V283" s="25">
        <f t="shared" si="18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7"/>
        <v>0</v>
      </c>
      <c r="V284" s="25">
        <f t="shared" si="18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7"/>
        <v>0</v>
      </c>
      <c r="V285" s="25">
        <f t="shared" si="18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7"/>
        <v>0</v>
      </c>
      <c r="V286" s="25">
        <f t="shared" si="18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7"/>
        <v>0</v>
      </c>
      <c r="V287" s="25">
        <f t="shared" si="18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7"/>
        <v>0</v>
      </c>
      <c r="V288" s="25">
        <f t="shared" si="18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7"/>
        <v>0</v>
      </c>
      <c r="V289" s="25">
        <f t="shared" si="18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7"/>
        <v>0</v>
      </c>
      <c r="V290" s="25">
        <f t="shared" si="18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7"/>
        <v>0</v>
      </c>
      <c r="V291" s="25">
        <f t="shared" si="18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7"/>
        <v>0</v>
      </c>
      <c r="V292" s="25">
        <f t="shared" si="18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7"/>
        <v>0</v>
      </c>
      <c r="V293" s="25">
        <f t="shared" si="18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7"/>
        <v>0</v>
      </c>
      <c r="V294" s="25">
        <f t="shared" si="18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7"/>
        <v>0</v>
      </c>
      <c r="V295" s="25">
        <f t="shared" si="18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7"/>
        <v>0</v>
      </c>
      <c r="V296" s="25">
        <f t="shared" si="18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7"/>
        <v>0</v>
      </c>
      <c r="V297" s="25">
        <f t="shared" si="18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7"/>
        <v>0</v>
      </c>
      <c r="V298" s="25">
        <f t="shared" si="18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7"/>
        <v>0</v>
      </c>
      <c r="V299" s="25">
        <f t="shared" si="18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7"/>
        <v>0</v>
      </c>
      <c r="V300" s="25">
        <f t="shared" si="18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7"/>
        <v>0</v>
      </c>
      <c r="V301" s="25">
        <f t="shared" si="18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7"/>
        <v>0</v>
      </c>
      <c r="V302" s="25">
        <f t="shared" si="18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7"/>
        <v>0</v>
      </c>
      <c r="V303" s="25">
        <f t="shared" si="18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7"/>
        <v>0</v>
      </c>
      <c r="V304" s="25">
        <f t="shared" si="18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7"/>
        <v>0</v>
      </c>
      <c r="V305" s="25">
        <f t="shared" si="18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7"/>
        <v>0</v>
      </c>
      <c r="V306" s="25">
        <f t="shared" si="18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7"/>
        <v>0</v>
      </c>
      <c r="V307" s="25">
        <f t="shared" si="18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7"/>
        <v>0</v>
      </c>
      <c r="V308" s="25">
        <f t="shared" si="18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7"/>
        <v>0</v>
      </c>
      <c r="V309" s="25">
        <f t="shared" si="18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7"/>
        <v>0</v>
      </c>
      <c r="V310" s="25">
        <f t="shared" si="18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7"/>
        <v>0</v>
      </c>
      <c r="V311" s="25">
        <f t="shared" si="18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7"/>
        <v>0</v>
      </c>
      <c r="V312" s="25">
        <f t="shared" si="18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7"/>
        <v>0</v>
      </c>
      <c r="V313" s="25">
        <f t="shared" si="18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7"/>
        <v>0</v>
      </c>
      <c r="V314" s="25">
        <f t="shared" si="18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7"/>
        <v>0</v>
      </c>
      <c r="V315" s="25">
        <f t="shared" si="18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7"/>
        <v>0</v>
      </c>
      <c r="V316" s="25">
        <f t="shared" si="18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7"/>
        <v>0</v>
      </c>
      <c r="V317" s="25">
        <f t="shared" si="18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7"/>
        <v>0</v>
      </c>
      <c r="V318" s="25">
        <f t="shared" si="18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7"/>
        <v>0</v>
      </c>
      <c r="V319" s="25">
        <f t="shared" si="18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7"/>
        <v>0</v>
      </c>
      <c r="V320" s="25">
        <f t="shared" si="18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7"/>
        <v>0</v>
      </c>
      <c r="V321" s="25">
        <f t="shared" si="18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7"/>
        <v>0</v>
      </c>
      <c r="V322" s="25">
        <f t="shared" si="18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7"/>
        <v>0</v>
      </c>
      <c r="V323" s="25">
        <f t="shared" si="18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7"/>
        <v>0</v>
      </c>
      <c r="V324" s="25">
        <f t="shared" si="18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7"/>
        <v>0</v>
      </c>
      <c r="V325" s="25">
        <f t="shared" si="18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7"/>
        <v>0</v>
      </c>
      <c r="V326" s="25">
        <f t="shared" si="18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7"/>
        <v>0</v>
      </c>
      <c r="V327" s="25">
        <f t="shared" si="18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ref="U328:U391" si="21">Q328+S328</f>
        <v>0</v>
      </c>
      <c r="V328" s="25">
        <f t="shared" ref="V328:V391" si="22">(Q328*R328)+(S328*T328)</f>
        <v>0</v>
      </c>
      <c r="W328" s="25">
        <f t="shared" ref="W328:W391" si="23">V328+P328</f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si="21"/>
        <v>0</v>
      </c>
      <c r="V329" s="25">
        <f t="shared" si="22"/>
        <v>0</v>
      </c>
      <c r="W329" s="25">
        <f t="shared" si="23"/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1"/>
        <v>0</v>
      </c>
      <c r="V330" s="25">
        <f t="shared" si="22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1"/>
        <v>0</v>
      </c>
      <c r="V331" s="25">
        <f t="shared" si="22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1"/>
        <v>0</v>
      </c>
      <c r="V332" s="25">
        <f t="shared" si="22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1"/>
        <v>0</v>
      </c>
      <c r="V333" s="25">
        <f t="shared" si="22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1"/>
        <v>0</v>
      </c>
      <c r="V334" s="25">
        <f t="shared" si="22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1"/>
        <v>0</v>
      </c>
      <c r="V335" s="25">
        <f t="shared" si="22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1"/>
        <v>0</v>
      </c>
      <c r="V336" s="25">
        <f t="shared" si="22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1"/>
        <v>0</v>
      </c>
      <c r="V337" s="25">
        <f t="shared" si="22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1"/>
        <v>0</v>
      </c>
      <c r="V338" s="25">
        <f t="shared" si="22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1"/>
        <v>0</v>
      </c>
      <c r="V339" s="25">
        <f t="shared" si="22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1"/>
        <v>0</v>
      </c>
      <c r="V340" s="25">
        <f t="shared" si="22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1"/>
        <v>0</v>
      </c>
      <c r="V341" s="25">
        <f t="shared" si="22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1"/>
        <v>0</v>
      </c>
      <c r="V342" s="25">
        <f t="shared" si="22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1"/>
        <v>0</v>
      </c>
      <c r="V343" s="25">
        <f t="shared" si="22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1"/>
        <v>0</v>
      </c>
      <c r="V344" s="25">
        <f t="shared" si="22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1"/>
        <v>0</v>
      </c>
      <c r="V345" s="25">
        <f t="shared" si="22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1"/>
        <v>0</v>
      </c>
      <c r="V346" s="25">
        <f t="shared" si="22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1"/>
        <v>0</v>
      </c>
      <c r="V347" s="25">
        <f t="shared" si="22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1"/>
        <v>0</v>
      </c>
      <c r="V348" s="25">
        <f t="shared" si="22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1"/>
        <v>0</v>
      </c>
      <c r="V349" s="25">
        <f t="shared" si="22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1"/>
        <v>0</v>
      </c>
      <c r="V350" s="25">
        <f t="shared" si="22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1"/>
        <v>0</v>
      </c>
      <c r="V351" s="25">
        <f t="shared" si="22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1"/>
        <v>0</v>
      </c>
      <c r="V352" s="25">
        <f t="shared" si="22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1"/>
        <v>0</v>
      </c>
      <c r="V353" s="25">
        <f t="shared" si="22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1"/>
        <v>0</v>
      </c>
      <c r="V354" s="25">
        <f t="shared" si="22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1"/>
        <v>0</v>
      </c>
      <c r="V355" s="25">
        <f t="shared" si="22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1"/>
        <v>0</v>
      </c>
      <c r="V356" s="25">
        <f t="shared" si="22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1"/>
        <v>0</v>
      </c>
      <c r="V357" s="25">
        <f t="shared" si="22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1"/>
        <v>0</v>
      </c>
      <c r="V358" s="25">
        <f t="shared" si="22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1"/>
        <v>0</v>
      </c>
      <c r="V359" s="25">
        <f t="shared" si="22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1"/>
        <v>0</v>
      </c>
      <c r="V360" s="25">
        <f t="shared" si="22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1"/>
        <v>0</v>
      </c>
      <c r="V361" s="25">
        <f t="shared" si="22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1"/>
        <v>0</v>
      </c>
      <c r="V362" s="25">
        <f t="shared" si="22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1"/>
        <v>0</v>
      </c>
      <c r="V363" s="25">
        <f t="shared" si="22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1"/>
        <v>0</v>
      </c>
      <c r="V364" s="25">
        <f t="shared" si="22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1"/>
        <v>0</v>
      </c>
      <c r="V365" s="25">
        <f t="shared" si="22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1"/>
        <v>0</v>
      </c>
      <c r="V366" s="25">
        <f t="shared" si="22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1"/>
        <v>0</v>
      </c>
      <c r="V367" s="25">
        <f t="shared" si="22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1"/>
        <v>0</v>
      </c>
      <c r="V368" s="25">
        <f t="shared" si="22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1"/>
        <v>0</v>
      </c>
      <c r="V369" s="25">
        <f t="shared" si="22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1"/>
        <v>0</v>
      </c>
      <c r="V370" s="25">
        <f t="shared" si="22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1"/>
        <v>0</v>
      </c>
      <c r="V371" s="25">
        <f t="shared" si="22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1"/>
        <v>0</v>
      </c>
      <c r="V372" s="25">
        <f t="shared" si="22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1"/>
        <v>0</v>
      </c>
      <c r="V373" s="25">
        <f t="shared" si="22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1"/>
        <v>0</v>
      </c>
      <c r="V374" s="25">
        <f t="shared" si="22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1"/>
        <v>0</v>
      </c>
      <c r="V375" s="25">
        <f t="shared" si="22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1"/>
        <v>0</v>
      </c>
      <c r="V376" s="25">
        <f t="shared" si="22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1"/>
        <v>0</v>
      </c>
      <c r="V377" s="25">
        <f t="shared" si="22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1"/>
        <v>0</v>
      </c>
      <c r="V378" s="25">
        <f t="shared" si="22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1"/>
        <v>0</v>
      </c>
      <c r="V379" s="25">
        <f t="shared" si="22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1"/>
        <v>0</v>
      </c>
      <c r="V380" s="25">
        <f t="shared" si="22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1"/>
        <v>0</v>
      </c>
      <c r="V381" s="25">
        <f t="shared" si="22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1"/>
        <v>0</v>
      </c>
      <c r="V382" s="25">
        <f t="shared" si="22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1"/>
        <v>0</v>
      </c>
      <c r="V383" s="25">
        <f t="shared" si="22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1"/>
        <v>0</v>
      </c>
      <c r="V384" s="25">
        <f t="shared" si="22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1"/>
        <v>0</v>
      </c>
      <c r="V385" s="25">
        <f t="shared" si="22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1"/>
        <v>0</v>
      </c>
      <c r="V386" s="25">
        <f t="shared" si="22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1"/>
        <v>0</v>
      </c>
      <c r="V387" s="25">
        <f t="shared" si="22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1"/>
        <v>0</v>
      </c>
      <c r="V388" s="25">
        <f t="shared" si="22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1"/>
        <v>0</v>
      </c>
      <c r="V389" s="25">
        <f t="shared" si="22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1"/>
        <v>0</v>
      </c>
      <c r="V390" s="25">
        <f t="shared" si="22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1"/>
        <v>0</v>
      </c>
      <c r="V391" s="25">
        <f t="shared" si="22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ref="U392:U455" si="25">Q392+S392</f>
        <v>0</v>
      </c>
      <c r="V392" s="25">
        <f t="shared" ref="V392:V455" si="26">(Q392*R392)+(S392*T392)</f>
        <v>0</v>
      </c>
      <c r="W392" s="25">
        <f t="shared" ref="W392:W455" si="27">V392+P392</f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si="25"/>
        <v>0</v>
      </c>
      <c r="V393" s="25">
        <f t="shared" si="26"/>
        <v>0</v>
      </c>
      <c r="W393" s="25">
        <f t="shared" si="27"/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5"/>
        <v>0</v>
      </c>
      <c r="V394" s="25">
        <f t="shared" si="26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5"/>
        <v>0</v>
      </c>
      <c r="V395" s="25">
        <f t="shared" si="26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5"/>
        <v>0</v>
      </c>
      <c r="V396" s="25">
        <f t="shared" si="26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5"/>
        <v>0</v>
      </c>
      <c r="V397" s="25">
        <f t="shared" si="26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5"/>
        <v>0</v>
      </c>
      <c r="V398" s="25">
        <f t="shared" si="26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5"/>
        <v>0</v>
      </c>
      <c r="V399" s="25">
        <f t="shared" si="26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5"/>
        <v>0</v>
      </c>
      <c r="V400" s="25">
        <f t="shared" si="26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5"/>
        <v>0</v>
      </c>
      <c r="V401" s="25">
        <f t="shared" si="26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5"/>
        <v>0</v>
      </c>
      <c r="V402" s="25">
        <f t="shared" si="26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5"/>
        <v>0</v>
      </c>
      <c r="V403" s="25">
        <f t="shared" si="26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5"/>
        <v>0</v>
      </c>
      <c r="V404" s="25">
        <f t="shared" si="26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5"/>
        <v>0</v>
      </c>
      <c r="V405" s="25">
        <f t="shared" si="26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5"/>
        <v>0</v>
      </c>
      <c r="V406" s="25">
        <f t="shared" si="26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5"/>
        <v>0</v>
      </c>
      <c r="V407" s="25">
        <f t="shared" si="26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5"/>
        <v>0</v>
      </c>
      <c r="V408" s="25">
        <f t="shared" si="26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5"/>
        <v>0</v>
      </c>
      <c r="V409" s="25">
        <f t="shared" si="26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5"/>
        <v>0</v>
      </c>
      <c r="V410" s="25">
        <f t="shared" si="26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5"/>
        <v>0</v>
      </c>
      <c r="V411" s="25">
        <f t="shared" si="26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5"/>
        <v>0</v>
      </c>
      <c r="V412" s="25">
        <f t="shared" si="26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5"/>
        <v>0</v>
      </c>
      <c r="V413" s="25">
        <f t="shared" si="26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5"/>
        <v>0</v>
      </c>
      <c r="V414" s="25">
        <f t="shared" si="26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5"/>
        <v>0</v>
      </c>
      <c r="V415" s="25">
        <f t="shared" si="26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5"/>
        <v>0</v>
      </c>
      <c r="V416" s="25">
        <f t="shared" si="26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5"/>
        <v>0</v>
      </c>
      <c r="V417" s="25">
        <f t="shared" si="26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5"/>
        <v>0</v>
      </c>
      <c r="V418" s="25">
        <f t="shared" si="26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5"/>
        <v>0</v>
      </c>
      <c r="V419" s="25">
        <f t="shared" si="26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5"/>
        <v>0</v>
      </c>
      <c r="V420" s="25">
        <f t="shared" si="26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5"/>
        <v>0</v>
      </c>
      <c r="V421" s="25">
        <f t="shared" si="26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5"/>
        <v>0</v>
      </c>
      <c r="V422" s="25">
        <f t="shared" si="26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5"/>
        <v>0</v>
      </c>
      <c r="V423" s="25">
        <f t="shared" si="26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5"/>
        <v>0</v>
      </c>
      <c r="V424" s="25">
        <f t="shared" si="26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5"/>
        <v>0</v>
      </c>
      <c r="V425" s="25">
        <f t="shared" si="26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5"/>
        <v>0</v>
      </c>
      <c r="V426" s="25">
        <f t="shared" si="26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5"/>
        <v>0</v>
      </c>
      <c r="V427" s="25">
        <f t="shared" si="26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5"/>
        <v>0</v>
      </c>
      <c r="V428" s="25">
        <f t="shared" si="26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5"/>
        <v>0</v>
      </c>
      <c r="V429" s="25">
        <f t="shared" si="26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5"/>
        <v>0</v>
      </c>
      <c r="V430" s="25">
        <f t="shared" si="26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5"/>
        <v>0</v>
      </c>
      <c r="V431" s="25">
        <f t="shared" si="26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5"/>
        <v>0</v>
      </c>
      <c r="V432" s="25">
        <f t="shared" si="26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5"/>
        <v>0</v>
      </c>
      <c r="V433" s="25">
        <f t="shared" si="26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5"/>
        <v>0</v>
      </c>
      <c r="V434" s="25">
        <f t="shared" si="26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5"/>
        <v>0</v>
      </c>
      <c r="V435" s="25">
        <f t="shared" si="26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5"/>
        <v>0</v>
      </c>
      <c r="V436" s="25">
        <f t="shared" si="26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5"/>
        <v>0</v>
      </c>
      <c r="V437" s="25">
        <f t="shared" si="26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5"/>
        <v>0</v>
      </c>
      <c r="V438" s="25">
        <f t="shared" si="26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5"/>
        <v>0</v>
      </c>
      <c r="V439" s="25">
        <f t="shared" si="26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5"/>
        <v>0</v>
      </c>
      <c r="V440" s="25">
        <f t="shared" si="26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5"/>
        <v>0</v>
      </c>
      <c r="V441" s="25">
        <f t="shared" si="26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5"/>
        <v>0</v>
      </c>
      <c r="V442" s="25">
        <f t="shared" si="26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5"/>
        <v>0</v>
      </c>
      <c r="V443" s="25">
        <f t="shared" si="26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5"/>
        <v>0</v>
      </c>
      <c r="V444" s="25">
        <f t="shared" si="26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5"/>
        <v>0</v>
      </c>
      <c r="V445" s="25">
        <f t="shared" si="26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5"/>
        <v>0</v>
      </c>
      <c r="V446" s="25">
        <f t="shared" si="26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5"/>
        <v>0</v>
      </c>
      <c r="V447" s="25">
        <f t="shared" si="26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5"/>
        <v>0</v>
      </c>
      <c r="V448" s="25">
        <f t="shared" si="26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5"/>
        <v>0</v>
      </c>
      <c r="V449" s="25">
        <f t="shared" si="26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5"/>
        <v>0</v>
      </c>
      <c r="V450" s="25">
        <f t="shared" si="26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5"/>
        <v>0</v>
      </c>
      <c r="V451" s="25">
        <f t="shared" si="26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5"/>
        <v>0</v>
      </c>
      <c r="V452" s="25">
        <f t="shared" si="26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5"/>
        <v>0</v>
      </c>
      <c r="V453" s="25">
        <f t="shared" si="26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5"/>
        <v>0</v>
      </c>
      <c r="V454" s="25">
        <f t="shared" si="26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5"/>
        <v>0</v>
      </c>
      <c r="V455" s="25">
        <f t="shared" si="26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ref="U456:U519" si="29">Q456+S456</f>
        <v>0</v>
      </c>
      <c r="V456" s="25">
        <f t="shared" ref="V456:V519" si="30">(Q456*R456)+(S456*T456)</f>
        <v>0</v>
      </c>
      <c r="W456" s="25">
        <f t="shared" ref="W456:W519" si="31">V456+P456</f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si="29"/>
        <v>0</v>
      </c>
      <c r="V457" s="25">
        <f t="shared" si="30"/>
        <v>0</v>
      </c>
      <c r="W457" s="25">
        <f t="shared" si="31"/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29"/>
        <v>0</v>
      </c>
      <c r="V458" s="25">
        <f t="shared" si="30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29"/>
        <v>0</v>
      </c>
      <c r="V459" s="25">
        <f t="shared" si="30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29"/>
        <v>0</v>
      </c>
      <c r="V460" s="25">
        <f t="shared" si="30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29"/>
        <v>0</v>
      </c>
      <c r="V461" s="25">
        <f t="shared" si="30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29"/>
        <v>0</v>
      </c>
      <c r="V462" s="25">
        <f t="shared" si="30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29"/>
        <v>0</v>
      </c>
      <c r="V463" s="25">
        <f t="shared" si="30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29"/>
        <v>0</v>
      </c>
      <c r="V464" s="25">
        <f t="shared" si="30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29"/>
        <v>0</v>
      </c>
      <c r="V465" s="25">
        <f t="shared" si="30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29"/>
        <v>0</v>
      </c>
      <c r="V466" s="25">
        <f t="shared" si="30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29"/>
        <v>0</v>
      </c>
      <c r="V467" s="25">
        <f t="shared" si="30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29"/>
        <v>0</v>
      </c>
      <c r="V468" s="25">
        <f t="shared" si="30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29"/>
        <v>0</v>
      </c>
      <c r="V469" s="25">
        <f t="shared" si="30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29"/>
        <v>0</v>
      </c>
      <c r="V470" s="25">
        <f t="shared" si="30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29"/>
        <v>0</v>
      </c>
      <c r="V471" s="25">
        <f t="shared" si="30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29"/>
        <v>0</v>
      </c>
      <c r="V472" s="25">
        <f t="shared" si="30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29"/>
        <v>0</v>
      </c>
      <c r="V473" s="25">
        <f t="shared" si="30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29"/>
        <v>0</v>
      </c>
      <c r="V474" s="25">
        <f t="shared" si="30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29"/>
        <v>0</v>
      </c>
      <c r="V475" s="25">
        <f t="shared" si="30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29"/>
        <v>0</v>
      </c>
      <c r="V476" s="25">
        <f t="shared" si="30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29"/>
        <v>0</v>
      </c>
      <c r="V477" s="25">
        <f t="shared" si="30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29"/>
        <v>0</v>
      </c>
      <c r="V478" s="25">
        <f t="shared" si="30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29"/>
        <v>0</v>
      </c>
      <c r="V479" s="25">
        <f t="shared" si="30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29"/>
        <v>0</v>
      </c>
      <c r="V480" s="25">
        <f t="shared" si="30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29"/>
        <v>0</v>
      </c>
      <c r="V481" s="25">
        <f t="shared" si="30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29"/>
        <v>0</v>
      </c>
      <c r="V482" s="25">
        <f t="shared" si="30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29"/>
        <v>0</v>
      </c>
      <c r="V483" s="25">
        <f t="shared" si="30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29"/>
        <v>0</v>
      </c>
      <c r="V484" s="25">
        <f t="shared" si="30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29"/>
        <v>0</v>
      </c>
      <c r="V485" s="25">
        <f t="shared" si="30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29"/>
        <v>0</v>
      </c>
      <c r="V486" s="25">
        <f t="shared" si="30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29"/>
        <v>0</v>
      </c>
      <c r="V487" s="25">
        <f t="shared" si="30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29"/>
        <v>0</v>
      </c>
      <c r="V488" s="25">
        <f t="shared" si="30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29"/>
        <v>0</v>
      </c>
      <c r="V489" s="25">
        <f t="shared" si="30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29"/>
        <v>0</v>
      </c>
      <c r="V490" s="25">
        <f t="shared" si="30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29"/>
        <v>0</v>
      </c>
      <c r="V491" s="25">
        <f t="shared" si="30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29"/>
        <v>0</v>
      </c>
      <c r="V492" s="25">
        <f t="shared" si="30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29"/>
        <v>0</v>
      </c>
      <c r="V493" s="25">
        <f t="shared" si="30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29"/>
        <v>0</v>
      </c>
      <c r="V494" s="25">
        <f t="shared" si="30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29"/>
        <v>0</v>
      </c>
      <c r="V495" s="25">
        <f t="shared" si="30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29"/>
        <v>0</v>
      </c>
      <c r="V496" s="25">
        <f t="shared" si="30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29"/>
        <v>0</v>
      </c>
      <c r="V497" s="25">
        <f t="shared" si="30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29"/>
        <v>0</v>
      </c>
      <c r="V498" s="25">
        <f t="shared" si="30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29"/>
        <v>0</v>
      </c>
      <c r="V499" s="25">
        <f t="shared" si="30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29"/>
        <v>0</v>
      </c>
      <c r="V500" s="25">
        <f t="shared" si="30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29"/>
        <v>0</v>
      </c>
      <c r="V501" s="25">
        <f t="shared" si="30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29"/>
        <v>0</v>
      </c>
      <c r="V502" s="25">
        <f t="shared" si="30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29"/>
        <v>0</v>
      </c>
      <c r="V503" s="25">
        <f t="shared" si="30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29"/>
        <v>0</v>
      </c>
      <c r="V504" s="25">
        <f t="shared" si="30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29"/>
        <v>0</v>
      </c>
      <c r="V505" s="25">
        <f t="shared" si="30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29"/>
        <v>0</v>
      </c>
      <c r="V506" s="25">
        <f t="shared" si="30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29"/>
        <v>0</v>
      </c>
      <c r="V507" s="25">
        <f t="shared" si="30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29"/>
        <v>0</v>
      </c>
      <c r="V508" s="25">
        <f t="shared" si="30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29"/>
        <v>0</v>
      </c>
      <c r="V509" s="25">
        <f t="shared" si="30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29"/>
        <v>0</v>
      </c>
      <c r="V510" s="25">
        <f t="shared" si="30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29"/>
        <v>0</v>
      </c>
      <c r="V511" s="25">
        <f t="shared" si="30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29"/>
        <v>0</v>
      </c>
      <c r="V512" s="25">
        <f t="shared" si="30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29"/>
        <v>0</v>
      </c>
      <c r="V513" s="25">
        <f t="shared" si="30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29"/>
        <v>0</v>
      </c>
      <c r="V514" s="25">
        <f t="shared" si="30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29"/>
        <v>0</v>
      </c>
      <c r="V515" s="25">
        <f t="shared" si="30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29"/>
        <v>0</v>
      </c>
      <c r="V516" s="25">
        <f t="shared" si="30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29"/>
        <v>0</v>
      </c>
      <c r="V517" s="25">
        <f t="shared" si="30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29"/>
        <v>0</v>
      </c>
      <c r="V518" s="25">
        <f t="shared" si="30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29"/>
        <v>0</v>
      </c>
      <c r="V519" s="25">
        <f t="shared" si="30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ref="U520:U583" si="33">Q520+S520</f>
        <v>0</v>
      </c>
      <c r="V520" s="25">
        <f t="shared" ref="V520:V583" si="34">(Q520*R520)+(S520*T520)</f>
        <v>0</v>
      </c>
      <c r="W520" s="25">
        <f t="shared" ref="W520:W583" si="35">V520+P520</f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si="33"/>
        <v>0</v>
      </c>
      <c r="V521" s="25">
        <f t="shared" si="34"/>
        <v>0</v>
      </c>
      <c r="W521" s="25">
        <f t="shared" si="35"/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3"/>
        <v>0</v>
      </c>
      <c r="V522" s="25">
        <f t="shared" si="34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3"/>
        <v>0</v>
      </c>
      <c r="V523" s="25">
        <f t="shared" si="34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3"/>
        <v>0</v>
      </c>
      <c r="V524" s="25">
        <f t="shared" si="34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3"/>
        <v>0</v>
      </c>
      <c r="V525" s="25">
        <f t="shared" si="34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3"/>
        <v>0</v>
      </c>
      <c r="V526" s="25">
        <f t="shared" si="34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3"/>
        <v>0</v>
      </c>
      <c r="V527" s="25">
        <f t="shared" si="34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3"/>
        <v>0</v>
      </c>
      <c r="V528" s="25">
        <f t="shared" si="34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3"/>
        <v>0</v>
      </c>
      <c r="V529" s="25">
        <f t="shared" si="34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3"/>
        <v>0</v>
      </c>
      <c r="V530" s="25">
        <f t="shared" si="34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3"/>
        <v>0</v>
      </c>
      <c r="V531" s="25">
        <f t="shared" si="34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3"/>
        <v>0</v>
      </c>
      <c r="V532" s="25">
        <f t="shared" si="34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3"/>
        <v>0</v>
      </c>
      <c r="V533" s="25">
        <f t="shared" si="34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3"/>
        <v>0</v>
      </c>
      <c r="V534" s="25">
        <f t="shared" si="34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3"/>
        <v>0</v>
      </c>
      <c r="V535" s="25">
        <f t="shared" si="34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3"/>
        <v>0</v>
      </c>
      <c r="V536" s="25">
        <f t="shared" si="34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3"/>
        <v>0</v>
      </c>
      <c r="V537" s="25">
        <f t="shared" si="34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3"/>
        <v>0</v>
      </c>
      <c r="V538" s="25">
        <f t="shared" si="34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3"/>
        <v>0</v>
      </c>
      <c r="V539" s="25">
        <f t="shared" si="34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3"/>
        <v>0</v>
      </c>
      <c r="V540" s="25">
        <f t="shared" si="34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3"/>
        <v>0</v>
      </c>
      <c r="V541" s="25">
        <f t="shared" si="34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3"/>
        <v>0</v>
      </c>
      <c r="V542" s="25">
        <f t="shared" si="34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3"/>
        <v>0</v>
      </c>
      <c r="V543" s="25">
        <f t="shared" si="34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3"/>
        <v>0</v>
      </c>
      <c r="V544" s="25">
        <f t="shared" si="34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3"/>
        <v>0</v>
      </c>
      <c r="V545" s="25">
        <f t="shared" si="34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3"/>
        <v>0</v>
      </c>
      <c r="V546" s="25">
        <f t="shared" si="34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3"/>
        <v>0</v>
      </c>
      <c r="V547" s="25">
        <f t="shared" si="34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3"/>
        <v>0</v>
      </c>
      <c r="V548" s="25">
        <f t="shared" si="34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3"/>
        <v>0</v>
      </c>
      <c r="V549" s="25">
        <f t="shared" si="34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3"/>
        <v>0</v>
      </c>
      <c r="V550" s="25">
        <f t="shared" si="34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3"/>
        <v>0</v>
      </c>
      <c r="V551" s="25">
        <f t="shared" si="34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3"/>
        <v>0</v>
      </c>
      <c r="V552" s="25">
        <f t="shared" si="34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3"/>
        <v>0</v>
      </c>
      <c r="V553" s="25">
        <f t="shared" si="34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3"/>
        <v>0</v>
      </c>
      <c r="V554" s="25">
        <f t="shared" si="34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3"/>
        <v>0</v>
      </c>
      <c r="V555" s="25">
        <f t="shared" si="34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3"/>
        <v>0</v>
      </c>
      <c r="V556" s="25">
        <f t="shared" si="34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3"/>
        <v>0</v>
      </c>
      <c r="V557" s="25">
        <f t="shared" si="34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3"/>
        <v>0</v>
      </c>
      <c r="V558" s="25">
        <f t="shared" si="34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3"/>
        <v>0</v>
      </c>
      <c r="V559" s="25">
        <f t="shared" si="34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3"/>
        <v>0</v>
      </c>
      <c r="V560" s="25">
        <f t="shared" si="34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3"/>
        <v>0</v>
      </c>
      <c r="V561" s="25">
        <f t="shared" si="34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3"/>
        <v>0</v>
      </c>
      <c r="V562" s="25">
        <f t="shared" si="34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3"/>
        <v>0</v>
      </c>
      <c r="V563" s="25">
        <f t="shared" si="34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3"/>
        <v>0</v>
      </c>
      <c r="V564" s="25">
        <f t="shared" si="34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3"/>
        <v>0</v>
      </c>
      <c r="V565" s="25">
        <f t="shared" si="34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3"/>
        <v>0</v>
      </c>
      <c r="V566" s="25">
        <f t="shared" si="34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3"/>
        <v>0</v>
      </c>
      <c r="V567" s="25">
        <f t="shared" si="34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3"/>
        <v>0</v>
      </c>
      <c r="V568" s="25">
        <f t="shared" si="34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3"/>
        <v>0</v>
      </c>
      <c r="V569" s="25">
        <f t="shared" si="34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3"/>
        <v>0</v>
      </c>
      <c r="V570" s="25">
        <f t="shared" si="34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3"/>
        <v>0</v>
      </c>
      <c r="V571" s="25">
        <f t="shared" si="34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3"/>
        <v>0</v>
      </c>
      <c r="V572" s="25">
        <f t="shared" si="34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3"/>
        <v>0</v>
      </c>
      <c r="V573" s="25">
        <f t="shared" si="34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3"/>
        <v>0</v>
      </c>
      <c r="V574" s="25">
        <f t="shared" si="34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3"/>
        <v>0</v>
      </c>
      <c r="V575" s="25">
        <f t="shared" si="34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3"/>
        <v>0</v>
      </c>
      <c r="V576" s="25">
        <f t="shared" si="34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3"/>
        <v>0</v>
      </c>
      <c r="V577" s="25">
        <f t="shared" si="34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3"/>
        <v>0</v>
      </c>
      <c r="V578" s="25">
        <f t="shared" si="34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3"/>
        <v>0</v>
      </c>
      <c r="V579" s="25">
        <f t="shared" si="34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3"/>
        <v>0</v>
      </c>
      <c r="V580" s="25">
        <f t="shared" si="34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3"/>
        <v>0</v>
      </c>
      <c r="V581" s="25">
        <f t="shared" si="34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3"/>
        <v>0</v>
      </c>
      <c r="V582" s="25">
        <f t="shared" si="34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3"/>
        <v>0</v>
      </c>
      <c r="V583" s="25">
        <f t="shared" si="34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ref="U584:U647" si="37">Q584+S584</f>
        <v>0</v>
      </c>
      <c r="V584" s="25">
        <f t="shared" ref="V584:V647" si="38">(Q584*R584)+(S584*T584)</f>
        <v>0</v>
      </c>
      <c r="W584" s="25">
        <f t="shared" ref="W584:W647" si="39">V584+P584</f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si="37"/>
        <v>0</v>
      </c>
      <c r="V585" s="25">
        <f t="shared" si="38"/>
        <v>0</v>
      </c>
      <c r="W585" s="25">
        <f t="shared" si="39"/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7"/>
        <v>0</v>
      </c>
      <c r="V586" s="25">
        <f t="shared" si="38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7"/>
        <v>0</v>
      </c>
      <c r="V587" s="25">
        <f t="shared" si="38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7"/>
        <v>0</v>
      </c>
      <c r="V588" s="25">
        <f t="shared" si="38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7"/>
        <v>0</v>
      </c>
      <c r="V589" s="25">
        <f t="shared" si="38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7"/>
        <v>0</v>
      </c>
      <c r="V590" s="25">
        <f t="shared" si="38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7"/>
        <v>0</v>
      </c>
      <c r="V591" s="25">
        <f t="shared" si="38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7"/>
        <v>0</v>
      </c>
      <c r="V592" s="25">
        <f t="shared" si="38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7"/>
        <v>0</v>
      </c>
      <c r="V593" s="25">
        <f t="shared" si="38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7"/>
        <v>0</v>
      </c>
      <c r="V594" s="25">
        <f t="shared" si="38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7"/>
        <v>0</v>
      </c>
      <c r="V595" s="25">
        <f t="shared" si="38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7"/>
        <v>0</v>
      </c>
      <c r="V596" s="25">
        <f t="shared" si="38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7"/>
        <v>0</v>
      </c>
      <c r="V597" s="25">
        <f t="shared" si="38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7"/>
        <v>0</v>
      </c>
      <c r="V598" s="25">
        <f t="shared" si="38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7"/>
        <v>0</v>
      </c>
      <c r="V599" s="25">
        <f t="shared" si="38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7"/>
        <v>0</v>
      </c>
      <c r="V600" s="25">
        <f t="shared" si="38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7"/>
        <v>0</v>
      </c>
      <c r="V601" s="25">
        <f t="shared" si="38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7"/>
        <v>0</v>
      </c>
      <c r="V602" s="25">
        <f t="shared" si="38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7"/>
        <v>0</v>
      </c>
      <c r="V603" s="25">
        <f t="shared" si="38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7"/>
        <v>0</v>
      </c>
      <c r="V604" s="25">
        <f t="shared" si="38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7"/>
        <v>0</v>
      </c>
      <c r="V605" s="25">
        <f t="shared" si="38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7"/>
        <v>0</v>
      </c>
      <c r="V606" s="25">
        <f t="shared" si="38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7"/>
        <v>0</v>
      </c>
      <c r="V607" s="25">
        <f t="shared" si="38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7"/>
        <v>0</v>
      </c>
      <c r="V608" s="25">
        <f t="shared" si="38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7"/>
        <v>0</v>
      </c>
      <c r="V609" s="25">
        <f t="shared" si="38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7"/>
        <v>0</v>
      </c>
      <c r="V610" s="25">
        <f t="shared" si="38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7"/>
        <v>0</v>
      </c>
      <c r="V611" s="25">
        <f t="shared" si="38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7"/>
        <v>0</v>
      </c>
      <c r="V612" s="25">
        <f t="shared" si="38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7"/>
        <v>0</v>
      </c>
      <c r="V613" s="25">
        <f t="shared" si="38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7"/>
        <v>0</v>
      </c>
      <c r="V614" s="25">
        <f t="shared" si="38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7"/>
        <v>0</v>
      </c>
      <c r="V615" s="25">
        <f t="shared" si="38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7"/>
        <v>0</v>
      </c>
      <c r="V616" s="25">
        <f t="shared" si="38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7"/>
        <v>0</v>
      </c>
      <c r="V617" s="25">
        <f t="shared" si="38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7"/>
        <v>0</v>
      </c>
      <c r="V618" s="25">
        <f t="shared" si="38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7"/>
        <v>0</v>
      </c>
      <c r="V619" s="25">
        <f t="shared" si="38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7"/>
        <v>0</v>
      </c>
      <c r="V620" s="25">
        <f t="shared" si="38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7"/>
        <v>0</v>
      </c>
      <c r="V621" s="25">
        <f t="shared" si="38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7"/>
        <v>0</v>
      </c>
      <c r="V622" s="25">
        <f t="shared" si="38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7"/>
        <v>0</v>
      </c>
      <c r="V623" s="25">
        <f t="shared" si="38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7"/>
        <v>0</v>
      </c>
      <c r="V624" s="25">
        <f t="shared" si="38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7"/>
        <v>0</v>
      </c>
      <c r="V625" s="25">
        <f t="shared" si="38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7"/>
        <v>0</v>
      </c>
      <c r="V626" s="25">
        <f t="shared" si="38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7"/>
        <v>0</v>
      </c>
      <c r="V627" s="25">
        <f t="shared" si="38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7"/>
        <v>0</v>
      </c>
      <c r="V628" s="25">
        <f t="shared" si="38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7"/>
        <v>0</v>
      </c>
      <c r="V629" s="25">
        <f t="shared" si="38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7"/>
        <v>0</v>
      </c>
      <c r="V630" s="25">
        <f t="shared" si="38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7"/>
        <v>0</v>
      </c>
      <c r="V631" s="25">
        <f t="shared" si="38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7"/>
        <v>0</v>
      </c>
      <c r="V632" s="25">
        <f t="shared" si="38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7"/>
        <v>0</v>
      </c>
      <c r="V633" s="25">
        <f t="shared" si="38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7"/>
        <v>0</v>
      </c>
      <c r="V634" s="25">
        <f t="shared" si="38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7"/>
        <v>0</v>
      </c>
      <c r="V635" s="25">
        <f t="shared" si="38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7"/>
        <v>0</v>
      </c>
      <c r="V636" s="25">
        <f t="shared" si="38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7"/>
        <v>0</v>
      </c>
      <c r="V637" s="25">
        <f t="shared" si="38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7"/>
        <v>0</v>
      </c>
      <c r="V638" s="25">
        <f t="shared" si="38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7"/>
        <v>0</v>
      </c>
      <c r="V639" s="25">
        <f t="shared" si="38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7"/>
        <v>0</v>
      </c>
      <c r="V640" s="25">
        <f t="shared" si="38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7"/>
        <v>0</v>
      </c>
      <c r="V641" s="25">
        <f t="shared" si="38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7"/>
        <v>0</v>
      </c>
      <c r="V642" s="25">
        <f t="shared" si="38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7"/>
        <v>0</v>
      </c>
      <c r="V643" s="25">
        <f t="shared" si="38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7"/>
        <v>0</v>
      </c>
      <c r="V644" s="25">
        <f t="shared" si="38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7"/>
        <v>0</v>
      </c>
      <c r="V645" s="25">
        <f t="shared" si="38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7"/>
        <v>0</v>
      </c>
      <c r="V646" s="25">
        <f t="shared" si="38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7"/>
        <v>0</v>
      </c>
      <c r="V647" s="25">
        <f t="shared" si="38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ref="U648:U711" si="41">Q648+S648</f>
        <v>0</v>
      </c>
      <c r="V648" s="25">
        <f t="shared" ref="V648:V711" si="42">(Q648*R648)+(S648*T648)</f>
        <v>0</v>
      </c>
      <c r="W648" s="25">
        <f t="shared" ref="W648:W711" si="43">V648+P648</f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si="41"/>
        <v>0</v>
      </c>
      <c r="V649" s="25">
        <f t="shared" si="42"/>
        <v>0</v>
      </c>
      <c r="W649" s="25">
        <f t="shared" si="43"/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1"/>
        <v>0</v>
      </c>
      <c r="V650" s="25">
        <f t="shared" si="42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1"/>
        <v>0</v>
      </c>
      <c r="V651" s="25">
        <f t="shared" si="42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1"/>
        <v>0</v>
      </c>
      <c r="V652" s="25">
        <f t="shared" si="42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1"/>
        <v>0</v>
      </c>
      <c r="V653" s="25">
        <f t="shared" si="42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1"/>
        <v>0</v>
      </c>
      <c r="V654" s="25">
        <f t="shared" si="42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1"/>
        <v>0</v>
      </c>
      <c r="V655" s="25">
        <f t="shared" si="42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1"/>
        <v>0</v>
      </c>
      <c r="V656" s="25">
        <f t="shared" si="42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1"/>
        <v>0</v>
      </c>
      <c r="V657" s="25">
        <f t="shared" si="42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1"/>
        <v>0</v>
      </c>
      <c r="V658" s="25">
        <f t="shared" si="42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1"/>
        <v>0</v>
      </c>
      <c r="V659" s="25">
        <f t="shared" si="42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1"/>
        <v>0</v>
      </c>
      <c r="V660" s="25">
        <f t="shared" si="42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1"/>
        <v>0</v>
      </c>
      <c r="V661" s="25">
        <f t="shared" si="42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1"/>
        <v>0</v>
      </c>
      <c r="V662" s="25">
        <f t="shared" si="42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1"/>
        <v>0</v>
      </c>
      <c r="V663" s="25">
        <f t="shared" si="42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1"/>
        <v>0</v>
      </c>
      <c r="V664" s="25">
        <f t="shared" si="42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1"/>
        <v>0</v>
      </c>
      <c r="V665" s="25">
        <f t="shared" si="42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1"/>
        <v>0</v>
      </c>
      <c r="V666" s="25">
        <f t="shared" si="42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1"/>
        <v>0</v>
      </c>
      <c r="V667" s="25">
        <f t="shared" si="42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1"/>
        <v>0</v>
      </c>
      <c r="V668" s="25">
        <f t="shared" si="42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1"/>
        <v>0</v>
      </c>
      <c r="V669" s="25">
        <f t="shared" si="42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1"/>
        <v>0</v>
      </c>
      <c r="V670" s="25">
        <f t="shared" si="42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1"/>
        <v>0</v>
      </c>
      <c r="V671" s="25">
        <f t="shared" si="42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1"/>
        <v>0</v>
      </c>
      <c r="V672" s="25">
        <f t="shared" si="42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1"/>
        <v>0</v>
      </c>
      <c r="V673" s="25">
        <f t="shared" si="42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1"/>
        <v>0</v>
      </c>
      <c r="V674" s="25">
        <f t="shared" si="42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1"/>
        <v>0</v>
      </c>
      <c r="V675" s="25">
        <f t="shared" si="42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1"/>
        <v>0</v>
      </c>
      <c r="V676" s="25">
        <f t="shared" si="42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1"/>
        <v>0</v>
      </c>
      <c r="V677" s="25">
        <f t="shared" si="42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1"/>
        <v>0</v>
      </c>
      <c r="V678" s="25">
        <f t="shared" si="42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1"/>
        <v>0</v>
      </c>
      <c r="V679" s="25">
        <f t="shared" si="42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1"/>
        <v>0</v>
      </c>
      <c r="V680" s="25">
        <f t="shared" si="42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1"/>
        <v>0</v>
      </c>
      <c r="V681" s="25">
        <f t="shared" si="42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1"/>
        <v>0</v>
      </c>
      <c r="V682" s="25">
        <f t="shared" si="42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1"/>
        <v>0</v>
      </c>
      <c r="V683" s="25">
        <f t="shared" si="42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1"/>
        <v>0</v>
      </c>
      <c r="V684" s="25">
        <f t="shared" si="42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1"/>
        <v>0</v>
      </c>
      <c r="V685" s="25">
        <f t="shared" si="42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1"/>
        <v>0</v>
      </c>
      <c r="V686" s="25">
        <f t="shared" si="42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1"/>
        <v>0</v>
      </c>
      <c r="V687" s="25">
        <f t="shared" si="42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1"/>
        <v>0</v>
      </c>
      <c r="V688" s="25">
        <f t="shared" si="42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1"/>
        <v>0</v>
      </c>
      <c r="V689" s="25">
        <f t="shared" si="42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1"/>
        <v>0</v>
      </c>
      <c r="V690" s="25">
        <f t="shared" si="42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1"/>
        <v>0</v>
      </c>
      <c r="V691" s="25">
        <f t="shared" si="42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1"/>
        <v>0</v>
      </c>
      <c r="V692" s="25">
        <f t="shared" si="42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1"/>
        <v>0</v>
      </c>
      <c r="V693" s="25">
        <f t="shared" si="42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1"/>
        <v>0</v>
      </c>
      <c r="V694" s="25">
        <f t="shared" si="42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1"/>
        <v>0</v>
      </c>
      <c r="V695" s="25">
        <f t="shared" si="42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1"/>
        <v>0</v>
      </c>
      <c r="V696" s="25">
        <f t="shared" si="42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1"/>
        <v>0</v>
      </c>
      <c r="V697" s="25">
        <f t="shared" si="42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1"/>
        <v>0</v>
      </c>
      <c r="V698" s="25">
        <f t="shared" si="42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1"/>
        <v>0</v>
      </c>
      <c r="V699" s="25">
        <f t="shared" si="42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1"/>
        <v>0</v>
      </c>
      <c r="V700" s="25">
        <f t="shared" si="42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1"/>
        <v>0</v>
      </c>
      <c r="V701" s="25">
        <f t="shared" si="42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1"/>
        <v>0</v>
      </c>
      <c r="V702" s="25">
        <f t="shared" si="42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1"/>
        <v>0</v>
      </c>
      <c r="V703" s="25">
        <f t="shared" si="42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1"/>
        <v>0</v>
      </c>
      <c r="V704" s="25">
        <f t="shared" si="42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1"/>
        <v>0</v>
      </c>
      <c r="V705" s="25">
        <f t="shared" si="42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1"/>
        <v>0</v>
      </c>
      <c r="V706" s="25">
        <f t="shared" si="42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1"/>
        <v>0</v>
      </c>
      <c r="V707" s="25">
        <f t="shared" si="42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1"/>
        <v>0</v>
      </c>
      <c r="V708" s="25">
        <f t="shared" si="42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1"/>
        <v>0</v>
      </c>
      <c r="V709" s="25">
        <f t="shared" si="42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1"/>
        <v>0</v>
      </c>
      <c r="V710" s="25">
        <f t="shared" si="42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1"/>
        <v>0</v>
      </c>
      <c r="V711" s="25">
        <f t="shared" si="42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ref="U712:U775" si="45">Q712+S712</f>
        <v>0</v>
      </c>
      <c r="V712" s="25">
        <f t="shared" ref="V712:V775" si="46">(Q712*R712)+(S712*T712)</f>
        <v>0</v>
      </c>
      <c r="W712" s="25">
        <f t="shared" ref="W712:W775" si="47">V712+P712</f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si="45"/>
        <v>0</v>
      </c>
      <c r="V713" s="25">
        <f t="shared" si="46"/>
        <v>0</v>
      </c>
      <c r="W713" s="25">
        <f t="shared" si="47"/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5"/>
        <v>0</v>
      </c>
      <c r="V714" s="25">
        <f t="shared" si="46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5"/>
        <v>0</v>
      </c>
      <c r="V715" s="25">
        <f t="shared" si="46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5"/>
        <v>0</v>
      </c>
      <c r="V716" s="25">
        <f t="shared" si="46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5"/>
        <v>0</v>
      </c>
      <c r="V717" s="25">
        <f t="shared" si="46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5"/>
        <v>0</v>
      </c>
      <c r="V718" s="25">
        <f t="shared" si="46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5"/>
        <v>0</v>
      </c>
      <c r="V719" s="25">
        <f t="shared" si="46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5"/>
        <v>0</v>
      </c>
      <c r="V720" s="25">
        <f t="shared" si="46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5"/>
        <v>0</v>
      </c>
      <c r="V721" s="25">
        <f t="shared" si="46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5"/>
        <v>0</v>
      </c>
      <c r="V722" s="25">
        <f t="shared" si="46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5"/>
        <v>0</v>
      </c>
      <c r="V723" s="25">
        <f t="shared" si="46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5"/>
        <v>0</v>
      </c>
      <c r="V724" s="25">
        <f t="shared" si="46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5"/>
        <v>0</v>
      </c>
      <c r="V725" s="25">
        <f t="shared" si="46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5"/>
        <v>0</v>
      </c>
      <c r="V726" s="25">
        <f t="shared" si="46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5"/>
        <v>0</v>
      </c>
      <c r="V727" s="25">
        <f t="shared" si="46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5"/>
        <v>0</v>
      </c>
      <c r="V728" s="25">
        <f t="shared" si="46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5"/>
        <v>0</v>
      </c>
      <c r="V729" s="25">
        <f t="shared" si="46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5"/>
        <v>0</v>
      </c>
      <c r="V730" s="25">
        <f t="shared" si="46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5"/>
        <v>0</v>
      </c>
      <c r="V731" s="25">
        <f t="shared" si="46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5"/>
        <v>0</v>
      </c>
      <c r="V732" s="25">
        <f t="shared" si="46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5"/>
        <v>0</v>
      </c>
      <c r="V733" s="25">
        <f t="shared" si="46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5"/>
        <v>0</v>
      </c>
      <c r="V734" s="25">
        <f t="shared" si="46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5"/>
        <v>0</v>
      </c>
      <c r="V735" s="25">
        <f t="shared" si="46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5"/>
        <v>0</v>
      </c>
      <c r="V736" s="25">
        <f t="shared" si="46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5"/>
        <v>0</v>
      </c>
      <c r="V737" s="25">
        <f t="shared" si="46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5"/>
        <v>0</v>
      </c>
      <c r="V738" s="25">
        <f t="shared" si="46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5"/>
        <v>0</v>
      </c>
      <c r="V739" s="25">
        <f t="shared" si="46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5"/>
        <v>0</v>
      </c>
      <c r="V740" s="25">
        <f t="shared" si="46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5"/>
        <v>0</v>
      </c>
      <c r="V741" s="25">
        <f t="shared" si="46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5"/>
        <v>0</v>
      </c>
      <c r="V742" s="25">
        <f t="shared" si="46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5"/>
        <v>0</v>
      </c>
      <c r="V743" s="25">
        <f t="shared" si="46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5"/>
        <v>0</v>
      </c>
      <c r="V744" s="25">
        <f t="shared" si="46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5"/>
        <v>0</v>
      </c>
      <c r="V745" s="25">
        <f t="shared" si="46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5"/>
        <v>0</v>
      </c>
      <c r="V746" s="25">
        <f t="shared" si="46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5"/>
        <v>0</v>
      </c>
      <c r="V747" s="25">
        <f t="shared" si="46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5"/>
        <v>0</v>
      </c>
      <c r="V748" s="25">
        <f t="shared" si="46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5"/>
        <v>0</v>
      </c>
      <c r="V749" s="25">
        <f t="shared" si="46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5"/>
        <v>0</v>
      </c>
      <c r="V750" s="25">
        <f t="shared" si="46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5"/>
        <v>0</v>
      </c>
      <c r="V751" s="25">
        <f t="shared" si="46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5"/>
        <v>0</v>
      </c>
      <c r="V752" s="25">
        <f t="shared" si="46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5"/>
        <v>0</v>
      </c>
      <c r="V753" s="25">
        <f t="shared" si="46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5"/>
        <v>0</v>
      </c>
      <c r="V754" s="25">
        <f t="shared" si="46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5"/>
        <v>0</v>
      </c>
      <c r="V755" s="25">
        <f t="shared" si="46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5"/>
        <v>0</v>
      </c>
      <c r="V756" s="25">
        <f t="shared" si="46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5"/>
        <v>0</v>
      </c>
      <c r="V757" s="25">
        <f t="shared" si="46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5"/>
        <v>0</v>
      </c>
      <c r="V758" s="25">
        <f t="shared" si="46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5"/>
        <v>0</v>
      </c>
      <c r="V759" s="25">
        <f t="shared" si="46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5"/>
        <v>0</v>
      </c>
      <c r="V760" s="25">
        <f t="shared" si="46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5"/>
        <v>0</v>
      </c>
      <c r="V761" s="25">
        <f t="shared" si="46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5"/>
        <v>0</v>
      </c>
      <c r="V762" s="25">
        <f t="shared" si="46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5"/>
        <v>0</v>
      </c>
      <c r="V763" s="25">
        <f t="shared" si="46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5"/>
        <v>0</v>
      </c>
      <c r="V764" s="25">
        <f t="shared" si="46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5"/>
        <v>0</v>
      </c>
      <c r="V765" s="25">
        <f t="shared" si="46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5"/>
        <v>0</v>
      </c>
      <c r="V766" s="25">
        <f t="shared" si="46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5"/>
        <v>0</v>
      </c>
      <c r="V767" s="25">
        <f t="shared" si="46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5"/>
        <v>0</v>
      </c>
      <c r="V768" s="25">
        <f t="shared" si="46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5"/>
        <v>0</v>
      </c>
      <c r="V769" s="25">
        <f t="shared" si="46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5"/>
        <v>0</v>
      </c>
      <c r="V770" s="25">
        <f t="shared" si="46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5"/>
        <v>0</v>
      </c>
      <c r="V771" s="25">
        <f t="shared" si="46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5"/>
        <v>0</v>
      </c>
      <c r="V772" s="25">
        <f t="shared" si="46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5"/>
        <v>0</v>
      </c>
      <c r="V773" s="25">
        <f t="shared" si="46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5"/>
        <v>0</v>
      </c>
      <c r="V774" s="25">
        <f t="shared" si="46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5"/>
        <v>0</v>
      </c>
      <c r="V775" s="25">
        <f t="shared" si="46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ref="U776:U839" si="49">Q776+S776</f>
        <v>0</v>
      </c>
      <c r="V776" s="25">
        <f t="shared" ref="V776:V839" si="50">(Q776*R776)+(S776*T776)</f>
        <v>0</v>
      </c>
      <c r="W776" s="25">
        <f t="shared" ref="W776:W839" si="51">V776+P776</f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si="49"/>
        <v>0</v>
      </c>
      <c r="V777" s="25">
        <f t="shared" si="50"/>
        <v>0</v>
      </c>
      <c r="W777" s="25">
        <f t="shared" si="51"/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49"/>
        <v>0</v>
      </c>
      <c r="V778" s="25">
        <f t="shared" si="50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49"/>
        <v>0</v>
      </c>
      <c r="V779" s="25">
        <f t="shared" si="50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49"/>
        <v>0</v>
      </c>
      <c r="V780" s="25">
        <f t="shared" si="50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49"/>
        <v>0</v>
      </c>
      <c r="V781" s="25">
        <f t="shared" si="50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49"/>
        <v>0</v>
      </c>
      <c r="V782" s="25">
        <f t="shared" si="50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49"/>
        <v>0</v>
      </c>
      <c r="V783" s="25">
        <f t="shared" si="50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49"/>
        <v>0</v>
      </c>
      <c r="V784" s="25">
        <f t="shared" si="50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49"/>
        <v>0</v>
      </c>
      <c r="V785" s="25">
        <f t="shared" si="50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49"/>
        <v>0</v>
      </c>
      <c r="V786" s="25">
        <f t="shared" si="50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49"/>
        <v>0</v>
      </c>
      <c r="V787" s="25">
        <f t="shared" si="50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49"/>
        <v>0</v>
      </c>
      <c r="V788" s="25">
        <f t="shared" si="50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49"/>
        <v>0</v>
      </c>
      <c r="V789" s="25">
        <f t="shared" si="50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49"/>
        <v>0</v>
      </c>
      <c r="V790" s="25">
        <f t="shared" si="50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49"/>
        <v>0</v>
      </c>
      <c r="V791" s="25">
        <f t="shared" si="50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49"/>
        <v>0</v>
      </c>
      <c r="V792" s="25">
        <f t="shared" si="50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49"/>
        <v>0</v>
      </c>
      <c r="V793" s="25">
        <f t="shared" si="50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49"/>
        <v>0</v>
      </c>
      <c r="V794" s="25">
        <f t="shared" si="50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49"/>
        <v>0</v>
      </c>
      <c r="V795" s="25">
        <f t="shared" si="50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49"/>
        <v>0</v>
      </c>
      <c r="V796" s="25">
        <f t="shared" si="50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49"/>
        <v>0</v>
      </c>
      <c r="V797" s="25">
        <f t="shared" si="50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49"/>
        <v>0</v>
      </c>
      <c r="V798" s="25">
        <f t="shared" si="50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49"/>
        <v>0</v>
      </c>
      <c r="V799" s="25">
        <f t="shared" si="50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49"/>
        <v>0</v>
      </c>
      <c r="V800" s="25">
        <f t="shared" si="50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49"/>
        <v>0</v>
      </c>
      <c r="V801" s="25">
        <f t="shared" si="50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49"/>
        <v>0</v>
      </c>
      <c r="V802" s="25">
        <f t="shared" si="50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49"/>
        <v>0</v>
      </c>
      <c r="V803" s="25">
        <f t="shared" si="50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49"/>
        <v>0</v>
      </c>
      <c r="V804" s="25">
        <f t="shared" si="50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49"/>
        <v>0</v>
      </c>
      <c r="V805" s="25">
        <f t="shared" si="50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49"/>
        <v>0</v>
      </c>
      <c r="V806" s="25">
        <f t="shared" si="50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49"/>
        <v>0</v>
      </c>
      <c r="V807" s="25">
        <f t="shared" si="50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49"/>
        <v>0</v>
      </c>
      <c r="V808" s="25">
        <f t="shared" si="50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49"/>
        <v>0</v>
      </c>
      <c r="V809" s="25">
        <f t="shared" si="50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49"/>
        <v>0</v>
      </c>
      <c r="V810" s="25">
        <f t="shared" si="50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49"/>
        <v>0</v>
      </c>
      <c r="V811" s="25">
        <f t="shared" si="50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49"/>
        <v>0</v>
      </c>
      <c r="V812" s="25">
        <f t="shared" si="50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49"/>
        <v>0</v>
      </c>
      <c r="V813" s="25">
        <f t="shared" si="50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49"/>
        <v>0</v>
      </c>
      <c r="V814" s="25">
        <f t="shared" si="50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49"/>
        <v>0</v>
      </c>
      <c r="V815" s="25">
        <f t="shared" si="50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49"/>
        <v>0</v>
      </c>
      <c r="V816" s="25">
        <f t="shared" si="50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49"/>
        <v>0</v>
      </c>
      <c r="V817" s="25">
        <f t="shared" si="50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49"/>
        <v>0</v>
      </c>
      <c r="V818" s="25">
        <f t="shared" si="50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49"/>
        <v>0</v>
      </c>
      <c r="V819" s="25">
        <f t="shared" si="50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49"/>
        <v>0</v>
      </c>
      <c r="V820" s="25">
        <f t="shared" si="50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49"/>
        <v>0</v>
      </c>
      <c r="V821" s="25">
        <f t="shared" si="50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49"/>
        <v>0</v>
      </c>
      <c r="V822" s="25">
        <f t="shared" si="50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49"/>
        <v>0</v>
      </c>
      <c r="V823" s="25">
        <f t="shared" si="50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49"/>
        <v>0</v>
      </c>
      <c r="V824" s="25">
        <f t="shared" si="50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49"/>
        <v>0</v>
      </c>
      <c r="V825" s="25">
        <f t="shared" si="50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49"/>
        <v>0</v>
      </c>
      <c r="V826" s="25">
        <f t="shared" si="50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49"/>
        <v>0</v>
      </c>
      <c r="V827" s="25">
        <f t="shared" si="50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49"/>
        <v>0</v>
      </c>
      <c r="V828" s="25">
        <f t="shared" si="50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49"/>
        <v>0</v>
      </c>
      <c r="V829" s="25">
        <f t="shared" si="50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49"/>
        <v>0</v>
      </c>
      <c r="V830" s="25">
        <f t="shared" si="50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49"/>
        <v>0</v>
      </c>
      <c r="V831" s="25">
        <f t="shared" si="50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49"/>
        <v>0</v>
      </c>
      <c r="V832" s="25">
        <f t="shared" si="50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49"/>
        <v>0</v>
      </c>
      <c r="V833" s="25">
        <f t="shared" si="50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49"/>
        <v>0</v>
      </c>
      <c r="V834" s="25">
        <f t="shared" si="50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49"/>
        <v>0</v>
      </c>
      <c r="V835" s="25">
        <f t="shared" si="50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49"/>
        <v>0</v>
      </c>
      <c r="V836" s="25">
        <f t="shared" si="50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49"/>
        <v>0</v>
      </c>
      <c r="V837" s="25">
        <f t="shared" si="50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49"/>
        <v>0</v>
      </c>
      <c r="V838" s="25">
        <f t="shared" si="50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49"/>
        <v>0</v>
      </c>
      <c r="V839" s="25">
        <f t="shared" si="50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ref="U840:U903" si="53">Q840+S840</f>
        <v>0</v>
      </c>
      <c r="V840" s="25">
        <f t="shared" ref="V840:V903" si="54">(Q840*R840)+(S840*T840)</f>
        <v>0</v>
      </c>
      <c r="W840" s="25">
        <f t="shared" ref="W840:W903" si="55">V840+P840</f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si="53"/>
        <v>0</v>
      </c>
      <c r="V841" s="25">
        <f t="shared" si="54"/>
        <v>0</v>
      </c>
      <c r="W841" s="25">
        <f t="shared" si="55"/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3"/>
        <v>0</v>
      </c>
      <c r="V842" s="25">
        <f t="shared" si="54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3"/>
        <v>0</v>
      </c>
      <c r="V843" s="25">
        <f t="shared" si="54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3"/>
        <v>0</v>
      </c>
      <c r="V844" s="25">
        <f t="shared" si="54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3"/>
        <v>0</v>
      </c>
      <c r="V845" s="25">
        <f t="shared" si="54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3"/>
        <v>0</v>
      </c>
      <c r="V846" s="25">
        <f t="shared" si="54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3"/>
        <v>0</v>
      </c>
      <c r="V847" s="25">
        <f t="shared" si="54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3"/>
        <v>0</v>
      </c>
      <c r="V848" s="25">
        <f t="shared" si="54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3"/>
        <v>0</v>
      </c>
      <c r="V849" s="25">
        <f t="shared" si="54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3"/>
        <v>0</v>
      </c>
      <c r="V850" s="25">
        <f t="shared" si="54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3"/>
        <v>0</v>
      </c>
      <c r="V851" s="25">
        <f t="shared" si="54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3"/>
        <v>0</v>
      </c>
      <c r="V852" s="25">
        <f t="shared" si="54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3"/>
        <v>0</v>
      </c>
      <c r="V853" s="25">
        <f t="shared" si="54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3"/>
        <v>0</v>
      </c>
      <c r="V854" s="25">
        <f t="shared" si="54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3"/>
        <v>0</v>
      </c>
      <c r="V855" s="25">
        <f t="shared" si="54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3"/>
        <v>0</v>
      </c>
      <c r="V856" s="25">
        <f t="shared" si="54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3"/>
        <v>0</v>
      </c>
      <c r="V857" s="25">
        <f t="shared" si="54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3"/>
        <v>0</v>
      </c>
      <c r="V858" s="25">
        <f t="shared" si="54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3"/>
        <v>0</v>
      </c>
      <c r="V859" s="25">
        <f t="shared" si="54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3"/>
        <v>0</v>
      </c>
      <c r="V860" s="25">
        <f t="shared" si="54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3"/>
        <v>0</v>
      </c>
      <c r="V861" s="25">
        <f t="shared" si="54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3"/>
        <v>0</v>
      </c>
      <c r="V862" s="25">
        <f t="shared" si="54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3"/>
        <v>0</v>
      </c>
      <c r="V863" s="25">
        <f t="shared" si="54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3"/>
        <v>0</v>
      </c>
      <c r="V864" s="25">
        <f t="shared" si="54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3"/>
        <v>0</v>
      </c>
      <c r="V865" s="25">
        <f t="shared" si="54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3"/>
        <v>0</v>
      </c>
      <c r="V866" s="25">
        <f t="shared" si="54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3"/>
        <v>0</v>
      </c>
      <c r="V867" s="25">
        <f t="shared" si="54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3"/>
        <v>0</v>
      </c>
      <c r="V868" s="25">
        <f t="shared" si="54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3"/>
        <v>0</v>
      </c>
      <c r="V869" s="25">
        <f t="shared" si="54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3"/>
        <v>0</v>
      </c>
      <c r="V870" s="25">
        <f t="shared" si="54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3"/>
        <v>0</v>
      </c>
      <c r="V871" s="25">
        <f t="shared" si="54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3"/>
        <v>0</v>
      </c>
      <c r="V872" s="25">
        <f t="shared" si="54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3"/>
        <v>0</v>
      </c>
      <c r="V873" s="25">
        <f t="shared" si="54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3"/>
        <v>0</v>
      </c>
      <c r="V874" s="25">
        <f t="shared" si="54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3"/>
        <v>0</v>
      </c>
      <c r="V875" s="25">
        <f t="shared" si="54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3"/>
        <v>0</v>
      </c>
      <c r="V876" s="25">
        <f t="shared" si="54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3"/>
        <v>0</v>
      </c>
      <c r="V877" s="25">
        <f t="shared" si="54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3"/>
        <v>0</v>
      </c>
      <c r="V878" s="25">
        <f t="shared" si="54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3"/>
        <v>0</v>
      </c>
      <c r="V879" s="25">
        <f t="shared" si="54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3"/>
        <v>0</v>
      </c>
      <c r="V880" s="25">
        <f t="shared" si="54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3"/>
        <v>0</v>
      </c>
      <c r="V881" s="25">
        <f t="shared" si="54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3"/>
        <v>0</v>
      </c>
      <c r="V882" s="25">
        <f t="shared" si="54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3"/>
        <v>0</v>
      </c>
      <c r="V883" s="25">
        <f t="shared" si="54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3"/>
        <v>0</v>
      </c>
      <c r="V884" s="25">
        <f t="shared" si="54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3"/>
        <v>0</v>
      </c>
      <c r="V885" s="25">
        <f t="shared" si="54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3"/>
        <v>0</v>
      </c>
      <c r="V886" s="25">
        <f t="shared" si="54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3"/>
        <v>0</v>
      </c>
      <c r="V887" s="25">
        <f t="shared" si="54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3"/>
        <v>0</v>
      </c>
      <c r="V888" s="25">
        <f t="shared" si="54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3"/>
        <v>0</v>
      </c>
      <c r="V889" s="25">
        <f t="shared" si="54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3"/>
        <v>0</v>
      </c>
      <c r="V890" s="25">
        <f t="shared" si="54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3"/>
        <v>0</v>
      </c>
      <c r="V891" s="25">
        <f t="shared" si="54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3"/>
        <v>0</v>
      </c>
      <c r="V892" s="25">
        <f t="shared" si="54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3"/>
        <v>0</v>
      </c>
      <c r="V893" s="25">
        <f t="shared" si="54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3"/>
        <v>0</v>
      </c>
      <c r="V894" s="25">
        <f t="shared" si="54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3"/>
        <v>0</v>
      </c>
      <c r="V895" s="25">
        <f t="shared" si="54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3"/>
        <v>0</v>
      </c>
      <c r="V896" s="25">
        <f t="shared" si="54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3"/>
        <v>0</v>
      </c>
      <c r="V897" s="25">
        <f t="shared" si="54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3"/>
        <v>0</v>
      </c>
      <c r="V898" s="25">
        <f t="shared" si="54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3"/>
        <v>0</v>
      </c>
      <c r="V899" s="25">
        <f t="shared" si="54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3"/>
        <v>0</v>
      </c>
      <c r="V900" s="25">
        <f t="shared" si="54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3"/>
        <v>0</v>
      </c>
      <c r="V901" s="25">
        <f t="shared" si="54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3"/>
        <v>0</v>
      </c>
      <c r="V902" s="25">
        <f t="shared" si="54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3"/>
        <v>0</v>
      </c>
      <c r="V903" s="25">
        <f t="shared" si="54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ref="U904:U967" si="57">Q904+S904</f>
        <v>0</v>
      </c>
      <c r="V904" s="25">
        <f t="shared" ref="V904:V967" si="58">(Q904*R904)+(S904*T904)</f>
        <v>0</v>
      </c>
      <c r="W904" s="25">
        <f t="shared" ref="W904:W967" si="59">V904+P904</f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si="57"/>
        <v>0</v>
      </c>
      <c r="V905" s="25">
        <f t="shared" si="58"/>
        <v>0</v>
      </c>
      <c r="W905" s="25">
        <f t="shared" si="59"/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7"/>
        <v>0</v>
      </c>
      <c r="V906" s="25">
        <f t="shared" si="58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7"/>
        <v>0</v>
      </c>
      <c r="V907" s="25">
        <f t="shared" si="58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7"/>
        <v>0</v>
      </c>
      <c r="V908" s="25">
        <f t="shared" si="58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7"/>
        <v>0</v>
      </c>
      <c r="V909" s="25">
        <f t="shared" si="58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7"/>
        <v>0</v>
      </c>
      <c r="V910" s="25">
        <f t="shared" si="58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7"/>
        <v>0</v>
      </c>
      <c r="V911" s="25">
        <f t="shared" si="58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7"/>
        <v>0</v>
      </c>
      <c r="V912" s="25">
        <f t="shared" si="58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7"/>
        <v>0</v>
      </c>
      <c r="V913" s="25">
        <f t="shared" si="58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7"/>
        <v>0</v>
      </c>
      <c r="V914" s="25">
        <f t="shared" si="58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7"/>
        <v>0</v>
      </c>
      <c r="V915" s="25">
        <f t="shared" si="58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7"/>
        <v>0</v>
      </c>
      <c r="V916" s="25">
        <f t="shared" si="58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7"/>
        <v>0</v>
      </c>
      <c r="V917" s="25">
        <f t="shared" si="58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7"/>
        <v>0</v>
      </c>
      <c r="V918" s="25">
        <f t="shared" si="58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7"/>
        <v>0</v>
      </c>
      <c r="V919" s="25">
        <f t="shared" si="58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7"/>
        <v>0</v>
      </c>
      <c r="V920" s="25">
        <f t="shared" si="58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7"/>
        <v>0</v>
      </c>
      <c r="V921" s="25">
        <f t="shared" si="58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7"/>
        <v>0</v>
      </c>
      <c r="V922" s="25">
        <f t="shared" si="58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7"/>
        <v>0</v>
      </c>
      <c r="V923" s="25">
        <f t="shared" si="58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7"/>
        <v>0</v>
      </c>
      <c r="V924" s="25">
        <f t="shared" si="58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7"/>
        <v>0</v>
      </c>
      <c r="V925" s="25">
        <f t="shared" si="58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7"/>
        <v>0</v>
      </c>
      <c r="V926" s="25">
        <f t="shared" si="58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7"/>
        <v>0</v>
      </c>
      <c r="V927" s="25">
        <f t="shared" si="58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7"/>
        <v>0</v>
      </c>
      <c r="V928" s="25">
        <f t="shared" si="58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7"/>
        <v>0</v>
      </c>
      <c r="V929" s="25">
        <f t="shared" si="58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7"/>
        <v>0</v>
      </c>
      <c r="V930" s="25">
        <f t="shared" si="58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7"/>
        <v>0</v>
      </c>
      <c r="V931" s="25">
        <f t="shared" si="58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7"/>
        <v>0</v>
      </c>
      <c r="V932" s="25">
        <f t="shared" si="58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7"/>
        <v>0</v>
      </c>
      <c r="V933" s="25">
        <f t="shared" si="58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7"/>
        <v>0</v>
      </c>
      <c r="V934" s="25">
        <f t="shared" si="58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7"/>
        <v>0</v>
      </c>
      <c r="V935" s="25">
        <f t="shared" si="58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7"/>
        <v>0</v>
      </c>
      <c r="V936" s="25">
        <f t="shared" si="58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7"/>
        <v>0</v>
      </c>
      <c r="V937" s="25">
        <f t="shared" si="58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7"/>
        <v>0</v>
      </c>
      <c r="V938" s="25">
        <f t="shared" si="58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7"/>
        <v>0</v>
      </c>
      <c r="V939" s="25">
        <f t="shared" si="58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7"/>
        <v>0</v>
      </c>
      <c r="V940" s="25">
        <f t="shared" si="58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7"/>
        <v>0</v>
      </c>
      <c r="V941" s="25">
        <f t="shared" si="58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7"/>
        <v>0</v>
      </c>
      <c r="V942" s="25">
        <f t="shared" si="58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7"/>
        <v>0</v>
      </c>
      <c r="V943" s="25">
        <f t="shared" si="58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7"/>
        <v>0</v>
      </c>
      <c r="V944" s="25">
        <f t="shared" si="58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7"/>
        <v>0</v>
      </c>
      <c r="V945" s="25">
        <f t="shared" si="58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7"/>
        <v>0</v>
      </c>
      <c r="V946" s="25">
        <f t="shared" si="58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7"/>
        <v>0</v>
      </c>
      <c r="V947" s="25">
        <f t="shared" si="58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7"/>
        <v>0</v>
      </c>
      <c r="V948" s="25">
        <f t="shared" si="58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7"/>
        <v>0</v>
      </c>
      <c r="V949" s="25">
        <f t="shared" si="58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7"/>
        <v>0</v>
      </c>
      <c r="V950" s="25">
        <f t="shared" si="58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7"/>
        <v>0</v>
      </c>
      <c r="V951" s="25">
        <f t="shared" si="58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7"/>
        <v>0</v>
      </c>
      <c r="V952" s="25">
        <f t="shared" si="58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7"/>
        <v>0</v>
      </c>
      <c r="V953" s="25">
        <f t="shared" si="58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7"/>
        <v>0</v>
      </c>
      <c r="V954" s="25">
        <f t="shared" si="58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7"/>
        <v>0</v>
      </c>
      <c r="V955" s="25">
        <f t="shared" si="58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7"/>
        <v>0</v>
      </c>
      <c r="V956" s="25">
        <f t="shared" si="58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7"/>
        <v>0</v>
      </c>
      <c r="V957" s="25">
        <f t="shared" si="58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7"/>
        <v>0</v>
      </c>
      <c r="V958" s="25">
        <f t="shared" si="58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7"/>
        <v>0</v>
      </c>
      <c r="V959" s="25">
        <f t="shared" si="58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7"/>
        <v>0</v>
      </c>
      <c r="V960" s="25">
        <f t="shared" si="58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7"/>
        <v>0</v>
      </c>
      <c r="V961" s="25">
        <f t="shared" si="58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7"/>
        <v>0</v>
      </c>
      <c r="V962" s="25">
        <f t="shared" si="58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7"/>
        <v>0</v>
      </c>
      <c r="V963" s="25">
        <f t="shared" si="58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7"/>
        <v>0</v>
      </c>
      <c r="V964" s="25">
        <f t="shared" si="58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7"/>
        <v>0</v>
      </c>
      <c r="V965" s="25">
        <f t="shared" si="58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7"/>
        <v>0</v>
      </c>
      <c r="V966" s="25">
        <f t="shared" si="58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7"/>
        <v>0</v>
      </c>
      <c r="V967" s="25">
        <f t="shared" si="58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ref="U968:U1031" si="61">Q968+S968</f>
        <v>0</v>
      </c>
      <c r="V968" s="25">
        <f t="shared" ref="V968:V1031" si="62">(Q968*R968)+(S968*T968)</f>
        <v>0</v>
      </c>
      <c r="W968" s="25">
        <f t="shared" ref="W968:W1031" si="63">V968+P968</f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si="61"/>
        <v>0</v>
      </c>
      <c r="V969" s="25">
        <f t="shared" si="62"/>
        <v>0</v>
      </c>
      <c r="W969" s="25">
        <f t="shared" si="63"/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1"/>
        <v>0</v>
      </c>
      <c r="V970" s="25">
        <f t="shared" si="62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1"/>
        <v>0</v>
      </c>
      <c r="V971" s="25">
        <f t="shared" si="62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1"/>
        <v>0</v>
      </c>
      <c r="V972" s="25">
        <f t="shared" si="62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1"/>
        <v>0</v>
      </c>
      <c r="V973" s="25">
        <f t="shared" si="62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1"/>
        <v>0</v>
      </c>
      <c r="V974" s="25">
        <f t="shared" si="62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1"/>
        <v>0</v>
      </c>
      <c r="V975" s="25">
        <f t="shared" si="62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1"/>
        <v>0</v>
      </c>
      <c r="V976" s="25">
        <f t="shared" si="62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1"/>
        <v>0</v>
      </c>
      <c r="V977" s="25">
        <f t="shared" si="62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1"/>
        <v>0</v>
      </c>
      <c r="V978" s="25">
        <f t="shared" si="62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1"/>
        <v>0</v>
      </c>
      <c r="V979" s="25">
        <f t="shared" si="62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1"/>
        <v>0</v>
      </c>
      <c r="V980" s="25">
        <f t="shared" si="62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1"/>
        <v>0</v>
      </c>
      <c r="V981" s="25">
        <f t="shared" si="62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1"/>
        <v>0</v>
      </c>
      <c r="V982" s="25">
        <f t="shared" si="62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1"/>
        <v>0</v>
      </c>
      <c r="V983" s="25">
        <f t="shared" si="62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1"/>
        <v>0</v>
      </c>
      <c r="V984" s="25">
        <f t="shared" si="62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1"/>
        <v>0</v>
      </c>
      <c r="V985" s="25">
        <f t="shared" si="62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1"/>
        <v>0</v>
      </c>
      <c r="V986" s="25">
        <f t="shared" si="62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1"/>
        <v>0</v>
      </c>
      <c r="V987" s="25">
        <f t="shared" si="62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1"/>
        <v>0</v>
      </c>
      <c r="V988" s="25">
        <f t="shared" si="62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1"/>
        <v>0</v>
      </c>
      <c r="V989" s="25">
        <f t="shared" si="62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1"/>
        <v>0</v>
      </c>
      <c r="V990" s="25">
        <f t="shared" si="62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1"/>
        <v>0</v>
      </c>
      <c r="V991" s="25">
        <f t="shared" si="62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1"/>
        <v>0</v>
      </c>
      <c r="V992" s="25">
        <f t="shared" si="62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1"/>
        <v>0</v>
      </c>
      <c r="V993" s="25">
        <f t="shared" si="62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1"/>
        <v>0</v>
      </c>
      <c r="V994" s="25">
        <f t="shared" si="62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1"/>
        <v>0</v>
      </c>
      <c r="V995" s="25">
        <f t="shared" si="62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1"/>
        <v>0</v>
      </c>
      <c r="V996" s="25">
        <f t="shared" si="62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1"/>
        <v>0</v>
      </c>
      <c r="V997" s="25">
        <f t="shared" si="62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1"/>
        <v>0</v>
      </c>
      <c r="V998" s="25">
        <f t="shared" si="62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1"/>
        <v>0</v>
      </c>
      <c r="V999" s="25">
        <f t="shared" si="62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1"/>
        <v>0</v>
      </c>
      <c r="V1000" s="25">
        <f t="shared" si="62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1"/>
        <v>0</v>
      </c>
      <c r="V1001" s="25">
        <f t="shared" si="62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1"/>
        <v>0</v>
      </c>
      <c r="V1002" s="25">
        <f t="shared" si="62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1"/>
        <v>0</v>
      </c>
      <c r="V1003" s="25">
        <f t="shared" si="62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1"/>
        <v>0</v>
      </c>
      <c r="V1004" s="25">
        <f t="shared" si="62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1"/>
        <v>0</v>
      </c>
      <c r="V1005" s="25">
        <f t="shared" si="62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1"/>
        <v>0</v>
      </c>
      <c r="V1006" s="25">
        <f t="shared" si="62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1"/>
        <v>0</v>
      </c>
      <c r="V1007" s="25">
        <f t="shared" si="62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1"/>
        <v>0</v>
      </c>
      <c r="V1008" s="25">
        <f t="shared" si="62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1"/>
        <v>0</v>
      </c>
      <c r="V1009" s="25">
        <f t="shared" si="62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1"/>
        <v>0</v>
      </c>
      <c r="V1010" s="25">
        <f t="shared" si="62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1"/>
        <v>0</v>
      </c>
      <c r="V1011" s="25">
        <f t="shared" si="62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1"/>
        <v>0</v>
      </c>
      <c r="V1012" s="25">
        <f t="shared" si="62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1"/>
        <v>0</v>
      </c>
      <c r="V1013" s="25">
        <f t="shared" si="62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1"/>
        <v>0</v>
      </c>
      <c r="V1014" s="25">
        <f t="shared" si="62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1"/>
        <v>0</v>
      </c>
      <c r="V1015" s="25">
        <f t="shared" si="62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1"/>
        <v>0</v>
      </c>
      <c r="V1016" s="25">
        <f t="shared" si="62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1"/>
        <v>0</v>
      </c>
      <c r="V1017" s="25">
        <f t="shared" si="62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1"/>
        <v>0</v>
      </c>
      <c r="V1018" s="25">
        <f t="shared" si="62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1"/>
        <v>0</v>
      </c>
      <c r="V1019" s="25">
        <f t="shared" si="62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1"/>
        <v>0</v>
      </c>
      <c r="V1020" s="25">
        <f t="shared" si="62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1"/>
        <v>0</v>
      </c>
      <c r="V1021" s="25">
        <f t="shared" si="62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1"/>
        <v>0</v>
      </c>
      <c r="V1022" s="25">
        <f t="shared" si="62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1"/>
        <v>0</v>
      </c>
      <c r="V1023" s="25">
        <f t="shared" si="62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1"/>
        <v>0</v>
      </c>
      <c r="V1024" s="25">
        <f t="shared" si="62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1"/>
        <v>0</v>
      </c>
      <c r="V1025" s="25">
        <f t="shared" si="62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1"/>
        <v>0</v>
      </c>
      <c r="V1026" s="25">
        <f t="shared" si="62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1"/>
        <v>0</v>
      </c>
      <c r="V1027" s="25">
        <f t="shared" si="62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1"/>
        <v>0</v>
      </c>
      <c r="V1028" s="25">
        <f t="shared" si="62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1"/>
        <v>0</v>
      </c>
      <c r="V1029" s="25">
        <f t="shared" si="62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1"/>
        <v>0</v>
      </c>
      <c r="V1030" s="25">
        <f t="shared" si="62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1"/>
        <v>0</v>
      </c>
      <c r="V1031" s="25">
        <f t="shared" si="62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ref="U1032:U1095" si="65">Q1032+S1032</f>
        <v>0</v>
      </c>
      <c r="V1032" s="25">
        <f t="shared" ref="V1032:V1095" si="66">(Q1032*R1032)+(S1032*T1032)</f>
        <v>0</v>
      </c>
      <c r="W1032" s="25">
        <f t="shared" ref="W1032:W1095" si="67">V1032+P1032</f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si="65"/>
        <v>0</v>
      </c>
      <c r="V1033" s="25">
        <f t="shared" si="66"/>
        <v>0</v>
      </c>
      <c r="W1033" s="25">
        <f t="shared" si="67"/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5"/>
        <v>0</v>
      </c>
      <c r="V1034" s="25">
        <f t="shared" si="66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5"/>
        <v>0</v>
      </c>
      <c r="V1035" s="25">
        <f t="shared" si="66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5"/>
        <v>0</v>
      </c>
      <c r="V1036" s="25">
        <f t="shared" si="66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5"/>
        <v>0</v>
      </c>
      <c r="V1037" s="25">
        <f t="shared" si="66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5"/>
        <v>0</v>
      </c>
      <c r="V1038" s="25">
        <f t="shared" si="66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5"/>
        <v>0</v>
      </c>
      <c r="V1039" s="25">
        <f t="shared" si="66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5"/>
        <v>0</v>
      </c>
      <c r="V1040" s="25">
        <f t="shared" si="66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5"/>
        <v>0</v>
      </c>
      <c r="V1041" s="25">
        <f t="shared" si="66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5"/>
        <v>0</v>
      </c>
      <c r="V1042" s="25">
        <f t="shared" si="66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5"/>
        <v>0</v>
      </c>
      <c r="V1043" s="25">
        <f t="shared" si="66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5"/>
        <v>0</v>
      </c>
      <c r="V1044" s="25">
        <f t="shared" si="66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5"/>
        <v>0</v>
      </c>
      <c r="V1045" s="25">
        <f t="shared" si="66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5"/>
        <v>0</v>
      </c>
      <c r="V1046" s="25">
        <f t="shared" si="66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5"/>
        <v>0</v>
      </c>
      <c r="V1047" s="25">
        <f t="shared" si="66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5"/>
        <v>0</v>
      </c>
      <c r="V1048" s="25">
        <f t="shared" si="66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5"/>
        <v>0</v>
      </c>
      <c r="V1049" s="25">
        <f t="shared" si="66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5"/>
        <v>0</v>
      </c>
      <c r="V1050" s="25">
        <f t="shared" si="66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5"/>
        <v>0</v>
      </c>
      <c r="V1051" s="25">
        <f t="shared" si="66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5"/>
        <v>0</v>
      </c>
      <c r="V1052" s="25">
        <f t="shared" si="66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5"/>
        <v>0</v>
      </c>
      <c r="V1053" s="25">
        <f t="shared" si="66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5"/>
        <v>0</v>
      </c>
      <c r="V1054" s="25">
        <f t="shared" si="66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5"/>
        <v>0</v>
      </c>
      <c r="V1055" s="25">
        <f t="shared" si="66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5"/>
        <v>0</v>
      </c>
      <c r="V1056" s="25">
        <f t="shared" si="66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5"/>
        <v>0</v>
      </c>
      <c r="V1057" s="25">
        <f t="shared" si="66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5"/>
        <v>0</v>
      </c>
      <c r="V1058" s="25">
        <f t="shared" si="66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5"/>
        <v>0</v>
      </c>
      <c r="V1059" s="25">
        <f t="shared" si="66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5"/>
        <v>0</v>
      </c>
      <c r="V1060" s="25">
        <f t="shared" si="66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5"/>
        <v>0</v>
      </c>
      <c r="V1061" s="25">
        <f t="shared" si="66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5"/>
        <v>0</v>
      </c>
      <c r="V1062" s="25">
        <f t="shared" si="66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5"/>
        <v>0</v>
      </c>
      <c r="V1063" s="25">
        <f t="shared" si="66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5"/>
        <v>0</v>
      </c>
      <c r="V1064" s="25">
        <f t="shared" si="66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5"/>
        <v>0</v>
      </c>
      <c r="V1065" s="25">
        <f t="shared" si="66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5"/>
        <v>0</v>
      </c>
      <c r="V1066" s="25">
        <f t="shared" si="66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5"/>
        <v>0</v>
      </c>
      <c r="V1067" s="25">
        <f t="shared" si="66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5"/>
        <v>0</v>
      </c>
      <c r="V1068" s="25">
        <f t="shared" si="66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5"/>
        <v>0</v>
      </c>
      <c r="V1069" s="25">
        <f t="shared" si="66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5"/>
        <v>0</v>
      </c>
      <c r="V1070" s="25">
        <f t="shared" si="66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5"/>
        <v>0</v>
      </c>
      <c r="V1071" s="25">
        <f t="shared" si="66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5"/>
        <v>0</v>
      </c>
      <c r="V1072" s="25">
        <f t="shared" si="66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5"/>
        <v>0</v>
      </c>
      <c r="V1073" s="25">
        <f t="shared" si="66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5"/>
        <v>0</v>
      </c>
      <c r="V1074" s="25">
        <f t="shared" si="66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5"/>
        <v>0</v>
      </c>
      <c r="V1075" s="25">
        <f t="shared" si="66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5"/>
        <v>0</v>
      </c>
      <c r="V1076" s="25">
        <f t="shared" si="66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5"/>
        <v>0</v>
      </c>
      <c r="V1077" s="25">
        <f t="shared" si="66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5"/>
        <v>0</v>
      </c>
      <c r="V1078" s="25">
        <f t="shared" si="66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5"/>
        <v>0</v>
      </c>
      <c r="V1079" s="25">
        <f t="shared" si="66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5"/>
        <v>0</v>
      </c>
      <c r="V1080" s="25">
        <f t="shared" si="66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5"/>
        <v>0</v>
      </c>
      <c r="V1081" s="25">
        <f t="shared" si="66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5"/>
        <v>0</v>
      </c>
      <c r="V1082" s="25">
        <f t="shared" si="66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5"/>
        <v>0</v>
      </c>
      <c r="V1083" s="25">
        <f t="shared" si="66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5"/>
        <v>0</v>
      </c>
      <c r="V1084" s="25">
        <f t="shared" si="66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5"/>
        <v>0</v>
      </c>
      <c r="V1085" s="25">
        <f t="shared" si="66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5"/>
        <v>0</v>
      </c>
      <c r="V1086" s="25">
        <f t="shared" si="66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5"/>
        <v>0</v>
      </c>
      <c r="V1087" s="25">
        <f t="shared" si="66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5"/>
        <v>0</v>
      </c>
      <c r="V1088" s="25">
        <f t="shared" si="66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5"/>
        <v>0</v>
      </c>
      <c r="V1089" s="25">
        <f t="shared" si="66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5"/>
        <v>0</v>
      </c>
      <c r="V1090" s="25">
        <f t="shared" si="66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5"/>
        <v>0</v>
      </c>
      <c r="V1091" s="25">
        <f t="shared" si="66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5"/>
        <v>0</v>
      </c>
      <c r="V1092" s="25">
        <f t="shared" si="66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5"/>
        <v>0</v>
      </c>
      <c r="V1093" s="25">
        <f t="shared" si="66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5"/>
        <v>0</v>
      </c>
      <c r="V1094" s="25">
        <f t="shared" si="66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5"/>
        <v>0</v>
      </c>
      <c r="V1095" s="25">
        <f t="shared" si="66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ref="U1096:U1159" si="69">Q1096+S1096</f>
        <v>0</v>
      </c>
      <c r="V1096" s="25">
        <f t="shared" ref="V1096:V1159" si="70">(Q1096*R1096)+(S1096*T1096)</f>
        <v>0</v>
      </c>
      <c r="W1096" s="25">
        <f t="shared" ref="W1096:W1159" si="71">V1096+P1096</f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si="69"/>
        <v>0</v>
      </c>
      <c r="V1097" s="25">
        <f t="shared" si="70"/>
        <v>0</v>
      </c>
      <c r="W1097" s="25">
        <f t="shared" si="71"/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69"/>
        <v>0</v>
      </c>
      <c r="V1098" s="25">
        <f t="shared" si="70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69"/>
        <v>0</v>
      </c>
      <c r="V1099" s="25">
        <f t="shared" si="70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69"/>
        <v>0</v>
      </c>
      <c r="V1100" s="25">
        <f t="shared" si="70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69"/>
        <v>0</v>
      </c>
      <c r="V1101" s="25">
        <f t="shared" si="70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69"/>
        <v>0</v>
      </c>
      <c r="V1102" s="25">
        <f t="shared" si="70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69"/>
        <v>0</v>
      </c>
      <c r="V1103" s="25">
        <f t="shared" si="70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69"/>
        <v>0</v>
      </c>
      <c r="V1104" s="25">
        <f t="shared" si="70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69"/>
        <v>0</v>
      </c>
      <c r="V1105" s="25">
        <f t="shared" si="70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69"/>
        <v>0</v>
      </c>
      <c r="V1106" s="25">
        <f t="shared" si="70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69"/>
        <v>0</v>
      </c>
      <c r="V1107" s="25">
        <f t="shared" si="70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69"/>
        <v>0</v>
      </c>
      <c r="V1108" s="25">
        <f t="shared" si="70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69"/>
        <v>0</v>
      </c>
      <c r="V1109" s="25">
        <f t="shared" si="70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69"/>
        <v>0</v>
      </c>
      <c r="V1110" s="25">
        <f t="shared" si="70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69"/>
        <v>0</v>
      </c>
      <c r="V1111" s="25">
        <f t="shared" si="70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69"/>
        <v>0</v>
      </c>
      <c r="V1112" s="25">
        <f t="shared" si="70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69"/>
        <v>0</v>
      </c>
      <c r="V1113" s="25">
        <f t="shared" si="70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69"/>
        <v>0</v>
      </c>
      <c r="V1114" s="25">
        <f t="shared" si="70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69"/>
        <v>0</v>
      </c>
      <c r="V1115" s="25">
        <f t="shared" si="70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69"/>
        <v>0</v>
      </c>
      <c r="V1116" s="25">
        <f t="shared" si="70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69"/>
        <v>0</v>
      </c>
      <c r="V1117" s="25">
        <f t="shared" si="70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69"/>
        <v>0</v>
      </c>
      <c r="V1118" s="25">
        <f t="shared" si="70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69"/>
        <v>0</v>
      </c>
      <c r="V1119" s="25">
        <f t="shared" si="70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69"/>
        <v>0</v>
      </c>
      <c r="V1120" s="25">
        <f t="shared" si="70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69"/>
        <v>0</v>
      </c>
      <c r="V1121" s="25">
        <f t="shared" si="70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69"/>
        <v>0</v>
      </c>
      <c r="V1122" s="25">
        <f t="shared" si="70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69"/>
        <v>0</v>
      </c>
      <c r="V1123" s="25">
        <f t="shared" si="70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69"/>
        <v>0</v>
      </c>
      <c r="V1124" s="25">
        <f t="shared" si="70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69"/>
        <v>0</v>
      </c>
      <c r="V1125" s="25">
        <f t="shared" si="70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69"/>
        <v>0</v>
      </c>
      <c r="V1126" s="25">
        <f t="shared" si="70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69"/>
        <v>0</v>
      </c>
      <c r="V1127" s="25">
        <f t="shared" si="70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69"/>
        <v>0</v>
      </c>
      <c r="V1128" s="25">
        <f t="shared" si="70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69"/>
        <v>0</v>
      </c>
      <c r="V1129" s="25">
        <f t="shared" si="70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69"/>
        <v>0</v>
      </c>
      <c r="V1130" s="25">
        <f t="shared" si="70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69"/>
        <v>0</v>
      </c>
      <c r="V1131" s="25">
        <f t="shared" si="70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69"/>
        <v>0</v>
      </c>
      <c r="V1132" s="25">
        <f t="shared" si="70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69"/>
        <v>0</v>
      </c>
      <c r="V1133" s="25">
        <f t="shared" si="70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69"/>
        <v>0</v>
      </c>
      <c r="V1134" s="25">
        <f t="shared" si="70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69"/>
        <v>0</v>
      </c>
      <c r="V1135" s="25">
        <f t="shared" si="70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69"/>
        <v>0</v>
      </c>
      <c r="V1136" s="25">
        <f t="shared" si="70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69"/>
        <v>0</v>
      </c>
      <c r="V1137" s="25">
        <f t="shared" si="70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69"/>
        <v>0</v>
      </c>
      <c r="V1138" s="25">
        <f t="shared" si="70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69"/>
        <v>0</v>
      </c>
      <c r="V1139" s="25">
        <f t="shared" si="70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69"/>
        <v>0</v>
      </c>
      <c r="V1140" s="25">
        <f t="shared" si="70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69"/>
        <v>0</v>
      </c>
      <c r="V1141" s="25">
        <f t="shared" si="70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69"/>
        <v>0</v>
      </c>
      <c r="V1142" s="25">
        <f t="shared" si="70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69"/>
        <v>0</v>
      </c>
      <c r="V1143" s="25">
        <f t="shared" si="70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69"/>
        <v>0</v>
      </c>
      <c r="V1144" s="25">
        <f t="shared" si="70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69"/>
        <v>0</v>
      </c>
      <c r="V1145" s="25">
        <f t="shared" si="70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69"/>
        <v>0</v>
      </c>
      <c r="V1146" s="25">
        <f t="shared" si="70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69"/>
        <v>0</v>
      </c>
      <c r="V1147" s="25">
        <f t="shared" si="70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69"/>
        <v>0</v>
      </c>
      <c r="V1148" s="25">
        <f t="shared" si="70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69"/>
        <v>0</v>
      </c>
      <c r="V1149" s="25">
        <f t="shared" si="70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69"/>
        <v>0</v>
      </c>
      <c r="V1150" s="25">
        <f t="shared" si="70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69"/>
        <v>0</v>
      </c>
      <c r="V1151" s="25">
        <f t="shared" si="70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69"/>
        <v>0</v>
      </c>
      <c r="V1152" s="25">
        <f t="shared" si="70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69"/>
        <v>0</v>
      </c>
      <c r="V1153" s="25">
        <f t="shared" si="70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69"/>
        <v>0</v>
      </c>
      <c r="V1154" s="25">
        <f t="shared" si="70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69"/>
        <v>0</v>
      </c>
      <c r="V1155" s="25">
        <f t="shared" si="70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69"/>
        <v>0</v>
      </c>
      <c r="V1156" s="25">
        <f t="shared" si="70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69"/>
        <v>0</v>
      </c>
      <c r="V1157" s="25">
        <f t="shared" si="70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69"/>
        <v>0</v>
      </c>
      <c r="V1158" s="25">
        <f t="shared" si="70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69"/>
        <v>0</v>
      </c>
      <c r="V1159" s="25">
        <f t="shared" si="70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ref="U1160:U1223" si="73">Q1160+S1160</f>
        <v>0</v>
      </c>
      <c r="V1160" s="25">
        <f t="shared" ref="V1160:V1223" si="74">(Q1160*R1160)+(S1160*T1160)</f>
        <v>0</v>
      </c>
      <c r="W1160" s="25">
        <f t="shared" ref="W1160:W1223" si="75">V1160+P1160</f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si="73"/>
        <v>0</v>
      </c>
      <c r="V1161" s="25">
        <f t="shared" si="74"/>
        <v>0</v>
      </c>
      <c r="W1161" s="25">
        <f t="shared" si="75"/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3"/>
        <v>0</v>
      </c>
      <c r="V1162" s="25">
        <f t="shared" si="74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3"/>
        <v>0</v>
      </c>
      <c r="V1163" s="25">
        <f t="shared" si="74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3"/>
        <v>0</v>
      </c>
      <c r="V1164" s="25">
        <f t="shared" si="74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3"/>
        <v>0</v>
      </c>
      <c r="V1165" s="25">
        <f t="shared" si="74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3"/>
        <v>0</v>
      </c>
      <c r="V1166" s="25">
        <f t="shared" si="74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3"/>
        <v>0</v>
      </c>
      <c r="V1167" s="25">
        <f t="shared" si="74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3"/>
        <v>0</v>
      </c>
      <c r="V1168" s="25">
        <f t="shared" si="74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3"/>
        <v>0</v>
      </c>
      <c r="V1169" s="25">
        <f t="shared" si="74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3"/>
        <v>0</v>
      </c>
      <c r="V1170" s="25">
        <f t="shared" si="74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3"/>
        <v>0</v>
      </c>
      <c r="V1171" s="25">
        <f t="shared" si="74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3"/>
        <v>0</v>
      </c>
      <c r="V1172" s="25">
        <f t="shared" si="74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3"/>
        <v>0</v>
      </c>
      <c r="V1173" s="25">
        <f t="shared" si="74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3"/>
        <v>0</v>
      </c>
      <c r="V1174" s="25">
        <f t="shared" si="74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3"/>
        <v>0</v>
      </c>
      <c r="V1175" s="25">
        <f t="shared" si="74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3"/>
        <v>0</v>
      </c>
      <c r="V1176" s="25">
        <f t="shared" si="74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3"/>
        <v>0</v>
      </c>
      <c r="V1177" s="25">
        <f t="shared" si="74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3"/>
        <v>0</v>
      </c>
      <c r="V1178" s="25">
        <f t="shared" si="74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3"/>
        <v>0</v>
      </c>
      <c r="V1179" s="25">
        <f t="shared" si="74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3"/>
        <v>0</v>
      </c>
      <c r="V1180" s="25">
        <f t="shared" si="74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3"/>
        <v>0</v>
      </c>
      <c r="V1181" s="25">
        <f t="shared" si="74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3"/>
        <v>0</v>
      </c>
      <c r="V1182" s="25">
        <f t="shared" si="74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3"/>
        <v>0</v>
      </c>
      <c r="V1183" s="25">
        <f t="shared" si="74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3"/>
        <v>0</v>
      </c>
      <c r="V1184" s="25">
        <f t="shared" si="74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3"/>
        <v>0</v>
      </c>
      <c r="V1185" s="25">
        <f t="shared" si="74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3"/>
        <v>0</v>
      </c>
      <c r="V1186" s="25">
        <f t="shared" si="74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3"/>
        <v>0</v>
      </c>
      <c r="V1187" s="25">
        <f t="shared" si="74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3"/>
        <v>0</v>
      </c>
      <c r="V1188" s="25">
        <f t="shared" si="74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3"/>
        <v>0</v>
      </c>
      <c r="V1189" s="25">
        <f t="shared" si="74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3"/>
        <v>0</v>
      </c>
      <c r="V1190" s="25">
        <f t="shared" si="74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3"/>
        <v>0</v>
      </c>
      <c r="V1191" s="25">
        <f t="shared" si="74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3"/>
        <v>0</v>
      </c>
      <c r="V1192" s="25">
        <f t="shared" si="74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3"/>
        <v>0</v>
      </c>
      <c r="V1193" s="25">
        <f t="shared" si="74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3"/>
        <v>0</v>
      </c>
      <c r="V1194" s="25">
        <f t="shared" si="74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3"/>
        <v>0</v>
      </c>
      <c r="V1195" s="25">
        <f t="shared" si="74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3"/>
        <v>0</v>
      </c>
      <c r="V1196" s="25">
        <f t="shared" si="74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3"/>
        <v>0</v>
      </c>
      <c r="V1197" s="25">
        <f t="shared" si="74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3"/>
        <v>0</v>
      </c>
      <c r="V1198" s="25">
        <f t="shared" si="74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3"/>
        <v>0</v>
      </c>
      <c r="V1199" s="25">
        <f t="shared" si="74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3"/>
        <v>0</v>
      </c>
      <c r="V1200" s="25">
        <f t="shared" si="74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3"/>
        <v>0</v>
      </c>
      <c r="V1201" s="25">
        <f t="shared" si="74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3"/>
        <v>0</v>
      </c>
      <c r="V1202" s="25">
        <f t="shared" si="74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3"/>
        <v>0</v>
      </c>
      <c r="V1203" s="25">
        <f t="shared" si="74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3"/>
        <v>0</v>
      </c>
      <c r="V1204" s="25">
        <f t="shared" si="74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3"/>
        <v>0</v>
      </c>
      <c r="V1205" s="25">
        <f t="shared" si="74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3"/>
        <v>0</v>
      </c>
      <c r="V1206" s="25">
        <f t="shared" si="74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3"/>
        <v>0</v>
      </c>
      <c r="V1207" s="25">
        <f t="shared" si="74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3"/>
        <v>0</v>
      </c>
      <c r="V1208" s="25">
        <f t="shared" si="74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3"/>
        <v>0</v>
      </c>
      <c r="V1209" s="25">
        <f t="shared" si="74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3"/>
        <v>0</v>
      </c>
      <c r="V1210" s="25">
        <f t="shared" si="74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3"/>
        <v>0</v>
      </c>
      <c r="V1211" s="25">
        <f t="shared" si="74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3"/>
        <v>0</v>
      </c>
      <c r="V1212" s="25">
        <f t="shared" si="74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3"/>
        <v>0</v>
      </c>
      <c r="V1213" s="25">
        <f t="shared" si="74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3"/>
        <v>0</v>
      </c>
      <c r="V1214" s="25">
        <f t="shared" si="74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3"/>
        <v>0</v>
      </c>
      <c r="V1215" s="25">
        <f t="shared" si="74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3"/>
        <v>0</v>
      </c>
      <c r="V1216" s="25">
        <f t="shared" si="74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3"/>
        <v>0</v>
      </c>
      <c r="V1217" s="25">
        <f t="shared" si="74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3"/>
        <v>0</v>
      </c>
      <c r="V1218" s="25">
        <f t="shared" si="74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3"/>
        <v>0</v>
      </c>
      <c r="V1219" s="25">
        <f t="shared" si="74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3"/>
        <v>0</v>
      </c>
      <c r="V1220" s="25">
        <f t="shared" si="74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3"/>
        <v>0</v>
      </c>
      <c r="V1221" s="25">
        <f t="shared" si="74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3"/>
        <v>0</v>
      </c>
      <c r="V1222" s="25">
        <f t="shared" si="74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3"/>
        <v>0</v>
      </c>
      <c r="V1223" s="25">
        <f t="shared" si="74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ref="U1224:U1287" si="77">Q1224+S1224</f>
        <v>0</v>
      </c>
      <c r="V1224" s="25">
        <f t="shared" ref="V1224:V1287" si="78">(Q1224*R1224)+(S1224*T1224)</f>
        <v>0</v>
      </c>
      <c r="W1224" s="25">
        <f t="shared" ref="W1224:W1287" si="79">V1224+P1224</f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si="77"/>
        <v>0</v>
      </c>
      <c r="V1225" s="25">
        <f t="shared" si="78"/>
        <v>0</v>
      </c>
      <c r="W1225" s="25">
        <f t="shared" si="79"/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7"/>
        <v>0</v>
      </c>
      <c r="V1226" s="25">
        <f t="shared" si="78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7"/>
        <v>0</v>
      </c>
      <c r="V1227" s="25">
        <f t="shared" si="78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7"/>
        <v>0</v>
      </c>
      <c r="V1228" s="25">
        <f t="shared" si="78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7"/>
        <v>0</v>
      </c>
      <c r="V1229" s="25">
        <f t="shared" si="78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7"/>
        <v>0</v>
      </c>
      <c r="V1230" s="25">
        <f t="shared" si="78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7"/>
        <v>0</v>
      </c>
      <c r="V1231" s="25">
        <f t="shared" si="78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7"/>
        <v>0</v>
      </c>
      <c r="V1232" s="25">
        <f t="shared" si="78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7"/>
        <v>0</v>
      </c>
      <c r="V1233" s="25">
        <f t="shared" si="78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7"/>
        <v>0</v>
      </c>
      <c r="V1234" s="25">
        <f t="shared" si="78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7"/>
        <v>0</v>
      </c>
      <c r="V1235" s="25">
        <f t="shared" si="78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7"/>
        <v>0</v>
      </c>
      <c r="V1236" s="25">
        <f t="shared" si="78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7"/>
        <v>0</v>
      </c>
      <c r="V1237" s="25">
        <f t="shared" si="78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7"/>
        <v>0</v>
      </c>
      <c r="V1238" s="25">
        <f t="shared" si="78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7"/>
        <v>0</v>
      </c>
      <c r="V1239" s="25">
        <f t="shared" si="78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7"/>
        <v>0</v>
      </c>
      <c r="V1240" s="25">
        <f t="shared" si="78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7"/>
        <v>0</v>
      </c>
      <c r="V1241" s="25">
        <f t="shared" si="78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7"/>
        <v>0</v>
      </c>
      <c r="V1242" s="25">
        <f t="shared" si="78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7"/>
        <v>0</v>
      </c>
      <c r="V1243" s="25">
        <f t="shared" si="78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7"/>
        <v>0</v>
      </c>
      <c r="V1244" s="25">
        <f t="shared" si="78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7"/>
        <v>0</v>
      </c>
      <c r="V1245" s="25">
        <f t="shared" si="78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7"/>
        <v>0</v>
      </c>
      <c r="V1246" s="25">
        <f t="shared" si="78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7"/>
        <v>0</v>
      </c>
      <c r="V1247" s="25">
        <f t="shared" si="78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7"/>
        <v>0</v>
      </c>
      <c r="V1248" s="25">
        <f t="shared" si="78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7"/>
        <v>0</v>
      </c>
      <c r="V1249" s="25">
        <f t="shared" si="78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7"/>
        <v>0</v>
      </c>
      <c r="V1250" s="25">
        <f t="shared" si="78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7"/>
        <v>0</v>
      </c>
      <c r="V1251" s="25">
        <f t="shared" si="78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7"/>
        <v>0</v>
      </c>
      <c r="V1252" s="25">
        <f t="shared" si="78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7"/>
        <v>0</v>
      </c>
      <c r="V1253" s="25">
        <f t="shared" si="78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7"/>
        <v>0</v>
      </c>
      <c r="V1254" s="25">
        <f t="shared" si="78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7"/>
        <v>0</v>
      </c>
      <c r="V1255" s="25">
        <f t="shared" si="78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7"/>
        <v>0</v>
      </c>
      <c r="V1256" s="25">
        <f t="shared" si="78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7"/>
        <v>0</v>
      </c>
      <c r="V1257" s="25">
        <f t="shared" si="78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7"/>
        <v>0</v>
      </c>
      <c r="V1258" s="25">
        <f t="shared" si="78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7"/>
        <v>0</v>
      </c>
      <c r="V1259" s="25">
        <f t="shared" si="78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7"/>
        <v>0</v>
      </c>
      <c r="V1260" s="25">
        <f t="shared" si="78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7"/>
        <v>0</v>
      </c>
      <c r="V1261" s="25">
        <f t="shared" si="78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7"/>
        <v>0</v>
      </c>
      <c r="V1262" s="25">
        <f t="shared" si="78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7"/>
        <v>0</v>
      </c>
      <c r="V1263" s="25">
        <f t="shared" si="78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7"/>
        <v>0</v>
      </c>
      <c r="V1264" s="25">
        <f t="shared" si="78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7"/>
        <v>0</v>
      </c>
      <c r="V1265" s="25">
        <f t="shared" si="78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7"/>
        <v>0</v>
      </c>
      <c r="V1266" s="25">
        <f t="shared" si="78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7"/>
        <v>0</v>
      </c>
      <c r="V1267" s="25">
        <f t="shared" si="78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7"/>
        <v>0</v>
      </c>
      <c r="V1268" s="25">
        <f t="shared" si="78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7"/>
        <v>0</v>
      </c>
      <c r="V1269" s="25">
        <f t="shared" si="78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7"/>
        <v>0</v>
      </c>
      <c r="V1270" s="25">
        <f t="shared" si="78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7"/>
        <v>0</v>
      </c>
      <c r="V1271" s="25">
        <f t="shared" si="78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7"/>
        <v>0</v>
      </c>
      <c r="V1272" s="25">
        <f t="shared" si="78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7"/>
        <v>0</v>
      </c>
      <c r="V1273" s="25">
        <f t="shared" si="78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7"/>
        <v>0</v>
      </c>
      <c r="V1274" s="25">
        <f t="shared" si="78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7"/>
        <v>0</v>
      </c>
      <c r="V1275" s="25">
        <f t="shared" si="78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7"/>
        <v>0</v>
      </c>
      <c r="V1276" s="25">
        <f t="shared" si="78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7"/>
        <v>0</v>
      </c>
      <c r="V1277" s="25">
        <f t="shared" si="78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7"/>
        <v>0</v>
      </c>
      <c r="V1278" s="25">
        <f t="shared" si="78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7"/>
        <v>0</v>
      </c>
      <c r="V1279" s="25">
        <f t="shared" si="78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7"/>
        <v>0</v>
      </c>
      <c r="V1280" s="25">
        <f t="shared" si="78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7"/>
        <v>0</v>
      </c>
      <c r="V1281" s="25">
        <f t="shared" si="78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7"/>
        <v>0</v>
      </c>
      <c r="V1282" s="25">
        <f t="shared" si="78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7"/>
        <v>0</v>
      </c>
      <c r="V1283" s="25">
        <f t="shared" si="78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7"/>
        <v>0</v>
      </c>
      <c r="V1284" s="25">
        <f t="shared" si="78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7"/>
        <v>0</v>
      </c>
      <c r="V1285" s="25">
        <f t="shared" si="78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7"/>
        <v>0</v>
      </c>
      <c r="V1286" s="25">
        <f t="shared" si="78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7"/>
        <v>0</v>
      </c>
      <c r="V1287" s="25">
        <f t="shared" si="78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ref="U1288:U1351" si="81">Q1288+S1288</f>
        <v>0</v>
      </c>
      <c r="V1288" s="25">
        <f t="shared" ref="V1288:V1351" si="82">(Q1288*R1288)+(S1288*T1288)</f>
        <v>0</v>
      </c>
      <c r="W1288" s="25">
        <f t="shared" ref="W1288:W1351" si="83">V1288+P1288</f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si="81"/>
        <v>0</v>
      </c>
      <c r="V1289" s="25">
        <f t="shared" si="82"/>
        <v>0</v>
      </c>
      <c r="W1289" s="25">
        <f t="shared" si="83"/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1"/>
        <v>0</v>
      </c>
      <c r="V1290" s="25">
        <f t="shared" si="82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1"/>
        <v>0</v>
      </c>
      <c r="V1291" s="25">
        <f t="shared" si="82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1"/>
        <v>0</v>
      </c>
      <c r="V1292" s="25">
        <f t="shared" si="82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1"/>
        <v>0</v>
      </c>
      <c r="V1293" s="25">
        <f t="shared" si="82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1"/>
        <v>0</v>
      </c>
      <c r="V1294" s="25">
        <f t="shared" si="82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1"/>
        <v>0</v>
      </c>
      <c r="V1295" s="25">
        <f t="shared" si="82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1"/>
        <v>0</v>
      </c>
      <c r="V1296" s="25">
        <f t="shared" si="82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1"/>
        <v>0</v>
      </c>
      <c r="V1297" s="25">
        <f t="shared" si="82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1"/>
        <v>0</v>
      </c>
      <c r="V1298" s="25">
        <f t="shared" si="82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1"/>
        <v>0</v>
      </c>
      <c r="V1299" s="25">
        <f t="shared" si="82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1"/>
        <v>0</v>
      </c>
      <c r="V1300" s="25">
        <f t="shared" si="82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1"/>
        <v>0</v>
      </c>
      <c r="V1301" s="25">
        <f t="shared" si="82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1"/>
        <v>0</v>
      </c>
      <c r="V1302" s="25">
        <f t="shared" si="82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1"/>
        <v>0</v>
      </c>
      <c r="V1303" s="25">
        <f t="shared" si="82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1"/>
        <v>0</v>
      </c>
      <c r="V1304" s="25">
        <f t="shared" si="82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1"/>
        <v>0</v>
      </c>
      <c r="V1305" s="25">
        <f t="shared" si="82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1"/>
        <v>0</v>
      </c>
      <c r="V1306" s="25">
        <f t="shared" si="82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1"/>
        <v>0</v>
      </c>
      <c r="V1307" s="25">
        <f t="shared" si="82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1"/>
        <v>0</v>
      </c>
      <c r="V1308" s="25">
        <f t="shared" si="82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1"/>
        <v>0</v>
      </c>
      <c r="V1309" s="25">
        <f t="shared" si="82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1"/>
        <v>0</v>
      </c>
      <c r="V1310" s="25">
        <f t="shared" si="82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1"/>
        <v>0</v>
      </c>
      <c r="V1311" s="25">
        <f t="shared" si="82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1"/>
        <v>0</v>
      </c>
      <c r="V1312" s="25">
        <f t="shared" si="82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1"/>
        <v>0</v>
      </c>
      <c r="V1313" s="25">
        <f t="shared" si="82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1"/>
        <v>0</v>
      </c>
      <c r="V1314" s="25">
        <f t="shared" si="82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1"/>
        <v>0</v>
      </c>
      <c r="V1315" s="25">
        <f t="shared" si="82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1"/>
        <v>0</v>
      </c>
      <c r="V1316" s="25">
        <f t="shared" si="82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1"/>
        <v>0</v>
      </c>
      <c r="V1317" s="25">
        <f t="shared" si="82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1"/>
        <v>0</v>
      </c>
      <c r="V1318" s="25">
        <f t="shared" si="82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1"/>
        <v>0</v>
      </c>
      <c r="V1319" s="25">
        <f t="shared" si="82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1"/>
        <v>0</v>
      </c>
      <c r="V1320" s="25">
        <f t="shared" si="82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1"/>
        <v>0</v>
      </c>
      <c r="V1321" s="25">
        <f t="shared" si="82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1"/>
        <v>0</v>
      </c>
      <c r="V1322" s="25">
        <f t="shared" si="82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1"/>
        <v>0</v>
      </c>
      <c r="V1323" s="25">
        <f t="shared" si="82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1"/>
        <v>0</v>
      </c>
      <c r="V1324" s="25">
        <f t="shared" si="82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1"/>
        <v>0</v>
      </c>
      <c r="V1325" s="25">
        <f t="shared" si="82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1"/>
        <v>0</v>
      </c>
      <c r="V1326" s="25">
        <f t="shared" si="82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1"/>
        <v>0</v>
      </c>
      <c r="V1327" s="25">
        <f t="shared" si="82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1"/>
        <v>0</v>
      </c>
      <c r="V1328" s="25">
        <f t="shared" si="82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1"/>
        <v>0</v>
      </c>
      <c r="V1329" s="25">
        <f t="shared" si="82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1"/>
        <v>0</v>
      </c>
      <c r="V1330" s="25">
        <f t="shared" si="82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1"/>
        <v>0</v>
      </c>
      <c r="V1331" s="25">
        <f t="shared" si="82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1"/>
        <v>0</v>
      </c>
      <c r="V1332" s="25">
        <f t="shared" si="82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1"/>
        <v>0</v>
      </c>
      <c r="V1333" s="25">
        <f t="shared" si="82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1"/>
        <v>0</v>
      </c>
      <c r="V1334" s="25">
        <f t="shared" si="82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1"/>
        <v>0</v>
      </c>
      <c r="V1335" s="25">
        <f t="shared" si="82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1"/>
        <v>0</v>
      </c>
      <c r="V1336" s="25">
        <f t="shared" si="82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1"/>
        <v>0</v>
      </c>
      <c r="V1337" s="25">
        <f t="shared" si="82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1"/>
        <v>0</v>
      </c>
      <c r="V1338" s="25">
        <f t="shared" si="82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1"/>
        <v>0</v>
      </c>
      <c r="V1339" s="25">
        <f t="shared" si="82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1"/>
        <v>0</v>
      </c>
      <c r="V1340" s="25">
        <f t="shared" si="82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1"/>
        <v>0</v>
      </c>
      <c r="V1341" s="25">
        <f t="shared" si="82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1"/>
        <v>0</v>
      </c>
      <c r="V1342" s="25">
        <f t="shared" si="82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1"/>
        <v>0</v>
      </c>
      <c r="V1343" s="25">
        <f t="shared" si="82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1"/>
        <v>0</v>
      </c>
      <c r="V1344" s="25">
        <f t="shared" si="82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1"/>
        <v>0</v>
      </c>
      <c r="V1345" s="25">
        <f t="shared" si="82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1"/>
        <v>0</v>
      </c>
      <c r="V1346" s="25">
        <f t="shared" si="82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1"/>
        <v>0</v>
      </c>
      <c r="V1347" s="25">
        <f t="shared" si="82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1"/>
        <v>0</v>
      </c>
      <c r="V1348" s="25">
        <f t="shared" si="82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1"/>
        <v>0</v>
      </c>
      <c r="V1349" s="25">
        <f t="shared" si="82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1"/>
        <v>0</v>
      </c>
      <c r="V1350" s="25">
        <f t="shared" si="82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1"/>
        <v>0</v>
      </c>
      <c r="V1351" s="25">
        <f t="shared" si="82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ref="U1352:U1415" si="85">Q1352+S1352</f>
        <v>0</v>
      </c>
      <c r="V1352" s="25">
        <f t="shared" ref="V1352:V1415" si="86">(Q1352*R1352)+(S1352*T1352)</f>
        <v>0</v>
      </c>
      <c r="W1352" s="25">
        <f t="shared" ref="W1352:W1415" si="87">V1352+P1352</f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si="85"/>
        <v>0</v>
      </c>
      <c r="V1353" s="25">
        <f t="shared" si="86"/>
        <v>0</v>
      </c>
      <c r="W1353" s="25">
        <f t="shared" si="87"/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5"/>
        <v>0</v>
      </c>
      <c r="V1354" s="25">
        <f t="shared" si="86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5"/>
        <v>0</v>
      </c>
      <c r="V1355" s="25">
        <f t="shared" si="86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5"/>
        <v>0</v>
      </c>
      <c r="V1356" s="25">
        <f t="shared" si="86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5"/>
        <v>0</v>
      </c>
      <c r="V1357" s="25">
        <f t="shared" si="86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5"/>
        <v>0</v>
      </c>
      <c r="V1358" s="25">
        <f t="shared" si="86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5"/>
        <v>0</v>
      </c>
      <c r="V1359" s="25">
        <f t="shared" si="86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5"/>
        <v>0</v>
      </c>
      <c r="V1360" s="25">
        <f t="shared" si="86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5"/>
        <v>0</v>
      </c>
      <c r="V1361" s="25">
        <f t="shared" si="86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5"/>
        <v>0</v>
      </c>
      <c r="V1362" s="25">
        <f t="shared" si="86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5"/>
        <v>0</v>
      </c>
      <c r="V1363" s="25">
        <f t="shared" si="86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5"/>
        <v>0</v>
      </c>
      <c r="V1364" s="25">
        <f t="shared" si="86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5"/>
        <v>0</v>
      </c>
      <c r="V1365" s="25">
        <f t="shared" si="86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5"/>
        <v>0</v>
      </c>
      <c r="V1366" s="25">
        <f t="shared" si="86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5"/>
        <v>0</v>
      </c>
      <c r="V1367" s="25">
        <f t="shared" si="86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5"/>
        <v>0</v>
      </c>
      <c r="V1368" s="25">
        <f t="shared" si="86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5"/>
        <v>0</v>
      </c>
      <c r="V1369" s="25">
        <f t="shared" si="86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5"/>
        <v>0</v>
      </c>
      <c r="V1370" s="25">
        <f t="shared" si="86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5"/>
        <v>0</v>
      </c>
      <c r="V1371" s="25">
        <f t="shared" si="86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5"/>
        <v>0</v>
      </c>
      <c r="V1372" s="25">
        <f t="shared" si="86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5"/>
        <v>0</v>
      </c>
      <c r="V1373" s="25">
        <f t="shared" si="86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5"/>
        <v>0</v>
      </c>
      <c r="V1374" s="25">
        <f t="shared" si="86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5"/>
        <v>0</v>
      </c>
      <c r="V1375" s="25">
        <f t="shared" si="86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5"/>
        <v>0</v>
      </c>
      <c r="V1376" s="25">
        <f t="shared" si="86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5"/>
        <v>0</v>
      </c>
      <c r="V1377" s="25">
        <f t="shared" si="86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5"/>
        <v>0</v>
      </c>
      <c r="V1378" s="25">
        <f t="shared" si="86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5"/>
        <v>0</v>
      </c>
      <c r="V1379" s="25">
        <f t="shared" si="86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5"/>
        <v>0</v>
      </c>
      <c r="V1380" s="25">
        <f t="shared" si="86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5"/>
        <v>0</v>
      </c>
      <c r="V1381" s="25">
        <f t="shared" si="86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5"/>
        <v>0</v>
      </c>
      <c r="V1382" s="25">
        <f t="shared" si="86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5"/>
        <v>0</v>
      </c>
      <c r="V1383" s="25">
        <f t="shared" si="86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5"/>
        <v>0</v>
      </c>
      <c r="V1384" s="25">
        <f t="shared" si="86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5"/>
        <v>0</v>
      </c>
      <c r="V1385" s="25">
        <f t="shared" si="86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5"/>
        <v>0</v>
      </c>
      <c r="V1386" s="25">
        <f t="shared" si="86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5"/>
        <v>0</v>
      </c>
      <c r="V1387" s="25">
        <f t="shared" si="86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5"/>
        <v>0</v>
      </c>
      <c r="V1388" s="25">
        <f t="shared" si="86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5"/>
        <v>0</v>
      </c>
      <c r="V1389" s="25">
        <f t="shared" si="86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5"/>
        <v>0</v>
      </c>
      <c r="V1390" s="25">
        <f t="shared" si="86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5"/>
        <v>0</v>
      </c>
      <c r="V1391" s="25">
        <f t="shared" si="86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5"/>
        <v>0</v>
      </c>
      <c r="V1392" s="25">
        <f t="shared" si="86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5"/>
        <v>0</v>
      </c>
      <c r="V1393" s="25">
        <f t="shared" si="86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5"/>
        <v>0</v>
      </c>
      <c r="V1394" s="25">
        <f t="shared" si="86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5"/>
        <v>0</v>
      </c>
      <c r="V1395" s="25">
        <f t="shared" si="86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5"/>
        <v>0</v>
      </c>
      <c r="V1396" s="25">
        <f t="shared" si="86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5"/>
        <v>0</v>
      </c>
      <c r="V1397" s="25">
        <f t="shared" si="86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5"/>
        <v>0</v>
      </c>
      <c r="V1398" s="25">
        <f t="shared" si="86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5"/>
        <v>0</v>
      </c>
      <c r="V1399" s="25">
        <f t="shared" si="86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5"/>
        <v>0</v>
      </c>
      <c r="V1400" s="25">
        <f t="shared" si="86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5"/>
        <v>0</v>
      </c>
      <c r="V1401" s="25">
        <f t="shared" si="86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5"/>
        <v>0</v>
      </c>
      <c r="V1402" s="25">
        <f t="shared" si="86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5"/>
        <v>0</v>
      </c>
      <c r="V1403" s="25">
        <f t="shared" si="86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5"/>
        <v>0</v>
      </c>
      <c r="V1404" s="25">
        <f t="shared" si="86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5"/>
        <v>0</v>
      </c>
      <c r="V1405" s="25">
        <f t="shared" si="86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5"/>
        <v>0</v>
      </c>
      <c r="V1406" s="25">
        <f t="shared" si="86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5"/>
        <v>0</v>
      </c>
      <c r="V1407" s="25">
        <f t="shared" si="86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5"/>
        <v>0</v>
      </c>
      <c r="V1408" s="25">
        <f t="shared" si="86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5"/>
        <v>0</v>
      </c>
      <c r="V1409" s="25">
        <f t="shared" si="86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5"/>
        <v>0</v>
      </c>
      <c r="V1410" s="25">
        <f t="shared" si="86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5"/>
        <v>0</v>
      </c>
      <c r="V1411" s="25">
        <f t="shared" si="86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5"/>
        <v>0</v>
      </c>
      <c r="V1412" s="25">
        <f t="shared" si="86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5"/>
        <v>0</v>
      </c>
      <c r="V1413" s="25">
        <f t="shared" si="86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5"/>
        <v>0</v>
      </c>
      <c r="V1414" s="25">
        <f t="shared" si="86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5"/>
        <v>0</v>
      </c>
      <c r="V1415" s="25">
        <f t="shared" si="86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ref="U1416:U1479" si="89">Q1416+S1416</f>
        <v>0</v>
      </c>
      <c r="V1416" s="25">
        <f t="shared" ref="V1416:V1479" si="90">(Q1416*R1416)+(S1416*T1416)</f>
        <v>0</v>
      </c>
      <c r="W1416" s="25">
        <f t="shared" ref="W1416:W1479" si="91">V1416+P1416</f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si="89"/>
        <v>0</v>
      </c>
      <c r="V1417" s="25">
        <f t="shared" si="90"/>
        <v>0</v>
      </c>
      <c r="W1417" s="25">
        <f t="shared" si="91"/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89"/>
        <v>0</v>
      </c>
      <c r="V1418" s="25">
        <f t="shared" si="90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89"/>
        <v>0</v>
      </c>
      <c r="V1419" s="25">
        <f t="shared" si="90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89"/>
        <v>0</v>
      </c>
      <c r="V1420" s="25">
        <f t="shared" si="90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89"/>
        <v>0</v>
      </c>
      <c r="V1421" s="25">
        <f t="shared" si="90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89"/>
        <v>0</v>
      </c>
      <c r="V1422" s="25">
        <f t="shared" si="90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89"/>
        <v>0</v>
      </c>
      <c r="V1423" s="25">
        <f t="shared" si="90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89"/>
        <v>0</v>
      </c>
      <c r="V1424" s="25">
        <f t="shared" si="90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89"/>
        <v>0</v>
      </c>
      <c r="V1425" s="25">
        <f t="shared" si="90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89"/>
        <v>0</v>
      </c>
      <c r="V1426" s="25">
        <f t="shared" si="90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89"/>
        <v>0</v>
      </c>
      <c r="V1427" s="25">
        <f t="shared" si="90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89"/>
        <v>0</v>
      </c>
      <c r="V1428" s="25">
        <f t="shared" si="90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89"/>
        <v>0</v>
      </c>
      <c r="V1429" s="25">
        <f t="shared" si="90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89"/>
        <v>0</v>
      </c>
      <c r="V1430" s="25">
        <f t="shared" si="90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89"/>
        <v>0</v>
      </c>
      <c r="V1431" s="25">
        <f t="shared" si="90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89"/>
        <v>0</v>
      </c>
      <c r="V1432" s="25">
        <f t="shared" si="90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89"/>
        <v>0</v>
      </c>
      <c r="V1433" s="25">
        <f t="shared" si="90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89"/>
        <v>0</v>
      </c>
      <c r="V1434" s="25">
        <f t="shared" si="90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89"/>
        <v>0</v>
      </c>
      <c r="V1435" s="25">
        <f t="shared" si="90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89"/>
        <v>0</v>
      </c>
      <c r="V1436" s="25">
        <f t="shared" si="90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89"/>
        <v>0</v>
      </c>
      <c r="V1437" s="25">
        <f t="shared" si="90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89"/>
        <v>0</v>
      </c>
      <c r="V1438" s="25">
        <f t="shared" si="90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89"/>
        <v>0</v>
      </c>
      <c r="V1439" s="25">
        <f t="shared" si="90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89"/>
        <v>0</v>
      </c>
      <c r="V1440" s="25">
        <f t="shared" si="90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89"/>
        <v>0</v>
      </c>
      <c r="V1441" s="25">
        <f t="shared" si="90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89"/>
        <v>0</v>
      </c>
      <c r="V1442" s="25">
        <f t="shared" si="90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89"/>
        <v>0</v>
      </c>
      <c r="V1443" s="25">
        <f t="shared" si="90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89"/>
        <v>0</v>
      </c>
      <c r="V1444" s="25">
        <f t="shared" si="90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89"/>
        <v>0</v>
      </c>
      <c r="V1445" s="25">
        <f t="shared" si="90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89"/>
        <v>0</v>
      </c>
      <c r="V1446" s="25">
        <f t="shared" si="90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89"/>
        <v>0</v>
      </c>
      <c r="V1447" s="25">
        <f t="shared" si="90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89"/>
        <v>0</v>
      </c>
      <c r="V1448" s="25">
        <f t="shared" si="90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89"/>
        <v>0</v>
      </c>
      <c r="V1449" s="25">
        <f t="shared" si="90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89"/>
        <v>0</v>
      </c>
      <c r="V1450" s="25">
        <f t="shared" si="90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89"/>
        <v>0</v>
      </c>
      <c r="V1451" s="25">
        <f t="shared" si="90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89"/>
        <v>0</v>
      </c>
      <c r="V1452" s="25">
        <f t="shared" si="90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89"/>
        <v>0</v>
      </c>
      <c r="V1453" s="25">
        <f t="shared" si="90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89"/>
        <v>0</v>
      </c>
      <c r="V1454" s="25">
        <f t="shared" si="90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89"/>
        <v>0</v>
      </c>
      <c r="V1455" s="25">
        <f t="shared" si="90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89"/>
        <v>0</v>
      </c>
      <c r="V1456" s="25">
        <f t="shared" si="90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89"/>
        <v>0</v>
      </c>
      <c r="V1457" s="25">
        <f t="shared" si="90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89"/>
        <v>0</v>
      </c>
      <c r="V1458" s="25">
        <f t="shared" si="90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89"/>
        <v>0</v>
      </c>
      <c r="V1459" s="25">
        <f t="shared" si="90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89"/>
        <v>0</v>
      </c>
      <c r="V1460" s="25">
        <f t="shared" si="90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89"/>
        <v>0</v>
      </c>
      <c r="V1461" s="25">
        <f t="shared" si="90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89"/>
        <v>0</v>
      </c>
      <c r="V1462" s="25">
        <f t="shared" si="90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89"/>
        <v>0</v>
      </c>
      <c r="V1463" s="25">
        <f t="shared" si="90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89"/>
        <v>0</v>
      </c>
      <c r="V1464" s="25">
        <f t="shared" si="90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89"/>
        <v>0</v>
      </c>
      <c r="V1465" s="25">
        <f t="shared" si="90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89"/>
        <v>0</v>
      </c>
      <c r="V1466" s="25">
        <f t="shared" si="90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89"/>
        <v>0</v>
      </c>
      <c r="V1467" s="25">
        <f t="shared" si="90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89"/>
        <v>0</v>
      </c>
      <c r="V1468" s="25">
        <f t="shared" si="90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89"/>
        <v>0</v>
      </c>
      <c r="V1469" s="25">
        <f t="shared" si="90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89"/>
        <v>0</v>
      </c>
      <c r="V1470" s="25">
        <f t="shared" si="90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89"/>
        <v>0</v>
      </c>
      <c r="V1471" s="25">
        <f t="shared" si="90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89"/>
        <v>0</v>
      </c>
      <c r="V1472" s="25">
        <f t="shared" si="90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89"/>
        <v>0</v>
      </c>
      <c r="V1473" s="25">
        <f t="shared" si="90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89"/>
        <v>0</v>
      </c>
      <c r="V1474" s="25">
        <f t="shared" si="90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89"/>
        <v>0</v>
      </c>
      <c r="V1475" s="25">
        <f t="shared" si="90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89"/>
        <v>0</v>
      </c>
      <c r="V1476" s="25">
        <f t="shared" si="90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89"/>
        <v>0</v>
      </c>
      <c r="V1477" s="25">
        <f t="shared" si="90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89"/>
        <v>0</v>
      </c>
      <c r="V1478" s="25">
        <f t="shared" si="90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89"/>
        <v>0</v>
      </c>
      <c r="V1479" s="25">
        <f t="shared" si="90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ref="U1480:U1543" si="93">Q1480+S1480</f>
        <v>0</v>
      </c>
      <c r="V1480" s="25">
        <f t="shared" ref="V1480:V1543" si="94">(Q1480*R1480)+(S1480*T1480)</f>
        <v>0</v>
      </c>
      <c r="W1480" s="25">
        <f t="shared" ref="W1480:W1543" si="95">V1480+P1480</f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si="93"/>
        <v>0</v>
      </c>
      <c r="V1481" s="25">
        <f t="shared" si="94"/>
        <v>0</v>
      </c>
      <c r="W1481" s="25">
        <f t="shared" si="95"/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3"/>
        <v>0</v>
      </c>
      <c r="V1482" s="25">
        <f t="shared" si="94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3"/>
        <v>0</v>
      </c>
      <c r="V1483" s="25">
        <f t="shared" si="94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3"/>
        <v>0</v>
      </c>
      <c r="V1484" s="25">
        <f t="shared" si="94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3"/>
        <v>0</v>
      </c>
      <c r="V1485" s="25">
        <f t="shared" si="94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3"/>
        <v>0</v>
      </c>
      <c r="V1486" s="25">
        <f t="shared" si="94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3"/>
        <v>0</v>
      </c>
      <c r="V1487" s="25">
        <f t="shared" si="94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3"/>
        <v>0</v>
      </c>
      <c r="V1488" s="25">
        <f t="shared" si="94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3"/>
        <v>0</v>
      </c>
      <c r="V1489" s="25">
        <f t="shared" si="94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3"/>
        <v>0</v>
      </c>
      <c r="V1490" s="25">
        <f t="shared" si="94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3"/>
        <v>0</v>
      </c>
      <c r="V1491" s="25">
        <f t="shared" si="94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3"/>
        <v>0</v>
      </c>
      <c r="V1492" s="25">
        <f t="shared" si="94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3"/>
        <v>0</v>
      </c>
      <c r="V1493" s="25">
        <f t="shared" si="94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3"/>
        <v>0</v>
      </c>
      <c r="V1494" s="25">
        <f t="shared" si="94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3"/>
        <v>0</v>
      </c>
      <c r="V1495" s="25">
        <f t="shared" si="94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3"/>
        <v>0</v>
      </c>
      <c r="V1496" s="25">
        <f t="shared" si="94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3"/>
        <v>0</v>
      </c>
      <c r="V1497" s="25">
        <f t="shared" si="94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3"/>
        <v>0</v>
      </c>
      <c r="V1498" s="25">
        <f t="shared" si="94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3"/>
        <v>0</v>
      </c>
      <c r="V1499" s="25">
        <f t="shared" si="94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3"/>
        <v>0</v>
      </c>
      <c r="V1500" s="25">
        <f t="shared" si="94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3"/>
        <v>0</v>
      </c>
      <c r="V1501" s="25">
        <f t="shared" si="94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3"/>
        <v>0</v>
      </c>
      <c r="V1502" s="25">
        <f t="shared" si="94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3"/>
        <v>0</v>
      </c>
      <c r="V1503" s="25">
        <f t="shared" si="94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3"/>
        <v>0</v>
      </c>
      <c r="V1504" s="25">
        <f t="shared" si="94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3"/>
        <v>0</v>
      </c>
      <c r="V1505" s="25">
        <f t="shared" si="94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3"/>
        <v>0</v>
      </c>
      <c r="V1506" s="25">
        <f t="shared" si="94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3"/>
        <v>0</v>
      </c>
      <c r="V1507" s="25">
        <f t="shared" si="94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3"/>
        <v>0</v>
      </c>
      <c r="V1508" s="25">
        <f t="shared" si="94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3"/>
        <v>0</v>
      </c>
      <c r="V1509" s="25">
        <f t="shared" si="94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3"/>
        <v>0</v>
      </c>
      <c r="V1510" s="25">
        <f t="shared" si="94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3"/>
        <v>0</v>
      </c>
      <c r="V1511" s="25">
        <f t="shared" si="94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3"/>
        <v>0</v>
      </c>
      <c r="V1512" s="25">
        <f t="shared" si="94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3"/>
        <v>0</v>
      </c>
      <c r="V1513" s="25">
        <f t="shared" si="94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3"/>
        <v>0</v>
      </c>
      <c r="V1514" s="25">
        <f t="shared" si="94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3"/>
        <v>0</v>
      </c>
      <c r="V1515" s="25">
        <f t="shared" si="94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3"/>
        <v>0</v>
      </c>
      <c r="V1516" s="25">
        <f t="shared" si="94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3"/>
        <v>0</v>
      </c>
      <c r="V1517" s="25">
        <f t="shared" si="94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3"/>
        <v>0</v>
      </c>
      <c r="V1518" s="25">
        <f t="shared" si="94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3"/>
        <v>0</v>
      </c>
      <c r="V1519" s="25">
        <f t="shared" si="94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3"/>
        <v>0</v>
      </c>
      <c r="V1520" s="25">
        <f t="shared" si="94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3"/>
        <v>0</v>
      </c>
      <c r="V1521" s="25">
        <f t="shared" si="94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3"/>
        <v>0</v>
      </c>
      <c r="V1522" s="25">
        <f t="shared" si="94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3"/>
        <v>0</v>
      </c>
      <c r="V1523" s="25">
        <f t="shared" si="94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3"/>
        <v>0</v>
      </c>
      <c r="V1524" s="25">
        <f t="shared" si="94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3"/>
        <v>0</v>
      </c>
      <c r="V1525" s="25">
        <f t="shared" si="94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3"/>
        <v>0</v>
      </c>
      <c r="V1526" s="25">
        <f t="shared" si="94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3"/>
        <v>0</v>
      </c>
      <c r="V1527" s="25">
        <f t="shared" si="94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3"/>
        <v>0</v>
      </c>
      <c r="V1528" s="25">
        <f t="shared" si="94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3"/>
        <v>0</v>
      </c>
      <c r="V1529" s="25">
        <f t="shared" si="94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3"/>
        <v>0</v>
      </c>
      <c r="V1530" s="25">
        <f t="shared" si="94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3"/>
        <v>0</v>
      </c>
      <c r="V1531" s="25">
        <f t="shared" si="94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3"/>
        <v>0</v>
      </c>
      <c r="V1532" s="25">
        <f t="shared" si="94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3"/>
        <v>0</v>
      </c>
      <c r="V1533" s="25">
        <f t="shared" si="94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3"/>
        <v>0</v>
      </c>
      <c r="V1534" s="25">
        <f t="shared" si="94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3"/>
        <v>0</v>
      </c>
      <c r="V1535" s="25">
        <f t="shared" si="94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3"/>
        <v>0</v>
      </c>
      <c r="V1536" s="25">
        <f t="shared" si="94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3"/>
        <v>0</v>
      </c>
      <c r="V1537" s="25">
        <f t="shared" si="94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3"/>
        <v>0</v>
      </c>
      <c r="V1538" s="25">
        <f t="shared" si="94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3"/>
        <v>0</v>
      </c>
      <c r="V1539" s="25">
        <f t="shared" si="94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3"/>
        <v>0</v>
      </c>
      <c r="V1540" s="25">
        <f t="shared" si="94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3"/>
        <v>0</v>
      </c>
      <c r="V1541" s="25">
        <f t="shared" si="94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3"/>
        <v>0</v>
      </c>
      <c r="V1542" s="25">
        <f t="shared" si="94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3"/>
        <v>0</v>
      </c>
      <c r="V1543" s="25">
        <f t="shared" si="94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ref="U1544:U1607" si="97">Q1544+S1544</f>
        <v>0</v>
      </c>
      <c r="V1544" s="25">
        <f t="shared" ref="V1544:V1607" si="98">(Q1544*R1544)+(S1544*T1544)</f>
        <v>0</v>
      </c>
      <c r="W1544" s="25">
        <f t="shared" ref="W1544:W1607" si="99">V1544+P1544</f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si="97"/>
        <v>0</v>
      </c>
      <c r="V1545" s="25">
        <f t="shared" si="98"/>
        <v>0</v>
      </c>
      <c r="W1545" s="25">
        <f t="shared" si="99"/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7"/>
        <v>0</v>
      </c>
      <c r="V1546" s="25">
        <f t="shared" si="98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7"/>
        <v>0</v>
      </c>
      <c r="V1547" s="25">
        <f t="shared" si="98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7"/>
        <v>0</v>
      </c>
      <c r="V1548" s="25">
        <f t="shared" si="98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7"/>
        <v>0</v>
      </c>
      <c r="V1549" s="25">
        <f t="shared" si="98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7"/>
        <v>0</v>
      </c>
      <c r="V1550" s="25">
        <f t="shared" si="98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7"/>
        <v>0</v>
      </c>
      <c r="V1551" s="25">
        <f t="shared" si="98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7"/>
        <v>0</v>
      </c>
      <c r="V1552" s="25">
        <f t="shared" si="98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7"/>
        <v>0</v>
      </c>
      <c r="V1553" s="25">
        <f t="shared" si="98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7"/>
        <v>0</v>
      </c>
      <c r="V1554" s="25">
        <f t="shared" si="98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7"/>
        <v>0</v>
      </c>
      <c r="V1555" s="25">
        <f t="shared" si="98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7"/>
        <v>0</v>
      </c>
      <c r="V1556" s="25">
        <f t="shared" si="98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7"/>
        <v>0</v>
      </c>
      <c r="V1557" s="25">
        <f t="shared" si="98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7"/>
        <v>0</v>
      </c>
      <c r="V1558" s="25">
        <f t="shared" si="98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7"/>
        <v>0</v>
      </c>
      <c r="V1559" s="25">
        <f t="shared" si="98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7"/>
        <v>0</v>
      </c>
      <c r="V1560" s="25">
        <f t="shared" si="98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7"/>
        <v>0</v>
      </c>
      <c r="V1561" s="25">
        <f t="shared" si="98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7"/>
        <v>0</v>
      </c>
      <c r="V1562" s="25">
        <f t="shared" si="98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7"/>
        <v>0</v>
      </c>
      <c r="V1563" s="25">
        <f t="shared" si="98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7"/>
        <v>0</v>
      </c>
      <c r="V1564" s="25">
        <f t="shared" si="98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7"/>
        <v>0</v>
      </c>
      <c r="V1565" s="25">
        <f t="shared" si="98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7"/>
        <v>0</v>
      </c>
      <c r="V1566" s="25">
        <f t="shared" si="98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7"/>
        <v>0</v>
      </c>
      <c r="V1567" s="25">
        <f t="shared" si="98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7"/>
        <v>0</v>
      </c>
      <c r="V1568" s="25">
        <f t="shared" si="98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7"/>
        <v>0</v>
      </c>
      <c r="V1569" s="25">
        <f t="shared" si="98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7"/>
        <v>0</v>
      </c>
      <c r="V1570" s="25">
        <f t="shared" si="98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7"/>
        <v>0</v>
      </c>
      <c r="V1571" s="25">
        <f t="shared" si="98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7"/>
        <v>0</v>
      </c>
      <c r="V1572" s="25">
        <f t="shared" si="98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7"/>
        <v>0</v>
      </c>
      <c r="V1573" s="25">
        <f t="shared" si="98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7"/>
        <v>0</v>
      </c>
      <c r="V1574" s="25">
        <f t="shared" si="98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7"/>
        <v>0</v>
      </c>
      <c r="V1575" s="25">
        <f t="shared" si="98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7"/>
        <v>0</v>
      </c>
      <c r="V1576" s="25">
        <f t="shared" si="98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7"/>
        <v>0</v>
      </c>
      <c r="V1577" s="25">
        <f t="shared" si="98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7"/>
        <v>0</v>
      </c>
      <c r="V1578" s="25">
        <f t="shared" si="98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7"/>
        <v>0</v>
      </c>
      <c r="V1579" s="25">
        <f t="shared" si="98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7"/>
        <v>0</v>
      </c>
      <c r="V1580" s="25">
        <f t="shared" si="98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7"/>
        <v>0</v>
      </c>
      <c r="V1581" s="25">
        <f t="shared" si="98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7"/>
        <v>0</v>
      </c>
      <c r="V1582" s="25">
        <f t="shared" si="98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7"/>
        <v>0</v>
      </c>
      <c r="V1583" s="25">
        <f t="shared" si="98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7"/>
        <v>0</v>
      </c>
      <c r="V1584" s="25">
        <f t="shared" si="98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7"/>
        <v>0</v>
      </c>
      <c r="V1585" s="25">
        <f t="shared" si="98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7"/>
        <v>0</v>
      </c>
      <c r="V1586" s="25">
        <f t="shared" si="98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7"/>
        <v>0</v>
      </c>
      <c r="V1587" s="25">
        <f t="shared" si="98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7"/>
        <v>0</v>
      </c>
      <c r="V1588" s="25">
        <f t="shared" si="98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7"/>
        <v>0</v>
      </c>
      <c r="V1589" s="25">
        <f t="shared" si="98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7"/>
        <v>0</v>
      </c>
      <c r="V1590" s="25">
        <f t="shared" si="98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7"/>
        <v>0</v>
      </c>
      <c r="V1591" s="25">
        <f t="shared" si="98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7"/>
        <v>0</v>
      </c>
      <c r="V1592" s="25">
        <f t="shared" si="98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7"/>
        <v>0</v>
      </c>
      <c r="V1593" s="25">
        <f t="shared" si="98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7"/>
        <v>0</v>
      </c>
      <c r="V1594" s="25">
        <f t="shared" si="98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7"/>
        <v>0</v>
      </c>
      <c r="V1595" s="25">
        <f t="shared" si="98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7"/>
        <v>0</v>
      </c>
      <c r="V1596" s="25">
        <f t="shared" si="98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7"/>
        <v>0</v>
      </c>
      <c r="V1597" s="25">
        <f t="shared" si="98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7"/>
        <v>0</v>
      </c>
      <c r="V1598" s="25">
        <f t="shared" si="98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7"/>
        <v>0</v>
      </c>
      <c r="V1599" s="25">
        <f t="shared" si="98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7"/>
        <v>0</v>
      </c>
      <c r="V1600" s="25">
        <f t="shared" si="98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7"/>
        <v>0</v>
      </c>
      <c r="V1601" s="25">
        <f t="shared" si="98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7"/>
        <v>0</v>
      </c>
      <c r="V1602" s="25">
        <f t="shared" si="98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7"/>
        <v>0</v>
      </c>
      <c r="V1603" s="25">
        <f t="shared" si="98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7"/>
        <v>0</v>
      </c>
      <c r="V1604" s="25">
        <f t="shared" si="98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7"/>
        <v>0</v>
      </c>
      <c r="V1605" s="25">
        <f t="shared" si="98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7"/>
        <v>0</v>
      </c>
      <c r="V1606" s="25">
        <f t="shared" si="98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7"/>
        <v>0</v>
      </c>
      <c r="V1607" s="25">
        <f t="shared" si="98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ref="U1608:U1671" si="101">Q1608+S1608</f>
        <v>0</v>
      </c>
      <c r="V1608" s="25">
        <f t="shared" ref="V1608:V1671" si="102">(Q1608*R1608)+(S1608*T1608)</f>
        <v>0</v>
      </c>
      <c r="W1608" s="25">
        <f t="shared" ref="W1608:W1671" si="103">V1608+P1608</f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si="101"/>
        <v>0</v>
      </c>
      <c r="V1609" s="25">
        <f t="shared" si="102"/>
        <v>0</v>
      </c>
      <c r="W1609" s="25">
        <f t="shared" si="103"/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1"/>
        <v>0</v>
      </c>
      <c r="V1610" s="25">
        <f t="shared" si="102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1"/>
        <v>0</v>
      </c>
      <c r="V1611" s="25">
        <f t="shared" si="102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1"/>
        <v>0</v>
      </c>
      <c r="V1612" s="25">
        <f t="shared" si="102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1"/>
        <v>0</v>
      </c>
      <c r="V1613" s="25">
        <f t="shared" si="102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1"/>
        <v>0</v>
      </c>
      <c r="V1614" s="25">
        <f t="shared" si="102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1"/>
        <v>0</v>
      </c>
      <c r="V1615" s="25">
        <f t="shared" si="102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1"/>
        <v>0</v>
      </c>
      <c r="V1616" s="25">
        <f t="shared" si="102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1"/>
        <v>0</v>
      </c>
      <c r="V1617" s="25">
        <f t="shared" si="102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1"/>
        <v>0</v>
      </c>
      <c r="V1618" s="25">
        <f t="shared" si="102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1"/>
        <v>0</v>
      </c>
      <c r="V1619" s="25">
        <f t="shared" si="102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1"/>
        <v>0</v>
      </c>
      <c r="V1620" s="25">
        <f t="shared" si="102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1"/>
        <v>0</v>
      </c>
      <c r="V1621" s="25">
        <f t="shared" si="102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1"/>
        <v>0</v>
      </c>
      <c r="V1622" s="25">
        <f t="shared" si="102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1"/>
        <v>0</v>
      </c>
      <c r="V1623" s="25">
        <f t="shared" si="102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1"/>
        <v>0</v>
      </c>
      <c r="V1624" s="25">
        <f t="shared" si="102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1"/>
        <v>0</v>
      </c>
      <c r="V1625" s="25">
        <f t="shared" si="102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1"/>
        <v>0</v>
      </c>
      <c r="V1626" s="25">
        <f t="shared" si="102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1"/>
        <v>0</v>
      </c>
      <c r="V1627" s="25">
        <f t="shared" si="102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1"/>
        <v>0</v>
      </c>
      <c r="V1628" s="25">
        <f t="shared" si="102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1"/>
        <v>0</v>
      </c>
      <c r="V1629" s="25">
        <f t="shared" si="102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1"/>
        <v>0</v>
      </c>
      <c r="V1630" s="25">
        <f t="shared" si="102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1"/>
        <v>0</v>
      </c>
      <c r="V1631" s="25">
        <f t="shared" si="102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1"/>
        <v>0</v>
      </c>
      <c r="V1632" s="25">
        <f t="shared" si="102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1"/>
        <v>0</v>
      </c>
      <c r="V1633" s="25">
        <f t="shared" si="102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1"/>
        <v>0</v>
      </c>
      <c r="V1634" s="25">
        <f t="shared" si="102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1"/>
        <v>0</v>
      </c>
      <c r="V1635" s="25">
        <f t="shared" si="102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1"/>
        <v>0</v>
      </c>
      <c r="V1636" s="25">
        <f t="shared" si="102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1"/>
        <v>0</v>
      </c>
      <c r="V1637" s="25">
        <f t="shared" si="102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1"/>
        <v>0</v>
      </c>
      <c r="V1638" s="25">
        <f t="shared" si="102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1"/>
        <v>0</v>
      </c>
      <c r="V1639" s="25">
        <f t="shared" si="102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1"/>
        <v>0</v>
      </c>
      <c r="V1640" s="25">
        <f t="shared" si="102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1"/>
        <v>0</v>
      </c>
      <c r="V1641" s="25">
        <f t="shared" si="102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1"/>
        <v>0</v>
      </c>
      <c r="V1642" s="25">
        <f t="shared" si="102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1"/>
        <v>0</v>
      </c>
      <c r="V1643" s="25">
        <f t="shared" si="102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1"/>
        <v>0</v>
      </c>
      <c r="V1644" s="25">
        <f t="shared" si="102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1"/>
        <v>0</v>
      </c>
      <c r="V1645" s="25">
        <f t="shared" si="102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1"/>
        <v>0</v>
      </c>
      <c r="V1646" s="25">
        <f t="shared" si="102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1"/>
        <v>0</v>
      </c>
      <c r="V1647" s="25">
        <f t="shared" si="102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1"/>
        <v>0</v>
      </c>
      <c r="V1648" s="25">
        <f t="shared" si="102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1"/>
        <v>0</v>
      </c>
      <c r="V1649" s="25">
        <f t="shared" si="102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1"/>
        <v>0</v>
      </c>
      <c r="V1650" s="25">
        <f t="shared" si="102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1"/>
        <v>0</v>
      </c>
      <c r="V1651" s="25">
        <f t="shared" si="102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1"/>
        <v>0</v>
      </c>
      <c r="V1652" s="25">
        <f t="shared" si="102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1"/>
        <v>0</v>
      </c>
      <c r="V1653" s="25">
        <f t="shared" si="102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1"/>
        <v>0</v>
      </c>
      <c r="V1654" s="25">
        <f t="shared" si="102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1"/>
        <v>0</v>
      </c>
      <c r="V1655" s="25">
        <f t="shared" si="102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1"/>
        <v>0</v>
      </c>
      <c r="V1656" s="25">
        <f t="shared" si="102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1"/>
        <v>0</v>
      </c>
      <c r="V1657" s="25">
        <f t="shared" si="102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1"/>
        <v>0</v>
      </c>
      <c r="V1658" s="25">
        <f t="shared" si="102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1"/>
        <v>0</v>
      </c>
      <c r="V1659" s="25">
        <f t="shared" si="102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1"/>
        <v>0</v>
      </c>
      <c r="V1660" s="25">
        <f t="shared" si="102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1"/>
        <v>0</v>
      </c>
      <c r="V1661" s="25">
        <f t="shared" si="102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1"/>
        <v>0</v>
      </c>
      <c r="V1662" s="25">
        <f t="shared" si="102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1"/>
        <v>0</v>
      </c>
      <c r="V1663" s="25">
        <f t="shared" si="102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1"/>
        <v>0</v>
      </c>
      <c r="V1664" s="25">
        <f t="shared" si="102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1"/>
        <v>0</v>
      </c>
      <c r="V1665" s="25">
        <f t="shared" si="102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1"/>
        <v>0</v>
      </c>
      <c r="V1666" s="25">
        <f t="shared" si="102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1"/>
        <v>0</v>
      </c>
      <c r="V1667" s="25">
        <f t="shared" si="102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1"/>
        <v>0</v>
      </c>
      <c r="V1668" s="25">
        <f t="shared" si="102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1"/>
        <v>0</v>
      </c>
      <c r="V1669" s="25">
        <f t="shared" si="102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1"/>
        <v>0</v>
      </c>
      <c r="V1670" s="25">
        <f t="shared" si="102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1"/>
        <v>0</v>
      </c>
      <c r="V1671" s="25">
        <f t="shared" si="102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ref="U1672:U1735" si="105">Q1672+S1672</f>
        <v>0</v>
      </c>
      <c r="V1672" s="25">
        <f t="shared" ref="V1672:V1735" si="106">(Q1672*R1672)+(S1672*T1672)</f>
        <v>0</v>
      </c>
      <c r="W1672" s="25">
        <f t="shared" ref="W1672:W1735" si="107">V1672+P1672</f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si="105"/>
        <v>0</v>
      </c>
      <c r="V1673" s="25">
        <f t="shared" si="106"/>
        <v>0</v>
      </c>
      <c r="W1673" s="25">
        <f t="shared" si="107"/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5"/>
        <v>0</v>
      </c>
      <c r="V1674" s="25">
        <f t="shared" si="106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5"/>
        <v>0</v>
      </c>
      <c r="V1675" s="25">
        <f t="shared" si="106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5"/>
        <v>0</v>
      </c>
      <c r="V1676" s="25">
        <f t="shared" si="106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5"/>
        <v>0</v>
      </c>
      <c r="V1677" s="25">
        <f t="shared" si="106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5"/>
        <v>0</v>
      </c>
      <c r="V1678" s="25">
        <f t="shared" si="106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5"/>
        <v>0</v>
      </c>
      <c r="V1679" s="25">
        <f t="shared" si="106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5"/>
        <v>0</v>
      </c>
      <c r="V1680" s="25">
        <f t="shared" si="106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5"/>
        <v>0</v>
      </c>
      <c r="V1681" s="25">
        <f t="shared" si="106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5"/>
        <v>0</v>
      </c>
      <c r="V1682" s="25">
        <f t="shared" si="106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5"/>
        <v>0</v>
      </c>
      <c r="V1683" s="25">
        <f t="shared" si="106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5"/>
        <v>0</v>
      </c>
      <c r="V1684" s="25">
        <f t="shared" si="106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5"/>
        <v>0</v>
      </c>
      <c r="V1685" s="25">
        <f t="shared" si="106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5"/>
        <v>0</v>
      </c>
      <c r="V1686" s="25">
        <f t="shared" si="106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5"/>
        <v>0</v>
      </c>
      <c r="V1687" s="25">
        <f t="shared" si="106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5"/>
        <v>0</v>
      </c>
      <c r="V1688" s="25">
        <f t="shared" si="106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5"/>
        <v>0</v>
      </c>
      <c r="V1689" s="25">
        <f t="shared" si="106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5"/>
        <v>0</v>
      </c>
      <c r="V1690" s="25">
        <f t="shared" si="106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5"/>
        <v>0</v>
      </c>
      <c r="V1691" s="25">
        <f t="shared" si="106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5"/>
        <v>0</v>
      </c>
      <c r="V1692" s="25">
        <f t="shared" si="106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5"/>
        <v>0</v>
      </c>
      <c r="V1693" s="25">
        <f t="shared" si="106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5"/>
        <v>0</v>
      </c>
      <c r="V1694" s="25">
        <f t="shared" si="106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5"/>
        <v>0</v>
      </c>
      <c r="V1695" s="25">
        <f t="shared" si="106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5"/>
        <v>0</v>
      </c>
      <c r="V1696" s="25">
        <f t="shared" si="106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5"/>
        <v>0</v>
      </c>
      <c r="V1697" s="25">
        <f t="shared" si="106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5"/>
        <v>0</v>
      </c>
      <c r="V1698" s="25">
        <f t="shared" si="106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5"/>
        <v>0</v>
      </c>
      <c r="V1699" s="25">
        <f t="shared" si="106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5"/>
        <v>0</v>
      </c>
      <c r="V1700" s="25">
        <f t="shared" si="106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5"/>
        <v>0</v>
      </c>
      <c r="V1701" s="25">
        <f t="shared" si="106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5"/>
        <v>0</v>
      </c>
      <c r="V1702" s="25">
        <f t="shared" si="106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5"/>
        <v>0</v>
      </c>
      <c r="V1703" s="25">
        <f t="shared" si="106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5"/>
        <v>0</v>
      </c>
      <c r="V1704" s="25">
        <f t="shared" si="106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5"/>
        <v>0</v>
      </c>
      <c r="V1705" s="25">
        <f t="shared" si="106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5"/>
        <v>0</v>
      </c>
      <c r="V1706" s="25">
        <f t="shared" si="106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5"/>
        <v>0</v>
      </c>
      <c r="V1707" s="25">
        <f t="shared" si="106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5"/>
        <v>0</v>
      </c>
      <c r="V1708" s="25">
        <f t="shared" si="106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5"/>
        <v>0</v>
      </c>
      <c r="V1709" s="25">
        <f t="shared" si="106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5"/>
        <v>0</v>
      </c>
      <c r="V1710" s="25">
        <f t="shared" si="106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5"/>
        <v>0</v>
      </c>
      <c r="V1711" s="25">
        <f t="shared" si="106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5"/>
        <v>0</v>
      </c>
      <c r="V1712" s="25">
        <f t="shared" si="106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5"/>
        <v>0</v>
      </c>
      <c r="V1713" s="25">
        <f t="shared" si="106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5"/>
        <v>0</v>
      </c>
      <c r="V1714" s="25">
        <f t="shared" si="106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5"/>
        <v>0</v>
      </c>
      <c r="V1715" s="25">
        <f t="shared" si="106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5"/>
        <v>0</v>
      </c>
      <c r="V1716" s="25">
        <f t="shared" si="106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5"/>
        <v>0</v>
      </c>
      <c r="V1717" s="25">
        <f t="shared" si="106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5"/>
        <v>0</v>
      </c>
      <c r="V1718" s="25">
        <f t="shared" si="106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5"/>
        <v>0</v>
      </c>
      <c r="V1719" s="25">
        <f t="shared" si="106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5"/>
        <v>0</v>
      </c>
      <c r="V1720" s="25">
        <f t="shared" si="106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5"/>
        <v>0</v>
      </c>
      <c r="V1721" s="25">
        <f t="shared" si="106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5"/>
        <v>0</v>
      </c>
      <c r="V1722" s="25">
        <f t="shared" si="106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5"/>
        <v>0</v>
      </c>
      <c r="V1723" s="25">
        <f t="shared" si="106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5"/>
        <v>0</v>
      </c>
      <c r="V1724" s="25">
        <f t="shared" si="106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5"/>
        <v>0</v>
      </c>
      <c r="V1725" s="25">
        <f t="shared" si="106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5"/>
        <v>0</v>
      </c>
      <c r="V1726" s="25">
        <f t="shared" si="106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5"/>
        <v>0</v>
      </c>
      <c r="V1727" s="25">
        <f t="shared" si="106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5"/>
        <v>0</v>
      </c>
      <c r="V1728" s="25">
        <f t="shared" si="106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5"/>
        <v>0</v>
      </c>
      <c r="V1729" s="25">
        <f t="shared" si="106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5"/>
        <v>0</v>
      </c>
      <c r="V1730" s="25">
        <f t="shared" si="106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5"/>
        <v>0</v>
      </c>
      <c r="V1731" s="25">
        <f t="shared" si="106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5"/>
        <v>0</v>
      </c>
      <c r="V1732" s="25">
        <f t="shared" si="106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5"/>
        <v>0</v>
      </c>
      <c r="V1733" s="25">
        <f t="shared" si="106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5"/>
        <v>0</v>
      </c>
      <c r="V1734" s="25">
        <f t="shared" si="106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5"/>
        <v>0</v>
      </c>
      <c r="V1735" s="25">
        <f t="shared" si="106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ref="U1736:U1799" si="109">Q1736+S1736</f>
        <v>0</v>
      </c>
      <c r="V1736" s="25">
        <f t="shared" ref="V1736:V1799" si="110">(Q1736*R1736)+(S1736*T1736)</f>
        <v>0</v>
      </c>
      <c r="W1736" s="25">
        <f t="shared" ref="W1736:W1799" si="111">V1736+P1736</f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si="109"/>
        <v>0</v>
      </c>
      <c r="V1737" s="25">
        <f t="shared" si="110"/>
        <v>0</v>
      </c>
      <c r="W1737" s="25">
        <f t="shared" si="111"/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09"/>
        <v>0</v>
      </c>
      <c r="V1738" s="25">
        <f t="shared" si="110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09"/>
        <v>0</v>
      </c>
      <c r="V1739" s="25">
        <f t="shared" si="110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09"/>
        <v>0</v>
      </c>
      <c r="V1740" s="25">
        <f t="shared" si="110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09"/>
        <v>0</v>
      </c>
      <c r="V1741" s="25">
        <f t="shared" si="110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09"/>
        <v>0</v>
      </c>
      <c r="V1742" s="25">
        <f t="shared" si="110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09"/>
        <v>0</v>
      </c>
      <c r="V1743" s="25">
        <f t="shared" si="110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09"/>
        <v>0</v>
      </c>
      <c r="V1744" s="25">
        <f t="shared" si="110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09"/>
        <v>0</v>
      </c>
      <c r="V1745" s="25">
        <f t="shared" si="110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09"/>
        <v>0</v>
      </c>
      <c r="V1746" s="25">
        <f t="shared" si="110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09"/>
        <v>0</v>
      </c>
      <c r="V1747" s="25">
        <f t="shared" si="110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09"/>
        <v>0</v>
      </c>
      <c r="V1748" s="25">
        <f t="shared" si="110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09"/>
        <v>0</v>
      </c>
      <c r="V1749" s="25">
        <f t="shared" si="110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09"/>
        <v>0</v>
      </c>
      <c r="V1750" s="25">
        <f t="shared" si="110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09"/>
        <v>0</v>
      </c>
      <c r="V1751" s="25">
        <f t="shared" si="110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09"/>
        <v>0</v>
      </c>
      <c r="V1752" s="25">
        <f t="shared" si="110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09"/>
        <v>0</v>
      </c>
      <c r="V1753" s="25">
        <f t="shared" si="110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09"/>
        <v>0</v>
      </c>
      <c r="V1754" s="25">
        <f t="shared" si="110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09"/>
        <v>0</v>
      </c>
      <c r="V1755" s="25">
        <f t="shared" si="110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09"/>
        <v>0</v>
      </c>
      <c r="V1756" s="25">
        <f t="shared" si="110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09"/>
        <v>0</v>
      </c>
      <c r="V1757" s="25">
        <f t="shared" si="110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09"/>
        <v>0</v>
      </c>
      <c r="V1758" s="25">
        <f t="shared" si="110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09"/>
        <v>0</v>
      </c>
      <c r="V1759" s="25">
        <f t="shared" si="110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09"/>
        <v>0</v>
      </c>
      <c r="V1760" s="25">
        <f t="shared" si="110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09"/>
        <v>0</v>
      </c>
      <c r="V1761" s="25">
        <f t="shared" si="110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09"/>
        <v>0</v>
      </c>
      <c r="V1762" s="25">
        <f t="shared" si="110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09"/>
        <v>0</v>
      </c>
      <c r="V1763" s="25">
        <f t="shared" si="110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09"/>
        <v>0</v>
      </c>
      <c r="V1764" s="25">
        <f t="shared" si="110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09"/>
        <v>0</v>
      </c>
      <c r="V1765" s="25">
        <f t="shared" si="110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09"/>
        <v>0</v>
      </c>
      <c r="V1766" s="25">
        <f t="shared" si="110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09"/>
        <v>0</v>
      </c>
      <c r="V1767" s="25">
        <f t="shared" si="110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09"/>
        <v>0</v>
      </c>
      <c r="V1768" s="25">
        <f t="shared" si="110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09"/>
        <v>0</v>
      </c>
      <c r="V1769" s="25">
        <f t="shared" si="110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09"/>
        <v>0</v>
      </c>
      <c r="V1770" s="25">
        <f t="shared" si="110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09"/>
        <v>0</v>
      </c>
      <c r="V1771" s="25">
        <f t="shared" si="110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09"/>
        <v>0</v>
      </c>
      <c r="V1772" s="25">
        <f t="shared" si="110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09"/>
        <v>0</v>
      </c>
      <c r="V1773" s="25">
        <f t="shared" si="110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09"/>
        <v>0</v>
      </c>
      <c r="V1774" s="25">
        <f t="shared" si="110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09"/>
        <v>0</v>
      </c>
      <c r="V1775" s="25">
        <f t="shared" si="110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09"/>
        <v>0</v>
      </c>
      <c r="V1776" s="25">
        <f t="shared" si="110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09"/>
        <v>0</v>
      </c>
      <c r="V1777" s="25">
        <f t="shared" si="110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09"/>
        <v>0</v>
      </c>
      <c r="V1778" s="25">
        <f t="shared" si="110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09"/>
        <v>0</v>
      </c>
      <c r="V1779" s="25">
        <f t="shared" si="110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09"/>
        <v>0</v>
      </c>
      <c r="V1780" s="25">
        <f t="shared" si="110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09"/>
        <v>0</v>
      </c>
      <c r="V1781" s="25">
        <f t="shared" si="110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09"/>
        <v>0</v>
      </c>
      <c r="V1782" s="25">
        <f t="shared" si="110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09"/>
        <v>0</v>
      </c>
      <c r="V1783" s="25">
        <f t="shared" si="110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09"/>
        <v>0</v>
      </c>
      <c r="V1784" s="25">
        <f t="shared" si="110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09"/>
        <v>0</v>
      </c>
      <c r="V1785" s="25">
        <f t="shared" si="110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09"/>
        <v>0</v>
      </c>
      <c r="V1786" s="25">
        <f t="shared" si="110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09"/>
        <v>0</v>
      </c>
      <c r="V1787" s="25">
        <f t="shared" si="110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09"/>
        <v>0</v>
      </c>
      <c r="V1788" s="25">
        <f t="shared" si="110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09"/>
        <v>0</v>
      </c>
      <c r="V1789" s="25">
        <f t="shared" si="110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09"/>
        <v>0</v>
      </c>
      <c r="V1790" s="25">
        <f t="shared" si="110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09"/>
        <v>0</v>
      </c>
      <c r="V1791" s="25">
        <f t="shared" si="110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09"/>
        <v>0</v>
      </c>
      <c r="V1792" s="25">
        <f t="shared" si="110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09"/>
        <v>0</v>
      </c>
      <c r="V1793" s="25">
        <f t="shared" si="110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09"/>
        <v>0</v>
      </c>
      <c r="V1794" s="25">
        <f t="shared" si="110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09"/>
        <v>0</v>
      </c>
      <c r="V1795" s="25">
        <f t="shared" si="110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09"/>
        <v>0</v>
      </c>
      <c r="V1796" s="25">
        <f t="shared" si="110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09"/>
        <v>0</v>
      </c>
      <c r="V1797" s="25">
        <f t="shared" si="110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09"/>
        <v>0</v>
      </c>
      <c r="V1798" s="25">
        <f t="shared" si="110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09"/>
        <v>0</v>
      </c>
      <c r="V1799" s="25">
        <f t="shared" si="110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ref="U1800:U1863" si="113">Q1800+S1800</f>
        <v>0</v>
      </c>
      <c r="V1800" s="25">
        <f t="shared" ref="V1800:V1863" si="114">(Q1800*R1800)+(S1800*T1800)</f>
        <v>0</v>
      </c>
      <c r="W1800" s="25">
        <f t="shared" ref="W1800:W1863" si="115">V1800+P1800</f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si="113"/>
        <v>0</v>
      </c>
      <c r="V1801" s="25">
        <f t="shared" si="114"/>
        <v>0</v>
      </c>
      <c r="W1801" s="25">
        <f t="shared" si="115"/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3"/>
        <v>0</v>
      </c>
      <c r="V1802" s="25">
        <f t="shared" si="114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3"/>
        <v>0</v>
      </c>
      <c r="V1803" s="25">
        <f t="shared" si="114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3"/>
        <v>0</v>
      </c>
      <c r="V1804" s="25">
        <f t="shared" si="114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3"/>
        <v>0</v>
      </c>
      <c r="V1805" s="25">
        <f t="shared" si="114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3"/>
        <v>0</v>
      </c>
      <c r="V1806" s="25">
        <f t="shared" si="114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3"/>
        <v>0</v>
      </c>
      <c r="V1807" s="25">
        <f t="shared" si="114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3"/>
        <v>0</v>
      </c>
      <c r="V1808" s="25">
        <f t="shared" si="114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3"/>
        <v>0</v>
      </c>
      <c r="V1809" s="25">
        <f t="shared" si="114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3"/>
        <v>0</v>
      </c>
      <c r="V1810" s="25">
        <f t="shared" si="114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3"/>
        <v>0</v>
      </c>
      <c r="V1811" s="25">
        <f t="shared" si="114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3"/>
        <v>0</v>
      </c>
      <c r="V1812" s="25">
        <f t="shared" si="114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3"/>
        <v>0</v>
      </c>
      <c r="V1813" s="25">
        <f t="shared" si="114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3"/>
        <v>0</v>
      </c>
      <c r="V1814" s="25">
        <f t="shared" si="114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3"/>
        <v>0</v>
      </c>
      <c r="V1815" s="25">
        <f t="shared" si="114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3"/>
        <v>0</v>
      </c>
      <c r="V1816" s="25">
        <f t="shared" si="114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3"/>
        <v>0</v>
      </c>
      <c r="V1817" s="25">
        <f t="shared" si="114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3"/>
        <v>0</v>
      </c>
      <c r="V1818" s="25">
        <f t="shared" si="114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3"/>
        <v>0</v>
      </c>
      <c r="V1819" s="25">
        <f t="shared" si="114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3"/>
        <v>0</v>
      </c>
      <c r="V1820" s="25">
        <f t="shared" si="114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3"/>
        <v>0</v>
      </c>
      <c r="V1821" s="25">
        <f t="shared" si="114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3"/>
        <v>0</v>
      </c>
      <c r="V1822" s="25">
        <f t="shared" si="114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3"/>
        <v>0</v>
      </c>
      <c r="V1823" s="25">
        <f t="shared" si="114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3"/>
        <v>0</v>
      </c>
      <c r="V1824" s="25">
        <f t="shared" si="114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3"/>
        <v>0</v>
      </c>
      <c r="V1825" s="25">
        <f t="shared" si="114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3"/>
        <v>0</v>
      </c>
      <c r="V1826" s="25">
        <f t="shared" si="114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3"/>
        <v>0</v>
      </c>
      <c r="V1827" s="25">
        <f t="shared" si="114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3"/>
        <v>0</v>
      </c>
      <c r="V1828" s="25">
        <f t="shared" si="114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3"/>
        <v>0</v>
      </c>
      <c r="V1829" s="25">
        <f t="shared" si="114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3"/>
        <v>0</v>
      </c>
      <c r="V1830" s="25">
        <f t="shared" si="114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3"/>
        <v>0</v>
      </c>
      <c r="V1831" s="25">
        <f t="shared" si="114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3"/>
        <v>0</v>
      </c>
      <c r="V1832" s="25">
        <f t="shared" si="114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3"/>
        <v>0</v>
      </c>
      <c r="V1833" s="25">
        <f t="shared" si="114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3"/>
        <v>0</v>
      </c>
      <c r="V1834" s="25">
        <f t="shared" si="114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3"/>
        <v>0</v>
      </c>
      <c r="V1835" s="25">
        <f t="shared" si="114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3"/>
        <v>0</v>
      </c>
      <c r="V1836" s="25">
        <f t="shared" si="114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3"/>
        <v>0</v>
      </c>
      <c r="V1837" s="25">
        <f t="shared" si="114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3"/>
        <v>0</v>
      </c>
      <c r="V1838" s="25">
        <f t="shared" si="114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3"/>
        <v>0</v>
      </c>
      <c r="V1839" s="25">
        <f t="shared" si="114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3"/>
        <v>0</v>
      </c>
      <c r="V1840" s="25">
        <f t="shared" si="114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3"/>
        <v>0</v>
      </c>
      <c r="V1841" s="25">
        <f t="shared" si="114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3"/>
        <v>0</v>
      </c>
      <c r="V1842" s="25">
        <f t="shared" si="114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3"/>
        <v>0</v>
      </c>
      <c r="V1843" s="25">
        <f t="shared" si="114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3"/>
        <v>0</v>
      </c>
      <c r="V1844" s="25">
        <f t="shared" si="114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3"/>
        <v>0</v>
      </c>
      <c r="V1845" s="25">
        <f t="shared" si="114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3"/>
        <v>0</v>
      </c>
      <c r="V1846" s="25">
        <f t="shared" si="114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3"/>
        <v>0</v>
      </c>
      <c r="V1847" s="25">
        <f t="shared" si="114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3"/>
        <v>0</v>
      </c>
      <c r="V1848" s="25">
        <f t="shared" si="114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3"/>
        <v>0</v>
      </c>
      <c r="V1849" s="25">
        <f t="shared" si="114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3"/>
        <v>0</v>
      </c>
      <c r="V1850" s="25">
        <f t="shared" si="114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3"/>
        <v>0</v>
      </c>
      <c r="V1851" s="25">
        <f t="shared" si="114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3"/>
        <v>0</v>
      </c>
      <c r="V1852" s="25">
        <f t="shared" si="114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3"/>
        <v>0</v>
      </c>
      <c r="V1853" s="25">
        <f t="shared" si="114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3"/>
        <v>0</v>
      </c>
      <c r="V1854" s="25">
        <f t="shared" si="114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3"/>
        <v>0</v>
      </c>
      <c r="V1855" s="25">
        <f t="shared" si="114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3"/>
        <v>0</v>
      </c>
      <c r="V1856" s="25">
        <f t="shared" si="114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3"/>
        <v>0</v>
      </c>
      <c r="V1857" s="25">
        <f t="shared" si="114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3"/>
        <v>0</v>
      </c>
      <c r="V1858" s="25">
        <f t="shared" si="114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3"/>
        <v>0</v>
      </c>
      <c r="V1859" s="25">
        <f t="shared" si="114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3"/>
        <v>0</v>
      </c>
      <c r="V1860" s="25">
        <f t="shared" si="114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3"/>
        <v>0</v>
      </c>
      <c r="V1861" s="25">
        <f t="shared" si="114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3"/>
        <v>0</v>
      </c>
      <c r="V1862" s="25">
        <f t="shared" si="114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3"/>
        <v>0</v>
      </c>
      <c r="V1863" s="25">
        <f t="shared" si="114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ref="U1864:U1927" si="117">Q1864+S1864</f>
        <v>0</v>
      </c>
      <c r="V1864" s="25">
        <f t="shared" ref="V1864:V1927" si="118">(Q1864*R1864)+(S1864*T1864)</f>
        <v>0</v>
      </c>
      <c r="W1864" s="25">
        <f t="shared" ref="W1864:W1927" si="119">V1864+P1864</f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si="117"/>
        <v>0</v>
      </c>
      <c r="V1865" s="25">
        <f t="shared" si="118"/>
        <v>0</v>
      </c>
      <c r="W1865" s="25">
        <f t="shared" si="119"/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7"/>
        <v>0</v>
      </c>
      <c r="V1866" s="25">
        <f t="shared" si="118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7"/>
        <v>0</v>
      </c>
      <c r="V1867" s="25">
        <f t="shared" si="118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7"/>
        <v>0</v>
      </c>
      <c r="V1868" s="25">
        <f t="shared" si="118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7"/>
        <v>0</v>
      </c>
      <c r="V1869" s="25">
        <f t="shared" si="118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7"/>
        <v>0</v>
      </c>
      <c r="V1870" s="25">
        <f t="shared" si="118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7"/>
        <v>0</v>
      </c>
      <c r="V1871" s="25">
        <f t="shared" si="118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7"/>
        <v>0</v>
      </c>
      <c r="V1872" s="25">
        <f t="shared" si="118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7"/>
        <v>0</v>
      </c>
      <c r="V1873" s="25">
        <f t="shared" si="118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7"/>
        <v>0</v>
      </c>
      <c r="V1874" s="25">
        <f t="shared" si="118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7"/>
        <v>0</v>
      </c>
      <c r="V1875" s="25">
        <f t="shared" si="118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7"/>
        <v>0</v>
      </c>
      <c r="V1876" s="25">
        <f t="shared" si="118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7"/>
        <v>0</v>
      </c>
      <c r="V1877" s="25">
        <f t="shared" si="118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7"/>
        <v>0</v>
      </c>
      <c r="V1878" s="25">
        <f t="shared" si="118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7"/>
        <v>0</v>
      </c>
      <c r="V1879" s="25">
        <f t="shared" si="118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7"/>
        <v>0</v>
      </c>
      <c r="V1880" s="25">
        <f t="shared" si="118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7"/>
        <v>0</v>
      </c>
      <c r="V1881" s="25">
        <f t="shared" si="118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7"/>
        <v>0</v>
      </c>
      <c r="V1882" s="25">
        <f t="shared" si="118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7"/>
        <v>0</v>
      </c>
      <c r="V1883" s="25">
        <f t="shared" si="118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7"/>
        <v>0</v>
      </c>
      <c r="V1884" s="25">
        <f t="shared" si="118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7"/>
        <v>0</v>
      </c>
      <c r="V1885" s="25">
        <f t="shared" si="118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7"/>
        <v>0</v>
      </c>
      <c r="V1886" s="25">
        <f t="shared" si="118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7"/>
        <v>0</v>
      </c>
      <c r="V1887" s="25">
        <f t="shared" si="118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7"/>
        <v>0</v>
      </c>
      <c r="V1888" s="25">
        <f t="shared" si="118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7"/>
        <v>0</v>
      </c>
      <c r="V1889" s="25">
        <f t="shared" si="118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7"/>
        <v>0</v>
      </c>
      <c r="V1890" s="25">
        <f t="shared" si="118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7"/>
        <v>0</v>
      </c>
      <c r="V1891" s="25">
        <f t="shared" si="118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7"/>
        <v>0</v>
      </c>
      <c r="V1892" s="25">
        <f t="shared" si="118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7"/>
        <v>0</v>
      </c>
      <c r="V1893" s="25">
        <f t="shared" si="118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7"/>
        <v>0</v>
      </c>
      <c r="V1894" s="25">
        <f t="shared" si="118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7"/>
        <v>0</v>
      </c>
      <c r="V1895" s="25">
        <f t="shared" si="118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7"/>
        <v>0</v>
      </c>
      <c r="V1896" s="25">
        <f t="shared" si="118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7"/>
        <v>0</v>
      </c>
      <c r="V1897" s="25">
        <f t="shared" si="118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7"/>
        <v>0</v>
      </c>
      <c r="V1898" s="25">
        <f t="shared" si="118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7"/>
        <v>0</v>
      </c>
      <c r="V1899" s="25">
        <f t="shared" si="118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7"/>
        <v>0</v>
      </c>
      <c r="V1900" s="25">
        <f t="shared" si="118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7"/>
        <v>0</v>
      </c>
      <c r="V1901" s="25">
        <f t="shared" si="118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7"/>
        <v>0</v>
      </c>
      <c r="V1902" s="25">
        <f t="shared" si="118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7"/>
        <v>0</v>
      </c>
      <c r="V1903" s="25">
        <f t="shared" si="118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7"/>
        <v>0</v>
      </c>
      <c r="V1904" s="25">
        <f t="shared" si="118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7"/>
        <v>0</v>
      </c>
      <c r="V1905" s="25">
        <f t="shared" si="118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7"/>
        <v>0</v>
      </c>
      <c r="V1906" s="25">
        <f t="shared" si="118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7"/>
        <v>0</v>
      </c>
      <c r="V1907" s="25">
        <f t="shared" si="118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7"/>
        <v>0</v>
      </c>
      <c r="V1908" s="25">
        <f t="shared" si="118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7"/>
        <v>0</v>
      </c>
      <c r="V1909" s="25">
        <f t="shared" si="118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7"/>
        <v>0</v>
      </c>
      <c r="V1910" s="25">
        <f t="shared" si="118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7"/>
        <v>0</v>
      </c>
      <c r="V1911" s="25">
        <f t="shared" si="118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7"/>
        <v>0</v>
      </c>
      <c r="V1912" s="25">
        <f t="shared" si="118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7"/>
        <v>0</v>
      </c>
      <c r="V1913" s="25">
        <f t="shared" si="118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7"/>
        <v>0</v>
      </c>
      <c r="V1914" s="25">
        <f t="shared" si="118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7"/>
        <v>0</v>
      </c>
      <c r="V1915" s="25">
        <f t="shared" si="118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7"/>
        <v>0</v>
      </c>
      <c r="V1916" s="25">
        <f t="shared" si="118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7"/>
        <v>0</v>
      </c>
      <c r="V1917" s="25">
        <f t="shared" si="118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7"/>
        <v>0</v>
      </c>
      <c r="V1918" s="25">
        <f t="shared" si="118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7"/>
        <v>0</v>
      </c>
      <c r="V1919" s="25">
        <f t="shared" si="118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7"/>
        <v>0</v>
      </c>
      <c r="V1920" s="25">
        <f t="shared" si="118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7"/>
        <v>0</v>
      </c>
      <c r="V1921" s="25">
        <f t="shared" si="118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7"/>
        <v>0</v>
      </c>
      <c r="V1922" s="25">
        <f t="shared" si="118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7"/>
        <v>0</v>
      </c>
      <c r="V1923" s="25">
        <f t="shared" si="118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7"/>
        <v>0</v>
      </c>
      <c r="V1924" s="25">
        <f t="shared" si="118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7"/>
        <v>0</v>
      </c>
      <c r="V1925" s="25">
        <f t="shared" si="118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7"/>
        <v>0</v>
      </c>
      <c r="V1926" s="25">
        <f t="shared" si="118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7"/>
        <v>0</v>
      </c>
      <c r="V1927" s="25">
        <f t="shared" si="118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ref="U1928:U1991" si="121">Q1928+S1928</f>
        <v>0</v>
      </c>
      <c r="V1928" s="25">
        <f t="shared" ref="V1928:V1991" si="122">(Q1928*R1928)+(S1928*T1928)</f>
        <v>0</v>
      </c>
      <c r="W1928" s="25">
        <f t="shared" ref="W1928:W1991" si="123">V1928+P1928</f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si="121"/>
        <v>0</v>
      </c>
      <c r="V1929" s="25">
        <f t="shared" si="122"/>
        <v>0</v>
      </c>
      <c r="W1929" s="25">
        <f t="shared" si="123"/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1"/>
        <v>0</v>
      </c>
      <c r="V1930" s="25">
        <f t="shared" si="122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1"/>
        <v>0</v>
      </c>
      <c r="V1931" s="25">
        <f t="shared" si="122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1"/>
        <v>0</v>
      </c>
      <c r="V1932" s="25">
        <f t="shared" si="122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1"/>
        <v>0</v>
      </c>
      <c r="V1933" s="25">
        <f t="shared" si="122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1"/>
        <v>0</v>
      </c>
      <c r="V1934" s="25">
        <f t="shared" si="122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1"/>
        <v>0</v>
      </c>
      <c r="V1935" s="25">
        <f t="shared" si="122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1"/>
        <v>0</v>
      </c>
      <c r="V1936" s="25">
        <f t="shared" si="122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1"/>
        <v>0</v>
      </c>
      <c r="V1937" s="25">
        <f t="shared" si="122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1"/>
        <v>0</v>
      </c>
      <c r="V1938" s="25">
        <f t="shared" si="122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1"/>
        <v>0</v>
      </c>
      <c r="V1939" s="25">
        <f t="shared" si="122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1"/>
        <v>0</v>
      </c>
      <c r="V1940" s="25">
        <f t="shared" si="122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1"/>
        <v>0</v>
      </c>
      <c r="V1941" s="25">
        <f t="shared" si="122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1"/>
        <v>0</v>
      </c>
      <c r="V1942" s="25">
        <f t="shared" si="122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1"/>
        <v>0</v>
      </c>
      <c r="V1943" s="25">
        <f t="shared" si="122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1"/>
        <v>0</v>
      </c>
      <c r="V1944" s="25">
        <f t="shared" si="122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1"/>
        <v>0</v>
      </c>
      <c r="V1945" s="25">
        <f t="shared" si="122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1"/>
        <v>0</v>
      </c>
      <c r="V1946" s="25">
        <f t="shared" si="122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1"/>
        <v>0</v>
      </c>
      <c r="V1947" s="25">
        <f t="shared" si="122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1"/>
        <v>0</v>
      </c>
      <c r="V1948" s="25">
        <f t="shared" si="122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1"/>
        <v>0</v>
      </c>
      <c r="V1949" s="25">
        <f t="shared" si="122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1"/>
        <v>0</v>
      </c>
      <c r="V1950" s="25">
        <f t="shared" si="122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1"/>
        <v>0</v>
      </c>
      <c r="V1951" s="25">
        <f t="shared" si="122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1"/>
        <v>0</v>
      </c>
      <c r="V1952" s="25">
        <f t="shared" si="122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1"/>
        <v>0</v>
      </c>
      <c r="V1953" s="25">
        <f t="shared" si="122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1"/>
        <v>0</v>
      </c>
      <c r="V1954" s="25">
        <f t="shared" si="122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1"/>
        <v>0</v>
      </c>
      <c r="V1955" s="25">
        <f t="shared" si="122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1"/>
        <v>0</v>
      </c>
      <c r="V1956" s="25">
        <f t="shared" si="122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1"/>
        <v>0</v>
      </c>
      <c r="V1957" s="25">
        <f t="shared" si="122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1"/>
        <v>0</v>
      </c>
      <c r="V1958" s="25">
        <f t="shared" si="122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1"/>
        <v>0</v>
      </c>
      <c r="V1959" s="25">
        <f t="shared" si="122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1"/>
        <v>0</v>
      </c>
      <c r="V1960" s="25">
        <f t="shared" si="122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1"/>
        <v>0</v>
      </c>
      <c r="V1961" s="25">
        <f t="shared" si="122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1"/>
        <v>0</v>
      </c>
      <c r="V1962" s="25">
        <f t="shared" si="122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1"/>
        <v>0</v>
      </c>
      <c r="V1963" s="25">
        <f t="shared" si="122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1"/>
        <v>0</v>
      </c>
      <c r="V1964" s="25">
        <f t="shared" si="122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1"/>
        <v>0</v>
      </c>
      <c r="V1965" s="25">
        <f t="shared" si="122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1"/>
        <v>0</v>
      </c>
      <c r="V1966" s="25">
        <f t="shared" si="122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1"/>
        <v>0</v>
      </c>
      <c r="V1967" s="25">
        <f t="shared" si="122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1"/>
        <v>0</v>
      </c>
      <c r="V1968" s="25">
        <f t="shared" si="122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1"/>
        <v>0</v>
      </c>
      <c r="V1969" s="25">
        <f t="shared" si="122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1"/>
        <v>0</v>
      </c>
      <c r="V1970" s="25">
        <f t="shared" si="122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1"/>
        <v>0</v>
      </c>
      <c r="V1971" s="25">
        <f t="shared" si="122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1"/>
        <v>0</v>
      </c>
      <c r="V1972" s="25">
        <f t="shared" si="122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1"/>
        <v>0</v>
      </c>
      <c r="V1973" s="25">
        <f t="shared" si="122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1"/>
        <v>0</v>
      </c>
      <c r="V1974" s="25">
        <f t="shared" si="122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1"/>
        <v>0</v>
      </c>
      <c r="V1975" s="25">
        <f t="shared" si="122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1"/>
        <v>0</v>
      </c>
      <c r="V1976" s="25">
        <f t="shared" si="122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1"/>
        <v>0</v>
      </c>
      <c r="V1977" s="25">
        <f t="shared" si="122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1"/>
        <v>0</v>
      </c>
      <c r="V1978" s="25">
        <f t="shared" si="122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1"/>
        <v>0</v>
      </c>
      <c r="V1979" s="25">
        <f t="shared" si="122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1"/>
        <v>0</v>
      </c>
      <c r="V1980" s="25">
        <f t="shared" si="122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1"/>
        <v>0</v>
      </c>
      <c r="V1981" s="25">
        <f t="shared" si="122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1"/>
        <v>0</v>
      </c>
      <c r="V1982" s="25">
        <f t="shared" si="122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1"/>
        <v>0</v>
      </c>
      <c r="V1983" s="25">
        <f t="shared" si="122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1"/>
        <v>0</v>
      </c>
      <c r="V1984" s="25">
        <f t="shared" si="122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1"/>
        <v>0</v>
      </c>
      <c r="V1985" s="25">
        <f t="shared" si="122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1"/>
        <v>0</v>
      </c>
      <c r="V1986" s="25">
        <f t="shared" si="122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1"/>
        <v>0</v>
      </c>
      <c r="V1987" s="25">
        <f t="shared" si="122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1"/>
        <v>0</v>
      </c>
      <c r="V1988" s="25">
        <f t="shared" si="122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1"/>
        <v>0</v>
      </c>
      <c r="V1989" s="25">
        <f t="shared" si="122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1"/>
        <v>0</v>
      </c>
      <c r="V1990" s="25">
        <f t="shared" si="122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1"/>
        <v>0</v>
      </c>
      <c r="V1991" s="25">
        <f t="shared" si="122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ref="U1992:U2050" si="125">Q1992+S1992</f>
        <v>0</v>
      </c>
      <c r="V1992" s="25">
        <f t="shared" ref="V1992:V2050" si="126">(Q1992*R1992)+(S1992*T1992)</f>
        <v>0</v>
      </c>
      <c r="W1992" s="25">
        <f t="shared" ref="W1992:W2050" si="127">V1992+P1992</f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si="125"/>
        <v>0</v>
      </c>
      <c r="V1993" s="25">
        <f t="shared" si="126"/>
        <v>0</v>
      </c>
      <c r="W1993" s="25">
        <f t="shared" si="127"/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5"/>
        <v>0</v>
      </c>
      <c r="V1994" s="25">
        <f t="shared" si="126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5"/>
        <v>0</v>
      </c>
      <c r="V1995" s="25">
        <f t="shared" si="126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5"/>
        <v>0</v>
      </c>
      <c r="V1996" s="25">
        <f t="shared" si="126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5"/>
        <v>0</v>
      </c>
      <c r="V1997" s="25">
        <f t="shared" si="126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5"/>
        <v>0</v>
      </c>
      <c r="V1998" s="25">
        <f t="shared" si="126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5"/>
        <v>0</v>
      </c>
      <c r="V1999" s="25">
        <f t="shared" si="126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5"/>
        <v>0</v>
      </c>
      <c r="V2000" s="25">
        <f t="shared" si="126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5"/>
        <v>0</v>
      </c>
      <c r="V2001" s="25">
        <f t="shared" si="126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5"/>
        <v>0</v>
      </c>
      <c r="V2002" s="25">
        <f t="shared" si="126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5"/>
        <v>0</v>
      </c>
      <c r="V2003" s="25">
        <f t="shared" si="126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5"/>
        <v>0</v>
      </c>
      <c r="V2004" s="25">
        <f t="shared" si="126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5"/>
        <v>0</v>
      </c>
      <c r="V2005" s="25">
        <f t="shared" si="126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5"/>
        <v>0</v>
      </c>
      <c r="V2006" s="25">
        <f t="shared" si="126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5"/>
        <v>0</v>
      </c>
      <c r="V2007" s="25">
        <f t="shared" si="126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5"/>
        <v>0</v>
      </c>
      <c r="V2008" s="25">
        <f t="shared" si="126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5"/>
        <v>0</v>
      </c>
      <c r="V2009" s="25">
        <f t="shared" si="126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5"/>
        <v>0</v>
      </c>
      <c r="V2010" s="25">
        <f t="shared" si="126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5"/>
        <v>0</v>
      </c>
      <c r="V2011" s="25">
        <f t="shared" si="126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5"/>
        <v>0</v>
      </c>
      <c r="V2012" s="25">
        <f t="shared" si="126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5"/>
        <v>0</v>
      </c>
      <c r="V2013" s="25">
        <f t="shared" si="126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5"/>
        <v>0</v>
      </c>
      <c r="V2014" s="25">
        <f t="shared" si="126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5"/>
        <v>0</v>
      </c>
      <c r="V2015" s="25">
        <f t="shared" si="126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5"/>
        <v>0</v>
      </c>
      <c r="V2016" s="25">
        <f t="shared" si="126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5"/>
        <v>0</v>
      </c>
      <c r="V2017" s="25">
        <f t="shared" si="126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5"/>
        <v>0</v>
      </c>
      <c r="V2018" s="25">
        <f t="shared" si="126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5"/>
        <v>0</v>
      </c>
      <c r="V2019" s="25">
        <f t="shared" si="126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5"/>
        <v>0</v>
      </c>
      <c r="V2020" s="25">
        <f t="shared" si="126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5"/>
        <v>0</v>
      </c>
      <c r="V2021" s="25">
        <f t="shared" si="126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5"/>
        <v>0</v>
      </c>
      <c r="V2022" s="25">
        <f t="shared" si="126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5"/>
        <v>0</v>
      </c>
      <c r="V2023" s="25">
        <f t="shared" si="126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5"/>
        <v>0</v>
      </c>
      <c r="V2024" s="25">
        <f t="shared" si="126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5"/>
        <v>0</v>
      </c>
      <c r="V2025" s="25">
        <f t="shared" si="126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5"/>
        <v>0</v>
      </c>
      <c r="V2026" s="25">
        <f t="shared" si="126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5"/>
        <v>0</v>
      </c>
      <c r="V2027" s="25">
        <f t="shared" si="126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5"/>
        <v>0</v>
      </c>
      <c r="V2028" s="25">
        <f t="shared" si="126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5"/>
        <v>0</v>
      </c>
      <c r="V2029" s="25">
        <f t="shared" si="126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5"/>
        <v>0</v>
      </c>
      <c r="V2030" s="25">
        <f t="shared" si="126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5"/>
        <v>0</v>
      </c>
      <c r="V2031" s="25">
        <f t="shared" si="126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5"/>
        <v>0</v>
      </c>
      <c r="V2032" s="25">
        <f t="shared" si="126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5"/>
        <v>0</v>
      </c>
      <c r="V2033" s="25">
        <f t="shared" si="126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5"/>
        <v>0</v>
      </c>
      <c r="V2034" s="25">
        <f t="shared" si="126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5"/>
        <v>0</v>
      </c>
      <c r="V2035" s="25">
        <f t="shared" si="126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5"/>
        <v>0</v>
      </c>
      <c r="V2036" s="25">
        <f t="shared" si="126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5"/>
        <v>0</v>
      </c>
      <c r="V2037" s="25">
        <f t="shared" si="126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5"/>
        <v>0</v>
      </c>
      <c r="V2038" s="25">
        <f t="shared" si="126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5"/>
        <v>0</v>
      </c>
      <c r="V2039" s="25">
        <f t="shared" si="126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5"/>
        <v>0</v>
      </c>
      <c r="V2040" s="25">
        <f t="shared" si="126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5"/>
        <v>0</v>
      </c>
      <c r="V2041" s="25">
        <f t="shared" si="126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5"/>
        <v>0</v>
      </c>
      <c r="V2042" s="25">
        <f t="shared" si="126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5"/>
        <v>0</v>
      </c>
      <c r="V2043" s="25">
        <f t="shared" si="126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5"/>
        <v>0</v>
      </c>
      <c r="V2044" s="25">
        <f t="shared" si="126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5"/>
        <v>0</v>
      </c>
      <c r="V2045" s="25">
        <f t="shared" si="126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5"/>
        <v>0</v>
      </c>
      <c r="V2046" s="25">
        <f t="shared" si="126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5"/>
        <v>0</v>
      </c>
      <c r="V2047" s="25">
        <f t="shared" si="126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5"/>
        <v>0</v>
      </c>
      <c r="V2048" s="25">
        <f t="shared" si="126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5"/>
        <v>0</v>
      </c>
      <c r="V2049" s="25">
        <f t="shared" si="126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5"/>
        <v>0</v>
      </c>
      <c r="V2050" s="6">
        <f t="shared" si="126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A5:A6"/>
    <mergeCell ref="A1:X1"/>
    <mergeCell ref="A2:X2"/>
    <mergeCell ref="A3:X3"/>
    <mergeCell ref="A4:B4"/>
    <mergeCell ref="C4:E4"/>
    <mergeCell ref="F4:M4"/>
    <mergeCell ref="N4:P4"/>
    <mergeCell ref="Q4:V4"/>
    <mergeCell ref="B5:B6"/>
    <mergeCell ref="C5:C6"/>
    <mergeCell ref="D5:D6"/>
    <mergeCell ref="E5:E6"/>
    <mergeCell ref="U5:U6"/>
    <mergeCell ref="V5:V6"/>
    <mergeCell ref="Q5:R5"/>
    <mergeCell ref="S5:T5"/>
    <mergeCell ref="F5:F6"/>
    <mergeCell ref="W4:W6"/>
    <mergeCell ref="X4:X6"/>
    <mergeCell ref="G5:G6"/>
    <mergeCell ref="L5:L6"/>
    <mergeCell ref="M5:M6"/>
    <mergeCell ref="N5:N6"/>
    <mergeCell ref="O5:O6"/>
    <mergeCell ref="P5:P6"/>
    <mergeCell ref="H5:I5"/>
    <mergeCell ref="J5:K5"/>
  </mergeCells>
  <conditionalFormatting sqref="P8:P2050 U8:X2050">
    <cfRule type="expression" dxfId="2" priority="1" stopIfTrue="1">
      <formula>'MAPA OUTUBRO'!#REF!&lt;&gt;$U8</formula>
    </cfRule>
  </conditionalFormatting>
  <dataValidations count="4"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2051"/>
  <sheetViews>
    <sheetView topLeftCell="N7" workbookViewId="0">
      <selection activeCell="Q27" sqref="Q27:T41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/>
      <c r="D8" s="58"/>
      <c r="E8" s="57"/>
      <c r="F8" s="56"/>
      <c r="G8" s="64"/>
      <c r="H8" s="65" t="s">
        <v>0</v>
      </c>
      <c r="I8" s="64"/>
      <c r="J8" s="65" t="s">
        <v>0</v>
      </c>
      <c r="K8" s="64"/>
      <c r="L8" s="63"/>
      <c r="M8" s="63"/>
      <c r="N8" s="62"/>
      <c r="O8" s="62"/>
      <c r="P8" s="61">
        <f t="shared" ref="P8:P71" si="0">N8+O8</f>
        <v>0</v>
      </c>
      <c r="Q8" s="53"/>
      <c r="R8" s="52"/>
      <c r="S8" s="53"/>
      <c r="T8" s="52"/>
      <c r="U8" s="60">
        <v>4</v>
      </c>
      <c r="V8" s="25">
        <f t="shared" ref="V8:V71" si="1">(Q8*R8)+(S8*T8)</f>
        <v>0</v>
      </c>
      <c r="W8" s="59">
        <f>V8+P8</f>
        <v>0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/>
      <c r="D9" s="58"/>
      <c r="E9" s="57"/>
      <c r="F9" s="56"/>
      <c r="G9" s="55"/>
      <c r="H9" s="36" t="s">
        <v>0</v>
      </c>
      <c r="I9" s="55"/>
      <c r="J9" s="36" t="s">
        <v>0</v>
      </c>
      <c r="K9" s="55"/>
      <c r="L9" s="54"/>
      <c r="M9" s="54"/>
      <c r="N9" s="52"/>
      <c r="O9" s="52"/>
      <c r="P9" s="30">
        <f t="shared" si="0"/>
        <v>0</v>
      </c>
      <c r="Q9" s="53"/>
      <c r="R9" s="52"/>
      <c r="S9" s="53"/>
      <c r="T9" s="52"/>
      <c r="U9" s="26">
        <f t="shared" ref="U9:U72" si="2">Q9+S9</f>
        <v>0</v>
      </c>
      <c r="V9" s="25">
        <f t="shared" si="1"/>
        <v>0</v>
      </c>
      <c r="W9" s="25">
        <f t="shared" ref="W9:W72" si="3">V9+P9</f>
        <v>0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/>
      <c r="D10" s="58"/>
      <c r="E10" s="57"/>
      <c r="F10" s="56"/>
      <c r="G10" s="55"/>
      <c r="H10" s="36" t="s">
        <v>0</v>
      </c>
      <c r="I10" s="55"/>
      <c r="J10" s="36" t="s">
        <v>0</v>
      </c>
      <c r="K10" s="55"/>
      <c r="L10" s="54"/>
      <c r="M10" s="54"/>
      <c r="N10" s="52"/>
      <c r="O10" s="52"/>
      <c r="P10" s="30">
        <f t="shared" si="0"/>
        <v>0</v>
      </c>
      <c r="Q10" s="53"/>
      <c r="R10" s="52"/>
      <c r="S10" s="53"/>
      <c r="T10" s="52"/>
      <c r="U10" s="26">
        <f t="shared" si="2"/>
        <v>0</v>
      </c>
      <c r="V10" s="25">
        <f t="shared" si="1"/>
        <v>0</v>
      </c>
      <c r="W10" s="25">
        <f t="shared" si="3"/>
        <v>0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/>
      <c r="D11" s="58"/>
      <c r="E11" s="57"/>
      <c r="F11" s="56"/>
      <c r="G11" s="55"/>
      <c r="H11" s="36" t="s">
        <v>0</v>
      </c>
      <c r="I11" s="55"/>
      <c r="J11" s="36" t="s">
        <v>0</v>
      </c>
      <c r="K11" s="55"/>
      <c r="L11" s="54"/>
      <c r="M11" s="54"/>
      <c r="N11" s="52"/>
      <c r="O11" s="52"/>
      <c r="P11" s="30">
        <f t="shared" si="0"/>
        <v>0</v>
      </c>
      <c r="Q11" s="53"/>
      <c r="R11" s="52"/>
      <c r="S11" s="53"/>
      <c r="T11" s="52"/>
      <c r="U11" s="26">
        <f t="shared" si="2"/>
        <v>0</v>
      </c>
      <c r="V11" s="25">
        <f t="shared" si="1"/>
        <v>0</v>
      </c>
      <c r="W11" s="25">
        <f t="shared" si="3"/>
        <v>0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/>
      <c r="D12" s="58"/>
      <c r="E12" s="57"/>
      <c r="F12" s="56"/>
      <c r="G12" s="55"/>
      <c r="H12" s="36" t="s">
        <v>0</v>
      </c>
      <c r="I12" s="55"/>
      <c r="J12" s="36" t="s">
        <v>0</v>
      </c>
      <c r="K12" s="55"/>
      <c r="L12" s="54"/>
      <c r="M12" s="54"/>
      <c r="N12" s="52"/>
      <c r="O12" s="52"/>
      <c r="P12" s="30">
        <f t="shared" si="0"/>
        <v>0</v>
      </c>
      <c r="Q12" s="53"/>
      <c r="R12" s="52"/>
      <c r="S12" s="53"/>
      <c r="T12" s="52"/>
      <c r="U12" s="26">
        <f t="shared" si="2"/>
        <v>0</v>
      </c>
      <c r="V12" s="25">
        <f t="shared" si="1"/>
        <v>0</v>
      </c>
      <c r="W12" s="25">
        <f t="shared" si="3"/>
        <v>0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/>
      <c r="D13" s="58"/>
      <c r="E13" s="57"/>
      <c r="F13" s="56"/>
      <c r="G13" s="55"/>
      <c r="H13" s="36" t="s">
        <v>0</v>
      </c>
      <c r="I13" s="55"/>
      <c r="J13" s="36" t="s">
        <v>0</v>
      </c>
      <c r="K13" s="55"/>
      <c r="L13" s="54"/>
      <c r="M13" s="54"/>
      <c r="N13" s="52"/>
      <c r="O13" s="52"/>
      <c r="P13" s="30">
        <f t="shared" si="0"/>
        <v>0</v>
      </c>
      <c r="Q13" s="53"/>
      <c r="R13" s="52"/>
      <c r="S13" s="53"/>
      <c r="T13" s="52"/>
      <c r="U13" s="26">
        <f t="shared" si="2"/>
        <v>0</v>
      </c>
      <c r="V13" s="25">
        <f t="shared" si="1"/>
        <v>0</v>
      </c>
      <c r="W13" s="25">
        <f t="shared" si="3"/>
        <v>0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/>
      <c r="D14" s="58"/>
      <c r="E14" s="57"/>
      <c r="F14" s="56"/>
      <c r="G14" s="55"/>
      <c r="H14" s="36" t="s">
        <v>0</v>
      </c>
      <c r="I14" s="55"/>
      <c r="J14" s="36" t="s">
        <v>0</v>
      </c>
      <c r="K14" s="55"/>
      <c r="L14" s="54"/>
      <c r="M14" s="54"/>
      <c r="N14" s="52"/>
      <c r="O14" s="52"/>
      <c r="P14" s="30">
        <f t="shared" si="0"/>
        <v>0</v>
      </c>
      <c r="Q14" s="53"/>
      <c r="R14" s="52"/>
      <c r="S14" s="53"/>
      <c r="T14" s="52"/>
      <c r="U14" s="26">
        <f t="shared" si="2"/>
        <v>0</v>
      </c>
      <c r="V14" s="25">
        <f t="shared" si="1"/>
        <v>0</v>
      </c>
      <c r="W14" s="25">
        <f t="shared" si="3"/>
        <v>0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/>
      <c r="D15" s="58"/>
      <c r="E15" s="57"/>
      <c r="F15" s="56"/>
      <c r="G15" s="55"/>
      <c r="H15" s="36" t="s">
        <v>0</v>
      </c>
      <c r="I15" s="55"/>
      <c r="J15" s="36" t="s">
        <v>0</v>
      </c>
      <c r="K15" s="55"/>
      <c r="L15" s="54"/>
      <c r="M15" s="54"/>
      <c r="N15" s="52"/>
      <c r="O15" s="52"/>
      <c r="P15" s="30">
        <f t="shared" si="0"/>
        <v>0</v>
      </c>
      <c r="Q15" s="53"/>
      <c r="R15" s="52"/>
      <c r="S15" s="53"/>
      <c r="T15" s="52"/>
      <c r="U15" s="26">
        <f t="shared" si="2"/>
        <v>0</v>
      </c>
      <c r="V15" s="25">
        <f t="shared" si="1"/>
        <v>0</v>
      </c>
      <c r="W15" s="25">
        <f t="shared" si="3"/>
        <v>0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/>
      <c r="D16" s="58"/>
      <c r="E16" s="57"/>
      <c r="F16" s="56"/>
      <c r="G16" s="55"/>
      <c r="H16" s="36" t="s">
        <v>0</v>
      </c>
      <c r="I16" s="55"/>
      <c r="J16" s="36" t="s">
        <v>0</v>
      </c>
      <c r="K16" s="55"/>
      <c r="L16" s="54"/>
      <c r="M16" s="54"/>
      <c r="N16" s="52"/>
      <c r="O16" s="52"/>
      <c r="P16" s="30">
        <f t="shared" si="0"/>
        <v>0</v>
      </c>
      <c r="Q16" s="53"/>
      <c r="R16" s="52"/>
      <c r="S16" s="53"/>
      <c r="T16" s="52"/>
      <c r="U16" s="26">
        <f t="shared" si="2"/>
        <v>0</v>
      </c>
      <c r="V16" s="25">
        <f t="shared" si="1"/>
        <v>0</v>
      </c>
      <c r="W16" s="25">
        <f t="shared" si="3"/>
        <v>0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/>
      <c r="D17" s="58"/>
      <c r="E17" s="57"/>
      <c r="F17" s="56"/>
      <c r="G17" s="55"/>
      <c r="H17" s="36" t="s">
        <v>0</v>
      </c>
      <c r="I17" s="55"/>
      <c r="J17" s="36" t="s">
        <v>0</v>
      </c>
      <c r="K17" s="55"/>
      <c r="L17" s="54"/>
      <c r="M17" s="54"/>
      <c r="N17" s="52"/>
      <c r="O17" s="52"/>
      <c r="P17" s="30">
        <f t="shared" si="0"/>
        <v>0</v>
      </c>
      <c r="Q17" s="53"/>
      <c r="R17" s="52"/>
      <c r="S17" s="53"/>
      <c r="T17" s="52"/>
      <c r="U17" s="26">
        <f t="shared" si="2"/>
        <v>0</v>
      </c>
      <c r="V17" s="25">
        <f t="shared" si="1"/>
        <v>0</v>
      </c>
      <c r="W17" s="25">
        <f t="shared" si="3"/>
        <v>0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/>
      <c r="D18" s="58"/>
      <c r="E18" s="57"/>
      <c r="F18" s="56"/>
      <c r="G18" s="55"/>
      <c r="H18" s="36" t="s">
        <v>0</v>
      </c>
      <c r="I18" s="55"/>
      <c r="J18" s="36" t="s">
        <v>0</v>
      </c>
      <c r="K18" s="55"/>
      <c r="L18" s="54"/>
      <c r="M18" s="54"/>
      <c r="N18" s="52"/>
      <c r="O18" s="52"/>
      <c r="P18" s="30">
        <f t="shared" si="0"/>
        <v>0</v>
      </c>
      <c r="Q18" s="53"/>
      <c r="R18" s="52"/>
      <c r="S18" s="53"/>
      <c r="T18" s="52"/>
      <c r="U18" s="26">
        <f t="shared" si="2"/>
        <v>0</v>
      </c>
      <c r="V18" s="25">
        <f t="shared" si="1"/>
        <v>0</v>
      </c>
      <c r="W18" s="25">
        <f t="shared" si="3"/>
        <v>0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/>
      <c r="D19" s="58"/>
      <c r="E19" s="57"/>
      <c r="F19" s="56"/>
      <c r="G19" s="55"/>
      <c r="H19" s="36" t="s">
        <v>0</v>
      </c>
      <c r="I19" s="55"/>
      <c r="J19" s="36" t="s">
        <v>0</v>
      </c>
      <c r="K19" s="55"/>
      <c r="L19" s="54"/>
      <c r="M19" s="54"/>
      <c r="N19" s="52"/>
      <c r="O19" s="52"/>
      <c r="P19" s="30">
        <f t="shared" si="0"/>
        <v>0</v>
      </c>
      <c r="Q19" s="53"/>
      <c r="R19" s="52"/>
      <c r="S19" s="53"/>
      <c r="T19" s="52"/>
      <c r="U19" s="26">
        <f t="shared" si="2"/>
        <v>0</v>
      </c>
      <c r="V19" s="25">
        <f t="shared" si="1"/>
        <v>0</v>
      </c>
      <c r="W19" s="25">
        <f t="shared" si="3"/>
        <v>0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/>
      <c r="D20" s="58"/>
      <c r="E20" s="57"/>
      <c r="F20" s="56"/>
      <c r="G20" s="55"/>
      <c r="H20" s="36" t="s">
        <v>0</v>
      </c>
      <c r="I20" s="55"/>
      <c r="J20" s="36" t="s">
        <v>0</v>
      </c>
      <c r="K20" s="55"/>
      <c r="L20" s="54"/>
      <c r="M20" s="54"/>
      <c r="N20" s="52"/>
      <c r="O20" s="52"/>
      <c r="P20" s="30">
        <f t="shared" si="0"/>
        <v>0</v>
      </c>
      <c r="Q20" s="53"/>
      <c r="R20" s="52"/>
      <c r="S20" s="53"/>
      <c r="T20" s="52"/>
      <c r="U20" s="26" t="s">
        <v>242</v>
      </c>
      <c r="V20" s="25">
        <f t="shared" si="1"/>
        <v>0</v>
      </c>
      <c r="W20" s="25">
        <f t="shared" si="3"/>
        <v>0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/>
      <c r="D21" s="58"/>
      <c r="E21" s="57"/>
      <c r="F21" s="56"/>
      <c r="G21" s="55"/>
      <c r="H21" s="36" t="s">
        <v>0</v>
      </c>
      <c r="I21" s="55"/>
      <c r="J21" s="36" t="s">
        <v>0</v>
      </c>
      <c r="K21" s="55"/>
      <c r="L21" s="54"/>
      <c r="M21" s="54"/>
      <c r="N21" s="52"/>
      <c r="O21" s="52"/>
      <c r="P21" s="30">
        <f t="shared" si="0"/>
        <v>0</v>
      </c>
      <c r="Q21" s="53"/>
      <c r="R21" s="52"/>
      <c r="S21" s="53"/>
      <c r="T21" s="52"/>
      <c r="U21" s="26">
        <f t="shared" si="2"/>
        <v>0</v>
      </c>
      <c r="V21" s="25">
        <f t="shared" si="1"/>
        <v>0</v>
      </c>
      <c r="W21" s="25">
        <f t="shared" si="3"/>
        <v>0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/>
      <c r="D22" s="58"/>
      <c r="E22" s="57"/>
      <c r="F22" s="56"/>
      <c r="G22" s="55"/>
      <c r="H22" s="36" t="s">
        <v>0</v>
      </c>
      <c r="I22" s="55"/>
      <c r="J22" s="36" t="s">
        <v>0</v>
      </c>
      <c r="K22" s="55"/>
      <c r="L22" s="54"/>
      <c r="M22" s="54"/>
      <c r="N22" s="52"/>
      <c r="O22" s="52"/>
      <c r="P22" s="30">
        <f t="shared" si="0"/>
        <v>0</v>
      </c>
      <c r="Q22" s="53"/>
      <c r="R22" s="52"/>
      <c r="S22" s="53"/>
      <c r="T22" s="52"/>
      <c r="U22" s="26">
        <f t="shared" si="2"/>
        <v>0</v>
      </c>
      <c r="V22" s="25">
        <f t="shared" si="1"/>
        <v>0</v>
      </c>
      <c r="W22" s="25">
        <f t="shared" si="3"/>
        <v>0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 t="s">
        <v>0</v>
      </c>
      <c r="I23" s="55"/>
      <c r="J23" s="36" t="s">
        <v>0</v>
      </c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>
        <f t="shared" si="2"/>
        <v>0</v>
      </c>
      <c r="V23" s="25">
        <f t="shared" si="1"/>
        <v>0</v>
      </c>
      <c r="W23" s="25">
        <f t="shared" si="3"/>
        <v>0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 t="s">
        <v>0</v>
      </c>
      <c r="I24" s="55"/>
      <c r="J24" s="36" t="s">
        <v>0</v>
      </c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>
        <f t="shared" si="2"/>
        <v>0</v>
      </c>
      <c r="V24" s="25">
        <f t="shared" si="1"/>
        <v>0</v>
      </c>
      <c r="W24" s="25">
        <f t="shared" si="3"/>
        <v>0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 t="s">
        <v>0</v>
      </c>
      <c r="I25" s="55"/>
      <c r="J25" s="36" t="s">
        <v>0</v>
      </c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>
        <f t="shared" si="2"/>
        <v>0</v>
      </c>
      <c r="V25" s="25">
        <f t="shared" si="1"/>
        <v>0</v>
      </c>
      <c r="W25" s="25">
        <f t="shared" si="3"/>
        <v>0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 t="s">
        <v>0</v>
      </c>
      <c r="I26" s="55"/>
      <c r="J26" s="36"/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/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/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/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/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/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/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/>
      <c r="D33" s="58"/>
      <c r="E33" s="57"/>
      <c r="F33" s="56"/>
      <c r="G33" s="55"/>
      <c r="H33" s="36" t="s">
        <v>0</v>
      </c>
      <c r="I33" s="55"/>
      <c r="J33" s="36" t="s">
        <v>0</v>
      </c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>
        <f t="shared" si="2"/>
        <v>0</v>
      </c>
      <c r="V33" s="25">
        <f t="shared" si="1"/>
        <v>0</v>
      </c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 t="s">
        <v>0</v>
      </c>
      <c r="I34" s="55"/>
      <c r="J34" s="36" t="s">
        <v>0</v>
      </c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>
        <f t="shared" si="2"/>
        <v>0</v>
      </c>
      <c r="V34" s="25">
        <f t="shared" si="1"/>
        <v>0</v>
      </c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/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/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/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/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/>
      <c r="J39" s="36" t="s">
        <v>0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 t="s">
        <v>0</v>
      </c>
      <c r="I40" s="35"/>
      <c r="J40" s="36" t="s">
        <v>0</v>
      </c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 t="s">
        <v>0</v>
      </c>
      <c r="I41" s="35"/>
      <c r="J41" s="36" t="s">
        <v>258</v>
      </c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si="2"/>
        <v>0</v>
      </c>
      <c r="V72" s="25">
        <f t="shared" ref="V72:V135" si="5">(Q72*R72)+(S72*T72)</f>
        <v>0</v>
      </c>
      <c r="W72" s="25">
        <f t="shared" si="3"/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ref="U73:U136" si="6">Q73+S73</f>
        <v>0</v>
      </c>
      <c r="V73" s="25">
        <f t="shared" si="5"/>
        <v>0</v>
      </c>
      <c r="W73" s="25">
        <f t="shared" ref="W73:W136" si="7">V73+P73</f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6"/>
        <v>0</v>
      </c>
      <c r="V134" s="25">
        <f t="shared" si="5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6"/>
        <v>0</v>
      </c>
      <c r="V135" s="25">
        <f t="shared" si="5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si="6"/>
        <v>0</v>
      </c>
      <c r="V136" s="25">
        <f t="shared" ref="V136:V199" si="9">(Q136*R136)+(S136*T136)</f>
        <v>0</v>
      </c>
      <c r="W136" s="25">
        <f t="shared" si="7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ref="U137:U200" si="10">Q137+S137</f>
        <v>0</v>
      </c>
      <c r="V137" s="25">
        <f t="shared" si="9"/>
        <v>0</v>
      </c>
      <c r="W137" s="25">
        <f t="shared" ref="W137:W200" si="11">V137+P137</f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10"/>
        <v>0</v>
      </c>
      <c r="V198" s="25">
        <f t="shared" si="9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10"/>
        <v>0</v>
      </c>
      <c r="V199" s="25">
        <f t="shared" si="9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si="10"/>
        <v>0</v>
      </c>
      <c r="V200" s="25">
        <f t="shared" ref="V200:V263" si="13">(Q200*R200)+(S200*T200)</f>
        <v>0</v>
      </c>
      <c r="W200" s="25">
        <f t="shared" si="11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ref="U201:U264" si="14">Q201+S201</f>
        <v>0</v>
      </c>
      <c r="V201" s="25">
        <f t="shared" si="13"/>
        <v>0</v>
      </c>
      <c r="W201" s="25">
        <f t="shared" ref="W201:W264" si="15">V201+P201</f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4"/>
        <v>0</v>
      </c>
      <c r="V262" s="25">
        <f t="shared" si="13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4"/>
        <v>0</v>
      </c>
      <c r="V263" s="25">
        <f t="shared" si="13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si="14"/>
        <v>0</v>
      </c>
      <c r="V264" s="25">
        <f t="shared" ref="V264:V327" si="17">(Q264*R264)+(S264*T264)</f>
        <v>0</v>
      </c>
      <c r="W264" s="25">
        <f t="shared" si="15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ref="U265:U328" si="18">Q265+S265</f>
        <v>0</v>
      </c>
      <c r="V265" s="25">
        <f t="shared" si="17"/>
        <v>0</v>
      </c>
      <c r="W265" s="25">
        <f t="shared" ref="W265:W328" si="19">V265+P265</f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8"/>
        <v>0</v>
      </c>
      <c r="V326" s="25">
        <f t="shared" si="17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8"/>
        <v>0</v>
      </c>
      <c r="V327" s="25">
        <f t="shared" si="17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si="18"/>
        <v>0</v>
      </c>
      <c r="V328" s="25">
        <f t="shared" ref="V328:V391" si="21">(Q328*R328)+(S328*T328)</f>
        <v>0</v>
      </c>
      <c r="W328" s="25">
        <f t="shared" si="19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ref="U329:U392" si="22">Q329+S329</f>
        <v>0</v>
      </c>
      <c r="V329" s="25">
        <f t="shared" si="21"/>
        <v>0</v>
      </c>
      <c r="W329" s="25">
        <f t="shared" ref="W329:W392" si="23">V329+P329</f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2"/>
        <v>0</v>
      </c>
      <c r="V390" s="25">
        <f t="shared" si="21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2"/>
        <v>0</v>
      </c>
      <c r="V391" s="25">
        <f t="shared" si="21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si="22"/>
        <v>0</v>
      </c>
      <c r="V392" s="25">
        <f t="shared" ref="V392:V455" si="25">(Q392*R392)+(S392*T392)</f>
        <v>0</v>
      </c>
      <c r="W392" s="25">
        <f t="shared" si="23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ref="U393:U456" si="26">Q393+S393</f>
        <v>0</v>
      </c>
      <c r="V393" s="25">
        <f t="shared" si="25"/>
        <v>0</v>
      </c>
      <c r="W393" s="25">
        <f t="shared" ref="W393:W456" si="27">V393+P393</f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6"/>
        <v>0</v>
      </c>
      <c r="V454" s="25">
        <f t="shared" si="25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6"/>
        <v>0</v>
      </c>
      <c r="V455" s="25">
        <f t="shared" si="25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si="26"/>
        <v>0</v>
      </c>
      <c r="V456" s="25">
        <f t="shared" ref="V456:V519" si="29">(Q456*R456)+(S456*T456)</f>
        <v>0</v>
      </c>
      <c r="W456" s="25">
        <f t="shared" si="27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ref="U457:U520" si="30">Q457+S457</f>
        <v>0</v>
      </c>
      <c r="V457" s="25">
        <f t="shared" si="29"/>
        <v>0</v>
      </c>
      <c r="W457" s="25">
        <f t="shared" ref="W457:W520" si="31">V457+P457</f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30"/>
        <v>0</v>
      </c>
      <c r="V518" s="25">
        <f t="shared" si="29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30"/>
        <v>0</v>
      </c>
      <c r="V519" s="25">
        <f t="shared" si="29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si="30"/>
        <v>0</v>
      </c>
      <c r="V520" s="25">
        <f t="shared" ref="V520:V583" si="33">(Q520*R520)+(S520*T520)</f>
        <v>0</v>
      </c>
      <c r="W520" s="25">
        <f t="shared" si="31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ref="U521:U584" si="34">Q521+S521</f>
        <v>0</v>
      </c>
      <c r="V521" s="25">
        <f t="shared" si="33"/>
        <v>0</v>
      </c>
      <c r="W521" s="25">
        <f t="shared" ref="W521:W584" si="35">V521+P521</f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4"/>
        <v>0</v>
      </c>
      <c r="V582" s="25">
        <f t="shared" si="33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4"/>
        <v>0</v>
      </c>
      <c r="V583" s="25">
        <f t="shared" si="33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si="34"/>
        <v>0</v>
      </c>
      <c r="V584" s="25">
        <f t="shared" ref="V584:V647" si="37">(Q584*R584)+(S584*T584)</f>
        <v>0</v>
      </c>
      <c r="W584" s="25">
        <f t="shared" si="35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ref="U585:U648" si="38">Q585+S585</f>
        <v>0</v>
      </c>
      <c r="V585" s="25">
        <f t="shared" si="37"/>
        <v>0</v>
      </c>
      <c r="W585" s="25">
        <f t="shared" ref="W585:W648" si="39">V585+P585</f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8"/>
        <v>0</v>
      </c>
      <c r="V646" s="25">
        <f t="shared" si="37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8"/>
        <v>0</v>
      </c>
      <c r="V647" s="25">
        <f t="shared" si="37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si="38"/>
        <v>0</v>
      </c>
      <c r="V648" s="25">
        <f t="shared" ref="V648:V711" si="41">(Q648*R648)+(S648*T648)</f>
        <v>0</v>
      </c>
      <c r="W648" s="25">
        <f t="shared" si="39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ref="U649:U712" si="42">Q649+S649</f>
        <v>0</v>
      </c>
      <c r="V649" s="25">
        <f t="shared" si="41"/>
        <v>0</v>
      </c>
      <c r="W649" s="25">
        <f t="shared" ref="W649:W712" si="43">V649+P649</f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2"/>
        <v>0</v>
      </c>
      <c r="V710" s="25">
        <f t="shared" si="41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2"/>
        <v>0</v>
      </c>
      <c r="V711" s="25">
        <f t="shared" si="41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si="42"/>
        <v>0</v>
      </c>
      <c r="V712" s="25">
        <f t="shared" ref="V712:V775" si="45">(Q712*R712)+(S712*T712)</f>
        <v>0</v>
      </c>
      <c r="W712" s="25">
        <f t="shared" si="43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ref="U713:U776" si="46">Q713+S713</f>
        <v>0</v>
      </c>
      <c r="V713" s="25">
        <f t="shared" si="45"/>
        <v>0</v>
      </c>
      <c r="W713" s="25">
        <f t="shared" ref="W713:W776" si="47">V713+P713</f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6"/>
        <v>0</v>
      </c>
      <c r="V774" s="25">
        <f t="shared" si="45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6"/>
        <v>0</v>
      </c>
      <c r="V775" s="25">
        <f t="shared" si="45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si="46"/>
        <v>0</v>
      </c>
      <c r="V776" s="25">
        <f t="shared" ref="V776:V839" si="49">(Q776*R776)+(S776*T776)</f>
        <v>0</v>
      </c>
      <c r="W776" s="25">
        <f t="shared" si="47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ref="U777:U840" si="50">Q777+S777</f>
        <v>0</v>
      </c>
      <c r="V777" s="25">
        <f t="shared" si="49"/>
        <v>0</v>
      </c>
      <c r="W777" s="25">
        <f t="shared" ref="W777:W840" si="51">V777+P777</f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50"/>
        <v>0</v>
      </c>
      <c r="V838" s="25">
        <f t="shared" si="49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50"/>
        <v>0</v>
      </c>
      <c r="V839" s="25">
        <f t="shared" si="49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si="50"/>
        <v>0</v>
      </c>
      <c r="V840" s="25">
        <f t="shared" ref="V840:V903" si="53">(Q840*R840)+(S840*T840)</f>
        <v>0</v>
      </c>
      <c r="W840" s="25">
        <f t="shared" si="51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ref="U841:U904" si="54">Q841+S841</f>
        <v>0</v>
      </c>
      <c r="V841" s="25">
        <f t="shared" si="53"/>
        <v>0</v>
      </c>
      <c r="W841" s="25">
        <f t="shared" ref="W841:W904" si="55">V841+P841</f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4"/>
        <v>0</v>
      </c>
      <c r="V902" s="25">
        <f t="shared" si="53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4"/>
        <v>0</v>
      </c>
      <c r="V903" s="25">
        <f t="shared" si="53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si="54"/>
        <v>0</v>
      </c>
      <c r="V904" s="25">
        <f t="shared" ref="V904:V967" si="57">(Q904*R904)+(S904*T904)</f>
        <v>0</v>
      </c>
      <c r="W904" s="25">
        <f t="shared" si="55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ref="U905:U968" si="58">Q905+S905</f>
        <v>0</v>
      </c>
      <c r="V905" s="25">
        <f t="shared" si="57"/>
        <v>0</v>
      </c>
      <c r="W905" s="25">
        <f t="shared" ref="W905:W968" si="59">V905+P905</f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8"/>
        <v>0</v>
      </c>
      <c r="V966" s="25">
        <f t="shared" si="57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8"/>
        <v>0</v>
      </c>
      <c r="V967" s="25">
        <f t="shared" si="57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si="58"/>
        <v>0</v>
      </c>
      <c r="V968" s="25">
        <f t="shared" ref="V968:V1031" si="61">(Q968*R968)+(S968*T968)</f>
        <v>0</v>
      </c>
      <c r="W968" s="25">
        <f t="shared" si="59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ref="U969:U1032" si="62">Q969+S969</f>
        <v>0</v>
      </c>
      <c r="V969" s="25">
        <f t="shared" si="61"/>
        <v>0</v>
      </c>
      <c r="W969" s="25">
        <f t="shared" ref="W969:W1032" si="63">V969+P969</f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2"/>
        <v>0</v>
      </c>
      <c r="V1030" s="25">
        <f t="shared" si="61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2"/>
        <v>0</v>
      </c>
      <c r="V1031" s="25">
        <f t="shared" si="61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si="62"/>
        <v>0</v>
      </c>
      <c r="V1032" s="25">
        <f t="shared" ref="V1032:V1095" si="65">(Q1032*R1032)+(S1032*T1032)</f>
        <v>0</v>
      </c>
      <c r="W1032" s="25">
        <f t="shared" si="63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ref="U1033:U1096" si="66">Q1033+S1033</f>
        <v>0</v>
      </c>
      <c r="V1033" s="25">
        <f t="shared" si="65"/>
        <v>0</v>
      </c>
      <c r="W1033" s="25">
        <f t="shared" ref="W1033:W1096" si="67">V1033+P1033</f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6"/>
        <v>0</v>
      </c>
      <c r="V1094" s="25">
        <f t="shared" si="65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6"/>
        <v>0</v>
      </c>
      <c r="V1095" s="25">
        <f t="shared" si="65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si="66"/>
        <v>0</v>
      </c>
      <c r="V1096" s="25">
        <f t="shared" ref="V1096:V1159" si="69">(Q1096*R1096)+(S1096*T1096)</f>
        <v>0</v>
      </c>
      <c r="W1096" s="25">
        <f t="shared" si="67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ref="U1097:U1160" si="70">Q1097+S1097</f>
        <v>0</v>
      </c>
      <c r="V1097" s="25">
        <f t="shared" si="69"/>
        <v>0</v>
      </c>
      <c r="W1097" s="25">
        <f t="shared" ref="W1097:W1160" si="71">V1097+P1097</f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70"/>
        <v>0</v>
      </c>
      <c r="V1158" s="25">
        <f t="shared" si="69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70"/>
        <v>0</v>
      </c>
      <c r="V1159" s="25">
        <f t="shared" si="69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si="70"/>
        <v>0</v>
      </c>
      <c r="V1160" s="25">
        <f t="shared" ref="V1160:V1223" si="73">(Q1160*R1160)+(S1160*T1160)</f>
        <v>0</v>
      </c>
      <c r="W1160" s="25">
        <f t="shared" si="71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ref="U1161:U1224" si="74">Q1161+S1161</f>
        <v>0</v>
      </c>
      <c r="V1161" s="25">
        <f t="shared" si="73"/>
        <v>0</v>
      </c>
      <c r="W1161" s="25">
        <f t="shared" ref="W1161:W1224" si="75">V1161+P1161</f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4"/>
        <v>0</v>
      </c>
      <c r="V1222" s="25">
        <f t="shared" si="73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4"/>
        <v>0</v>
      </c>
      <c r="V1223" s="25">
        <f t="shared" si="73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si="74"/>
        <v>0</v>
      </c>
      <c r="V1224" s="25">
        <f t="shared" ref="V1224:V1287" si="77">(Q1224*R1224)+(S1224*T1224)</f>
        <v>0</v>
      </c>
      <c r="W1224" s="25">
        <f t="shared" si="75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ref="U1225:U1288" si="78">Q1225+S1225</f>
        <v>0</v>
      </c>
      <c r="V1225" s="25">
        <f t="shared" si="77"/>
        <v>0</v>
      </c>
      <c r="W1225" s="25">
        <f t="shared" ref="W1225:W1288" si="79">V1225+P1225</f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8"/>
        <v>0</v>
      </c>
      <c r="V1286" s="25">
        <f t="shared" si="77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8"/>
        <v>0</v>
      </c>
      <c r="V1287" s="25">
        <f t="shared" si="77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si="78"/>
        <v>0</v>
      </c>
      <c r="V1288" s="25">
        <f t="shared" ref="V1288:V1351" si="81">(Q1288*R1288)+(S1288*T1288)</f>
        <v>0</v>
      </c>
      <c r="W1288" s="25">
        <f t="shared" si="79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ref="U1289:U1352" si="82">Q1289+S1289</f>
        <v>0</v>
      </c>
      <c r="V1289" s="25">
        <f t="shared" si="81"/>
        <v>0</v>
      </c>
      <c r="W1289" s="25">
        <f t="shared" ref="W1289:W1352" si="83">V1289+P1289</f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2"/>
        <v>0</v>
      </c>
      <c r="V1350" s="25">
        <f t="shared" si="81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2"/>
        <v>0</v>
      </c>
      <c r="V1351" s="25">
        <f t="shared" si="81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si="82"/>
        <v>0</v>
      </c>
      <c r="V1352" s="25">
        <f t="shared" ref="V1352:V1415" si="85">(Q1352*R1352)+(S1352*T1352)</f>
        <v>0</v>
      </c>
      <c r="W1352" s="25">
        <f t="shared" si="83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ref="U1353:U1416" si="86">Q1353+S1353</f>
        <v>0</v>
      </c>
      <c r="V1353" s="25">
        <f t="shared" si="85"/>
        <v>0</v>
      </c>
      <c r="W1353" s="25">
        <f t="shared" ref="W1353:W1416" si="87">V1353+P1353</f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6"/>
        <v>0</v>
      </c>
      <c r="V1414" s="25">
        <f t="shared" si="85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6"/>
        <v>0</v>
      </c>
      <c r="V1415" s="25">
        <f t="shared" si="85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si="86"/>
        <v>0</v>
      </c>
      <c r="V1416" s="25">
        <f t="shared" ref="V1416:V1479" si="89">(Q1416*R1416)+(S1416*T1416)</f>
        <v>0</v>
      </c>
      <c r="W1416" s="25">
        <f t="shared" si="87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ref="U1417:U1480" si="90">Q1417+S1417</f>
        <v>0</v>
      </c>
      <c r="V1417" s="25">
        <f t="shared" si="89"/>
        <v>0</v>
      </c>
      <c r="W1417" s="25">
        <f t="shared" ref="W1417:W1480" si="91">V1417+P1417</f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90"/>
        <v>0</v>
      </c>
      <c r="V1478" s="25">
        <f t="shared" si="89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90"/>
        <v>0</v>
      </c>
      <c r="V1479" s="25">
        <f t="shared" si="89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si="90"/>
        <v>0</v>
      </c>
      <c r="V1480" s="25">
        <f t="shared" ref="V1480:V1543" si="93">(Q1480*R1480)+(S1480*T1480)</f>
        <v>0</v>
      </c>
      <c r="W1480" s="25">
        <f t="shared" si="91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ref="U1481:U1544" si="94">Q1481+S1481</f>
        <v>0</v>
      </c>
      <c r="V1481" s="25">
        <f t="shared" si="93"/>
        <v>0</v>
      </c>
      <c r="W1481" s="25">
        <f t="shared" ref="W1481:W1544" si="95">V1481+P1481</f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4"/>
        <v>0</v>
      </c>
      <c r="V1542" s="25">
        <f t="shared" si="93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4"/>
        <v>0</v>
      </c>
      <c r="V1543" s="25">
        <f t="shared" si="93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si="94"/>
        <v>0</v>
      </c>
      <c r="V1544" s="25">
        <f t="shared" ref="V1544:V1607" si="97">(Q1544*R1544)+(S1544*T1544)</f>
        <v>0</v>
      </c>
      <c r="W1544" s="25">
        <f t="shared" si="95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ref="U1545:U1608" si="98">Q1545+S1545</f>
        <v>0</v>
      </c>
      <c r="V1545" s="25">
        <f t="shared" si="97"/>
        <v>0</v>
      </c>
      <c r="W1545" s="25">
        <f t="shared" ref="W1545:W1608" si="99">V1545+P1545</f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8"/>
        <v>0</v>
      </c>
      <c r="V1606" s="25">
        <f t="shared" si="97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8"/>
        <v>0</v>
      </c>
      <c r="V1607" s="25">
        <f t="shared" si="97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si="98"/>
        <v>0</v>
      </c>
      <c r="V1608" s="25">
        <f t="shared" ref="V1608:V1671" si="101">(Q1608*R1608)+(S1608*T1608)</f>
        <v>0</v>
      </c>
      <c r="W1608" s="25">
        <f t="shared" si="99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ref="U1609:U1672" si="102">Q1609+S1609</f>
        <v>0</v>
      </c>
      <c r="V1609" s="25">
        <f t="shared" si="101"/>
        <v>0</v>
      </c>
      <c r="W1609" s="25">
        <f t="shared" ref="W1609:W1672" si="103">V1609+P1609</f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2"/>
        <v>0</v>
      </c>
      <c r="V1670" s="25">
        <f t="shared" si="101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2"/>
        <v>0</v>
      </c>
      <c r="V1671" s="25">
        <f t="shared" si="101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si="102"/>
        <v>0</v>
      </c>
      <c r="V1672" s="25">
        <f t="shared" ref="V1672:V1735" si="105">(Q1672*R1672)+(S1672*T1672)</f>
        <v>0</v>
      </c>
      <c r="W1672" s="25">
        <f t="shared" si="103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ref="U1673:U1736" si="106">Q1673+S1673</f>
        <v>0</v>
      </c>
      <c r="V1673" s="25">
        <f t="shared" si="105"/>
        <v>0</v>
      </c>
      <c r="W1673" s="25">
        <f t="shared" ref="W1673:W1736" si="107">V1673+P1673</f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6"/>
        <v>0</v>
      </c>
      <c r="V1734" s="25">
        <f t="shared" si="105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6"/>
        <v>0</v>
      </c>
      <c r="V1735" s="25">
        <f t="shared" si="105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si="106"/>
        <v>0</v>
      </c>
      <c r="V1736" s="25">
        <f t="shared" ref="V1736:V1799" si="109">(Q1736*R1736)+(S1736*T1736)</f>
        <v>0</v>
      </c>
      <c r="W1736" s="25">
        <f t="shared" si="107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ref="U1737:U1800" si="110">Q1737+S1737</f>
        <v>0</v>
      </c>
      <c r="V1737" s="25">
        <f t="shared" si="109"/>
        <v>0</v>
      </c>
      <c r="W1737" s="25">
        <f t="shared" ref="W1737:W1800" si="111">V1737+P1737</f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10"/>
        <v>0</v>
      </c>
      <c r="V1798" s="25">
        <f t="shared" si="109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10"/>
        <v>0</v>
      </c>
      <c r="V1799" s="25">
        <f t="shared" si="109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si="110"/>
        <v>0</v>
      </c>
      <c r="V1800" s="25">
        <f t="shared" ref="V1800:V1863" si="113">(Q1800*R1800)+(S1800*T1800)</f>
        <v>0</v>
      </c>
      <c r="W1800" s="25">
        <f t="shared" si="111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ref="U1801:U1864" si="114">Q1801+S1801</f>
        <v>0</v>
      </c>
      <c r="V1801" s="25">
        <f t="shared" si="113"/>
        <v>0</v>
      </c>
      <c r="W1801" s="25">
        <f t="shared" ref="W1801:W1864" si="115">V1801+P1801</f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4"/>
        <v>0</v>
      </c>
      <c r="V1862" s="25">
        <f t="shared" si="113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4"/>
        <v>0</v>
      </c>
      <c r="V1863" s="25">
        <f t="shared" si="113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si="114"/>
        <v>0</v>
      </c>
      <c r="V1864" s="25">
        <f t="shared" ref="V1864:V1927" si="117">(Q1864*R1864)+(S1864*T1864)</f>
        <v>0</v>
      </c>
      <c r="W1864" s="25">
        <f t="shared" si="115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ref="U1865:U1928" si="118">Q1865+S1865</f>
        <v>0</v>
      </c>
      <c r="V1865" s="25">
        <f t="shared" si="117"/>
        <v>0</v>
      </c>
      <c r="W1865" s="25">
        <f t="shared" ref="W1865:W1928" si="119">V1865+P1865</f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8"/>
        <v>0</v>
      </c>
      <c r="V1926" s="25">
        <f t="shared" si="117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8"/>
        <v>0</v>
      </c>
      <c r="V1927" s="25">
        <f t="shared" si="117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si="118"/>
        <v>0</v>
      </c>
      <c r="V1928" s="25">
        <f t="shared" ref="V1928:V1991" si="121">(Q1928*R1928)+(S1928*T1928)</f>
        <v>0</v>
      </c>
      <c r="W1928" s="25">
        <f t="shared" si="119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ref="U1929:U1992" si="122">Q1929+S1929</f>
        <v>0</v>
      </c>
      <c r="V1929" s="25">
        <f t="shared" si="121"/>
        <v>0</v>
      </c>
      <c r="W1929" s="25">
        <f t="shared" ref="W1929:W1992" si="123">V1929+P1929</f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2"/>
        <v>0</v>
      </c>
      <c r="V1990" s="25">
        <f t="shared" si="121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2"/>
        <v>0</v>
      </c>
      <c r="V1991" s="25">
        <f t="shared" si="121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si="122"/>
        <v>0</v>
      </c>
      <c r="V1992" s="25">
        <f t="shared" ref="V1992:V2050" si="125">(Q1992*R1992)+(S1992*T1992)</f>
        <v>0</v>
      </c>
      <c r="W1992" s="25">
        <f t="shared" si="123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ref="U1993:U2050" si="126">Q1993+S1993</f>
        <v>0</v>
      </c>
      <c r="V1993" s="25">
        <f t="shared" si="125"/>
        <v>0</v>
      </c>
      <c r="W1993" s="25">
        <f t="shared" ref="W1993:W2050" si="127">V1993+P1993</f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6"/>
        <v>0</v>
      </c>
      <c r="V2048" s="25">
        <f t="shared" si="125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6"/>
        <v>0</v>
      </c>
      <c r="V2049" s="25">
        <f t="shared" si="125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6"/>
        <v>0</v>
      </c>
      <c r="V2050" s="6">
        <f t="shared" si="125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50 U8:X2050">
    <cfRule type="expression" dxfId="1" priority="1" stopIfTrue="1">
      <formula>'MAPA NOVEMBRO'!#REF!&lt;&gt;$U8</formula>
    </cfRule>
  </conditionalFormatting>
  <dataValidations count="4"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2051"/>
  <sheetViews>
    <sheetView workbookViewId="0">
      <selection activeCell="Q8" sqref="Q8:T50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/>
      <c r="D8" s="58"/>
      <c r="E8" s="57"/>
      <c r="F8" s="56"/>
      <c r="G8" s="64"/>
      <c r="H8" s="65" t="s">
        <v>0</v>
      </c>
      <c r="I8" s="64"/>
      <c r="J8" s="65" t="s">
        <v>0</v>
      </c>
      <c r="K8" s="64"/>
      <c r="L8" s="63"/>
      <c r="M8" s="63"/>
      <c r="N8" s="62"/>
      <c r="O8" s="62"/>
      <c r="P8" s="61">
        <f t="shared" ref="P8:P71" si="0">N8+O8</f>
        <v>0</v>
      </c>
      <c r="Q8" s="53"/>
      <c r="R8" s="52"/>
      <c r="S8" s="53"/>
      <c r="T8" s="52"/>
      <c r="U8" s="60">
        <v>4</v>
      </c>
      <c r="V8" s="25">
        <f t="shared" ref="V8:V71" si="1">(Q8*R8)+(S8*T8)</f>
        <v>0</v>
      </c>
      <c r="W8" s="59">
        <f>V8+P8</f>
        <v>0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/>
      <c r="D9" s="58"/>
      <c r="E9" s="57"/>
      <c r="F9" s="56"/>
      <c r="G9" s="55"/>
      <c r="H9" s="36" t="s">
        <v>0</v>
      </c>
      <c r="I9" s="55"/>
      <c r="J9" s="36" t="s">
        <v>0</v>
      </c>
      <c r="K9" s="55"/>
      <c r="L9" s="54"/>
      <c r="M9" s="54"/>
      <c r="N9" s="52"/>
      <c r="O9" s="52"/>
      <c r="P9" s="30">
        <f t="shared" si="0"/>
        <v>0</v>
      </c>
      <c r="Q9" s="53"/>
      <c r="R9" s="52"/>
      <c r="S9" s="53"/>
      <c r="T9" s="52"/>
      <c r="U9" s="26">
        <f t="shared" ref="U9:U72" si="2">Q9+S9</f>
        <v>0</v>
      </c>
      <c r="V9" s="25">
        <f t="shared" si="1"/>
        <v>0</v>
      </c>
      <c r="W9" s="25">
        <f t="shared" ref="W9:W72" si="3">V9+P9</f>
        <v>0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/>
      <c r="D10" s="58"/>
      <c r="E10" s="57"/>
      <c r="F10" s="56"/>
      <c r="G10" s="55"/>
      <c r="H10" s="36" t="s">
        <v>0</v>
      </c>
      <c r="I10" s="55"/>
      <c r="J10" s="36" t="s">
        <v>0</v>
      </c>
      <c r="K10" s="55"/>
      <c r="L10" s="54"/>
      <c r="M10" s="54"/>
      <c r="N10" s="52"/>
      <c r="O10" s="52"/>
      <c r="P10" s="30">
        <f t="shared" si="0"/>
        <v>0</v>
      </c>
      <c r="Q10" s="53"/>
      <c r="R10" s="52"/>
      <c r="S10" s="53"/>
      <c r="T10" s="52"/>
      <c r="U10" s="26">
        <f t="shared" si="2"/>
        <v>0</v>
      </c>
      <c r="V10" s="25">
        <f t="shared" si="1"/>
        <v>0</v>
      </c>
      <c r="W10" s="25">
        <f t="shared" si="3"/>
        <v>0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/>
      <c r="D11" s="58"/>
      <c r="E11" s="57"/>
      <c r="F11" s="56"/>
      <c r="G11" s="55"/>
      <c r="H11" s="36" t="s">
        <v>0</v>
      </c>
      <c r="I11" s="55"/>
      <c r="J11" s="36" t="s">
        <v>0</v>
      </c>
      <c r="K11" s="55"/>
      <c r="L11" s="54"/>
      <c r="M11" s="54"/>
      <c r="N11" s="52"/>
      <c r="O11" s="52"/>
      <c r="P11" s="30">
        <f t="shared" si="0"/>
        <v>0</v>
      </c>
      <c r="Q11" s="53"/>
      <c r="R11" s="52"/>
      <c r="S11" s="53"/>
      <c r="T11" s="52"/>
      <c r="U11" s="26">
        <f t="shared" si="2"/>
        <v>0</v>
      </c>
      <c r="V11" s="25">
        <f t="shared" si="1"/>
        <v>0</v>
      </c>
      <c r="W11" s="25">
        <f t="shared" si="3"/>
        <v>0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/>
      <c r="D12" s="58"/>
      <c r="E12" s="57"/>
      <c r="F12" s="56"/>
      <c r="G12" s="55"/>
      <c r="H12" s="36" t="s">
        <v>0</v>
      </c>
      <c r="I12" s="55"/>
      <c r="J12" s="36" t="s">
        <v>0</v>
      </c>
      <c r="K12" s="55"/>
      <c r="L12" s="54"/>
      <c r="M12" s="54"/>
      <c r="N12" s="52"/>
      <c r="O12" s="52"/>
      <c r="P12" s="30">
        <f t="shared" si="0"/>
        <v>0</v>
      </c>
      <c r="Q12" s="53"/>
      <c r="R12" s="52"/>
      <c r="S12" s="53"/>
      <c r="T12" s="52"/>
      <c r="U12" s="26">
        <f t="shared" si="2"/>
        <v>0</v>
      </c>
      <c r="V12" s="25">
        <f t="shared" si="1"/>
        <v>0</v>
      </c>
      <c r="W12" s="25">
        <f t="shared" si="3"/>
        <v>0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/>
      <c r="D13" s="58"/>
      <c r="E13" s="57"/>
      <c r="F13" s="56"/>
      <c r="G13" s="55"/>
      <c r="H13" s="36" t="s">
        <v>0</v>
      </c>
      <c r="I13" s="55"/>
      <c r="J13" s="36" t="s">
        <v>0</v>
      </c>
      <c r="K13" s="55"/>
      <c r="L13" s="54"/>
      <c r="M13" s="54"/>
      <c r="N13" s="52"/>
      <c r="O13" s="52"/>
      <c r="P13" s="30">
        <f t="shared" si="0"/>
        <v>0</v>
      </c>
      <c r="Q13" s="53"/>
      <c r="R13" s="52"/>
      <c r="S13" s="53"/>
      <c r="T13" s="52"/>
      <c r="U13" s="26">
        <f t="shared" si="2"/>
        <v>0</v>
      </c>
      <c r="V13" s="25">
        <f t="shared" si="1"/>
        <v>0</v>
      </c>
      <c r="W13" s="25">
        <f t="shared" si="3"/>
        <v>0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/>
      <c r="D14" s="58"/>
      <c r="E14" s="57"/>
      <c r="F14" s="56"/>
      <c r="G14" s="55"/>
      <c r="H14" s="36" t="s">
        <v>0</v>
      </c>
      <c r="I14" s="55"/>
      <c r="J14" s="36" t="s">
        <v>0</v>
      </c>
      <c r="K14" s="55"/>
      <c r="L14" s="54"/>
      <c r="M14" s="54"/>
      <c r="N14" s="52"/>
      <c r="O14" s="52"/>
      <c r="P14" s="30">
        <f t="shared" si="0"/>
        <v>0</v>
      </c>
      <c r="Q14" s="53"/>
      <c r="R14" s="52"/>
      <c r="S14" s="53"/>
      <c r="T14" s="52"/>
      <c r="U14" s="26">
        <f t="shared" si="2"/>
        <v>0</v>
      </c>
      <c r="V14" s="25">
        <f t="shared" si="1"/>
        <v>0</v>
      </c>
      <c r="W14" s="25">
        <f t="shared" si="3"/>
        <v>0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/>
      <c r="D15" s="58"/>
      <c r="E15" s="57"/>
      <c r="F15" s="56"/>
      <c r="G15" s="55"/>
      <c r="H15" s="36" t="s">
        <v>0</v>
      </c>
      <c r="I15" s="55"/>
      <c r="J15" s="36" t="s">
        <v>0</v>
      </c>
      <c r="K15" s="55"/>
      <c r="L15" s="54"/>
      <c r="M15" s="54"/>
      <c r="N15" s="52"/>
      <c r="O15" s="52"/>
      <c r="P15" s="30">
        <f t="shared" si="0"/>
        <v>0</v>
      </c>
      <c r="Q15" s="53"/>
      <c r="R15" s="52"/>
      <c r="S15" s="53"/>
      <c r="T15" s="52"/>
      <c r="U15" s="26">
        <f t="shared" si="2"/>
        <v>0</v>
      </c>
      <c r="V15" s="25">
        <f t="shared" si="1"/>
        <v>0</v>
      </c>
      <c r="W15" s="25">
        <f t="shared" si="3"/>
        <v>0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/>
      <c r="D16" s="58"/>
      <c r="E16" s="57"/>
      <c r="F16" s="56"/>
      <c r="G16" s="55"/>
      <c r="H16" s="36" t="s">
        <v>0</v>
      </c>
      <c r="I16" s="55"/>
      <c r="J16" s="36" t="s">
        <v>0</v>
      </c>
      <c r="K16" s="55"/>
      <c r="L16" s="54"/>
      <c r="M16" s="54"/>
      <c r="N16" s="52"/>
      <c r="O16" s="52"/>
      <c r="P16" s="30">
        <f t="shared" si="0"/>
        <v>0</v>
      </c>
      <c r="Q16" s="53"/>
      <c r="R16" s="52"/>
      <c r="S16" s="53"/>
      <c r="T16" s="52"/>
      <c r="U16" s="26">
        <f t="shared" si="2"/>
        <v>0</v>
      </c>
      <c r="V16" s="25">
        <f t="shared" si="1"/>
        <v>0</v>
      </c>
      <c r="W16" s="25">
        <f t="shared" si="3"/>
        <v>0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/>
      <c r="D17" s="58"/>
      <c r="E17" s="57"/>
      <c r="F17" s="56"/>
      <c r="G17" s="55"/>
      <c r="H17" s="36" t="s">
        <v>0</v>
      </c>
      <c r="I17" s="55"/>
      <c r="J17" s="36" t="s">
        <v>0</v>
      </c>
      <c r="K17" s="55"/>
      <c r="L17" s="54"/>
      <c r="M17" s="54"/>
      <c r="N17" s="52"/>
      <c r="O17" s="52"/>
      <c r="P17" s="30">
        <f t="shared" si="0"/>
        <v>0</v>
      </c>
      <c r="Q17" s="53"/>
      <c r="R17" s="52"/>
      <c r="S17" s="53"/>
      <c r="T17" s="52"/>
      <c r="U17" s="26">
        <f t="shared" si="2"/>
        <v>0</v>
      </c>
      <c r="V17" s="25">
        <f t="shared" si="1"/>
        <v>0</v>
      </c>
      <c r="W17" s="25">
        <f t="shared" si="3"/>
        <v>0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/>
      <c r="D18" s="58"/>
      <c r="E18" s="57"/>
      <c r="F18" s="56"/>
      <c r="G18" s="55"/>
      <c r="H18" s="36" t="s">
        <v>0</v>
      </c>
      <c r="I18" s="55"/>
      <c r="J18" s="36" t="s">
        <v>0</v>
      </c>
      <c r="K18" s="55"/>
      <c r="L18" s="54"/>
      <c r="M18" s="54"/>
      <c r="N18" s="52"/>
      <c r="O18" s="52"/>
      <c r="P18" s="30">
        <f t="shared" si="0"/>
        <v>0</v>
      </c>
      <c r="Q18" s="53"/>
      <c r="R18" s="52"/>
      <c r="S18" s="53"/>
      <c r="T18" s="52"/>
      <c r="U18" s="26">
        <f t="shared" si="2"/>
        <v>0</v>
      </c>
      <c r="V18" s="25">
        <f t="shared" si="1"/>
        <v>0</v>
      </c>
      <c r="W18" s="25">
        <f t="shared" si="3"/>
        <v>0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/>
      <c r="D19" s="58"/>
      <c r="E19" s="57"/>
      <c r="F19" s="56"/>
      <c r="G19" s="55"/>
      <c r="H19" s="36" t="s">
        <v>0</v>
      </c>
      <c r="I19" s="55"/>
      <c r="J19" s="36" t="s">
        <v>0</v>
      </c>
      <c r="K19" s="55"/>
      <c r="L19" s="54"/>
      <c r="M19" s="54"/>
      <c r="N19" s="52"/>
      <c r="O19" s="52"/>
      <c r="P19" s="30">
        <f t="shared" si="0"/>
        <v>0</v>
      </c>
      <c r="Q19" s="53"/>
      <c r="R19" s="52"/>
      <c r="S19" s="53"/>
      <c r="T19" s="52"/>
      <c r="U19" s="26">
        <f t="shared" si="2"/>
        <v>0</v>
      </c>
      <c r="V19" s="25">
        <f t="shared" si="1"/>
        <v>0</v>
      </c>
      <c r="W19" s="25">
        <f t="shared" si="3"/>
        <v>0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/>
      <c r="D20" s="58"/>
      <c r="E20" s="57"/>
      <c r="F20" s="56"/>
      <c r="G20" s="55"/>
      <c r="H20" s="36" t="s">
        <v>0</v>
      </c>
      <c r="I20" s="55"/>
      <c r="J20" s="36" t="s">
        <v>0</v>
      </c>
      <c r="K20" s="55"/>
      <c r="L20" s="54"/>
      <c r="M20" s="54"/>
      <c r="N20" s="52"/>
      <c r="O20" s="52"/>
      <c r="P20" s="30">
        <f t="shared" si="0"/>
        <v>0</v>
      </c>
      <c r="Q20" s="53"/>
      <c r="R20" s="52"/>
      <c r="S20" s="53"/>
      <c r="T20" s="52"/>
      <c r="U20" s="26" t="s">
        <v>242</v>
      </c>
      <c r="V20" s="25">
        <f t="shared" si="1"/>
        <v>0</v>
      </c>
      <c r="W20" s="25">
        <f t="shared" si="3"/>
        <v>0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/>
      <c r="D21" s="58"/>
      <c r="E21" s="57"/>
      <c r="F21" s="56"/>
      <c r="G21" s="55"/>
      <c r="H21" s="36" t="s">
        <v>0</v>
      </c>
      <c r="I21" s="55"/>
      <c r="J21" s="36" t="s">
        <v>0</v>
      </c>
      <c r="K21" s="55"/>
      <c r="L21" s="54"/>
      <c r="M21" s="54"/>
      <c r="N21" s="52"/>
      <c r="O21" s="52"/>
      <c r="P21" s="30">
        <f t="shared" si="0"/>
        <v>0</v>
      </c>
      <c r="Q21" s="53"/>
      <c r="R21" s="52"/>
      <c r="S21" s="53"/>
      <c r="T21" s="52"/>
      <c r="U21" s="26">
        <f t="shared" si="2"/>
        <v>0</v>
      </c>
      <c r="V21" s="25">
        <f t="shared" si="1"/>
        <v>0</v>
      </c>
      <c r="W21" s="25">
        <f t="shared" si="3"/>
        <v>0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/>
      <c r="D22" s="58"/>
      <c r="E22" s="57"/>
      <c r="F22" s="56"/>
      <c r="G22" s="55"/>
      <c r="H22" s="36" t="s">
        <v>0</v>
      </c>
      <c r="I22" s="55"/>
      <c r="J22" s="36" t="s">
        <v>0</v>
      </c>
      <c r="K22" s="55"/>
      <c r="L22" s="54"/>
      <c r="M22" s="54"/>
      <c r="N22" s="52"/>
      <c r="O22" s="52"/>
      <c r="P22" s="30">
        <f t="shared" si="0"/>
        <v>0</v>
      </c>
      <c r="Q22" s="53"/>
      <c r="R22" s="52"/>
      <c r="S22" s="53"/>
      <c r="T22" s="52"/>
      <c r="U22" s="26">
        <f t="shared" si="2"/>
        <v>0</v>
      </c>
      <c r="V22" s="25">
        <f t="shared" si="1"/>
        <v>0</v>
      </c>
      <c r="W22" s="25">
        <f t="shared" si="3"/>
        <v>0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 t="s">
        <v>0</v>
      </c>
      <c r="I23" s="55"/>
      <c r="J23" s="36" t="s">
        <v>0</v>
      </c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>
        <f t="shared" si="2"/>
        <v>0</v>
      </c>
      <c r="V23" s="25">
        <f t="shared" si="1"/>
        <v>0</v>
      </c>
      <c r="W23" s="25">
        <f t="shared" si="3"/>
        <v>0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 t="s">
        <v>0</v>
      </c>
      <c r="I24" s="55"/>
      <c r="J24" s="36" t="s">
        <v>0</v>
      </c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>
        <f t="shared" si="2"/>
        <v>0</v>
      </c>
      <c r="V24" s="25">
        <f t="shared" si="1"/>
        <v>0</v>
      </c>
      <c r="W24" s="25">
        <f t="shared" si="3"/>
        <v>0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 t="s">
        <v>0</v>
      </c>
      <c r="I25" s="55"/>
      <c r="J25" s="36" t="s">
        <v>0</v>
      </c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>
        <f t="shared" si="2"/>
        <v>0</v>
      </c>
      <c r="V25" s="25">
        <f t="shared" si="1"/>
        <v>0</v>
      </c>
      <c r="W25" s="25">
        <f t="shared" si="3"/>
        <v>0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 t="s">
        <v>0</v>
      </c>
      <c r="I26" s="55"/>
      <c r="J26" s="36" t="s">
        <v>0</v>
      </c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/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/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/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/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/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/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/>
      <c r="D33" s="58"/>
      <c r="E33" s="57"/>
      <c r="F33" s="56"/>
      <c r="G33" s="55"/>
      <c r="H33" s="36" t="s">
        <v>0</v>
      </c>
      <c r="I33" s="55"/>
      <c r="J33" s="36" t="s">
        <v>0</v>
      </c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>
        <f t="shared" si="2"/>
        <v>0</v>
      </c>
      <c r="V33" s="25">
        <f t="shared" si="1"/>
        <v>0</v>
      </c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 t="s">
        <v>0</v>
      </c>
      <c r="I34" s="55"/>
      <c r="J34" s="36" t="s">
        <v>0</v>
      </c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>
        <f t="shared" si="2"/>
        <v>0</v>
      </c>
      <c r="V34" s="25">
        <f t="shared" si="1"/>
        <v>0</v>
      </c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/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/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/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/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/>
      <c r="J39" s="36" t="s">
        <v>0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 t="s">
        <v>0</v>
      </c>
      <c r="I40" s="35"/>
      <c r="J40" s="36" t="s">
        <v>0</v>
      </c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 t="s">
        <v>0</v>
      </c>
      <c r="I41" s="35"/>
      <c r="J41" s="36" t="s">
        <v>258</v>
      </c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si="2"/>
        <v>0</v>
      </c>
      <c r="V72" s="25">
        <f t="shared" ref="V72:V135" si="5">(Q72*R72)+(S72*T72)</f>
        <v>0</v>
      </c>
      <c r="W72" s="25">
        <f t="shared" si="3"/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ref="U73:U136" si="6">Q73+S73</f>
        <v>0</v>
      </c>
      <c r="V73" s="25">
        <f t="shared" si="5"/>
        <v>0</v>
      </c>
      <c r="W73" s="25">
        <f t="shared" ref="W73:W136" si="7">V73+P73</f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6"/>
        <v>0</v>
      </c>
      <c r="V134" s="25">
        <f t="shared" si="5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6"/>
        <v>0</v>
      </c>
      <c r="V135" s="25">
        <f t="shared" si="5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si="6"/>
        <v>0</v>
      </c>
      <c r="V136" s="25">
        <f t="shared" ref="V136:V199" si="9">(Q136*R136)+(S136*T136)</f>
        <v>0</v>
      </c>
      <c r="W136" s="25">
        <f t="shared" si="7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ref="U137:U200" si="10">Q137+S137</f>
        <v>0</v>
      </c>
      <c r="V137" s="25">
        <f t="shared" si="9"/>
        <v>0</v>
      </c>
      <c r="W137" s="25">
        <f t="shared" ref="W137:W200" si="11">V137+P137</f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10"/>
        <v>0</v>
      </c>
      <c r="V198" s="25">
        <f t="shared" si="9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10"/>
        <v>0</v>
      </c>
      <c r="V199" s="25">
        <f t="shared" si="9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si="10"/>
        <v>0</v>
      </c>
      <c r="V200" s="25">
        <f t="shared" ref="V200:V263" si="13">(Q200*R200)+(S200*T200)</f>
        <v>0</v>
      </c>
      <c r="W200" s="25">
        <f t="shared" si="11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ref="U201:U264" si="14">Q201+S201</f>
        <v>0</v>
      </c>
      <c r="V201" s="25">
        <f t="shared" si="13"/>
        <v>0</v>
      </c>
      <c r="W201" s="25">
        <f t="shared" ref="W201:W264" si="15">V201+P201</f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4"/>
        <v>0</v>
      </c>
      <c r="V262" s="25">
        <f t="shared" si="13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4"/>
        <v>0</v>
      </c>
      <c r="V263" s="25">
        <f t="shared" si="13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si="14"/>
        <v>0</v>
      </c>
      <c r="V264" s="25">
        <f t="shared" ref="V264:V327" si="17">(Q264*R264)+(S264*T264)</f>
        <v>0</v>
      </c>
      <c r="W264" s="25">
        <f t="shared" si="15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ref="U265:U328" si="18">Q265+S265</f>
        <v>0</v>
      </c>
      <c r="V265" s="25">
        <f t="shared" si="17"/>
        <v>0</v>
      </c>
      <c r="W265" s="25">
        <f t="shared" ref="W265:W328" si="19">V265+P265</f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8"/>
        <v>0</v>
      </c>
      <c r="V326" s="25">
        <f t="shared" si="17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8"/>
        <v>0</v>
      </c>
      <c r="V327" s="25">
        <f t="shared" si="17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si="18"/>
        <v>0</v>
      </c>
      <c r="V328" s="25">
        <f t="shared" ref="V328:V391" si="21">(Q328*R328)+(S328*T328)</f>
        <v>0</v>
      </c>
      <c r="W328" s="25">
        <f t="shared" si="19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ref="U329:U392" si="22">Q329+S329</f>
        <v>0</v>
      </c>
      <c r="V329" s="25">
        <f t="shared" si="21"/>
        <v>0</v>
      </c>
      <c r="W329" s="25">
        <f t="shared" ref="W329:W392" si="23">V329+P329</f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2"/>
        <v>0</v>
      </c>
      <c r="V390" s="25">
        <f t="shared" si="21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2"/>
        <v>0</v>
      </c>
      <c r="V391" s="25">
        <f t="shared" si="21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si="22"/>
        <v>0</v>
      </c>
      <c r="V392" s="25">
        <f t="shared" ref="V392:V455" si="25">(Q392*R392)+(S392*T392)</f>
        <v>0</v>
      </c>
      <c r="W392" s="25">
        <f t="shared" si="23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ref="U393:U456" si="26">Q393+S393</f>
        <v>0</v>
      </c>
      <c r="V393" s="25">
        <f t="shared" si="25"/>
        <v>0</v>
      </c>
      <c r="W393" s="25">
        <f t="shared" ref="W393:W456" si="27">V393+P393</f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6"/>
        <v>0</v>
      </c>
      <c r="V454" s="25">
        <f t="shared" si="25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6"/>
        <v>0</v>
      </c>
      <c r="V455" s="25">
        <f t="shared" si="25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si="26"/>
        <v>0</v>
      </c>
      <c r="V456" s="25">
        <f t="shared" ref="V456:V519" si="29">(Q456*R456)+(S456*T456)</f>
        <v>0</v>
      </c>
      <c r="W456" s="25">
        <f t="shared" si="27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ref="U457:U520" si="30">Q457+S457</f>
        <v>0</v>
      </c>
      <c r="V457" s="25">
        <f t="shared" si="29"/>
        <v>0</v>
      </c>
      <c r="W457" s="25">
        <f t="shared" ref="W457:W520" si="31">V457+P457</f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30"/>
        <v>0</v>
      </c>
      <c r="V518" s="25">
        <f t="shared" si="29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30"/>
        <v>0</v>
      </c>
      <c r="V519" s="25">
        <f t="shared" si="29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si="30"/>
        <v>0</v>
      </c>
      <c r="V520" s="25">
        <f t="shared" ref="V520:V583" si="33">(Q520*R520)+(S520*T520)</f>
        <v>0</v>
      </c>
      <c r="W520" s="25">
        <f t="shared" si="31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ref="U521:U584" si="34">Q521+S521</f>
        <v>0</v>
      </c>
      <c r="V521" s="25">
        <f t="shared" si="33"/>
        <v>0</v>
      </c>
      <c r="W521" s="25">
        <f t="shared" ref="W521:W584" si="35">V521+P521</f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4"/>
        <v>0</v>
      </c>
      <c r="V582" s="25">
        <f t="shared" si="33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4"/>
        <v>0</v>
      </c>
      <c r="V583" s="25">
        <f t="shared" si="33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si="34"/>
        <v>0</v>
      </c>
      <c r="V584" s="25">
        <f t="shared" ref="V584:V647" si="37">(Q584*R584)+(S584*T584)</f>
        <v>0</v>
      </c>
      <c r="W584" s="25">
        <f t="shared" si="35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ref="U585:U648" si="38">Q585+S585</f>
        <v>0</v>
      </c>
      <c r="V585" s="25">
        <f t="shared" si="37"/>
        <v>0</v>
      </c>
      <c r="W585" s="25">
        <f t="shared" ref="W585:W648" si="39">V585+P585</f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8"/>
        <v>0</v>
      </c>
      <c r="V646" s="25">
        <f t="shared" si="37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8"/>
        <v>0</v>
      </c>
      <c r="V647" s="25">
        <f t="shared" si="37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si="38"/>
        <v>0</v>
      </c>
      <c r="V648" s="25">
        <f t="shared" ref="V648:V711" si="41">(Q648*R648)+(S648*T648)</f>
        <v>0</v>
      </c>
      <c r="W648" s="25">
        <f t="shared" si="39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ref="U649:U712" si="42">Q649+S649</f>
        <v>0</v>
      </c>
      <c r="V649" s="25">
        <f t="shared" si="41"/>
        <v>0</v>
      </c>
      <c r="W649" s="25">
        <f t="shared" ref="W649:W712" si="43">V649+P649</f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2"/>
        <v>0</v>
      </c>
      <c r="V710" s="25">
        <f t="shared" si="41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2"/>
        <v>0</v>
      </c>
      <c r="V711" s="25">
        <f t="shared" si="41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si="42"/>
        <v>0</v>
      </c>
      <c r="V712" s="25">
        <f t="shared" ref="V712:V775" si="45">(Q712*R712)+(S712*T712)</f>
        <v>0</v>
      </c>
      <c r="W712" s="25">
        <f t="shared" si="43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ref="U713:U776" si="46">Q713+S713</f>
        <v>0</v>
      </c>
      <c r="V713" s="25">
        <f t="shared" si="45"/>
        <v>0</v>
      </c>
      <c r="W713" s="25">
        <f t="shared" ref="W713:W776" si="47">V713+P713</f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6"/>
        <v>0</v>
      </c>
      <c r="V774" s="25">
        <f t="shared" si="45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6"/>
        <v>0</v>
      </c>
      <c r="V775" s="25">
        <f t="shared" si="45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si="46"/>
        <v>0</v>
      </c>
      <c r="V776" s="25">
        <f t="shared" ref="V776:V839" si="49">(Q776*R776)+(S776*T776)</f>
        <v>0</v>
      </c>
      <c r="W776" s="25">
        <f t="shared" si="47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ref="U777:U840" si="50">Q777+S777</f>
        <v>0</v>
      </c>
      <c r="V777" s="25">
        <f t="shared" si="49"/>
        <v>0</v>
      </c>
      <c r="W777" s="25">
        <f t="shared" ref="W777:W840" si="51">V777+P777</f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50"/>
        <v>0</v>
      </c>
      <c r="V838" s="25">
        <f t="shared" si="49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50"/>
        <v>0</v>
      </c>
      <c r="V839" s="25">
        <f t="shared" si="49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si="50"/>
        <v>0</v>
      </c>
      <c r="V840" s="25">
        <f t="shared" ref="V840:V903" si="53">(Q840*R840)+(S840*T840)</f>
        <v>0</v>
      </c>
      <c r="W840" s="25">
        <f t="shared" si="51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ref="U841:U904" si="54">Q841+S841</f>
        <v>0</v>
      </c>
      <c r="V841" s="25">
        <f t="shared" si="53"/>
        <v>0</v>
      </c>
      <c r="W841" s="25">
        <f t="shared" ref="W841:W904" si="55">V841+P841</f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4"/>
        <v>0</v>
      </c>
      <c r="V902" s="25">
        <f t="shared" si="53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4"/>
        <v>0</v>
      </c>
      <c r="V903" s="25">
        <f t="shared" si="53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si="54"/>
        <v>0</v>
      </c>
      <c r="V904" s="25">
        <f t="shared" ref="V904:V967" si="57">(Q904*R904)+(S904*T904)</f>
        <v>0</v>
      </c>
      <c r="W904" s="25">
        <f t="shared" si="55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ref="U905:U968" si="58">Q905+S905</f>
        <v>0</v>
      </c>
      <c r="V905" s="25">
        <f t="shared" si="57"/>
        <v>0</v>
      </c>
      <c r="W905" s="25">
        <f t="shared" ref="W905:W968" si="59">V905+P905</f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8"/>
        <v>0</v>
      </c>
      <c r="V966" s="25">
        <f t="shared" si="57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8"/>
        <v>0</v>
      </c>
      <c r="V967" s="25">
        <f t="shared" si="57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si="58"/>
        <v>0</v>
      </c>
      <c r="V968" s="25">
        <f t="shared" ref="V968:V1031" si="61">(Q968*R968)+(S968*T968)</f>
        <v>0</v>
      </c>
      <c r="W968" s="25">
        <f t="shared" si="59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ref="U969:U1032" si="62">Q969+S969</f>
        <v>0</v>
      </c>
      <c r="V969" s="25">
        <f t="shared" si="61"/>
        <v>0</v>
      </c>
      <c r="W969" s="25">
        <f t="shared" ref="W969:W1032" si="63">V969+P969</f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2"/>
        <v>0</v>
      </c>
      <c r="V1030" s="25">
        <f t="shared" si="61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2"/>
        <v>0</v>
      </c>
      <c r="V1031" s="25">
        <f t="shared" si="61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si="62"/>
        <v>0</v>
      </c>
      <c r="V1032" s="25">
        <f t="shared" ref="V1032:V1095" si="65">(Q1032*R1032)+(S1032*T1032)</f>
        <v>0</v>
      </c>
      <c r="W1032" s="25">
        <f t="shared" si="63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ref="U1033:U1096" si="66">Q1033+S1033</f>
        <v>0</v>
      </c>
      <c r="V1033" s="25">
        <f t="shared" si="65"/>
        <v>0</v>
      </c>
      <c r="W1033" s="25">
        <f t="shared" ref="W1033:W1096" si="67">V1033+P1033</f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6"/>
        <v>0</v>
      </c>
      <c r="V1094" s="25">
        <f t="shared" si="65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6"/>
        <v>0</v>
      </c>
      <c r="V1095" s="25">
        <f t="shared" si="65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si="66"/>
        <v>0</v>
      </c>
      <c r="V1096" s="25">
        <f t="shared" ref="V1096:V1159" si="69">(Q1096*R1096)+(S1096*T1096)</f>
        <v>0</v>
      </c>
      <c r="W1096" s="25">
        <f t="shared" si="67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ref="U1097:U1160" si="70">Q1097+S1097</f>
        <v>0</v>
      </c>
      <c r="V1097" s="25">
        <f t="shared" si="69"/>
        <v>0</v>
      </c>
      <c r="W1097" s="25">
        <f t="shared" ref="W1097:W1160" si="71">V1097+P1097</f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70"/>
        <v>0</v>
      </c>
      <c r="V1158" s="25">
        <f t="shared" si="69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70"/>
        <v>0</v>
      </c>
      <c r="V1159" s="25">
        <f t="shared" si="69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si="70"/>
        <v>0</v>
      </c>
      <c r="V1160" s="25">
        <f t="shared" ref="V1160:V1223" si="73">(Q1160*R1160)+(S1160*T1160)</f>
        <v>0</v>
      </c>
      <c r="W1160" s="25">
        <f t="shared" si="71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ref="U1161:U1224" si="74">Q1161+S1161</f>
        <v>0</v>
      </c>
      <c r="V1161" s="25">
        <f t="shared" si="73"/>
        <v>0</v>
      </c>
      <c r="W1161" s="25">
        <f t="shared" ref="W1161:W1224" si="75">V1161+P1161</f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4"/>
        <v>0</v>
      </c>
      <c r="V1222" s="25">
        <f t="shared" si="73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4"/>
        <v>0</v>
      </c>
      <c r="V1223" s="25">
        <f t="shared" si="73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si="74"/>
        <v>0</v>
      </c>
      <c r="V1224" s="25">
        <f t="shared" ref="V1224:V1287" si="77">(Q1224*R1224)+(S1224*T1224)</f>
        <v>0</v>
      </c>
      <c r="W1224" s="25">
        <f t="shared" si="75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ref="U1225:U1288" si="78">Q1225+S1225</f>
        <v>0</v>
      </c>
      <c r="V1225" s="25">
        <f t="shared" si="77"/>
        <v>0</v>
      </c>
      <c r="W1225" s="25">
        <f t="shared" ref="W1225:W1288" si="79">V1225+P1225</f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8"/>
        <v>0</v>
      </c>
      <c r="V1286" s="25">
        <f t="shared" si="77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8"/>
        <v>0</v>
      </c>
      <c r="V1287" s="25">
        <f t="shared" si="77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si="78"/>
        <v>0</v>
      </c>
      <c r="V1288" s="25">
        <f t="shared" ref="V1288:V1351" si="81">(Q1288*R1288)+(S1288*T1288)</f>
        <v>0</v>
      </c>
      <c r="W1288" s="25">
        <f t="shared" si="79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ref="U1289:U1352" si="82">Q1289+S1289</f>
        <v>0</v>
      </c>
      <c r="V1289" s="25">
        <f t="shared" si="81"/>
        <v>0</v>
      </c>
      <c r="W1289" s="25">
        <f t="shared" ref="W1289:W1352" si="83">V1289+P1289</f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2"/>
        <v>0</v>
      </c>
      <c r="V1350" s="25">
        <f t="shared" si="81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2"/>
        <v>0</v>
      </c>
      <c r="V1351" s="25">
        <f t="shared" si="81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si="82"/>
        <v>0</v>
      </c>
      <c r="V1352" s="25">
        <f t="shared" ref="V1352:V1415" si="85">(Q1352*R1352)+(S1352*T1352)</f>
        <v>0</v>
      </c>
      <c r="W1352" s="25">
        <f t="shared" si="83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ref="U1353:U1416" si="86">Q1353+S1353</f>
        <v>0</v>
      </c>
      <c r="V1353" s="25">
        <f t="shared" si="85"/>
        <v>0</v>
      </c>
      <c r="W1353" s="25">
        <f t="shared" ref="W1353:W1416" si="87">V1353+P1353</f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6"/>
        <v>0</v>
      </c>
      <c r="V1414" s="25">
        <f t="shared" si="85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6"/>
        <v>0</v>
      </c>
      <c r="V1415" s="25">
        <f t="shared" si="85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si="86"/>
        <v>0</v>
      </c>
      <c r="V1416" s="25">
        <f t="shared" ref="V1416:V1479" si="89">(Q1416*R1416)+(S1416*T1416)</f>
        <v>0</v>
      </c>
      <c r="W1416" s="25">
        <f t="shared" si="87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ref="U1417:U1480" si="90">Q1417+S1417</f>
        <v>0</v>
      </c>
      <c r="V1417" s="25">
        <f t="shared" si="89"/>
        <v>0</v>
      </c>
      <c r="W1417" s="25">
        <f t="shared" ref="W1417:W1480" si="91">V1417+P1417</f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90"/>
        <v>0</v>
      </c>
      <c r="V1478" s="25">
        <f t="shared" si="89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90"/>
        <v>0</v>
      </c>
      <c r="V1479" s="25">
        <f t="shared" si="89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si="90"/>
        <v>0</v>
      </c>
      <c r="V1480" s="25">
        <f t="shared" ref="V1480:V1543" si="93">(Q1480*R1480)+(S1480*T1480)</f>
        <v>0</v>
      </c>
      <c r="W1480" s="25">
        <f t="shared" si="91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ref="U1481:U1544" si="94">Q1481+S1481</f>
        <v>0</v>
      </c>
      <c r="V1481" s="25">
        <f t="shared" si="93"/>
        <v>0</v>
      </c>
      <c r="W1481" s="25">
        <f t="shared" ref="W1481:W1544" si="95">V1481+P1481</f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4"/>
        <v>0</v>
      </c>
      <c r="V1542" s="25">
        <f t="shared" si="93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4"/>
        <v>0</v>
      </c>
      <c r="V1543" s="25">
        <f t="shared" si="93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si="94"/>
        <v>0</v>
      </c>
      <c r="V1544" s="25">
        <f t="shared" ref="V1544:V1607" si="97">(Q1544*R1544)+(S1544*T1544)</f>
        <v>0</v>
      </c>
      <c r="W1544" s="25">
        <f t="shared" si="95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ref="U1545:U1608" si="98">Q1545+S1545</f>
        <v>0</v>
      </c>
      <c r="V1545" s="25">
        <f t="shared" si="97"/>
        <v>0</v>
      </c>
      <c r="W1545" s="25">
        <f t="shared" ref="W1545:W1608" si="99">V1545+P1545</f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8"/>
        <v>0</v>
      </c>
      <c r="V1606" s="25">
        <f t="shared" si="97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8"/>
        <v>0</v>
      </c>
      <c r="V1607" s="25">
        <f t="shared" si="97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si="98"/>
        <v>0</v>
      </c>
      <c r="V1608" s="25">
        <f t="shared" ref="V1608:V1671" si="101">(Q1608*R1608)+(S1608*T1608)</f>
        <v>0</v>
      </c>
      <c r="W1608" s="25">
        <f t="shared" si="99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ref="U1609:U1672" si="102">Q1609+S1609</f>
        <v>0</v>
      </c>
      <c r="V1609" s="25">
        <f t="shared" si="101"/>
        <v>0</v>
      </c>
      <c r="W1609" s="25">
        <f t="shared" ref="W1609:W1672" si="103">V1609+P1609</f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2"/>
        <v>0</v>
      </c>
      <c r="V1670" s="25">
        <f t="shared" si="101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2"/>
        <v>0</v>
      </c>
      <c r="V1671" s="25">
        <f t="shared" si="101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si="102"/>
        <v>0</v>
      </c>
      <c r="V1672" s="25">
        <f t="shared" ref="V1672:V1735" si="105">(Q1672*R1672)+(S1672*T1672)</f>
        <v>0</v>
      </c>
      <c r="W1672" s="25">
        <f t="shared" si="103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ref="U1673:U1736" si="106">Q1673+S1673</f>
        <v>0</v>
      </c>
      <c r="V1673" s="25">
        <f t="shared" si="105"/>
        <v>0</v>
      </c>
      <c r="W1673" s="25">
        <f t="shared" ref="W1673:W1736" si="107">V1673+P1673</f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6"/>
        <v>0</v>
      </c>
      <c r="V1734" s="25">
        <f t="shared" si="105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6"/>
        <v>0</v>
      </c>
      <c r="V1735" s="25">
        <f t="shared" si="105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si="106"/>
        <v>0</v>
      </c>
      <c r="V1736" s="25">
        <f t="shared" ref="V1736:V1799" si="109">(Q1736*R1736)+(S1736*T1736)</f>
        <v>0</v>
      </c>
      <c r="W1736" s="25">
        <f t="shared" si="107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ref="U1737:U1800" si="110">Q1737+S1737</f>
        <v>0</v>
      </c>
      <c r="V1737" s="25">
        <f t="shared" si="109"/>
        <v>0</v>
      </c>
      <c r="W1737" s="25">
        <f t="shared" ref="W1737:W1800" si="111">V1737+P1737</f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10"/>
        <v>0</v>
      </c>
      <c r="V1798" s="25">
        <f t="shared" si="109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10"/>
        <v>0</v>
      </c>
      <c r="V1799" s="25">
        <f t="shared" si="109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si="110"/>
        <v>0</v>
      </c>
      <c r="V1800" s="25">
        <f t="shared" ref="V1800:V1863" si="113">(Q1800*R1800)+(S1800*T1800)</f>
        <v>0</v>
      </c>
      <c r="W1800" s="25">
        <f t="shared" si="111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ref="U1801:U1864" si="114">Q1801+S1801</f>
        <v>0</v>
      </c>
      <c r="V1801" s="25">
        <f t="shared" si="113"/>
        <v>0</v>
      </c>
      <c r="W1801" s="25">
        <f t="shared" ref="W1801:W1864" si="115">V1801+P1801</f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4"/>
        <v>0</v>
      </c>
      <c r="V1862" s="25">
        <f t="shared" si="113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4"/>
        <v>0</v>
      </c>
      <c r="V1863" s="25">
        <f t="shared" si="113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si="114"/>
        <v>0</v>
      </c>
      <c r="V1864" s="25">
        <f t="shared" ref="V1864:V1927" si="117">(Q1864*R1864)+(S1864*T1864)</f>
        <v>0</v>
      </c>
      <c r="W1864" s="25">
        <f t="shared" si="115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ref="U1865:U1928" si="118">Q1865+S1865</f>
        <v>0</v>
      </c>
      <c r="V1865" s="25">
        <f t="shared" si="117"/>
        <v>0</v>
      </c>
      <c r="W1865" s="25">
        <f t="shared" ref="W1865:W1928" si="119">V1865+P1865</f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8"/>
        <v>0</v>
      </c>
      <c r="V1926" s="25">
        <f t="shared" si="117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8"/>
        <v>0</v>
      </c>
      <c r="V1927" s="25">
        <f t="shared" si="117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si="118"/>
        <v>0</v>
      </c>
      <c r="V1928" s="25">
        <f t="shared" ref="V1928:V1991" si="121">(Q1928*R1928)+(S1928*T1928)</f>
        <v>0</v>
      </c>
      <c r="W1928" s="25">
        <f t="shared" si="119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ref="U1929:U1992" si="122">Q1929+S1929</f>
        <v>0</v>
      </c>
      <c r="V1929" s="25">
        <f t="shared" si="121"/>
        <v>0</v>
      </c>
      <c r="W1929" s="25">
        <f t="shared" ref="W1929:W1992" si="123">V1929+P1929</f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2"/>
        <v>0</v>
      </c>
      <c r="V1990" s="25">
        <f t="shared" si="121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2"/>
        <v>0</v>
      </c>
      <c r="V1991" s="25">
        <f t="shared" si="121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si="122"/>
        <v>0</v>
      </c>
      <c r="V1992" s="25">
        <f t="shared" ref="V1992:V2050" si="125">(Q1992*R1992)+(S1992*T1992)</f>
        <v>0</v>
      </c>
      <c r="W1992" s="25">
        <f t="shared" si="123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ref="U1993:U2050" si="126">Q1993+S1993</f>
        <v>0</v>
      </c>
      <c r="V1993" s="25">
        <f t="shared" si="125"/>
        <v>0</v>
      </c>
      <c r="W1993" s="25">
        <f t="shared" ref="W1993:W2050" si="127">V1993+P1993</f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6"/>
        <v>0</v>
      </c>
      <c r="V2048" s="25">
        <f t="shared" si="125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6"/>
        <v>0</v>
      </c>
      <c r="V2049" s="25">
        <f t="shared" si="125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6"/>
        <v>0</v>
      </c>
      <c r="V2050" s="6">
        <f t="shared" si="125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50 U8:X2050">
    <cfRule type="expression" dxfId="0" priority="1" stopIfTrue="1">
      <formula>'MAPA DEZEMBRO'!#REF!&lt;&gt;$U8</formula>
    </cfRule>
  </conditionalFormatting>
  <dataValidations count="4"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024"/>
  <sheetViews>
    <sheetView workbookViewId="0">
      <selection activeCell="M10" sqref="M10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182</v>
      </c>
      <c r="D8" s="58">
        <v>3770710</v>
      </c>
      <c r="E8" s="57" t="s">
        <v>183</v>
      </c>
      <c r="F8" s="56" t="s">
        <v>184</v>
      </c>
      <c r="G8" s="64" t="s">
        <v>106</v>
      </c>
      <c r="H8" s="65" t="s">
        <v>0</v>
      </c>
      <c r="I8" s="64" t="s">
        <v>105</v>
      </c>
      <c r="J8" s="65" t="s">
        <v>0</v>
      </c>
      <c r="K8" s="64" t="s">
        <v>185</v>
      </c>
      <c r="L8" s="63">
        <v>43136</v>
      </c>
      <c r="M8" s="63">
        <v>43140</v>
      </c>
      <c r="N8" s="62"/>
      <c r="O8" s="62"/>
      <c r="P8" s="61">
        <f t="shared" ref="P8:P44" si="0">N8+O8</f>
        <v>0</v>
      </c>
      <c r="Q8" s="53">
        <v>4</v>
      </c>
      <c r="R8" s="52">
        <v>54.01</v>
      </c>
      <c r="S8" s="53">
        <v>1</v>
      </c>
      <c r="T8" s="52">
        <v>17.52</v>
      </c>
      <c r="U8" s="60">
        <v>4</v>
      </c>
      <c r="V8" s="25">
        <f t="shared" ref="V8:V44" si="1">(Q8*R8)+(S8*T8)</f>
        <v>233.56</v>
      </c>
      <c r="W8" s="59">
        <f>V8+P8</f>
        <v>233.56</v>
      </c>
      <c r="X8" s="80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192</v>
      </c>
      <c r="D9" s="58">
        <v>244879</v>
      </c>
      <c r="E9" s="57" t="s">
        <v>189</v>
      </c>
      <c r="F9" s="56" t="s">
        <v>193</v>
      </c>
      <c r="G9" s="55" t="s">
        <v>106</v>
      </c>
      <c r="H9" s="36" t="s">
        <v>0</v>
      </c>
      <c r="I9" s="55" t="s">
        <v>105</v>
      </c>
      <c r="J9" s="36" t="s">
        <v>0</v>
      </c>
      <c r="K9" s="55" t="s">
        <v>194</v>
      </c>
      <c r="L9" s="54">
        <v>43137</v>
      </c>
      <c r="M9" s="54">
        <v>43139</v>
      </c>
      <c r="N9" s="52"/>
      <c r="O9" s="52"/>
      <c r="P9" s="30">
        <f t="shared" si="0"/>
        <v>0</v>
      </c>
      <c r="Q9" s="53">
        <v>2</v>
      </c>
      <c r="R9" s="52">
        <v>54.01</v>
      </c>
      <c r="S9" s="53">
        <v>1</v>
      </c>
      <c r="T9" s="52">
        <v>17.52</v>
      </c>
      <c r="U9" s="26">
        <f t="shared" ref="U9:U45" si="2">Q9+S9</f>
        <v>3</v>
      </c>
      <c r="V9" s="25">
        <f t="shared" si="1"/>
        <v>125.53999999999999</v>
      </c>
      <c r="W9" s="25">
        <f t="shared" ref="W9:W45" si="3">V9+P9</f>
        <v>125.53999999999999</v>
      </c>
      <c r="X9" s="79"/>
      <c r="AA9" s="49" t="s">
        <v>120</v>
      </c>
      <c r="AB9" s="49" t="s">
        <v>122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209</v>
      </c>
      <c r="D10" s="58">
        <v>3766730</v>
      </c>
      <c r="E10" s="57" t="s">
        <v>189</v>
      </c>
      <c r="F10" s="56" t="s">
        <v>210</v>
      </c>
      <c r="G10" s="55" t="s">
        <v>106</v>
      </c>
      <c r="H10" s="36" t="s">
        <v>0</v>
      </c>
      <c r="I10" s="55" t="s">
        <v>105</v>
      </c>
      <c r="J10" s="36" t="s">
        <v>0</v>
      </c>
      <c r="K10" s="55" t="s">
        <v>115</v>
      </c>
      <c r="L10" s="54">
        <v>43137</v>
      </c>
      <c r="M10" s="54">
        <v>43138</v>
      </c>
      <c r="N10" s="52"/>
      <c r="O10" s="52"/>
      <c r="P10" s="30">
        <f t="shared" si="0"/>
        <v>0</v>
      </c>
      <c r="Q10" s="53">
        <v>1</v>
      </c>
      <c r="R10" s="52">
        <v>54.01</v>
      </c>
      <c r="S10" s="53">
        <v>1</v>
      </c>
      <c r="T10" s="52">
        <v>17.52</v>
      </c>
      <c r="U10" s="26">
        <f t="shared" si="2"/>
        <v>2</v>
      </c>
      <c r="V10" s="25">
        <f t="shared" si="1"/>
        <v>71.53</v>
      </c>
      <c r="W10" s="25">
        <f>V10+P10</f>
        <v>71.53</v>
      </c>
      <c r="X10" s="79"/>
      <c r="AA10" s="49" t="s">
        <v>100</v>
      </c>
      <c r="AB10" s="49" t="s">
        <v>114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209</v>
      </c>
      <c r="D11" s="58">
        <v>3766730</v>
      </c>
      <c r="E11" s="57" t="s">
        <v>189</v>
      </c>
      <c r="F11" s="56" t="s">
        <v>217</v>
      </c>
      <c r="G11" s="55"/>
      <c r="H11" s="36" t="s">
        <v>0</v>
      </c>
      <c r="I11" s="55" t="s">
        <v>105</v>
      </c>
      <c r="J11" s="36" t="s">
        <v>0</v>
      </c>
      <c r="K11" s="55" t="s">
        <v>218</v>
      </c>
      <c r="L11" s="54">
        <v>43157</v>
      </c>
      <c r="M11" s="54">
        <v>43158</v>
      </c>
      <c r="N11" s="52"/>
      <c r="O11" s="52"/>
      <c r="P11" s="30">
        <f t="shared" si="0"/>
        <v>0</v>
      </c>
      <c r="Q11" s="53">
        <v>1</v>
      </c>
      <c r="R11" s="52">
        <v>54.01</v>
      </c>
      <c r="S11" s="53">
        <v>1</v>
      </c>
      <c r="T11" s="52">
        <v>17.52</v>
      </c>
      <c r="U11" s="26" t="s">
        <v>242</v>
      </c>
      <c r="V11" s="25">
        <f t="shared" si="1"/>
        <v>71.53</v>
      </c>
      <c r="W11" s="25">
        <f t="shared" si="3"/>
        <v>71.53</v>
      </c>
      <c r="X11" s="79"/>
      <c r="AA11" s="49" t="s">
        <v>88</v>
      </c>
      <c r="AB11" s="49" t="s">
        <v>108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195</v>
      </c>
      <c r="D12" s="58">
        <v>3748839</v>
      </c>
      <c r="E12" s="57" t="s">
        <v>214</v>
      </c>
      <c r="F12" s="56" t="s">
        <v>219</v>
      </c>
      <c r="G12" s="55"/>
      <c r="H12" s="36" t="s">
        <v>0</v>
      </c>
      <c r="I12" s="55" t="s">
        <v>105</v>
      </c>
      <c r="J12" s="36" t="s">
        <v>0</v>
      </c>
      <c r="K12" s="55" t="s">
        <v>220</v>
      </c>
      <c r="L12" s="54">
        <v>43150</v>
      </c>
      <c r="M12" s="54">
        <v>43154</v>
      </c>
      <c r="N12" s="52"/>
      <c r="O12" s="52"/>
      <c r="P12" s="30">
        <f t="shared" si="0"/>
        <v>0</v>
      </c>
      <c r="Q12" s="53">
        <v>4</v>
      </c>
      <c r="R12" s="52">
        <v>54.01</v>
      </c>
      <c r="S12" s="53">
        <v>1</v>
      </c>
      <c r="T12" s="52">
        <v>17.52</v>
      </c>
      <c r="U12" s="26">
        <f t="shared" si="2"/>
        <v>5</v>
      </c>
      <c r="V12" s="25">
        <f t="shared" si="1"/>
        <v>233.56</v>
      </c>
      <c r="W12" s="25">
        <f t="shared" si="3"/>
        <v>233.56</v>
      </c>
      <c r="X12" s="79"/>
      <c r="AA12" s="49" t="s">
        <v>87</v>
      </c>
      <c r="AB12" s="49" t="s">
        <v>107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195</v>
      </c>
      <c r="D13" s="58">
        <v>3748839</v>
      </c>
      <c r="E13" s="57" t="s">
        <v>214</v>
      </c>
      <c r="F13" s="56" t="s">
        <v>204</v>
      </c>
      <c r="G13" s="55"/>
      <c r="H13" s="36" t="s">
        <v>0</v>
      </c>
      <c r="I13" s="55" t="s">
        <v>105</v>
      </c>
      <c r="J13" s="36" t="s">
        <v>0</v>
      </c>
      <c r="K13" s="55" t="s">
        <v>221</v>
      </c>
      <c r="L13" s="54">
        <v>43136</v>
      </c>
      <c r="M13" s="54">
        <v>43140</v>
      </c>
      <c r="N13" s="52"/>
      <c r="O13" s="52"/>
      <c r="P13" s="30">
        <f t="shared" si="0"/>
        <v>0</v>
      </c>
      <c r="Q13" s="53">
        <v>4</v>
      </c>
      <c r="R13" s="52">
        <v>54.01</v>
      </c>
      <c r="S13" s="53">
        <v>1</v>
      </c>
      <c r="T13" s="52">
        <v>17.52</v>
      </c>
      <c r="U13" s="26">
        <f t="shared" si="2"/>
        <v>5</v>
      </c>
      <c r="V13" s="25">
        <f t="shared" si="1"/>
        <v>233.56</v>
      </c>
      <c r="W13" s="25">
        <f t="shared" si="3"/>
        <v>233.56</v>
      </c>
      <c r="X13" s="79"/>
      <c r="AA13" s="49" t="s">
        <v>68</v>
      </c>
      <c r="AB13" s="49" t="s">
        <v>104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223</v>
      </c>
      <c r="D14" s="58">
        <v>2349361</v>
      </c>
      <c r="E14" s="57" t="s">
        <v>214</v>
      </c>
      <c r="F14" s="56" t="s">
        <v>198</v>
      </c>
      <c r="G14" s="55"/>
      <c r="H14" s="36" t="s">
        <v>0</v>
      </c>
      <c r="I14" s="55" t="s">
        <v>105</v>
      </c>
      <c r="J14" s="36" t="s">
        <v>0</v>
      </c>
      <c r="K14" s="55" t="s">
        <v>222</v>
      </c>
      <c r="L14" s="54">
        <v>43136</v>
      </c>
      <c r="M14" s="54">
        <v>43140</v>
      </c>
      <c r="N14" s="52"/>
      <c r="O14" s="52"/>
      <c r="P14" s="30">
        <f t="shared" si="0"/>
        <v>0</v>
      </c>
      <c r="Q14" s="53">
        <v>4</v>
      </c>
      <c r="R14" s="52">
        <v>54.01</v>
      </c>
      <c r="S14" s="53">
        <v>1</v>
      </c>
      <c r="T14" s="52">
        <v>17.52</v>
      </c>
      <c r="U14" s="26">
        <f t="shared" si="2"/>
        <v>5</v>
      </c>
      <c r="V14" s="25">
        <f t="shared" si="1"/>
        <v>233.56</v>
      </c>
      <c r="W14" s="25">
        <f t="shared" si="3"/>
        <v>233.56</v>
      </c>
      <c r="X14" s="79"/>
      <c r="AA14" s="49" t="s">
        <v>67</v>
      </c>
      <c r="AB14" s="49" t="s">
        <v>103</v>
      </c>
      <c r="AC14" s="50"/>
      <c r="AD14" s="47"/>
    </row>
    <row r="15" spans="1:30" ht="12.75">
      <c r="A15" s="36"/>
      <c r="B15" s="42"/>
      <c r="C15" s="41"/>
      <c r="D15" s="40"/>
      <c r="E15" s="39"/>
      <c r="F15" s="38"/>
      <c r="G15" s="37"/>
      <c r="H15" s="36" t="s">
        <v>0</v>
      </c>
      <c r="I15" s="35"/>
      <c r="J15" s="36"/>
      <c r="K15" s="35"/>
      <c r="L15" s="34"/>
      <c r="M15" s="33"/>
      <c r="N15" s="32"/>
      <c r="O15" s="31"/>
      <c r="P15" s="30">
        <f t="shared" si="0"/>
        <v>0</v>
      </c>
      <c r="Q15" s="45"/>
      <c r="R15" s="46"/>
      <c r="S15" s="45"/>
      <c r="T15" s="44"/>
      <c r="U15" s="26">
        <f t="shared" si="2"/>
        <v>0</v>
      </c>
      <c r="V15" s="25">
        <f t="shared" si="1"/>
        <v>0</v>
      </c>
      <c r="W15" s="25">
        <f t="shared" si="3"/>
        <v>0</v>
      </c>
      <c r="X15" s="24"/>
      <c r="AA15" s="49" t="s">
        <v>23</v>
      </c>
      <c r="AB15" s="49" t="s">
        <v>77</v>
      </c>
      <c r="AC15" s="50"/>
      <c r="AD15" s="47"/>
    </row>
    <row r="16" spans="1:30" ht="12.75">
      <c r="A16" s="36"/>
      <c r="B16" s="42"/>
      <c r="C16" s="41"/>
      <c r="D16" s="40"/>
      <c r="E16" s="39"/>
      <c r="F16" s="38"/>
      <c r="G16" s="37"/>
      <c r="H16" s="36" t="s">
        <v>0</v>
      </c>
      <c r="I16" s="35"/>
      <c r="J16" s="36"/>
      <c r="K16" s="35"/>
      <c r="L16" s="34"/>
      <c r="M16" s="33"/>
      <c r="N16" s="32"/>
      <c r="O16" s="31"/>
      <c r="P16" s="30">
        <f t="shared" si="0"/>
        <v>0</v>
      </c>
      <c r="Q16" s="45"/>
      <c r="R16" s="46"/>
      <c r="S16" s="45"/>
      <c r="T16" s="44"/>
      <c r="U16" s="26">
        <f t="shared" si="2"/>
        <v>0</v>
      </c>
      <c r="V16" s="25">
        <f t="shared" si="1"/>
        <v>0</v>
      </c>
      <c r="W16" s="25">
        <f t="shared" si="3"/>
        <v>0</v>
      </c>
      <c r="X16" s="81"/>
      <c r="AA16" s="49" t="s">
        <v>18</v>
      </c>
      <c r="AB16" s="49" t="s">
        <v>76</v>
      </c>
      <c r="AC16" s="50"/>
      <c r="AD16" s="47"/>
    </row>
    <row r="17" spans="1:30" ht="12.75">
      <c r="A17" s="36"/>
      <c r="B17" s="42"/>
      <c r="C17" s="41"/>
      <c r="D17" s="40"/>
      <c r="E17" s="39"/>
      <c r="F17" s="38"/>
      <c r="G17" s="37"/>
      <c r="H17" s="36" t="s">
        <v>0</v>
      </c>
      <c r="I17" s="35"/>
      <c r="J17" s="36"/>
      <c r="K17" s="35"/>
      <c r="L17" s="34"/>
      <c r="M17" s="33"/>
      <c r="N17" s="32"/>
      <c r="O17" s="31"/>
      <c r="P17" s="30">
        <f t="shared" si="0"/>
        <v>0</v>
      </c>
      <c r="Q17" s="45"/>
      <c r="R17" s="46"/>
      <c r="S17" s="45"/>
      <c r="T17" s="44"/>
      <c r="U17" s="26">
        <f t="shared" si="2"/>
        <v>0</v>
      </c>
      <c r="V17" s="25">
        <f t="shared" si="1"/>
        <v>0</v>
      </c>
      <c r="W17" s="25">
        <f t="shared" si="3"/>
        <v>0</v>
      </c>
      <c r="X17" s="43"/>
      <c r="AA17" s="49" t="s">
        <v>17</v>
      </c>
      <c r="AB17" s="49" t="s">
        <v>75</v>
      </c>
      <c r="AC17" s="50"/>
      <c r="AD17" s="47"/>
    </row>
    <row r="18" spans="1:30" ht="12.75">
      <c r="A18" s="36"/>
      <c r="B18" s="42"/>
      <c r="C18" s="41"/>
      <c r="D18" s="40"/>
      <c r="E18" s="39"/>
      <c r="F18" s="38"/>
      <c r="G18" s="37"/>
      <c r="H18" s="36" t="s">
        <v>0</v>
      </c>
      <c r="I18" s="35"/>
      <c r="J18" s="36"/>
      <c r="K18" s="35"/>
      <c r="L18" s="34"/>
      <c r="M18" s="33"/>
      <c r="N18" s="32"/>
      <c r="O18" s="31"/>
      <c r="P18" s="30">
        <f t="shared" si="0"/>
        <v>0</v>
      </c>
      <c r="Q18" s="45"/>
      <c r="R18" s="46"/>
      <c r="S18" s="45"/>
      <c r="T18" s="44"/>
      <c r="U18" s="26">
        <f t="shared" si="2"/>
        <v>0</v>
      </c>
      <c r="V18" s="25">
        <f t="shared" si="1"/>
        <v>0</v>
      </c>
      <c r="W18" s="25">
        <f t="shared" si="3"/>
        <v>0</v>
      </c>
      <c r="X18" s="43"/>
      <c r="AA18" s="49" t="s">
        <v>16</v>
      </c>
      <c r="AB18" s="49" t="s">
        <v>74</v>
      </c>
      <c r="AC18" s="50"/>
      <c r="AD18" s="47"/>
    </row>
    <row r="19" spans="1:30" ht="12.75">
      <c r="A19" s="36"/>
      <c r="B19" s="42"/>
      <c r="C19" s="41"/>
      <c r="D19" s="40"/>
      <c r="E19" s="39"/>
      <c r="F19" s="38"/>
      <c r="G19" s="37"/>
      <c r="H19" s="36" t="s">
        <v>0</v>
      </c>
      <c r="I19" s="35"/>
      <c r="J19" s="36"/>
      <c r="K19" s="35"/>
      <c r="L19" s="34"/>
      <c r="M19" s="33"/>
      <c r="N19" s="32"/>
      <c r="O19" s="31"/>
      <c r="P19" s="30">
        <f t="shared" si="0"/>
        <v>0</v>
      </c>
      <c r="Q19" s="45"/>
      <c r="R19" s="46"/>
      <c r="S19" s="45"/>
      <c r="T19" s="44"/>
      <c r="U19" s="26">
        <f t="shared" si="2"/>
        <v>0</v>
      </c>
      <c r="V19" s="25">
        <f t="shared" si="1"/>
        <v>0</v>
      </c>
      <c r="W19" s="25">
        <f t="shared" si="3"/>
        <v>0</v>
      </c>
      <c r="X19" s="43"/>
      <c r="AA19" s="49" t="s">
        <v>15</v>
      </c>
      <c r="AB19" s="49" t="s">
        <v>73</v>
      </c>
      <c r="AC19" s="50"/>
      <c r="AD19" s="47"/>
    </row>
    <row r="20" spans="1:30" ht="12.75">
      <c r="A20" s="36"/>
      <c r="B20" s="42"/>
      <c r="C20" s="41"/>
      <c r="D20" s="40"/>
      <c r="E20" s="39"/>
      <c r="F20" s="38"/>
      <c r="G20" s="37"/>
      <c r="H20" s="36" t="s">
        <v>0</v>
      </c>
      <c r="I20" s="35"/>
      <c r="J20" s="36"/>
      <c r="K20" s="35"/>
      <c r="L20" s="34"/>
      <c r="M20" s="33"/>
      <c r="N20" s="32"/>
      <c r="O20" s="31"/>
      <c r="P20" s="30">
        <f t="shared" si="0"/>
        <v>0</v>
      </c>
      <c r="Q20" s="45"/>
      <c r="R20" s="46"/>
      <c r="S20" s="45"/>
      <c r="T20" s="44"/>
      <c r="U20" s="26">
        <f t="shared" si="2"/>
        <v>0</v>
      </c>
      <c r="V20" s="25">
        <f t="shared" si="1"/>
        <v>0</v>
      </c>
      <c r="W20" s="25">
        <f t="shared" si="3"/>
        <v>0</v>
      </c>
      <c r="X20" s="43"/>
      <c r="AA20" s="49" t="s">
        <v>72</v>
      </c>
      <c r="AB20" s="49" t="s">
        <v>71</v>
      </c>
      <c r="AC20" s="50"/>
      <c r="AD20" s="47"/>
    </row>
    <row r="21" spans="1:30" ht="12.75">
      <c r="A21" s="36"/>
      <c r="B21" s="42"/>
      <c r="C21" s="41"/>
      <c r="D21" s="40"/>
      <c r="E21" s="39"/>
      <c r="F21" s="38"/>
      <c r="G21" s="37"/>
      <c r="H21" s="36" t="s">
        <v>0</v>
      </c>
      <c r="I21" s="35"/>
      <c r="J21" s="36"/>
      <c r="K21" s="35"/>
      <c r="L21" s="34"/>
      <c r="M21" s="33"/>
      <c r="N21" s="32"/>
      <c r="O21" s="31"/>
      <c r="P21" s="30">
        <f t="shared" si="0"/>
        <v>0</v>
      </c>
      <c r="Q21" s="45"/>
      <c r="R21" s="46"/>
      <c r="S21" s="45"/>
      <c r="T21" s="44"/>
      <c r="U21" s="26">
        <f t="shared" si="2"/>
        <v>0</v>
      </c>
      <c r="V21" s="25">
        <f t="shared" si="1"/>
        <v>0</v>
      </c>
      <c r="W21" s="25">
        <f t="shared" si="3"/>
        <v>0</v>
      </c>
      <c r="X21" s="43"/>
      <c r="AA21" s="49" t="s">
        <v>70</v>
      </c>
      <c r="AB21" s="49" t="s">
        <v>69</v>
      </c>
      <c r="AC21" s="50"/>
      <c r="AD21" s="47"/>
    </row>
    <row r="22" spans="1:30" ht="12.75">
      <c r="A22" s="36"/>
      <c r="B22" s="42"/>
      <c r="C22" s="41"/>
      <c r="D22" s="40"/>
      <c r="E22" s="39"/>
      <c r="F22" s="38"/>
      <c r="G22" s="37"/>
      <c r="H22" s="36" t="s">
        <v>0</v>
      </c>
      <c r="I22" s="35"/>
      <c r="J22" s="36"/>
      <c r="K22" s="35"/>
      <c r="L22" s="34"/>
      <c r="M22" s="33"/>
      <c r="N22" s="32"/>
      <c r="O22" s="31"/>
      <c r="P22" s="30">
        <f t="shared" si="0"/>
        <v>0</v>
      </c>
      <c r="Q22" s="45"/>
      <c r="R22" s="46"/>
      <c r="S22" s="45"/>
      <c r="T22" s="44"/>
      <c r="U22" s="26">
        <f t="shared" si="2"/>
        <v>0</v>
      </c>
      <c r="V22" s="25">
        <f t="shared" si="1"/>
        <v>0</v>
      </c>
      <c r="W22" s="25">
        <f t="shared" si="3"/>
        <v>0</v>
      </c>
      <c r="X22" s="43"/>
      <c r="AA22" s="49" t="s">
        <v>10</v>
      </c>
      <c r="AB22" s="49" t="s">
        <v>68</v>
      </c>
      <c r="AC22" s="50"/>
      <c r="AD22" s="47"/>
    </row>
    <row r="23" spans="1:30" ht="12.75">
      <c r="A23" s="36"/>
      <c r="B23" s="42"/>
      <c r="C23" s="41"/>
      <c r="D23" s="40"/>
      <c r="E23" s="39"/>
      <c r="F23" s="38"/>
      <c r="G23" s="37"/>
      <c r="H23" s="36" t="s">
        <v>0</v>
      </c>
      <c r="I23" s="35"/>
      <c r="J23" s="36"/>
      <c r="K23" s="35"/>
      <c r="L23" s="34"/>
      <c r="M23" s="33"/>
      <c r="N23" s="32"/>
      <c r="O23" s="31"/>
      <c r="P23" s="30">
        <f t="shared" si="0"/>
        <v>0</v>
      </c>
      <c r="Q23" s="45"/>
      <c r="R23" s="46"/>
      <c r="S23" s="45"/>
      <c r="T23" s="44"/>
      <c r="U23" s="26">
        <f t="shared" si="2"/>
        <v>0</v>
      </c>
      <c r="V23" s="25">
        <f t="shared" si="1"/>
        <v>0</v>
      </c>
      <c r="W23" s="25">
        <f t="shared" si="3"/>
        <v>0</v>
      </c>
      <c r="X23" s="43"/>
      <c r="AA23" s="49" t="s">
        <v>8</v>
      </c>
      <c r="AB23" s="49" t="s">
        <v>67</v>
      </c>
      <c r="AC23" s="50"/>
      <c r="AD23" s="47"/>
    </row>
    <row r="24" spans="1:30" ht="12.75">
      <c r="A24" s="36"/>
      <c r="B24" s="42"/>
      <c r="C24" s="41"/>
      <c r="D24" s="40"/>
      <c r="E24" s="39"/>
      <c r="F24" s="38"/>
      <c r="G24" s="37"/>
      <c r="H24" s="36" t="s">
        <v>0</v>
      </c>
      <c r="I24" s="35"/>
      <c r="J24" s="36"/>
      <c r="K24" s="35"/>
      <c r="L24" s="34"/>
      <c r="M24" s="33"/>
      <c r="N24" s="32"/>
      <c r="O24" s="31"/>
      <c r="P24" s="30">
        <f t="shared" si="0"/>
        <v>0</v>
      </c>
      <c r="Q24" s="45"/>
      <c r="R24" s="46"/>
      <c r="S24" s="45"/>
      <c r="T24" s="44"/>
      <c r="U24" s="26">
        <f t="shared" si="2"/>
        <v>0</v>
      </c>
      <c r="V24" s="25">
        <f t="shared" si="1"/>
        <v>0</v>
      </c>
      <c r="W24" s="25">
        <f t="shared" si="3"/>
        <v>0</v>
      </c>
      <c r="X24" s="43"/>
      <c r="AA24" s="49" t="s">
        <v>7</v>
      </c>
      <c r="AB24" s="49" t="s">
        <v>66</v>
      </c>
      <c r="AC24" s="50"/>
      <c r="AD24" s="47"/>
    </row>
    <row r="25" spans="1:30" ht="12.75">
      <c r="A25" s="36"/>
      <c r="B25" s="42"/>
      <c r="C25" s="41"/>
      <c r="D25" s="40"/>
      <c r="E25" s="39"/>
      <c r="F25" s="38"/>
      <c r="G25" s="37"/>
      <c r="H25" s="36" t="s">
        <v>0</v>
      </c>
      <c r="I25" s="35"/>
      <c r="J25" s="36"/>
      <c r="K25" s="35"/>
      <c r="L25" s="34"/>
      <c r="M25" s="33"/>
      <c r="N25" s="32"/>
      <c r="O25" s="31"/>
      <c r="P25" s="30">
        <f t="shared" si="0"/>
        <v>0</v>
      </c>
      <c r="Q25" s="45"/>
      <c r="R25" s="46"/>
      <c r="S25" s="45"/>
      <c r="T25" s="44"/>
      <c r="U25" s="26">
        <f t="shared" si="2"/>
        <v>0</v>
      </c>
      <c r="V25" s="25">
        <f t="shared" si="1"/>
        <v>0</v>
      </c>
      <c r="W25" s="25">
        <f t="shared" si="3"/>
        <v>0</v>
      </c>
      <c r="X25" s="43"/>
      <c r="AA25" s="49" t="s">
        <v>65</v>
      </c>
      <c r="AB25" s="49" t="s">
        <v>64</v>
      </c>
      <c r="AC25" s="50"/>
      <c r="AD25" s="47"/>
    </row>
    <row r="26" spans="1:30" ht="12.75">
      <c r="A26" s="36"/>
      <c r="B26" s="42"/>
      <c r="C26" s="41"/>
      <c r="D26" s="40"/>
      <c r="E26" s="39"/>
      <c r="F26" s="38"/>
      <c r="G26" s="37"/>
      <c r="H26" s="36" t="s">
        <v>0</v>
      </c>
      <c r="I26" s="35"/>
      <c r="J26" s="36"/>
      <c r="K26" s="35"/>
      <c r="L26" s="34"/>
      <c r="M26" s="33"/>
      <c r="N26" s="32"/>
      <c r="O26" s="31"/>
      <c r="P26" s="30">
        <f t="shared" si="0"/>
        <v>0</v>
      </c>
      <c r="Q26" s="45"/>
      <c r="R26" s="46"/>
      <c r="S26" s="45"/>
      <c r="T26" s="44"/>
      <c r="U26" s="26">
        <f t="shared" si="2"/>
        <v>0</v>
      </c>
      <c r="V26" s="25">
        <f t="shared" si="1"/>
        <v>0</v>
      </c>
      <c r="W26" s="25">
        <f t="shared" si="3"/>
        <v>0</v>
      </c>
      <c r="X26" s="43"/>
      <c r="AA26" s="49" t="s">
        <v>5</v>
      </c>
      <c r="AB26" s="49" t="s">
        <v>63</v>
      </c>
      <c r="AC26" s="50"/>
      <c r="AD26" s="47"/>
    </row>
    <row r="27" spans="1:30" ht="12.75">
      <c r="A27" s="36"/>
      <c r="B27" s="42"/>
      <c r="C27" s="41"/>
      <c r="D27" s="40"/>
      <c r="E27" s="39"/>
      <c r="F27" s="38"/>
      <c r="G27" s="37"/>
      <c r="H27" s="36" t="s">
        <v>0</v>
      </c>
      <c r="I27" s="35"/>
      <c r="J27" s="36"/>
      <c r="K27" s="35"/>
      <c r="L27" s="34"/>
      <c r="M27" s="33"/>
      <c r="N27" s="32"/>
      <c r="O27" s="31"/>
      <c r="P27" s="30">
        <f t="shared" si="0"/>
        <v>0</v>
      </c>
      <c r="Q27" s="45"/>
      <c r="R27" s="46"/>
      <c r="S27" s="45"/>
      <c r="T27" s="44"/>
      <c r="U27" s="26">
        <f t="shared" si="2"/>
        <v>0</v>
      </c>
      <c r="V27" s="25">
        <f t="shared" si="1"/>
        <v>0</v>
      </c>
      <c r="W27" s="25">
        <f t="shared" si="3"/>
        <v>0</v>
      </c>
      <c r="X27" s="43"/>
      <c r="AA27" s="49" t="s">
        <v>62</v>
      </c>
      <c r="AB27" s="49" t="s">
        <v>61</v>
      </c>
      <c r="AC27" s="50"/>
      <c r="AD27" s="47"/>
    </row>
    <row r="28" spans="1:30" ht="12.75">
      <c r="A28" s="36"/>
      <c r="B28" s="42"/>
      <c r="C28" s="41"/>
      <c r="D28" s="40"/>
      <c r="E28" s="39"/>
      <c r="F28" s="38"/>
      <c r="G28" s="37"/>
      <c r="H28" s="36" t="s">
        <v>0</v>
      </c>
      <c r="I28" s="35"/>
      <c r="J28" s="36"/>
      <c r="K28" s="35"/>
      <c r="L28" s="34"/>
      <c r="M28" s="33"/>
      <c r="N28" s="32"/>
      <c r="O28" s="31"/>
      <c r="P28" s="30">
        <f t="shared" si="0"/>
        <v>0</v>
      </c>
      <c r="Q28" s="45"/>
      <c r="R28" s="46"/>
      <c r="S28" s="45"/>
      <c r="T28" s="44"/>
      <c r="U28" s="26">
        <f t="shared" si="2"/>
        <v>0</v>
      </c>
      <c r="V28" s="25">
        <f t="shared" si="1"/>
        <v>0</v>
      </c>
      <c r="W28" s="25">
        <f t="shared" si="3"/>
        <v>0</v>
      </c>
      <c r="X28" s="43"/>
      <c r="AA28" s="49" t="s">
        <v>3</v>
      </c>
      <c r="AB28" s="49" t="s">
        <v>60</v>
      </c>
      <c r="AC28" s="50"/>
      <c r="AD28" s="47"/>
    </row>
    <row r="29" spans="1:30" ht="12.75">
      <c r="A29" s="36"/>
      <c r="B29" s="42"/>
      <c r="C29" s="41"/>
      <c r="D29" s="40"/>
      <c r="E29" s="39"/>
      <c r="F29" s="38"/>
      <c r="G29" s="37"/>
      <c r="H29" s="36" t="s">
        <v>0</v>
      </c>
      <c r="I29" s="35"/>
      <c r="J29" s="36"/>
      <c r="K29" s="35"/>
      <c r="L29" s="34"/>
      <c r="M29" s="33"/>
      <c r="N29" s="32"/>
      <c r="O29" s="31"/>
      <c r="P29" s="30">
        <f t="shared" si="0"/>
        <v>0</v>
      </c>
      <c r="Q29" s="45"/>
      <c r="R29" s="46"/>
      <c r="S29" s="45"/>
      <c r="T29" s="44"/>
      <c r="U29" s="26">
        <f t="shared" si="2"/>
        <v>0</v>
      </c>
      <c r="V29" s="25">
        <f t="shared" si="1"/>
        <v>0</v>
      </c>
      <c r="W29" s="25">
        <f t="shared" si="3"/>
        <v>0</v>
      </c>
      <c r="X29" s="43"/>
      <c r="AA29" s="49" t="s">
        <v>2</v>
      </c>
      <c r="AB29" s="49" t="s">
        <v>59</v>
      </c>
      <c r="AC29" s="50"/>
      <c r="AD29" s="47"/>
    </row>
    <row r="30" spans="1:30" ht="12.75">
      <c r="A30" s="36"/>
      <c r="B30" s="42"/>
      <c r="C30" s="41"/>
      <c r="D30" s="40"/>
      <c r="E30" s="39"/>
      <c r="F30" s="38"/>
      <c r="G30" s="37"/>
      <c r="H30" s="36" t="s">
        <v>0</v>
      </c>
      <c r="I30" s="35"/>
      <c r="J30" s="36"/>
      <c r="K30" s="35"/>
      <c r="L30" s="34"/>
      <c r="M30" s="33"/>
      <c r="N30" s="32"/>
      <c r="O30" s="31"/>
      <c r="P30" s="30">
        <f t="shared" si="0"/>
        <v>0</v>
      </c>
      <c r="Q30" s="45"/>
      <c r="R30" s="46"/>
      <c r="S30" s="45"/>
      <c r="T30" s="44"/>
      <c r="U30" s="26">
        <f t="shared" si="2"/>
        <v>0</v>
      </c>
      <c r="V30" s="25">
        <f t="shared" si="1"/>
        <v>0</v>
      </c>
      <c r="W30" s="25">
        <f t="shared" si="3"/>
        <v>0</v>
      </c>
      <c r="X30" s="43"/>
      <c r="AA30" s="49" t="s">
        <v>58</v>
      </c>
      <c r="AB30" s="49" t="s">
        <v>57</v>
      </c>
      <c r="AC30" s="50"/>
      <c r="AD30" s="47"/>
    </row>
    <row r="31" spans="1:30" ht="12.75">
      <c r="A31" s="36"/>
      <c r="B31" s="42"/>
      <c r="C31" s="41"/>
      <c r="D31" s="40"/>
      <c r="E31" s="39"/>
      <c r="F31" s="38"/>
      <c r="G31" s="37"/>
      <c r="H31" s="36" t="s">
        <v>0</v>
      </c>
      <c r="I31" s="35"/>
      <c r="J31" s="36"/>
      <c r="K31" s="35"/>
      <c r="L31" s="34"/>
      <c r="M31" s="33"/>
      <c r="N31" s="32"/>
      <c r="O31" s="31"/>
      <c r="P31" s="30">
        <f t="shared" si="0"/>
        <v>0</v>
      </c>
      <c r="Q31" s="45"/>
      <c r="R31" s="46"/>
      <c r="S31" s="45"/>
      <c r="T31" s="44"/>
      <c r="U31" s="26">
        <f t="shared" si="2"/>
        <v>0</v>
      </c>
      <c r="V31" s="25">
        <f t="shared" si="1"/>
        <v>0</v>
      </c>
      <c r="W31" s="25">
        <f t="shared" si="3"/>
        <v>0</v>
      </c>
      <c r="X31" s="43"/>
      <c r="AA31" s="49" t="s">
        <v>56</v>
      </c>
      <c r="AB31" s="49" t="s">
        <v>55</v>
      </c>
      <c r="AC31" s="50"/>
      <c r="AD31" s="47"/>
    </row>
    <row r="32" spans="1:30" ht="12.75">
      <c r="A32" s="36"/>
      <c r="B32" s="42"/>
      <c r="C32" s="41"/>
      <c r="D32" s="40"/>
      <c r="E32" s="39"/>
      <c r="F32" s="38"/>
      <c r="G32" s="37"/>
      <c r="H32" s="36" t="s">
        <v>0</v>
      </c>
      <c r="I32" s="35"/>
      <c r="J32" s="36"/>
      <c r="K32" s="35"/>
      <c r="L32" s="34"/>
      <c r="M32" s="33"/>
      <c r="N32" s="32"/>
      <c r="O32" s="31"/>
      <c r="P32" s="30">
        <f t="shared" si="0"/>
        <v>0</v>
      </c>
      <c r="Q32" s="45"/>
      <c r="R32" s="46"/>
      <c r="S32" s="45"/>
      <c r="T32" s="44"/>
      <c r="U32" s="26">
        <f t="shared" si="2"/>
        <v>0</v>
      </c>
      <c r="V32" s="25">
        <f t="shared" si="1"/>
        <v>0</v>
      </c>
      <c r="W32" s="25">
        <f t="shared" si="3"/>
        <v>0</v>
      </c>
      <c r="X32" s="43"/>
      <c r="AA32" s="47"/>
      <c r="AB32" s="49" t="s">
        <v>54</v>
      </c>
      <c r="AC32" s="50"/>
      <c r="AD32" s="47"/>
    </row>
    <row r="33" spans="1:30" ht="12.75">
      <c r="A33" s="36"/>
      <c r="B33" s="42"/>
      <c r="C33" s="41"/>
      <c r="D33" s="40"/>
      <c r="E33" s="39"/>
      <c r="F33" s="38"/>
      <c r="G33" s="37"/>
      <c r="H33" s="36" t="s">
        <v>0</v>
      </c>
      <c r="I33" s="35"/>
      <c r="J33" s="36"/>
      <c r="K33" s="35"/>
      <c r="L33" s="34"/>
      <c r="M33" s="33"/>
      <c r="N33" s="32"/>
      <c r="O33" s="31"/>
      <c r="P33" s="30">
        <f t="shared" si="0"/>
        <v>0</v>
      </c>
      <c r="Q33" s="45"/>
      <c r="R33" s="46"/>
      <c r="S33" s="45"/>
      <c r="T33" s="44"/>
      <c r="U33" s="26">
        <f t="shared" si="2"/>
        <v>0</v>
      </c>
      <c r="V33" s="25">
        <f t="shared" si="1"/>
        <v>0</v>
      </c>
      <c r="W33" s="25">
        <f t="shared" si="3"/>
        <v>0</v>
      </c>
      <c r="X33" s="43"/>
      <c r="AA33" s="47"/>
      <c r="AB33" s="49" t="s">
        <v>53</v>
      </c>
      <c r="AC33" s="50"/>
      <c r="AD33" s="47"/>
    </row>
    <row r="34" spans="1:30" ht="12.75">
      <c r="A34" s="36"/>
      <c r="B34" s="42"/>
      <c r="C34" s="41"/>
      <c r="D34" s="40"/>
      <c r="E34" s="39"/>
      <c r="F34" s="38"/>
      <c r="G34" s="37"/>
      <c r="H34" s="36" t="s">
        <v>0</v>
      </c>
      <c r="I34" s="35"/>
      <c r="J34" s="36"/>
      <c r="K34" s="35"/>
      <c r="L34" s="34"/>
      <c r="M34" s="33"/>
      <c r="N34" s="32"/>
      <c r="O34" s="31"/>
      <c r="P34" s="30">
        <f t="shared" si="0"/>
        <v>0</v>
      </c>
      <c r="Q34" s="45"/>
      <c r="R34" s="46"/>
      <c r="S34" s="45"/>
      <c r="T34" s="44"/>
      <c r="U34" s="26">
        <f t="shared" si="2"/>
        <v>0</v>
      </c>
      <c r="V34" s="25">
        <f t="shared" si="1"/>
        <v>0</v>
      </c>
      <c r="W34" s="25">
        <f t="shared" si="3"/>
        <v>0</v>
      </c>
      <c r="X34" s="43"/>
      <c r="AA34" s="47"/>
      <c r="AB34" s="49" t="s">
        <v>52</v>
      </c>
      <c r="AC34" s="50"/>
      <c r="AD34" s="47"/>
    </row>
    <row r="35" spans="1:30" ht="12.75">
      <c r="A35" s="36"/>
      <c r="B35" s="42"/>
      <c r="C35" s="41"/>
      <c r="D35" s="40"/>
      <c r="E35" s="39"/>
      <c r="F35" s="38"/>
      <c r="G35" s="37"/>
      <c r="H35" s="36" t="s">
        <v>0</v>
      </c>
      <c r="I35" s="35"/>
      <c r="J35" s="36"/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7"/>
      <c r="AB35" s="49" t="s">
        <v>51</v>
      </c>
      <c r="AC35" s="50"/>
      <c r="AD35" s="47"/>
    </row>
    <row r="36" spans="1:30" ht="12.75">
      <c r="A36" s="36"/>
      <c r="B36" s="42"/>
      <c r="C36" s="41"/>
      <c r="D36" s="40"/>
      <c r="E36" s="39"/>
      <c r="F36" s="38"/>
      <c r="G36" s="37"/>
      <c r="H36" s="36" t="s">
        <v>0</v>
      </c>
      <c r="I36" s="35"/>
      <c r="J36" s="36"/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7"/>
      <c r="AB36" s="49" t="s">
        <v>50</v>
      </c>
      <c r="AC36" s="50"/>
      <c r="AD36" s="47"/>
    </row>
    <row r="37" spans="1:30" ht="12.75">
      <c r="A37" s="36"/>
      <c r="B37" s="42"/>
      <c r="C37" s="41"/>
      <c r="D37" s="40"/>
      <c r="E37" s="39"/>
      <c r="F37" s="38"/>
      <c r="G37" s="37"/>
      <c r="H37" s="36" t="s">
        <v>0</v>
      </c>
      <c r="I37" s="35"/>
      <c r="J37" s="36"/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7"/>
      <c r="AB37" s="49" t="s">
        <v>49</v>
      </c>
      <c r="AC37" s="50"/>
      <c r="AD37" s="47"/>
    </row>
    <row r="38" spans="1:30" ht="12.75">
      <c r="A38" s="36"/>
      <c r="B38" s="42"/>
      <c r="C38" s="41"/>
      <c r="D38" s="40"/>
      <c r="E38" s="39"/>
      <c r="F38" s="38"/>
      <c r="G38" s="37"/>
      <c r="H38" s="36" t="s">
        <v>0</v>
      </c>
      <c r="I38" s="35"/>
      <c r="J38" s="36"/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7"/>
      <c r="AB38" s="49" t="s">
        <v>48</v>
      </c>
      <c r="AC38" s="50"/>
      <c r="AD38" s="47"/>
    </row>
    <row r="39" spans="1:30" ht="12.75">
      <c r="A39" s="36"/>
      <c r="B39" s="42"/>
      <c r="C39" s="41"/>
      <c r="D39" s="40"/>
      <c r="E39" s="39"/>
      <c r="F39" s="38"/>
      <c r="G39" s="37"/>
      <c r="H39" s="36" t="s">
        <v>0</v>
      </c>
      <c r="I39" s="35"/>
      <c r="J39" s="36"/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7"/>
      <c r="AB39" s="49" t="s">
        <v>47</v>
      </c>
      <c r="AC39" s="50"/>
      <c r="AD39" s="47"/>
    </row>
    <row r="40" spans="1:30" ht="12.75">
      <c r="A40" s="36"/>
      <c r="B40" s="42"/>
      <c r="C40" s="41"/>
      <c r="D40" s="40"/>
      <c r="E40" s="39"/>
      <c r="F40" s="38"/>
      <c r="G40" s="37"/>
      <c r="H40" s="36" t="s">
        <v>0</v>
      </c>
      <c r="I40" s="35"/>
      <c r="J40" s="36"/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7"/>
      <c r="AB40" s="49" t="s">
        <v>46</v>
      </c>
      <c r="AC40" s="50"/>
      <c r="AD40" s="47"/>
    </row>
    <row r="41" spans="1:30" ht="12.75">
      <c r="A41" s="36"/>
      <c r="B41" s="42"/>
      <c r="C41" s="41"/>
      <c r="D41" s="40"/>
      <c r="E41" s="39"/>
      <c r="F41" s="38"/>
      <c r="G41" s="37"/>
      <c r="H41" s="36" t="s">
        <v>0</v>
      </c>
      <c r="I41" s="35"/>
      <c r="J41" s="36"/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7"/>
      <c r="AB41" s="49" t="s">
        <v>45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7"/>
      <c r="AB42" s="49" t="s">
        <v>44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7"/>
      <c r="AB43" s="49" t="s">
        <v>43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7"/>
      <c r="AB44" s="49" t="s">
        <v>42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ref="P45:P108" si="4">N45+O45</f>
        <v>0</v>
      </c>
      <c r="Q45" s="45"/>
      <c r="R45" s="46"/>
      <c r="S45" s="45"/>
      <c r="T45" s="44"/>
      <c r="U45" s="26">
        <f t="shared" si="2"/>
        <v>0</v>
      </c>
      <c r="V45" s="25">
        <f t="shared" ref="V45:V108" si="5">(Q45*R45)+(S45*T45)</f>
        <v>0</v>
      </c>
      <c r="W45" s="25">
        <f t="shared" si="3"/>
        <v>0</v>
      </c>
      <c r="X45" s="43"/>
      <c r="AA45" s="47"/>
      <c r="AB45" s="49" t="s">
        <v>41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4"/>
        <v>0</v>
      </c>
      <c r="Q46" s="45"/>
      <c r="R46" s="46"/>
      <c r="S46" s="45"/>
      <c r="T46" s="44"/>
      <c r="U46" s="26">
        <f t="shared" ref="U46:U109" si="6">Q46+S46</f>
        <v>0</v>
      </c>
      <c r="V46" s="25">
        <f t="shared" si="5"/>
        <v>0</v>
      </c>
      <c r="W46" s="25">
        <f t="shared" ref="W46:W109" si="7">V46+P46</f>
        <v>0</v>
      </c>
      <c r="X46" s="43"/>
      <c r="AA46" s="47"/>
      <c r="AB46" s="49" t="s">
        <v>40</v>
      </c>
      <c r="AC46" s="48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4"/>
        <v>0</v>
      </c>
      <c r="Q47" s="45"/>
      <c r="R47" s="46"/>
      <c r="S47" s="45"/>
      <c r="T47" s="44"/>
      <c r="U47" s="26">
        <f t="shared" si="6"/>
        <v>0</v>
      </c>
      <c r="V47" s="25">
        <f t="shared" si="5"/>
        <v>0</v>
      </c>
      <c r="W47" s="25">
        <f t="shared" si="7"/>
        <v>0</v>
      </c>
      <c r="X47" s="43"/>
      <c r="AA47" s="47"/>
      <c r="AB47" s="49" t="s">
        <v>39</v>
      </c>
      <c r="AC47" s="48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4"/>
        <v>0</v>
      </c>
      <c r="Q48" s="45"/>
      <c r="R48" s="46"/>
      <c r="S48" s="45"/>
      <c r="T48" s="44"/>
      <c r="U48" s="26">
        <f t="shared" si="6"/>
        <v>0</v>
      </c>
      <c r="V48" s="25">
        <f t="shared" si="5"/>
        <v>0</v>
      </c>
      <c r="W48" s="25">
        <f t="shared" si="7"/>
        <v>0</v>
      </c>
      <c r="X48" s="43"/>
      <c r="AA48" s="47"/>
      <c r="AB48" s="49" t="s">
        <v>38</v>
      </c>
      <c r="AC48" s="48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4"/>
        <v>0</v>
      </c>
      <c r="Q49" s="45"/>
      <c r="R49" s="46"/>
      <c r="S49" s="45"/>
      <c r="T49" s="44"/>
      <c r="U49" s="26">
        <f t="shared" si="6"/>
        <v>0</v>
      </c>
      <c r="V49" s="25">
        <f t="shared" si="5"/>
        <v>0</v>
      </c>
      <c r="W49" s="25">
        <f t="shared" si="7"/>
        <v>0</v>
      </c>
      <c r="X49" s="43"/>
      <c r="AA49" s="47"/>
      <c r="AB49" s="49" t="s">
        <v>37</v>
      </c>
      <c r="AC49" s="48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4"/>
        <v>0</v>
      </c>
      <c r="Q50" s="45"/>
      <c r="R50" s="46"/>
      <c r="S50" s="45"/>
      <c r="T50" s="44"/>
      <c r="U50" s="26">
        <f t="shared" si="6"/>
        <v>0</v>
      </c>
      <c r="V50" s="25">
        <f t="shared" si="5"/>
        <v>0</v>
      </c>
      <c r="W50" s="25">
        <f t="shared" si="7"/>
        <v>0</v>
      </c>
      <c r="X50" s="43"/>
      <c r="AA50" s="47"/>
      <c r="AB50" s="49" t="s">
        <v>36</v>
      </c>
      <c r="AC50" s="48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4"/>
        <v>0</v>
      </c>
      <c r="Q51" s="45"/>
      <c r="R51" s="46"/>
      <c r="S51" s="45"/>
      <c r="T51" s="44"/>
      <c r="U51" s="26">
        <f t="shared" si="6"/>
        <v>0</v>
      </c>
      <c r="V51" s="25">
        <f t="shared" si="5"/>
        <v>0</v>
      </c>
      <c r="W51" s="25">
        <f t="shared" si="7"/>
        <v>0</v>
      </c>
      <c r="X51" s="43"/>
      <c r="AA51" s="47"/>
      <c r="AB51" s="49" t="s">
        <v>35</v>
      </c>
      <c r="AC51" s="48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4"/>
        <v>0</v>
      </c>
      <c r="Q52" s="45"/>
      <c r="R52" s="46"/>
      <c r="S52" s="45"/>
      <c r="T52" s="44"/>
      <c r="U52" s="26">
        <f t="shared" si="6"/>
        <v>0</v>
      </c>
      <c r="V52" s="25">
        <f t="shared" si="5"/>
        <v>0</v>
      </c>
      <c r="W52" s="25">
        <f t="shared" si="7"/>
        <v>0</v>
      </c>
      <c r="X52" s="43"/>
      <c r="AA52" s="47"/>
      <c r="AB52" s="49" t="s">
        <v>34</v>
      </c>
      <c r="AC52" s="48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4"/>
        <v>0</v>
      </c>
      <c r="Q53" s="45"/>
      <c r="R53" s="46"/>
      <c r="S53" s="45"/>
      <c r="T53" s="44"/>
      <c r="U53" s="26">
        <f t="shared" si="6"/>
        <v>0</v>
      </c>
      <c r="V53" s="25">
        <f t="shared" si="5"/>
        <v>0</v>
      </c>
      <c r="W53" s="25">
        <f t="shared" si="7"/>
        <v>0</v>
      </c>
      <c r="X53" s="43"/>
      <c r="AA53" s="47"/>
      <c r="AB53" s="49" t="s">
        <v>33</v>
      </c>
      <c r="AC53" s="48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4"/>
        <v>0</v>
      </c>
      <c r="Q54" s="45"/>
      <c r="R54" s="46"/>
      <c r="S54" s="45"/>
      <c r="T54" s="44"/>
      <c r="U54" s="26">
        <f t="shared" si="6"/>
        <v>0</v>
      </c>
      <c r="V54" s="25">
        <f t="shared" si="5"/>
        <v>0</v>
      </c>
      <c r="W54" s="25">
        <f t="shared" si="7"/>
        <v>0</v>
      </c>
      <c r="X54" s="43"/>
      <c r="AA54" s="47"/>
      <c r="AB54" s="49" t="s">
        <v>32</v>
      </c>
      <c r="AC54" s="48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4"/>
        <v>0</v>
      </c>
      <c r="Q55" s="45"/>
      <c r="R55" s="46"/>
      <c r="S55" s="45"/>
      <c r="T55" s="44"/>
      <c r="U55" s="26">
        <f t="shared" si="6"/>
        <v>0</v>
      </c>
      <c r="V55" s="25">
        <f t="shared" si="5"/>
        <v>0</v>
      </c>
      <c r="W55" s="25">
        <f t="shared" si="7"/>
        <v>0</v>
      </c>
      <c r="X55" s="43"/>
      <c r="AA55" s="47"/>
      <c r="AB55" s="49" t="s">
        <v>31</v>
      </c>
      <c r="AC55" s="48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4"/>
        <v>0</v>
      </c>
      <c r="Q56" s="45"/>
      <c r="R56" s="46"/>
      <c r="S56" s="45"/>
      <c r="T56" s="44"/>
      <c r="U56" s="26">
        <f t="shared" si="6"/>
        <v>0</v>
      </c>
      <c r="V56" s="25">
        <f t="shared" si="5"/>
        <v>0</v>
      </c>
      <c r="W56" s="25">
        <f t="shared" si="7"/>
        <v>0</v>
      </c>
      <c r="X56" s="43"/>
      <c r="AA56" s="47"/>
      <c r="AB56" s="49" t="s">
        <v>30</v>
      </c>
      <c r="AC56" s="48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4"/>
        <v>0</v>
      </c>
      <c r="Q57" s="45"/>
      <c r="R57" s="46"/>
      <c r="S57" s="45"/>
      <c r="T57" s="44"/>
      <c r="U57" s="26">
        <f t="shared" si="6"/>
        <v>0</v>
      </c>
      <c r="V57" s="25">
        <f t="shared" si="5"/>
        <v>0</v>
      </c>
      <c r="W57" s="25">
        <f t="shared" si="7"/>
        <v>0</v>
      </c>
      <c r="X57" s="43"/>
      <c r="AA57" s="47"/>
      <c r="AB57" s="49" t="s">
        <v>29</v>
      </c>
      <c r="AC57" s="48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4"/>
        <v>0</v>
      </c>
      <c r="Q58" s="45"/>
      <c r="R58" s="46"/>
      <c r="S58" s="45"/>
      <c r="T58" s="44"/>
      <c r="U58" s="26">
        <f t="shared" si="6"/>
        <v>0</v>
      </c>
      <c r="V58" s="25">
        <f t="shared" si="5"/>
        <v>0</v>
      </c>
      <c r="W58" s="25">
        <f t="shared" si="7"/>
        <v>0</v>
      </c>
      <c r="X58" s="43"/>
      <c r="AA58" s="47"/>
      <c r="AB58" s="49" t="s">
        <v>28</v>
      </c>
      <c r="AC58" s="48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4"/>
        <v>0</v>
      </c>
      <c r="Q59" s="45"/>
      <c r="R59" s="46"/>
      <c r="S59" s="45"/>
      <c r="T59" s="44"/>
      <c r="U59" s="26">
        <f t="shared" si="6"/>
        <v>0</v>
      </c>
      <c r="V59" s="25">
        <f t="shared" si="5"/>
        <v>0</v>
      </c>
      <c r="W59" s="25">
        <f t="shared" si="7"/>
        <v>0</v>
      </c>
      <c r="X59" s="43"/>
      <c r="AA59" s="47"/>
      <c r="AB59" s="49" t="s">
        <v>27</v>
      </c>
      <c r="AC59" s="48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4"/>
        <v>0</v>
      </c>
      <c r="Q60" s="45"/>
      <c r="R60" s="46"/>
      <c r="S60" s="45"/>
      <c r="T60" s="44"/>
      <c r="U60" s="26">
        <f t="shared" si="6"/>
        <v>0</v>
      </c>
      <c r="V60" s="25">
        <f t="shared" si="5"/>
        <v>0</v>
      </c>
      <c r="W60" s="25">
        <f t="shared" si="7"/>
        <v>0</v>
      </c>
      <c r="X60" s="43"/>
      <c r="AA60" s="47"/>
      <c r="AB60" s="49" t="s">
        <v>26</v>
      </c>
      <c r="AC60" s="48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4"/>
        <v>0</v>
      </c>
      <c r="Q61" s="45"/>
      <c r="R61" s="46"/>
      <c r="S61" s="45"/>
      <c r="T61" s="44"/>
      <c r="U61" s="26">
        <f t="shared" si="6"/>
        <v>0</v>
      </c>
      <c r="V61" s="25">
        <f t="shared" si="5"/>
        <v>0</v>
      </c>
      <c r="W61" s="25">
        <f t="shared" si="7"/>
        <v>0</v>
      </c>
      <c r="X61" s="43"/>
      <c r="AA61" s="47"/>
      <c r="AB61" s="49" t="s">
        <v>25</v>
      </c>
      <c r="AC61" s="48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4"/>
        <v>0</v>
      </c>
      <c r="Q62" s="45"/>
      <c r="R62" s="46"/>
      <c r="S62" s="45"/>
      <c r="T62" s="44"/>
      <c r="U62" s="26">
        <f t="shared" si="6"/>
        <v>0</v>
      </c>
      <c r="V62" s="25">
        <f t="shared" si="5"/>
        <v>0</v>
      </c>
      <c r="W62" s="25">
        <f t="shared" si="7"/>
        <v>0</v>
      </c>
      <c r="X62" s="43"/>
      <c r="AA62" s="47"/>
      <c r="AB62" s="49" t="s">
        <v>24</v>
      </c>
      <c r="AC62" s="48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4"/>
        <v>0</v>
      </c>
      <c r="Q63" s="45"/>
      <c r="R63" s="46"/>
      <c r="S63" s="45"/>
      <c r="T63" s="44"/>
      <c r="U63" s="26">
        <f t="shared" si="6"/>
        <v>0</v>
      </c>
      <c r="V63" s="25">
        <f t="shared" si="5"/>
        <v>0</v>
      </c>
      <c r="W63" s="25">
        <f t="shared" si="7"/>
        <v>0</v>
      </c>
      <c r="X63" s="43"/>
      <c r="AA63" s="47"/>
      <c r="AB63" s="49" t="s">
        <v>23</v>
      </c>
      <c r="AC63" s="48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4"/>
        <v>0</v>
      </c>
      <c r="Q64" s="45"/>
      <c r="R64" s="46"/>
      <c r="S64" s="45"/>
      <c r="T64" s="44"/>
      <c r="U64" s="26">
        <f t="shared" si="6"/>
        <v>0</v>
      </c>
      <c r="V64" s="25">
        <f t="shared" si="5"/>
        <v>0</v>
      </c>
      <c r="W64" s="25">
        <f t="shared" si="7"/>
        <v>0</v>
      </c>
      <c r="X64" s="43"/>
      <c r="AA64" s="47"/>
      <c r="AB64" s="49" t="s">
        <v>22</v>
      </c>
      <c r="AC64" s="48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4"/>
        <v>0</v>
      </c>
      <c r="Q65" s="45"/>
      <c r="R65" s="46"/>
      <c r="S65" s="45"/>
      <c r="T65" s="44"/>
      <c r="U65" s="26">
        <f t="shared" si="6"/>
        <v>0</v>
      </c>
      <c r="V65" s="25">
        <f t="shared" si="5"/>
        <v>0</v>
      </c>
      <c r="W65" s="25">
        <f t="shared" si="7"/>
        <v>0</v>
      </c>
      <c r="X65" s="43"/>
      <c r="AA65" s="47"/>
      <c r="AB65" s="49" t="s">
        <v>21</v>
      </c>
      <c r="AC65" s="48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4"/>
        <v>0</v>
      </c>
      <c r="Q66" s="45"/>
      <c r="R66" s="46"/>
      <c r="S66" s="45"/>
      <c r="T66" s="44"/>
      <c r="U66" s="26">
        <f t="shared" si="6"/>
        <v>0</v>
      </c>
      <c r="V66" s="25">
        <f t="shared" si="5"/>
        <v>0</v>
      </c>
      <c r="W66" s="25">
        <f t="shared" si="7"/>
        <v>0</v>
      </c>
      <c r="X66" s="43"/>
      <c r="AA66" s="47"/>
      <c r="AB66" s="49" t="s">
        <v>20</v>
      </c>
      <c r="AC66" s="48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4"/>
        <v>0</v>
      </c>
      <c r="Q67" s="45"/>
      <c r="R67" s="46"/>
      <c r="S67" s="45"/>
      <c r="T67" s="44"/>
      <c r="U67" s="26">
        <f t="shared" si="6"/>
        <v>0</v>
      </c>
      <c r="V67" s="25">
        <f t="shared" si="5"/>
        <v>0</v>
      </c>
      <c r="W67" s="25">
        <f t="shared" si="7"/>
        <v>0</v>
      </c>
      <c r="X67" s="43"/>
      <c r="AA67" s="47"/>
      <c r="AB67" s="49" t="s">
        <v>19</v>
      </c>
      <c r="AC67" s="48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4"/>
        <v>0</v>
      </c>
      <c r="Q68" s="45"/>
      <c r="R68" s="46"/>
      <c r="S68" s="45"/>
      <c r="T68" s="44"/>
      <c r="U68" s="26">
        <f t="shared" si="6"/>
        <v>0</v>
      </c>
      <c r="V68" s="25">
        <f t="shared" si="5"/>
        <v>0</v>
      </c>
      <c r="W68" s="25">
        <f t="shared" si="7"/>
        <v>0</v>
      </c>
      <c r="X68" s="43"/>
      <c r="AA68" s="47"/>
      <c r="AB68" s="49" t="s">
        <v>18</v>
      </c>
      <c r="AC68" s="48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4"/>
        <v>0</v>
      </c>
      <c r="Q69" s="45"/>
      <c r="R69" s="46"/>
      <c r="S69" s="45"/>
      <c r="T69" s="44"/>
      <c r="U69" s="26">
        <f t="shared" si="6"/>
        <v>0</v>
      </c>
      <c r="V69" s="25">
        <f t="shared" si="5"/>
        <v>0</v>
      </c>
      <c r="W69" s="25">
        <f t="shared" si="7"/>
        <v>0</v>
      </c>
      <c r="X69" s="43"/>
      <c r="AA69" s="47"/>
      <c r="AB69" s="49" t="s">
        <v>17</v>
      </c>
      <c r="AC69" s="48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4"/>
        <v>0</v>
      </c>
      <c r="Q70" s="45"/>
      <c r="R70" s="46"/>
      <c r="S70" s="45"/>
      <c r="T70" s="44"/>
      <c r="U70" s="26">
        <f t="shared" si="6"/>
        <v>0</v>
      </c>
      <c r="V70" s="25">
        <f t="shared" si="5"/>
        <v>0</v>
      </c>
      <c r="W70" s="25">
        <f t="shared" si="7"/>
        <v>0</v>
      </c>
      <c r="X70" s="43"/>
      <c r="AA70" s="47"/>
      <c r="AB70" s="49" t="s">
        <v>16</v>
      </c>
      <c r="AC70" s="48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4"/>
        <v>0</v>
      </c>
      <c r="Q71" s="45"/>
      <c r="R71" s="46"/>
      <c r="S71" s="45"/>
      <c r="T71" s="44"/>
      <c r="U71" s="26">
        <f t="shared" si="6"/>
        <v>0</v>
      </c>
      <c r="V71" s="25">
        <f t="shared" si="5"/>
        <v>0</v>
      </c>
      <c r="W71" s="25">
        <f t="shared" si="7"/>
        <v>0</v>
      </c>
      <c r="X71" s="43"/>
      <c r="AA71" s="47"/>
      <c r="AB71" s="49" t="s">
        <v>15</v>
      </c>
      <c r="AC71" s="48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si="4"/>
        <v>0</v>
      </c>
      <c r="Q72" s="45"/>
      <c r="R72" s="46"/>
      <c r="S72" s="45"/>
      <c r="T72" s="44"/>
      <c r="U72" s="26">
        <f t="shared" si="6"/>
        <v>0</v>
      </c>
      <c r="V72" s="25">
        <f t="shared" si="5"/>
        <v>0</v>
      </c>
      <c r="W72" s="25">
        <f t="shared" si="7"/>
        <v>0</v>
      </c>
      <c r="X72" s="43"/>
      <c r="AA72" s="47"/>
      <c r="AB72" s="49" t="s">
        <v>14</v>
      </c>
      <c r="AC72" s="48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si="6"/>
        <v>0</v>
      </c>
      <c r="V73" s="25">
        <f t="shared" si="5"/>
        <v>0</v>
      </c>
      <c r="W73" s="25">
        <f t="shared" si="7"/>
        <v>0</v>
      </c>
      <c r="X73" s="43"/>
      <c r="AA73" s="47"/>
      <c r="AB73" s="49" t="s">
        <v>13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12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11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10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9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8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7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6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5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4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1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</row>
    <row r="97" spans="1:24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</row>
    <row r="98" spans="1:24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</row>
    <row r="99" spans="1:24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</row>
    <row r="100" spans="1:24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</row>
    <row r="101" spans="1:24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</row>
    <row r="102" spans="1:24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</row>
    <row r="103" spans="1:24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</row>
    <row r="104" spans="1:24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</row>
    <row r="105" spans="1:24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</row>
    <row r="106" spans="1:24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</row>
    <row r="107" spans="1:24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</row>
    <row r="108" spans="1:24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</row>
    <row r="109" spans="1:24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ref="P109:P172" si="8">N109+O109</f>
        <v>0</v>
      </c>
      <c r="Q109" s="45"/>
      <c r="R109" s="46"/>
      <c r="S109" s="45"/>
      <c r="T109" s="44"/>
      <c r="U109" s="26">
        <f t="shared" si="6"/>
        <v>0</v>
      </c>
      <c r="V109" s="25">
        <f t="shared" ref="V109:V172" si="9">(Q109*R109)+(S109*T109)</f>
        <v>0</v>
      </c>
      <c r="W109" s="25">
        <f t="shared" si="7"/>
        <v>0</v>
      </c>
      <c r="X109" s="43"/>
    </row>
    <row r="110" spans="1:24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8"/>
        <v>0</v>
      </c>
      <c r="Q110" s="45"/>
      <c r="R110" s="46"/>
      <c r="S110" s="45"/>
      <c r="T110" s="44"/>
      <c r="U110" s="26">
        <f t="shared" ref="U110:U173" si="10">Q110+S110</f>
        <v>0</v>
      </c>
      <c r="V110" s="25">
        <f t="shared" si="9"/>
        <v>0</v>
      </c>
      <c r="W110" s="25">
        <f t="shared" ref="W110:W173" si="11">V110+P110</f>
        <v>0</v>
      </c>
      <c r="X110" s="43"/>
    </row>
    <row r="111" spans="1:24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8"/>
        <v>0</v>
      </c>
      <c r="Q111" s="45"/>
      <c r="R111" s="46"/>
      <c r="S111" s="45"/>
      <c r="T111" s="44"/>
      <c r="U111" s="26">
        <f t="shared" si="10"/>
        <v>0</v>
      </c>
      <c r="V111" s="25">
        <f t="shared" si="9"/>
        <v>0</v>
      </c>
      <c r="W111" s="25">
        <f t="shared" si="11"/>
        <v>0</v>
      </c>
      <c r="X111" s="43"/>
    </row>
    <row r="112" spans="1:24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8"/>
        <v>0</v>
      </c>
      <c r="Q112" s="45"/>
      <c r="R112" s="46"/>
      <c r="S112" s="45"/>
      <c r="T112" s="44"/>
      <c r="U112" s="26">
        <f t="shared" si="10"/>
        <v>0</v>
      </c>
      <c r="V112" s="25">
        <f t="shared" si="9"/>
        <v>0</v>
      </c>
      <c r="W112" s="25">
        <f t="shared" si="11"/>
        <v>0</v>
      </c>
      <c r="X112" s="43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8"/>
        <v>0</v>
      </c>
      <c r="Q113" s="45"/>
      <c r="R113" s="46"/>
      <c r="S113" s="45"/>
      <c r="T113" s="44"/>
      <c r="U113" s="26">
        <f t="shared" si="10"/>
        <v>0</v>
      </c>
      <c r="V113" s="25">
        <f t="shared" si="9"/>
        <v>0</v>
      </c>
      <c r="W113" s="25">
        <f t="shared" si="11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8"/>
        <v>0</v>
      </c>
      <c r="Q114" s="45"/>
      <c r="R114" s="46"/>
      <c r="S114" s="45"/>
      <c r="T114" s="44"/>
      <c r="U114" s="26">
        <f t="shared" si="10"/>
        <v>0</v>
      </c>
      <c r="V114" s="25">
        <f t="shared" si="9"/>
        <v>0</v>
      </c>
      <c r="W114" s="25">
        <f t="shared" si="11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8"/>
        <v>0</v>
      </c>
      <c r="Q115" s="45"/>
      <c r="R115" s="46"/>
      <c r="S115" s="45"/>
      <c r="T115" s="44"/>
      <c r="U115" s="26">
        <f t="shared" si="10"/>
        <v>0</v>
      </c>
      <c r="V115" s="25">
        <f t="shared" si="9"/>
        <v>0</v>
      </c>
      <c r="W115" s="25">
        <f t="shared" si="11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8"/>
        <v>0</v>
      </c>
      <c r="Q116" s="45"/>
      <c r="R116" s="46"/>
      <c r="S116" s="45"/>
      <c r="T116" s="44"/>
      <c r="U116" s="26">
        <f t="shared" si="10"/>
        <v>0</v>
      </c>
      <c r="V116" s="25">
        <f t="shared" si="9"/>
        <v>0</v>
      </c>
      <c r="W116" s="25">
        <f t="shared" si="11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8"/>
        <v>0</v>
      </c>
      <c r="Q117" s="45"/>
      <c r="R117" s="46"/>
      <c r="S117" s="45"/>
      <c r="T117" s="44"/>
      <c r="U117" s="26">
        <f t="shared" si="10"/>
        <v>0</v>
      </c>
      <c r="V117" s="25">
        <f t="shared" si="9"/>
        <v>0</v>
      </c>
      <c r="W117" s="25">
        <f t="shared" si="11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8"/>
        <v>0</v>
      </c>
      <c r="Q118" s="45"/>
      <c r="R118" s="46"/>
      <c r="S118" s="45"/>
      <c r="T118" s="44"/>
      <c r="U118" s="26">
        <f t="shared" si="10"/>
        <v>0</v>
      </c>
      <c r="V118" s="25">
        <f t="shared" si="9"/>
        <v>0</v>
      </c>
      <c r="W118" s="25">
        <f t="shared" si="11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8"/>
        <v>0</v>
      </c>
      <c r="Q119" s="45"/>
      <c r="R119" s="46"/>
      <c r="S119" s="45"/>
      <c r="T119" s="44"/>
      <c r="U119" s="26">
        <f t="shared" si="10"/>
        <v>0</v>
      </c>
      <c r="V119" s="25">
        <f t="shared" si="9"/>
        <v>0</v>
      </c>
      <c r="W119" s="25">
        <f t="shared" si="11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8"/>
        <v>0</v>
      </c>
      <c r="Q120" s="45"/>
      <c r="R120" s="46"/>
      <c r="S120" s="45"/>
      <c r="T120" s="44"/>
      <c r="U120" s="26">
        <f t="shared" si="10"/>
        <v>0</v>
      </c>
      <c r="V120" s="25">
        <f t="shared" si="9"/>
        <v>0</v>
      </c>
      <c r="W120" s="25">
        <f t="shared" si="11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8"/>
        <v>0</v>
      </c>
      <c r="Q121" s="45"/>
      <c r="R121" s="46"/>
      <c r="S121" s="45"/>
      <c r="T121" s="44"/>
      <c r="U121" s="26">
        <f t="shared" si="10"/>
        <v>0</v>
      </c>
      <c r="V121" s="25">
        <f t="shared" si="9"/>
        <v>0</v>
      </c>
      <c r="W121" s="25">
        <f t="shared" si="11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8"/>
        <v>0</v>
      </c>
      <c r="Q122" s="45"/>
      <c r="R122" s="46"/>
      <c r="S122" s="45"/>
      <c r="T122" s="44"/>
      <c r="U122" s="26">
        <f t="shared" si="10"/>
        <v>0</v>
      </c>
      <c r="V122" s="25">
        <f t="shared" si="9"/>
        <v>0</v>
      </c>
      <c r="W122" s="25">
        <f t="shared" si="11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8"/>
        <v>0</v>
      </c>
      <c r="Q123" s="45"/>
      <c r="R123" s="46"/>
      <c r="S123" s="45"/>
      <c r="T123" s="44"/>
      <c r="U123" s="26">
        <f t="shared" si="10"/>
        <v>0</v>
      </c>
      <c r="V123" s="25">
        <f t="shared" si="9"/>
        <v>0</v>
      </c>
      <c r="W123" s="25">
        <f t="shared" si="11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8"/>
        <v>0</v>
      </c>
      <c r="Q124" s="45"/>
      <c r="R124" s="46"/>
      <c r="S124" s="45"/>
      <c r="T124" s="44"/>
      <c r="U124" s="26">
        <f t="shared" si="10"/>
        <v>0</v>
      </c>
      <c r="V124" s="25">
        <f t="shared" si="9"/>
        <v>0</v>
      </c>
      <c r="W124" s="25">
        <f t="shared" si="11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8"/>
        <v>0</v>
      </c>
      <c r="Q125" s="45"/>
      <c r="R125" s="46"/>
      <c r="S125" s="45"/>
      <c r="T125" s="44"/>
      <c r="U125" s="26">
        <f t="shared" si="10"/>
        <v>0</v>
      </c>
      <c r="V125" s="25">
        <f t="shared" si="9"/>
        <v>0</v>
      </c>
      <c r="W125" s="25">
        <f t="shared" si="11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8"/>
        <v>0</v>
      </c>
      <c r="Q126" s="45"/>
      <c r="R126" s="46"/>
      <c r="S126" s="45"/>
      <c r="T126" s="44"/>
      <c r="U126" s="26">
        <f t="shared" si="10"/>
        <v>0</v>
      </c>
      <c r="V126" s="25">
        <f t="shared" si="9"/>
        <v>0</v>
      </c>
      <c r="W126" s="25">
        <f t="shared" si="11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8"/>
        <v>0</v>
      </c>
      <c r="Q127" s="45"/>
      <c r="R127" s="46"/>
      <c r="S127" s="45"/>
      <c r="T127" s="44"/>
      <c r="U127" s="26">
        <f t="shared" si="10"/>
        <v>0</v>
      </c>
      <c r="V127" s="25">
        <f t="shared" si="9"/>
        <v>0</v>
      </c>
      <c r="W127" s="25">
        <f t="shared" si="11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8"/>
        <v>0</v>
      </c>
      <c r="Q128" s="45"/>
      <c r="R128" s="46"/>
      <c r="S128" s="45"/>
      <c r="T128" s="44"/>
      <c r="U128" s="26">
        <f t="shared" si="10"/>
        <v>0</v>
      </c>
      <c r="V128" s="25">
        <f t="shared" si="9"/>
        <v>0</v>
      </c>
      <c r="W128" s="25">
        <f t="shared" si="11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8"/>
        <v>0</v>
      </c>
      <c r="Q129" s="45"/>
      <c r="R129" s="46"/>
      <c r="S129" s="45"/>
      <c r="T129" s="44"/>
      <c r="U129" s="26">
        <f t="shared" si="10"/>
        <v>0</v>
      </c>
      <c r="V129" s="25">
        <f t="shared" si="9"/>
        <v>0</v>
      </c>
      <c r="W129" s="25">
        <f t="shared" si="11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8"/>
        <v>0</v>
      </c>
      <c r="Q130" s="45"/>
      <c r="R130" s="46"/>
      <c r="S130" s="45"/>
      <c r="T130" s="44"/>
      <c r="U130" s="26">
        <f t="shared" si="10"/>
        <v>0</v>
      </c>
      <c r="V130" s="25">
        <f t="shared" si="9"/>
        <v>0</v>
      </c>
      <c r="W130" s="25">
        <f t="shared" si="11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8"/>
        <v>0</v>
      </c>
      <c r="Q131" s="45"/>
      <c r="R131" s="46"/>
      <c r="S131" s="45"/>
      <c r="T131" s="44"/>
      <c r="U131" s="26">
        <f t="shared" si="10"/>
        <v>0</v>
      </c>
      <c r="V131" s="25">
        <f t="shared" si="9"/>
        <v>0</v>
      </c>
      <c r="W131" s="25">
        <f t="shared" si="11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8"/>
        <v>0</v>
      </c>
      <c r="Q132" s="45"/>
      <c r="R132" s="46"/>
      <c r="S132" s="45"/>
      <c r="T132" s="44"/>
      <c r="U132" s="26">
        <f t="shared" si="10"/>
        <v>0</v>
      </c>
      <c r="V132" s="25">
        <f t="shared" si="9"/>
        <v>0</v>
      </c>
      <c r="W132" s="25">
        <f t="shared" si="11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8"/>
        <v>0</v>
      </c>
      <c r="Q133" s="45"/>
      <c r="R133" s="46"/>
      <c r="S133" s="45"/>
      <c r="T133" s="44"/>
      <c r="U133" s="26">
        <f t="shared" si="10"/>
        <v>0</v>
      </c>
      <c r="V133" s="25">
        <f t="shared" si="9"/>
        <v>0</v>
      </c>
      <c r="W133" s="25">
        <f t="shared" si="11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8"/>
        <v>0</v>
      </c>
      <c r="Q134" s="45"/>
      <c r="R134" s="46"/>
      <c r="S134" s="45"/>
      <c r="T134" s="44"/>
      <c r="U134" s="26">
        <f t="shared" si="10"/>
        <v>0</v>
      </c>
      <c r="V134" s="25">
        <f t="shared" si="9"/>
        <v>0</v>
      </c>
      <c r="W134" s="25">
        <f t="shared" si="11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8"/>
        <v>0</v>
      </c>
      <c r="Q135" s="45"/>
      <c r="R135" s="46"/>
      <c r="S135" s="45"/>
      <c r="T135" s="44"/>
      <c r="U135" s="26">
        <f t="shared" si="10"/>
        <v>0</v>
      </c>
      <c r="V135" s="25">
        <f t="shared" si="9"/>
        <v>0</v>
      </c>
      <c r="W135" s="25">
        <f t="shared" si="11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si="8"/>
        <v>0</v>
      </c>
      <c r="Q136" s="45"/>
      <c r="R136" s="46"/>
      <c r="S136" s="45"/>
      <c r="T136" s="44"/>
      <c r="U136" s="26">
        <f t="shared" si="10"/>
        <v>0</v>
      </c>
      <c r="V136" s="25">
        <f t="shared" si="9"/>
        <v>0</v>
      </c>
      <c r="W136" s="25">
        <f t="shared" si="11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si="10"/>
        <v>0</v>
      </c>
      <c r="V137" s="25">
        <f t="shared" si="9"/>
        <v>0</v>
      </c>
      <c r="W137" s="25">
        <f t="shared" si="11"/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ref="P173:P236" si="12">N173+O173</f>
        <v>0</v>
      </c>
      <c r="Q173" s="45"/>
      <c r="R173" s="46"/>
      <c r="S173" s="45"/>
      <c r="T173" s="44"/>
      <c r="U173" s="26">
        <f t="shared" si="10"/>
        <v>0</v>
      </c>
      <c r="V173" s="25">
        <f t="shared" ref="V173:V236" si="13">(Q173*R173)+(S173*T173)</f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12"/>
        <v>0</v>
      </c>
      <c r="Q174" s="45"/>
      <c r="R174" s="46"/>
      <c r="S174" s="45"/>
      <c r="T174" s="44"/>
      <c r="U174" s="26">
        <f t="shared" ref="U174:U237" si="14">Q174+S174</f>
        <v>0</v>
      </c>
      <c r="V174" s="25">
        <f t="shared" si="13"/>
        <v>0</v>
      </c>
      <c r="W174" s="25">
        <f t="shared" ref="W174:W237" si="15">V174+P174</f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12"/>
        <v>0</v>
      </c>
      <c r="Q175" s="45"/>
      <c r="R175" s="46"/>
      <c r="S175" s="45"/>
      <c r="T175" s="44"/>
      <c r="U175" s="26">
        <f t="shared" si="14"/>
        <v>0</v>
      </c>
      <c r="V175" s="25">
        <f t="shared" si="13"/>
        <v>0</v>
      </c>
      <c r="W175" s="25">
        <f t="shared" si="15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12"/>
        <v>0</v>
      </c>
      <c r="Q176" s="45"/>
      <c r="R176" s="46"/>
      <c r="S176" s="45"/>
      <c r="T176" s="44"/>
      <c r="U176" s="26">
        <f t="shared" si="14"/>
        <v>0</v>
      </c>
      <c r="V176" s="25">
        <f t="shared" si="13"/>
        <v>0</v>
      </c>
      <c r="W176" s="25">
        <f t="shared" si="15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12"/>
        <v>0</v>
      </c>
      <c r="Q177" s="45"/>
      <c r="R177" s="46"/>
      <c r="S177" s="45"/>
      <c r="T177" s="44"/>
      <c r="U177" s="26">
        <f t="shared" si="14"/>
        <v>0</v>
      </c>
      <c r="V177" s="25">
        <f t="shared" si="13"/>
        <v>0</v>
      </c>
      <c r="W177" s="25">
        <f t="shared" si="15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12"/>
        <v>0</v>
      </c>
      <c r="Q178" s="45"/>
      <c r="R178" s="46"/>
      <c r="S178" s="45"/>
      <c r="T178" s="44"/>
      <c r="U178" s="26">
        <f t="shared" si="14"/>
        <v>0</v>
      </c>
      <c r="V178" s="25">
        <f t="shared" si="13"/>
        <v>0</v>
      </c>
      <c r="W178" s="25">
        <f t="shared" si="15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12"/>
        <v>0</v>
      </c>
      <c r="Q179" s="45"/>
      <c r="R179" s="46"/>
      <c r="S179" s="45"/>
      <c r="T179" s="44"/>
      <c r="U179" s="26">
        <f t="shared" si="14"/>
        <v>0</v>
      </c>
      <c r="V179" s="25">
        <f t="shared" si="13"/>
        <v>0</v>
      </c>
      <c r="W179" s="25">
        <f t="shared" si="15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12"/>
        <v>0</v>
      </c>
      <c r="Q180" s="45"/>
      <c r="R180" s="46"/>
      <c r="S180" s="45"/>
      <c r="T180" s="44"/>
      <c r="U180" s="26">
        <f t="shared" si="14"/>
        <v>0</v>
      </c>
      <c r="V180" s="25">
        <f t="shared" si="13"/>
        <v>0</v>
      </c>
      <c r="W180" s="25">
        <f t="shared" si="15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12"/>
        <v>0</v>
      </c>
      <c r="Q181" s="45"/>
      <c r="R181" s="46"/>
      <c r="S181" s="45"/>
      <c r="T181" s="44"/>
      <c r="U181" s="26">
        <f t="shared" si="14"/>
        <v>0</v>
      </c>
      <c r="V181" s="25">
        <f t="shared" si="13"/>
        <v>0</v>
      </c>
      <c r="W181" s="25">
        <f t="shared" si="15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12"/>
        <v>0</v>
      </c>
      <c r="Q182" s="45"/>
      <c r="R182" s="46"/>
      <c r="S182" s="45"/>
      <c r="T182" s="44"/>
      <c r="U182" s="26">
        <f t="shared" si="14"/>
        <v>0</v>
      </c>
      <c r="V182" s="25">
        <f t="shared" si="13"/>
        <v>0</v>
      </c>
      <c r="W182" s="25">
        <f t="shared" si="15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12"/>
        <v>0</v>
      </c>
      <c r="Q183" s="45"/>
      <c r="R183" s="46"/>
      <c r="S183" s="45"/>
      <c r="T183" s="44"/>
      <c r="U183" s="26">
        <f t="shared" si="14"/>
        <v>0</v>
      </c>
      <c r="V183" s="25">
        <f t="shared" si="13"/>
        <v>0</v>
      </c>
      <c r="W183" s="25">
        <f t="shared" si="15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12"/>
        <v>0</v>
      </c>
      <c r="Q184" s="45"/>
      <c r="R184" s="46"/>
      <c r="S184" s="45"/>
      <c r="T184" s="44"/>
      <c r="U184" s="26">
        <f t="shared" si="14"/>
        <v>0</v>
      </c>
      <c r="V184" s="25">
        <f t="shared" si="13"/>
        <v>0</v>
      </c>
      <c r="W184" s="25">
        <f t="shared" si="15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12"/>
        <v>0</v>
      </c>
      <c r="Q185" s="45"/>
      <c r="R185" s="46"/>
      <c r="S185" s="45"/>
      <c r="T185" s="44"/>
      <c r="U185" s="26">
        <f t="shared" si="14"/>
        <v>0</v>
      </c>
      <c r="V185" s="25">
        <f t="shared" si="13"/>
        <v>0</v>
      </c>
      <c r="W185" s="25">
        <f t="shared" si="15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12"/>
        <v>0</v>
      </c>
      <c r="Q186" s="45"/>
      <c r="R186" s="46"/>
      <c r="S186" s="45"/>
      <c r="T186" s="44"/>
      <c r="U186" s="26">
        <f t="shared" si="14"/>
        <v>0</v>
      </c>
      <c r="V186" s="25">
        <f t="shared" si="13"/>
        <v>0</v>
      </c>
      <c r="W186" s="25">
        <f t="shared" si="15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12"/>
        <v>0</v>
      </c>
      <c r="Q187" s="45"/>
      <c r="R187" s="46"/>
      <c r="S187" s="45"/>
      <c r="T187" s="44"/>
      <c r="U187" s="26">
        <f t="shared" si="14"/>
        <v>0</v>
      </c>
      <c r="V187" s="25">
        <f t="shared" si="13"/>
        <v>0</v>
      </c>
      <c r="W187" s="25">
        <f t="shared" si="15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12"/>
        <v>0</v>
      </c>
      <c r="Q188" s="45"/>
      <c r="R188" s="46"/>
      <c r="S188" s="45"/>
      <c r="T188" s="44"/>
      <c r="U188" s="26">
        <f t="shared" si="14"/>
        <v>0</v>
      </c>
      <c r="V188" s="25">
        <f t="shared" si="13"/>
        <v>0</v>
      </c>
      <c r="W188" s="25">
        <f t="shared" si="15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12"/>
        <v>0</v>
      </c>
      <c r="Q189" s="45"/>
      <c r="R189" s="46"/>
      <c r="S189" s="45"/>
      <c r="T189" s="44"/>
      <c r="U189" s="26">
        <f t="shared" si="14"/>
        <v>0</v>
      </c>
      <c r="V189" s="25">
        <f t="shared" si="13"/>
        <v>0</v>
      </c>
      <c r="W189" s="25">
        <f t="shared" si="15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12"/>
        <v>0</v>
      </c>
      <c r="Q190" s="45"/>
      <c r="R190" s="46"/>
      <c r="S190" s="45"/>
      <c r="T190" s="44"/>
      <c r="U190" s="26">
        <f t="shared" si="14"/>
        <v>0</v>
      </c>
      <c r="V190" s="25">
        <f t="shared" si="13"/>
        <v>0</v>
      </c>
      <c r="W190" s="25">
        <f t="shared" si="15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12"/>
        <v>0</v>
      </c>
      <c r="Q191" s="45"/>
      <c r="R191" s="46"/>
      <c r="S191" s="45"/>
      <c r="T191" s="44"/>
      <c r="U191" s="26">
        <f t="shared" si="14"/>
        <v>0</v>
      </c>
      <c r="V191" s="25">
        <f t="shared" si="13"/>
        <v>0</v>
      </c>
      <c r="W191" s="25">
        <f t="shared" si="15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12"/>
        <v>0</v>
      </c>
      <c r="Q192" s="45"/>
      <c r="R192" s="46"/>
      <c r="S192" s="45"/>
      <c r="T192" s="44"/>
      <c r="U192" s="26">
        <f t="shared" si="14"/>
        <v>0</v>
      </c>
      <c r="V192" s="25">
        <f t="shared" si="13"/>
        <v>0</v>
      </c>
      <c r="W192" s="25">
        <f t="shared" si="15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12"/>
        <v>0</v>
      </c>
      <c r="Q193" s="45"/>
      <c r="R193" s="46"/>
      <c r="S193" s="45"/>
      <c r="T193" s="44"/>
      <c r="U193" s="26">
        <f t="shared" si="14"/>
        <v>0</v>
      </c>
      <c r="V193" s="25">
        <f t="shared" si="13"/>
        <v>0</v>
      </c>
      <c r="W193" s="25">
        <f t="shared" si="15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12"/>
        <v>0</v>
      </c>
      <c r="Q194" s="45"/>
      <c r="R194" s="46"/>
      <c r="S194" s="45"/>
      <c r="T194" s="44"/>
      <c r="U194" s="26">
        <f t="shared" si="14"/>
        <v>0</v>
      </c>
      <c r="V194" s="25">
        <f t="shared" si="13"/>
        <v>0</v>
      </c>
      <c r="W194" s="25">
        <f t="shared" si="15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12"/>
        <v>0</v>
      </c>
      <c r="Q195" s="45"/>
      <c r="R195" s="46"/>
      <c r="S195" s="45"/>
      <c r="T195" s="44"/>
      <c r="U195" s="26">
        <f t="shared" si="14"/>
        <v>0</v>
      </c>
      <c r="V195" s="25">
        <f t="shared" si="13"/>
        <v>0</v>
      </c>
      <c r="W195" s="25">
        <f t="shared" si="15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12"/>
        <v>0</v>
      </c>
      <c r="Q196" s="45"/>
      <c r="R196" s="46"/>
      <c r="S196" s="45"/>
      <c r="T196" s="44"/>
      <c r="U196" s="26">
        <f t="shared" si="14"/>
        <v>0</v>
      </c>
      <c r="V196" s="25">
        <f t="shared" si="13"/>
        <v>0</v>
      </c>
      <c r="W196" s="25">
        <f t="shared" si="15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12"/>
        <v>0</v>
      </c>
      <c r="Q197" s="45"/>
      <c r="R197" s="46"/>
      <c r="S197" s="45"/>
      <c r="T197" s="44"/>
      <c r="U197" s="26">
        <f t="shared" si="14"/>
        <v>0</v>
      </c>
      <c r="V197" s="25">
        <f t="shared" si="13"/>
        <v>0</v>
      </c>
      <c r="W197" s="25">
        <f t="shared" si="15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12"/>
        <v>0</v>
      </c>
      <c r="Q198" s="45"/>
      <c r="R198" s="46"/>
      <c r="S198" s="45"/>
      <c r="T198" s="44"/>
      <c r="U198" s="26">
        <f t="shared" si="14"/>
        <v>0</v>
      </c>
      <c r="V198" s="25">
        <f t="shared" si="13"/>
        <v>0</v>
      </c>
      <c r="W198" s="25">
        <f t="shared" si="15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12"/>
        <v>0</v>
      </c>
      <c r="Q199" s="45"/>
      <c r="R199" s="46"/>
      <c r="S199" s="45"/>
      <c r="T199" s="44"/>
      <c r="U199" s="26">
        <f t="shared" si="14"/>
        <v>0</v>
      </c>
      <c r="V199" s="25">
        <f t="shared" si="13"/>
        <v>0</v>
      </c>
      <c r="W199" s="25">
        <f t="shared" si="15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si="12"/>
        <v>0</v>
      </c>
      <c r="Q200" s="45"/>
      <c r="R200" s="46"/>
      <c r="S200" s="45"/>
      <c r="T200" s="44"/>
      <c r="U200" s="26">
        <f t="shared" si="14"/>
        <v>0</v>
      </c>
      <c r="V200" s="25">
        <f t="shared" si="13"/>
        <v>0</v>
      </c>
      <c r="W200" s="25">
        <f t="shared" si="15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si="14"/>
        <v>0</v>
      </c>
      <c r="V201" s="25">
        <f t="shared" si="13"/>
        <v>0</v>
      </c>
      <c r="W201" s="25">
        <f t="shared" si="15"/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ref="P237:P300" si="16">N237+O237</f>
        <v>0</v>
      </c>
      <c r="Q237" s="45"/>
      <c r="R237" s="46"/>
      <c r="S237" s="45"/>
      <c r="T237" s="44"/>
      <c r="U237" s="26">
        <f t="shared" si="14"/>
        <v>0</v>
      </c>
      <c r="V237" s="25">
        <f t="shared" ref="V237:V300" si="17">(Q237*R237)+(S237*T237)</f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6"/>
        <v>0</v>
      </c>
      <c r="Q238" s="45"/>
      <c r="R238" s="46"/>
      <c r="S238" s="45"/>
      <c r="T238" s="44"/>
      <c r="U238" s="26">
        <f t="shared" ref="U238:U301" si="18">Q238+S238</f>
        <v>0</v>
      </c>
      <c r="V238" s="25">
        <f t="shared" si="17"/>
        <v>0</v>
      </c>
      <c r="W238" s="25">
        <f t="shared" ref="W238:W301" si="19">V238+P238</f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6"/>
        <v>0</v>
      </c>
      <c r="Q239" s="45"/>
      <c r="R239" s="46"/>
      <c r="S239" s="45"/>
      <c r="T239" s="44"/>
      <c r="U239" s="26">
        <f t="shared" si="18"/>
        <v>0</v>
      </c>
      <c r="V239" s="25">
        <f t="shared" si="17"/>
        <v>0</v>
      </c>
      <c r="W239" s="25">
        <f t="shared" si="19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6"/>
        <v>0</v>
      </c>
      <c r="Q240" s="45"/>
      <c r="R240" s="46"/>
      <c r="S240" s="45"/>
      <c r="T240" s="44"/>
      <c r="U240" s="26">
        <f t="shared" si="18"/>
        <v>0</v>
      </c>
      <c r="V240" s="25">
        <f t="shared" si="17"/>
        <v>0</v>
      </c>
      <c r="W240" s="25">
        <f t="shared" si="19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6"/>
        <v>0</v>
      </c>
      <c r="Q241" s="45"/>
      <c r="R241" s="46"/>
      <c r="S241" s="45"/>
      <c r="T241" s="44"/>
      <c r="U241" s="26">
        <f t="shared" si="18"/>
        <v>0</v>
      </c>
      <c r="V241" s="25">
        <f t="shared" si="17"/>
        <v>0</v>
      </c>
      <c r="W241" s="25">
        <f t="shared" si="19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6"/>
        <v>0</v>
      </c>
      <c r="Q242" s="45"/>
      <c r="R242" s="46"/>
      <c r="S242" s="45"/>
      <c r="T242" s="44"/>
      <c r="U242" s="26">
        <f t="shared" si="18"/>
        <v>0</v>
      </c>
      <c r="V242" s="25">
        <f t="shared" si="17"/>
        <v>0</v>
      </c>
      <c r="W242" s="25">
        <f t="shared" si="19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6"/>
        <v>0</v>
      </c>
      <c r="Q243" s="45"/>
      <c r="R243" s="46"/>
      <c r="S243" s="45"/>
      <c r="T243" s="44"/>
      <c r="U243" s="26">
        <f t="shared" si="18"/>
        <v>0</v>
      </c>
      <c r="V243" s="25">
        <f t="shared" si="17"/>
        <v>0</v>
      </c>
      <c r="W243" s="25">
        <f t="shared" si="19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6"/>
        <v>0</v>
      </c>
      <c r="Q244" s="45"/>
      <c r="R244" s="46"/>
      <c r="S244" s="45"/>
      <c r="T244" s="44"/>
      <c r="U244" s="26">
        <f t="shared" si="18"/>
        <v>0</v>
      </c>
      <c r="V244" s="25">
        <f t="shared" si="17"/>
        <v>0</v>
      </c>
      <c r="W244" s="25">
        <f t="shared" si="19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6"/>
        <v>0</v>
      </c>
      <c r="Q245" s="45"/>
      <c r="R245" s="46"/>
      <c r="S245" s="45"/>
      <c r="T245" s="44"/>
      <c r="U245" s="26">
        <f t="shared" si="18"/>
        <v>0</v>
      </c>
      <c r="V245" s="25">
        <f t="shared" si="17"/>
        <v>0</v>
      </c>
      <c r="W245" s="25">
        <f t="shared" si="19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6"/>
        <v>0</v>
      </c>
      <c r="Q246" s="45"/>
      <c r="R246" s="46"/>
      <c r="S246" s="45"/>
      <c r="T246" s="44"/>
      <c r="U246" s="26">
        <f t="shared" si="18"/>
        <v>0</v>
      </c>
      <c r="V246" s="25">
        <f t="shared" si="17"/>
        <v>0</v>
      </c>
      <c r="W246" s="25">
        <f t="shared" si="19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6"/>
        <v>0</v>
      </c>
      <c r="Q247" s="45"/>
      <c r="R247" s="46"/>
      <c r="S247" s="45"/>
      <c r="T247" s="44"/>
      <c r="U247" s="26">
        <f t="shared" si="18"/>
        <v>0</v>
      </c>
      <c r="V247" s="25">
        <f t="shared" si="17"/>
        <v>0</v>
      </c>
      <c r="W247" s="25">
        <f t="shared" si="19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6"/>
        <v>0</v>
      </c>
      <c r="Q248" s="45"/>
      <c r="R248" s="46"/>
      <c r="S248" s="45"/>
      <c r="T248" s="44"/>
      <c r="U248" s="26">
        <f t="shared" si="18"/>
        <v>0</v>
      </c>
      <c r="V248" s="25">
        <f t="shared" si="17"/>
        <v>0</v>
      </c>
      <c r="W248" s="25">
        <f t="shared" si="19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6"/>
        <v>0</v>
      </c>
      <c r="Q249" s="45"/>
      <c r="R249" s="46"/>
      <c r="S249" s="45"/>
      <c r="T249" s="44"/>
      <c r="U249" s="26">
        <f t="shared" si="18"/>
        <v>0</v>
      </c>
      <c r="V249" s="25">
        <f t="shared" si="17"/>
        <v>0</v>
      </c>
      <c r="W249" s="25">
        <f t="shared" si="19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6"/>
        <v>0</v>
      </c>
      <c r="Q250" s="45"/>
      <c r="R250" s="46"/>
      <c r="S250" s="45"/>
      <c r="T250" s="44"/>
      <c r="U250" s="26">
        <f t="shared" si="18"/>
        <v>0</v>
      </c>
      <c r="V250" s="25">
        <f t="shared" si="17"/>
        <v>0</v>
      </c>
      <c r="W250" s="25">
        <f t="shared" si="19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6"/>
        <v>0</v>
      </c>
      <c r="Q251" s="45"/>
      <c r="R251" s="46"/>
      <c r="S251" s="45"/>
      <c r="T251" s="44"/>
      <c r="U251" s="26">
        <f t="shared" si="18"/>
        <v>0</v>
      </c>
      <c r="V251" s="25">
        <f t="shared" si="17"/>
        <v>0</v>
      </c>
      <c r="W251" s="25">
        <f t="shared" si="19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6"/>
        <v>0</v>
      </c>
      <c r="Q252" s="45"/>
      <c r="R252" s="46"/>
      <c r="S252" s="45"/>
      <c r="T252" s="44"/>
      <c r="U252" s="26">
        <f t="shared" si="18"/>
        <v>0</v>
      </c>
      <c r="V252" s="25">
        <f t="shared" si="17"/>
        <v>0</v>
      </c>
      <c r="W252" s="25">
        <f t="shared" si="19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6"/>
        <v>0</v>
      </c>
      <c r="Q253" s="45"/>
      <c r="R253" s="46"/>
      <c r="S253" s="45"/>
      <c r="T253" s="44"/>
      <c r="U253" s="26">
        <f t="shared" si="18"/>
        <v>0</v>
      </c>
      <c r="V253" s="25">
        <f t="shared" si="17"/>
        <v>0</v>
      </c>
      <c r="W253" s="25">
        <f t="shared" si="19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6"/>
        <v>0</v>
      </c>
      <c r="Q254" s="45"/>
      <c r="R254" s="46"/>
      <c r="S254" s="45"/>
      <c r="T254" s="44"/>
      <c r="U254" s="26">
        <f t="shared" si="18"/>
        <v>0</v>
      </c>
      <c r="V254" s="25">
        <f t="shared" si="17"/>
        <v>0</v>
      </c>
      <c r="W254" s="25">
        <f t="shared" si="19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6"/>
        <v>0</v>
      </c>
      <c r="Q255" s="45"/>
      <c r="R255" s="46"/>
      <c r="S255" s="45"/>
      <c r="T255" s="44"/>
      <c r="U255" s="26">
        <f t="shared" si="18"/>
        <v>0</v>
      </c>
      <c r="V255" s="25">
        <f t="shared" si="17"/>
        <v>0</v>
      </c>
      <c r="W255" s="25">
        <f t="shared" si="19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6"/>
        <v>0</v>
      </c>
      <c r="Q256" s="45"/>
      <c r="R256" s="46"/>
      <c r="S256" s="45"/>
      <c r="T256" s="44"/>
      <c r="U256" s="26">
        <f t="shared" si="18"/>
        <v>0</v>
      </c>
      <c r="V256" s="25">
        <f t="shared" si="17"/>
        <v>0</v>
      </c>
      <c r="W256" s="25">
        <f t="shared" si="19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6"/>
        <v>0</v>
      </c>
      <c r="Q257" s="45"/>
      <c r="R257" s="46"/>
      <c r="S257" s="45"/>
      <c r="T257" s="44"/>
      <c r="U257" s="26">
        <f t="shared" si="18"/>
        <v>0</v>
      </c>
      <c r="V257" s="25">
        <f t="shared" si="17"/>
        <v>0</v>
      </c>
      <c r="W257" s="25">
        <f t="shared" si="19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6"/>
        <v>0</v>
      </c>
      <c r="Q258" s="45"/>
      <c r="R258" s="46"/>
      <c r="S258" s="45"/>
      <c r="T258" s="44"/>
      <c r="U258" s="26">
        <f t="shared" si="18"/>
        <v>0</v>
      </c>
      <c r="V258" s="25">
        <f t="shared" si="17"/>
        <v>0</v>
      </c>
      <c r="W258" s="25">
        <f t="shared" si="19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6"/>
        <v>0</v>
      </c>
      <c r="Q259" s="45"/>
      <c r="R259" s="46"/>
      <c r="S259" s="45"/>
      <c r="T259" s="44"/>
      <c r="U259" s="26">
        <f t="shared" si="18"/>
        <v>0</v>
      </c>
      <c r="V259" s="25">
        <f t="shared" si="17"/>
        <v>0</v>
      </c>
      <c r="W259" s="25">
        <f t="shared" si="19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6"/>
        <v>0</v>
      </c>
      <c r="Q260" s="45"/>
      <c r="R260" s="46"/>
      <c r="S260" s="45"/>
      <c r="T260" s="44"/>
      <c r="U260" s="26">
        <f t="shared" si="18"/>
        <v>0</v>
      </c>
      <c r="V260" s="25">
        <f t="shared" si="17"/>
        <v>0</v>
      </c>
      <c r="W260" s="25">
        <f t="shared" si="19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6"/>
        <v>0</v>
      </c>
      <c r="Q261" s="45"/>
      <c r="R261" s="46"/>
      <c r="S261" s="45"/>
      <c r="T261" s="44"/>
      <c r="U261" s="26">
        <f t="shared" si="18"/>
        <v>0</v>
      </c>
      <c r="V261" s="25">
        <f t="shared" si="17"/>
        <v>0</v>
      </c>
      <c r="W261" s="25">
        <f t="shared" si="19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6"/>
        <v>0</v>
      </c>
      <c r="Q262" s="45"/>
      <c r="R262" s="46"/>
      <c r="S262" s="45"/>
      <c r="T262" s="44"/>
      <c r="U262" s="26">
        <f t="shared" si="18"/>
        <v>0</v>
      </c>
      <c r="V262" s="25">
        <f t="shared" si="17"/>
        <v>0</v>
      </c>
      <c r="W262" s="25">
        <f t="shared" si="19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6"/>
        <v>0</v>
      </c>
      <c r="Q263" s="45"/>
      <c r="R263" s="46"/>
      <c r="S263" s="45"/>
      <c r="T263" s="44"/>
      <c r="U263" s="26">
        <f t="shared" si="18"/>
        <v>0</v>
      </c>
      <c r="V263" s="25">
        <f t="shared" si="17"/>
        <v>0</v>
      </c>
      <c r="W263" s="25">
        <f t="shared" si="19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si="16"/>
        <v>0</v>
      </c>
      <c r="Q264" s="45"/>
      <c r="R264" s="46"/>
      <c r="S264" s="45"/>
      <c r="T264" s="44"/>
      <c r="U264" s="26">
        <f t="shared" si="18"/>
        <v>0</v>
      </c>
      <c r="V264" s="25">
        <f t="shared" si="17"/>
        <v>0</v>
      </c>
      <c r="W264" s="25">
        <f t="shared" si="19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si="18"/>
        <v>0</v>
      </c>
      <c r="V265" s="25">
        <f t="shared" si="17"/>
        <v>0</v>
      </c>
      <c r="W265" s="25">
        <f t="shared" si="19"/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ref="P301:P364" si="20">N301+O301</f>
        <v>0</v>
      </c>
      <c r="Q301" s="45"/>
      <c r="R301" s="46"/>
      <c r="S301" s="45"/>
      <c r="T301" s="44"/>
      <c r="U301" s="26">
        <f t="shared" si="18"/>
        <v>0</v>
      </c>
      <c r="V301" s="25">
        <f t="shared" ref="V301:V364" si="21">(Q301*R301)+(S301*T301)</f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20"/>
        <v>0</v>
      </c>
      <c r="Q302" s="45"/>
      <c r="R302" s="46"/>
      <c r="S302" s="45"/>
      <c r="T302" s="44"/>
      <c r="U302" s="26">
        <f t="shared" ref="U302:U365" si="22">Q302+S302</f>
        <v>0</v>
      </c>
      <c r="V302" s="25">
        <f t="shared" si="21"/>
        <v>0</v>
      </c>
      <c r="W302" s="25">
        <f t="shared" ref="W302:W365" si="23">V302+P302</f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20"/>
        <v>0</v>
      </c>
      <c r="Q303" s="45"/>
      <c r="R303" s="46"/>
      <c r="S303" s="45"/>
      <c r="T303" s="44"/>
      <c r="U303" s="26">
        <f t="shared" si="22"/>
        <v>0</v>
      </c>
      <c r="V303" s="25">
        <f t="shared" si="21"/>
        <v>0</v>
      </c>
      <c r="W303" s="25">
        <f t="shared" si="23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20"/>
        <v>0</v>
      </c>
      <c r="Q304" s="45"/>
      <c r="R304" s="46"/>
      <c r="S304" s="45"/>
      <c r="T304" s="44"/>
      <c r="U304" s="26">
        <f t="shared" si="22"/>
        <v>0</v>
      </c>
      <c r="V304" s="25">
        <f t="shared" si="21"/>
        <v>0</v>
      </c>
      <c r="W304" s="25">
        <f t="shared" si="23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20"/>
        <v>0</v>
      </c>
      <c r="Q305" s="45"/>
      <c r="R305" s="46"/>
      <c r="S305" s="45"/>
      <c r="T305" s="44"/>
      <c r="U305" s="26">
        <f t="shared" si="22"/>
        <v>0</v>
      </c>
      <c r="V305" s="25">
        <f t="shared" si="21"/>
        <v>0</v>
      </c>
      <c r="W305" s="25">
        <f t="shared" si="23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20"/>
        <v>0</v>
      </c>
      <c r="Q306" s="45"/>
      <c r="R306" s="46"/>
      <c r="S306" s="45"/>
      <c r="T306" s="44"/>
      <c r="U306" s="26">
        <f t="shared" si="22"/>
        <v>0</v>
      </c>
      <c r="V306" s="25">
        <f t="shared" si="21"/>
        <v>0</v>
      </c>
      <c r="W306" s="25">
        <f t="shared" si="23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20"/>
        <v>0</v>
      </c>
      <c r="Q307" s="45"/>
      <c r="R307" s="46"/>
      <c r="S307" s="45"/>
      <c r="T307" s="44"/>
      <c r="U307" s="26">
        <f t="shared" si="22"/>
        <v>0</v>
      </c>
      <c r="V307" s="25">
        <f t="shared" si="21"/>
        <v>0</v>
      </c>
      <c r="W307" s="25">
        <f t="shared" si="23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20"/>
        <v>0</v>
      </c>
      <c r="Q308" s="45"/>
      <c r="R308" s="46"/>
      <c r="S308" s="45"/>
      <c r="T308" s="44"/>
      <c r="U308" s="26">
        <f t="shared" si="22"/>
        <v>0</v>
      </c>
      <c r="V308" s="25">
        <f t="shared" si="21"/>
        <v>0</v>
      </c>
      <c r="W308" s="25">
        <f t="shared" si="23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20"/>
        <v>0</v>
      </c>
      <c r="Q309" s="45"/>
      <c r="R309" s="46"/>
      <c r="S309" s="45"/>
      <c r="T309" s="44"/>
      <c r="U309" s="26">
        <f t="shared" si="22"/>
        <v>0</v>
      </c>
      <c r="V309" s="25">
        <f t="shared" si="21"/>
        <v>0</v>
      </c>
      <c r="W309" s="25">
        <f t="shared" si="23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20"/>
        <v>0</v>
      </c>
      <c r="Q310" s="45"/>
      <c r="R310" s="46"/>
      <c r="S310" s="45"/>
      <c r="T310" s="44"/>
      <c r="U310" s="26">
        <f t="shared" si="22"/>
        <v>0</v>
      </c>
      <c r="V310" s="25">
        <f t="shared" si="21"/>
        <v>0</v>
      </c>
      <c r="W310" s="25">
        <f t="shared" si="23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20"/>
        <v>0</v>
      </c>
      <c r="Q311" s="45"/>
      <c r="R311" s="46"/>
      <c r="S311" s="45"/>
      <c r="T311" s="44"/>
      <c r="U311" s="26">
        <f t="shared" si="22"/>
        <v>0</v>
      </c>
      <c r="V311" s="25">
        <f t="shared" si="21"/>
        <v>0</v>
      </c>
      <c r="W311" s="25">
        <f t="shared" si="23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20"/>
        <v>0</v>
      </c>
      <c r="Q312" s="45"/>
      <c r="R312" s="46"/>
      <c r="S312" s="45"/>
      <c r="T312" s="44"/>
      <c r="U312" s="26">
        <f t="shared" si="22"/>
        <v>0</v>
      </c>
      <c r="V312" s="25">
        <f t="shared" si="21"/>
        <v>0</v>
      </c>
      <c r="W312" s="25">
        <f t="shared" si="23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20"/>
        <v>0</v>
      </c>
      <c r="Q313" s="45"/>
      <c r="R313" s="46"/>
      <c r="S313" s="45"/>
      <c r="T313" s="44"/>
      <c r="U313" s="26">
        <f t="shared" si="22"/>
        <v>0</v>
      </c>
      <c r="V313" s="25">
        <f t="shared" si="21"/>
        <v>0</v>
      </c>
      <c r="W313" s="25">
        <f t="shared" si="23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20"/>
        <v>0</v>
      </c>
      <c r="Q314" s="45"/>
      <c r="R314" s="46"/>
      <c r="S314" s="45"/>
      <c r="T314" s="44"/>
      <c r="U314" s="26">
        <f t="shared" si="22"/>
        <v>0</v>
      </c>
      <c r="V314" s="25">
        <f t="shared" si="21"/>
        <v>0</v>
      </c>
      <c r="W314" s="25">
        <f t="shared" si="23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20"/>
        <v>0</v>
      </c>
      <c r="Q315" s="45"/>
      <c r="R315" s="46"/>
      <c r="S315" s="45"/>
      <c r="T315" s="44"/>
      <c r="U315" s="26">
        <f t="shared" si="22"/>
        <v>0</v>
      </c>
      <c r="V315" s="25">
        <f t="shared" si="21"/>
        <v>0</v>
      </c>
      <c r="W315" s="25">
        <f t="shared" si="23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20"/>
        <v>0</v>
      </c>
      <c r="Q316" s="45"/>
      <c r="R316" s="46"/>
      <c r="S316" s="45"/>
      <c r="T316" s="44"/>
      <c r="U316" s="26">
        <f t="shared" si="22"/>
        <v>0</v>
      </c>
      <c r="V316" s="25">
        <f t="shared" si="21"/>
        <v>0</v>
      </c>
      <c r="W316" s="25">
        <f t="shared" si="23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20"/>
        <v>0</v>
      </c>
      <c r="Q317" s="45"/>
      <c r="R317" s="46"/>
      <c r="S317" s="45"/>
      <c r="T317" s="44"/>
      <c r="U317" s="26">
        <f t="shared" si="22"/>
        <v>0</v>
      </c>
      <c r="V317" s="25">
        <f t="shared" si="21"/>
        <v>0</v>
      </c>
      <c r="W317" s="25">
        <f t="shared" si="23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20"/>
        <v>0</v>
      </c>
      <c r="Q318" s="45"/>
      <c r="R318" s="46"/>
      <c r="S318" s="45"/>
      <c r="T318" s="44"/>
      <c r="U318" s="26">
        <f t="shared" si="22"/>
        <v>0</v>
      </c>
      <c r="V318" s="25">
        <f t="shared" si="21"/>
        <v>0</v>
      </c>
      <c r="W318" s="25">
        <f t="shared" si="23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20"/>
        <v>0</v>
      </c>
      <c r="Q319" s="45"/>
      <c r="R319" s="46"/>
      <c r="S319" s="45"/>
      <c r="T319" s="44"/>
      <c r="U319" s="26">
        <f t="shared" si="22"/>
        <v>0</v>
      </c>
      <c r="V319" s="25">
        <f t="shared" si="21"/>
        <v>0</v>
      </c>
      <c r="W319" s="25">
        <f t="shared" si="23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20"/>
        <v>0</v>
      </c>
      <c r="Q320" s="45"/>
      <c r="R320" s="46"/>
      <c r="S320" s="45"/>
      <c r="T320" s="44"/>
      <c r="U320" s="26">
        <f t="shared" si="22"/>
        <v>0</v>
      </c>
      <c r="V320" s="25">
        <f t="shared" si="21"/>
        <v>0</v>
      </c>
      <c r="W320" s="25">
        <f t="shared" si="23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20"/>
        <v>0</v>
      </c>
      <c r="Q321" s="45"/>
      <c r="R321" s="46"/>
      <c r="S321" s="45"/>
      <c r="T321" s="44"/>
      <c r="U321" s="26">
        <f t="shared" si="22"/>
        <v>0</v>
      </c>
      <c r="V321" s="25">
        <f t="shared" si="21"/>
        <v>0</v>
      </c>
      <c r="W321" s="25">
        <f t="shared" si="23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20"/>
        <v>0</v>
      </c>
      <c r="Q322" s="45"/>
      <c r="R322" s="46"/>
      <c r="S322" s="45"/>
      <c r="T322" s="44"/>
      <c r="U322" s="26">
        <f t="shared" si="22"/>
        <v>0</v>
      </c>
      <c r="V322" s="25">
        <f t="shared" si="21"/>
        <v>0</v>
      </c>
      <c r="W322" s="25">
        <f t="shared" si="23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20"/>
        <v>0</v>
      </c>
      <c r="Q323" s="45"/>
      <c r="R323" s="46"/>
      <c r="S323" s="45"/>
      <c r="T323" s="44"/>
      <c r="U323" s="26">
        <f t="shared" si="22"/>
        <v>0</v>
      </c>
      <c r="V323" s="25">
        <f t="shared" si="21"/>
        <v>0</v>
      </c>
      <c r="W323" s="25">
        <f t="shared" si="23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20"/>
        <v>0</v>
      </c>
      <c r="Q324" s="45"/>
      <c r="R324" s="46"/>
      <c r="S324" s="45"/>
      <c r="T324" s="44"/>
      <c r="U324" s="26">
        <f t="shared" si="22"/>
        <v>0</v>
      </c>
      <c r="V324" s="25">
        <f t="shared" si="21"/>
        <v>0</v>
      </c>
      <c r="W324" s="25">
        <f t="shared" si="23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20"/>
        <v>0</v>
      </c>
      <c r="Q325" s="45"/>
      <c r="R325" s="46"/>
      <c r="S325" s="45"/>
      <c r="T325" s="44"/>
      <c r="U325" s="26">
        <f t="shared" si="22"/>
        <v>0</v>
      </c>
      <c r="V325" s="25">
        <f t="shared" si="21"/>
        <v>0</v>
      </c>
      <c r="W325" s="25">
        <f t="shared" si="23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20"/>
        <v>0</v>
      </c>
      <c r="Q326" s="45"/>
      <c r="R326" s="46"/>
      <c r="S326" s="45"/>
      <c r="T326" s="44"/>
      <c r="U326" s="26">
        <f t="shared" si="22"/>
        <v>0</v>
      </c>
      <c r="V326" s="25">
        <f t="shared" si="21"/>
        <v>0</v>
      </c>
      <c r="W326" s="25">
        <f t="shared" si="23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20"/>
        <v>0</v>
      </c>
      <c r="Q327" s="45"/>
      <c r="R327" s="46"/>
      <c r="S327" s="45"/>
      <c r="T327" s="44"/>
      <c r="U327" s="26">
        <f t="shared" si="22"/>
        <v>0</v>
      </c>
      <c r="V327" s="25">
        <f t="shared" si="21"/>
        <v>0</v>
      </c>
      <c r="W327" s="25">
        <f t="shared" si="23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si="20"/>
        <v>0</v>
      </c>
      <c r="Q328" s="45"/>
      <c r="R328" s="46"/>
      <c r="S328" s="45"/>
      <c r="T328" s="44"/>
      <c r="U328" s="26">
        <f t="shared" si="22"/>
        <v>0</v>
      </c>
      <c r="V328" s="25">
        <f t="shared" si="21"/>
        <v>0</v>
      </c>
      <c r="W328" s="25">
        <f t="shared" si="23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si="22"/>
        <v>0</v>
      </c>
      <c r="V329" s="25">
        <f t="shared" si="21"/>
        <v>0</v>
      </c>
      <c r="W329" s="25">
        <f t="shared" si="23"/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ref="P365:P428" si="24">N365+O365</f>
        <v>0</v>
      </c>
      <c r="Q365" s="45"/>
      <c r="R365" s="46"/>
      <c r="S365" s="45"/>
      <c r="T365" s="44"/>
      <c r="U365" s="26">
        <f t="shared" si="22"/>
        <v>0</v>
      </c>
      <c r="V365" s="25">
        <f t="shared" ref="V365:V428" si="25">(Q365*R365)+(S365*T365)</f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4"/>
        <v>0</v>
      </c>
      <c r="Q366" s="45"/>
      <c r="R366" s="46"/>
      <c r="S366" s="45"/>
      <c r="T366" s="44"/>
      <c r="U366" s="26">
        <f t="shared" ref="U366:U429" si="26">Q366+S366</f>
        <v>0</v>
      </c>
      <c r="V366" s="25">
        <f t="shared" si="25"/>
        <v>0</v>
      </c>
      <c r="W366" s="25">
        <f t="shared" ref="W366:W429" si="27">V366+P366</f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4"/>
        <v>0</v>
      </c>
      <c r="Q367" s="45"/>
      <c r="R367" s="46"/>
      <c r="S367" s="45"/>
      <c r="T367" s="44"/>
      <c r="U367" s="26">
        <f t="shared" si="26"/>
        <v>0</v>
      </c>
      <c r="V367" s="25">
        <f t="shared" si="25"/>
        <v>0</v>
      </c>
      <c r="W367" s="25">
        <f t="shared" si="27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4"/>
        <v>0</v>
      </c>
      <c r="Q368" s="45"/>
      <c r="R368" s="46"/>
      <c r="S368" s="45"/>
      <c r="T368" s="44"/>
      <c r="U368" s="26">
        <f t="shared" si="26"/>
        <v>0</v>
      </c>
      <c r="V368" s="25">
        <f t="shared" si="25"/>
        <v>0</v>
      </c>
      <c r="W368" s="25">
        <f t="shared" si="27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4"/>
        <v>0</v>
      </c>
      <c r="Q369" s="45"/>
      <c r="R369" s="46"/>
      <c r="S369" s="45"/>
      <c r="T369" s="44"/>
      <c r="U369" s="26">
        <f t="shared" si="26"/>
        <v>0</v>
      </c>
      <c r="V369" s="25">
        <f t="shared" si="25"/>
        <v>0</v>
      </c>
      <c r="W369" s="25">
        <f t="shared" si="27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4"/>
        <v>0</v>
      </c>
      <c r="Q370" s="45"/>
      <c r="R370" s="46"/>
      <c r="S370" s="45"/>
      <c r="T370" s="44"/>
      <c r="U370" s="26">
        <f t="shared" si="26"/>
        <v>0</v>
      </c>
      <c r="V370" s="25">
        <f t="shared" si="25"/>
        <v>0</v>
      </c>
      <c r="W370" s="25">
        <f t="shared" si="27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4"/>
        <v>0</v>
      </c>
      <c r="Q371" s="45"/>
      <c r="R371" s="46"/>
      <c r="S371" s="45"/>
      <c r="T371" s="44"/>
      <c r="U371" s="26">
        <f t="shared" si="26"/>
        <v>0</v>
      </c>
      <c r="V371" s="25">
        <f t="shared" si="25"/>
        <v>0</v>
      </c>
      <c r="W371" s="25">
        <f t="shared" si="27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4"/>
        <v>0</v>
      </c>
      <c r="Q372" s="45"/>
      <c r="R372" s="46"/>
      <c r="S372" s="45"/>
      <c r="T372" s="44"/>
      <c r="U372" s="26">
        <f t="shared" si="26"/>
        <v>0</v>
      </c>
      <c r="V372" s="25">
        <f t="shared" si="25"/>
        <v>0</v>
      </c>
      <c r="W372" s="25">
        <f t="shared" si="27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4"/>
        <v>0</v>
      </c>
      <c r="Q373" s="45"/>
      <c r="R373" s="46"/>
      <c r="S373" s="45"/>
      <c r="T373" s="44"/>
      <c r="U373" s="26">
        <f t="shared" si="26"/>
        <v>0</v>
      </c>
      <c r="V373" s="25">
        <f t="shared" si="25"/>
        <v>0</v>
      </c>
      <c r="W373" s="25">
        <f t="shared" si="27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4"/>
        <v>0</v>
      </c>
      <c r="Q374" s="45"/>
      <c r="R374" s="46"/>
      <c r="S374" s="45"/>
      <c r="T374" s="44"/>
      <c r="U374" s="26">
        <f t="shared" si="26"/>
        <v>0</v>
      </c>
      <c r="V374" s="25">
        <f t="shared" si="25"/>
        <v>0</v>
      </c>
      <c r="W374" s="25">
        <f t="shared" si="27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4"/>
        <v>0</v>
      </c>
      <c r="Q375" s="45"/>
      <c r="R375" s="46"/>
      <c r="S375" s="45"/>
      <c r="T375" s="44"/>
      <c r="U375" s="26">
        <f t="shared" si="26"/>
        <v>0</v>
      </c>
      <c r="V375" s="25">
        <f t="shared" si="25"/>
        <v>0</v>
      </c>
      <c r="W375" s="25">
        <f t="shared" si="27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4"/>
        <v>0</v>
      </c>
      <c r="Q376" s="45"/>
      <c r="R376" s="46"/>
      <c r="S376" s="45"/>
      <c r="T376" s="44"/>
      <c r="U376" s="26">
        <f t="shared" si="26"/>
        <v>0</v>
      </c>
      <c r="V376" s="25">
        <f t="shared" si="25"/>
        <v>0</v>
      </c>
      <c r="W376" s="25">
        <f t="shared" si="27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4"/>
        <v>0</v>
      </c>
      <c r="Q377" s="45"/>
      <c r="R377" s="46"/>
      <c r="S377" s="45"/>
      <c r="T377" s="44"/>
      <c r="U377" s="26">
        <f t="shared" si="26"/>
        <v>0</v>
      </c>
      <c r="V377" s="25">
        <f t="shared" si="25"/>
        <v>0</v>
      </c>
      <c r="W377" s="25">
        <f t="shared" si="27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4"/>
        <v>0</v>
      </c>
      <c r="Q378" s="45"/>
      <c r="R378" s="46"/>
      <c r="S378" s="45"/>
      <c r="T378" s="44"/>
      <c r="U378" s="26">
        <f t="shared" si="26"/>
        <v>0</v>
      </c>
      <c r="V378" s="25">
        <f t="shared" si="25"/>
        <v>0</v>
      </c>
      <c r="W378" s="25">
        <f t="shared" si="27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4"/>
        <v>0</v>
      </c>
      <c r="Q379" s="45"/>
      <c r="R379" s="46"/>
      <c r="S379" s="45"/>
      <c r="T379" s="44"/>
      <c r="U379" s="26">
        <f t="shared" si="26"/>
        <v>0</v>
      </c>
      <c r="V379" s="25">
        <f t="shared" si="25"/>
        <v>0</v>
      </c>
      <c r="W379" s="25">
        <f t="shared" si="27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4"/>
        <v>0</v>
      </c>
      <c r="Q380" s="45"/>
      <c r="R380" s="46"/>
      <c r="S380" s="45"/>
      <c r="T380" s="44"/>
      <c r="U380" s="26">
        <f t="shared" si="26"/>
        <v>0</v>
      </c>
      <c r="V380" s="25">
        <f t="shared" si="25"/>
        <v>0</v>
      </c>
      <c r="W380" s="25">
        <f t="shared" si="27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4"/>
        <v>0</v>
      </c>
      <c r="Q381" s="45"/>
      <c r="R381" s="46"/>
      <c r="S381" s="45"/>
      <c r="T381" s="44"/>
      <c r="U381" s="26">
        <f t="shared" si="26"/>
        <v>0</v>
      </c>
      <c r="V381" s="25">
        <f t="shared" si="25"/>
        <v>0</v>
      </c>
      <c r="W381" s="25">
        <f t="shared" si="27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4"/>
        <v>0</v>
      </c>
      <c r="Q382" s="45"/>
      <c r="R382" s="46"/>
      <c r="S382" s="45"/>
      <c r="T382" s="44"/>
      <c r="U382" s="26">
        <f t="shared" si="26"/>
        <v>0</v>
      </c>
      <c r="V382" s="25">
        <f t="shared" si="25"/>
        <v>0</v>
      </c>
      <c r="W382" s="25">
        <f t="shared" si="27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4"/>
        <v>0</v>
      </c>
      <c r="Q383" s="45"/>
      <c r="R383" s="46"/>
      <c r="S383" s="45"/>
      <c r="T383" s="44"/>
      <c r="U383" s="26">
        <f t="shared" si="26"/>
        <v>0</v>
      </c>
      <c r="V383" s="25">
        <f t="shared" si="25"/>
        <v>0</v>
      </c>
      <c r="W383" s="25">
        <f t="shared" si="27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4"/>
        <v>0</v>
      </c>
      <c r="Q384" s="45"/>
      <c r="R384" s="46"/>
      <c r="S384" s="45"/>
      <c r="T384" s="44"/>
      <c r="U384" s="26">
        <f t="shared" si="26"/>
        <v>0</v>
      </c>
      <c r="V384" s="25">
        <f t="shared" si="25"/>
        <v>0</v>
      </c>
      <c r="W384" s="25">
        <f t="shared" si="27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4"/>
        <v>0</v>
      </c>
      <c r="Q385" s="45"/>
      <c r="R385" s="46"/>
      <c r="S385" s="45"/>
      <c r="T385" s="44"/>
      <c r="U385" s="26">
        <f t="shared" si="26"/>
        <v>0</v>
      </c>
      <c r="V385" s="25">
        <f t="shared" si="25"/>
        <v>0</v>
      </c>
      <c r="W385" s="25">
        <f t="shared" si="27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4"/>
        <v>0</v>
      </c>
      <c r="Q386" s="45"/>
      <c r="R386" s="46"/>
      <c r="S386" s="45"/>
      <c r="T386" s="44"/>
      <c r="U386" s="26">
        <f t="shared" si="26"/>
        <v>0</v>
      </c>
      <c r="V386" s="25">
        <f t="shared" si="25"/>
        <v>0</v>
      </c>
      <c r="W386" s="25">
        <f t="shared" si="27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4"/>
        <v>0</v>
      </c>
      <c r="Q387" s="45"/>
      <c r="R387" s="46"/>
      <c r="S387" s="45"/>
      <c r="T387" s="44"/>
      <c r="U387" s="26">
        <f t="shared" si="26"/>
        <v>0</v>
      </c>
      <c r="V387" s="25">
        <f t="shared" si="25"/>
        <v>0</v>
      </c>
      <c r="W387" s="25">
        <f t="shared" si="27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4"/>
        <v>0</v>
      </c>
      <c r="Q388" s="45"/>
      <c r="R388" s="46"/>
      <c r="S388" s="45"/>
      <c r="T388" s="44"/>
      <c r="U388" s="26">
        <f t="shared" si="26"/>
        <v>0</v>
      </c>
      <c r="V388" s="25">
        <f t="shared" si="25"/>
        <v>0</v>
      </c>
      <c r="W388" s="25">
        <f t="shared" si="27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4"/>
        <v>0</v>
      </c>
      <c r="Q389" s="45"/>
      <c r="R389" s="46"/>
      <c r="S389" s="45"/>
      <c r="T389" s="44"/>
      <c r="U389" s="26">
        <f t="shared" si="26"/>
        <v>0</v>
      </c>
      <c r="V389" s="25">
        <f t="shared" si="25"/>
        <v>0</v>
      </c>
      <c r="W389" s="25">
        <f t="shared" si="27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4"/>
        <v>0</v>
      </c>
      <c r="Q390" s="45"/>
      <c r="R390" s="46"/>
      <c r="S390" s="45"/>
      <c r="T390" s="44"/>
      <c r="U390" s="26">
        <f t="shared" si="26"/>
        <v>0</v>
      </c>
      <c r="V390" s="25">
        <f t="shared" si="25"/>
        <v>0</v>
      </c>
      <c r="W390" s="25">
        <f t="shared" si="27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4"/>
        <v>0</v>
      </c>
      <c r="Q391" s="45"/>
      <c r="R391" s="46"/>
      <c r="S391" s="45"/>
      <c r="T391" s="44"/>
      <c r="U391" s="26">
        <f t="shared" si="26"/>
        <v>0</v>
      </c>
      <c r="V391" s="25">
        <f t="shared" si="25"/>
        <v>0</v>
      </c>
      <c r="W391" s="25">
        <f t="shared" si="27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si="24"/>
        <v>0</v>
      </c>
      <c r="Q392" s="45"/>
      <c r="R392" s="46"/>
      <c r="S392" s="45"/>
      <c r="T392" s="44"/>
      <c r="U392" s="26">
        <f t="shared" si="26"/>
        <v>0</v>
      </c>
      <c r="V392" s="25">
        <f t="shared" si="25"/>
        <v>0</v>
      </c>
      <c r="W392" s="25">
        <f t="shared" si="27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si="26"/>
        <v>0</v>
      </c>
      <c r="V393" s="25">
        <f t="shared" si="25"/>
        <v>0</v>
      </c>
      <c r="W393" s="25">
        <f t="shared" si="27"/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ref="P429:P492" si="28">N429+O429</f>
        <v>0</v>
      </c>
      <c r="Q429" s="45"/>
      <c r="R429" s="46"/>
      <c r="S429" s="45"/>
      <c r="T429" s="44"/>
      <c r="U429" s="26">
        <f t="shared" si="26"/>
        <v>0</v>
      </c>
      <c r="V429" s="25">
        <f t="shared" ref="V429:V492" si="29">(Q429*R429)+(S429*T429)</f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8"/>
        <v>0</v>
      </c>
      <c r="Q430" s="45"/>
      <c r="R430" s="46"/>
      <c r="S430" s="45"/>
      <c r="T430" s="44"/>
      <c r="U430" s="26">
        <f t="shared" ref="U430:U493" si="30">Q430+S430</f>
        <v>0</v>
      </c>
      <c r="V430" s="25">
        <f t="shared" si="29"/>
        <v>0</v>
      </c>
      <c r="W430" s="25">
        <f t="shared" ref="W430:W493" si="31">V430+P430</f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8"/>
        <v>0</v>
      </c>
      <c r="Q431" s="45"/>
      <c r="R431" s="46"/>
      <c r="S431" s="45"/>
      <c r="T431" s="44"/>
      <c r="U431" s="26">
        <f t="shared" si="30"/>
        <v>0</v>
      </c>
      <c r="V431" s="25">
        <f t="shared" si="29"/>
        <v>0</v>
      </c>
      <c r="W431" s="25">
        <f t="shared" si="31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8"/>
        <v>0</v>
      </c>
      <c r="Q432" s="45"/>
      <c r="R432" s="46"/>
      <c r="S432" s="45"/>
      <c r="T432" s="44"/>
      <c r="U432" s="26">
        <f t="shared" si="30"/>
        <v>0</v>
      </c>
      <c r="V432" s="25">
        <f t="shared" si="29"/>
        <v>0</v>
      </c>
      <c r="W432" s="25">
        <f t="shared" si="31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8"/>
        <v>0</v>
      </c>
      <c r="Q433" s="45"/>
      <c r="R433" s="46"/>
      <c r="S433" s="45"/>
      <c r="T433" s="44"/>
      <c r="U433" s="26">
        <f t="shared" si="30"/>
        <v>0</v>
      </c>
      <c r="V433" s="25">
        <f t="shared" si="29"/>
        <v>0</v>
      </c>
      <c r="W433" s="25">
        <f t="shared" si="31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8"/>
        <v>0</v>
      </c>
      <c r="Q434" s="45"/>
      <c r="R434" s="46"/>
      <c r="S434" s="45"/>
      <c r="T434" s="44"/>
      <c r="U434" s="26">
        <f t="shared" si="30"/>
        <v>0</v>
      </c>
      <c r="V434" s="25">
        <f t="shared" si="29"/>
        <v>0</v>
      </c>
      <c r="W434" s="25">
        <f t="shared" si="31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8"/>
        <v>0</v>
      </c>
      <c r="Q435" s="45"/>
      <c r="R435" s="46"/>
      <c r="S435" s="45"/>
      <c r="T435" s="44"/>
      <c r="U435" s="26">
        <f t="shared" si="30"/>
        <v>0</v>
      </c>
      <c r="V435" s="25">
        <f t="shared" si="29"/>
        <v>0</v>
      </c>
      <c r="W435" s="25">
        <f t="shared" si="31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8"/>
        <v>0</v>
      </c>
      <c r="Q436" s="45"/>
      <c r="R436" s="46"/>
      <c r="S436" s="45"/>
      <c r="T436" s="44"/>
      <c r="U436" s="26">
        <f t="shared" si="30"/>
        <v>0</v>
      </c>
      <c r="V436" s="25">
        <f t="shared" si="29"/>
        <v>0</v>
      </c>
      <c r="W436" s="25">
        <f t="shared" si="31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8"/>
        <v>0</v>
      </c>
      <c r="Q437" s="45"/>
      <c r="R437" s="46"/>
      <c r="S437" s="45"/>
      <c r="T437" s="44"/>
      <c r="U437" s="26">
        <f t="shared" si="30"/>
        <v>0</v>
      </c>
      <c r="V437" s="25">
        <f t="shared" si="29"/>
        <v>0</v>
      </c>
      <c r="W437" s="25">
        <f t="shared" si="31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8"/>
        <v>0</v>
      </c>
      <c r="Q438" s="45"/>
      <c r="R438" s="46"/>
      <c r="S438" s="45"/>
      <c r="T438" s="44"/>
      <c r="U438" s="26">
        <f t="shared" si="30"/>
        <v>0</v>
      </c>
      <c r="V438" s="25">
        <f t="shared" si="29"/>
        <v>0</v>
      </c>
      <c r="W438" s="25">
        <f t="shared" si="31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8"/>
        <v>0</v>
      </c>
      <c r="Q439" s="45"/>
      <c r="R439" s="46"/>
      <c r="S439" s="45"/>
      <c r="T439" s="44"/>
      <c r="U439" s="26">
        <f t="shared" si="30"/>
        <v>0</v>
      </c>
      <c r="V439" s="25">
        <f t="shared" si="29"/>
        <v>0</v>
      </c>
      <c r="W439" s="25">
        <f t="shared" si="31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8"/>
        <v>0</v>
      </c>
      <c r="Q440" s="45"/>
      <c r="R440" s="46"/>
      <c r="S440" s="45"/>
      <c r="T440" s="44"/>
      <c r="U440" s="26">
        <f t="shared" si="30"/>
        <v>0</v>
      </c>
      <c r="V440" s="25">
        <f t="shared" si="29"/>
        <v>0</v>
      </c>
      <c r="W440" s="25">
        <f t="shared" si="31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8"/>
        <v>0</v>
      </c>
      <c r="Q441" s="45"/>
      <c r="R441" s="46"/>
      <c r="S441" s="45"/>
      <c r="T441" s="44"/>
      <c r="U441" s="26">
        <f t="shared" si="30"/>
        <v>0</v>
      </c>
      <c r="V441" s="25">
        <f t="shared" si="29"/>
        <v>0</v>
      </c>
      <c r="W441" s="25">
        <f t="shared" si="31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8"/>
        <v>0</v>
      </c>
      <c r="Q442" s="45"/>
      <c r="R442" s="46"/>
      <c r="S442" s="45"/>
      <c r="T442" s="44"/>
      <c r="U442" s="26">
        <f t="shared" si="30"/>
        <v>0</v>
      </c>
      <c r="V442" s="25">
        <f t="shared" si="29"/>
        <v>0</v>
      </c>
      <c r="W442" s="25">
        <f t="shared" si="31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8"/>
        <v>0</v>
      </c>
      <c r="Q443" s="45"/>
      <c r="R443" s="46"/>
      <c r="S443" s="45"/>
      <c r="T443" s="44"/>
      <c r="U443" s="26">
        <f t="shared" si="30"/>
        <v>0</v>
      </c>
      <c r="V443" s="25">
        <f t="shared" si="29"/>
        <v>0</v>
      </c>
      <c r="W443" s="25">
        <f t="shared" si="31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8"/>
        <v>0</v>
      </c>
      <c r="Q444" s="45"/>
      <c r="R444" s="46"/>
      <c r="S444" s="45"/>
      <c r="T444" s="44"/>
      <c r="U444" s="26">
        <f t="shared" si="30"/>
        <v>0</v>
      </c>
      <c r="V444" s="25">
        <f t="shared" si="29"/>
        <v>0</v>
      </c>
      <c r="W444" s="25">
        <f t="shared" si="31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8"/>
        <v>0</v>
      </c>
      <c r="Q445" s="45"/>
      <c r="R445" s="46"/>
      <c r="S445" s="45"/>
      <c r="T445" s="44"/>
      <c r="U445" s="26">
        <f t="shared" si="30"/>
        <v>0</v>
      </c>
      <c r="V445" s="25">
        <f t="shared" si="29"/>
        <v>0</v>
      </c>
      <c r="W445" s="25">
        <f t="shared" si="31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8"/>
        <v>0</v>
      </c>
      <c r="Q446" s="45"/>
      <c r="R446" s="46"/>
      <c r="S446" s="45"/>
      <c r="T446" s="44"/>
      <c r="U446" s="26">
        <f t="shared" si="30"/>
        <v>0</v>
      </c>
      <c r="V446" s="25">
        <f t="shared" si="29"/>
        <v>0</v>
      </c>
      <c r="W446" s="25">
        <f t="shared" si="31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8"/>
        <v>0</v>
      </c>
      <c r="Q447" s="45"/>
      <c r="R447" s="46"/>
      <c r="S447" s="45"/>
      <c r="T447" s="44"/>
      <c r="U447" s="26">
        <f t="shared" si="30"/>
        <v>0</v>
      </c>
      <c r="V447" s="25">
        <f t="shared" si="29"/>
        <v>0</v>
      </c>
      <c r="W447" s="25">
        <f t="shared" si="31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8"/>
        <v>0</v>
      </c>
      <c r="Q448" s="45"/>
      <c r="R448" s="46"/>
      <c r="S448" s="45"/>
      <c r="T448" s="44"/>
      <c r="U448" s="26">
        <f t="shared" si="30"/>
        <v>0</v>
      </c>
      <c r="V448" s="25">
        <f t="shared" si="29"/>
        <v>0</v>
      </c>
      <c r="W448" s="25">
        <f t="shared" si="31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8"/>
        <v>0</v>
      </c>
      <c r="Q449" s="45"/>
      <c r="R449" s="46"/>
      <c r="S449" s="45"/>
      <c r="T449" s="44"/>
      <c r="U449" s="26">
        <f t="shared" si="30"/>
        <v>0</v>
      </c>
      <c r="V449" s="25">
        <f t="shared" si="29"/>
        <v>0</v>
      </c>
      <c r="W449" s="25">
        <f t="shared" si="31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8"/>
        <v>0</v>
      </c>
      <c r="Q450" s="45"/>
      <c r="R450" s="46"/>
      <c r="S450" s="45"/>
      <c r="T450" s="44"/>
      <c r="U450" s="26">
        <f t="shared" si="30"/>
        <v>0</v>
      </c>
      <c r="V450" s="25">
        <f t="shared" si="29"/>
        <v>0</v>
      </c>
      <c r="W450" s="25">
        <f t="shared" si="31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8"/>
        <v>0</v>
      </c>
      <c r="Q451" s="45"/>
      <c r="R451" s="46"/>
      <c r="S451" s="45"/>
      <c r="T451" s="44"/>
      <c r="U451" s="26">
        <f t="shared" si="30"/>
        <v>0</v>
      </c>
      <c r="V451" s="25">
        <f t="shared" si="29"/>
        <v>0</v>
      </c>
      <c r="W451" s="25">
        <f t="shared" si="31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8"/>
        <v>0</v>
      </c>
      <c r="Q452" s="45"/>
      <c r="R452" s="46"/>
      <c r="S452" s="45"/>
      <c r="T452" s="44"/>
      <c r="U452" s="26">
        <f t="shared" si="30"/>
        <v>0</v>
      </c>
      <c r="V452" s="25">
        <f t="shared" si="29"/>
        <v>0</v>
      </c>
      <c r="W452" s="25">
        <f t="shared" si="31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8"/>
        <v>0</v>
      </c>
      <c r="Q453" s="45"/>
      <c r="R453" s="46"/>
      <c r="S453" s="45"/>
      <c r="T453" s="44"/>
      <c r="U453" s="26">
        <f t="shared" si="30"/>
        <v>0</v>
      </c>
      <c r="V453" s="25">
        <f t="shared" si="29"/>
        <v>0</v>
      </c>
      <c r="W453" s="25">
        <f t="shared" si="31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8"/>
        <v>0</v>
      </c>
      <c r="Q454" s="45"/>
      <c r="R454" s="46"/>
      <c r="S454" s="45"/>
      <c r="T454" s="44"/>
      <c r="U454" s="26">
        <f t="shared" si="30"/>
        <v>0</v>
      </c>
      <c r="V454" s="25">
        <f t="shared" si="29"/>
        <v>0</v>
      </c>
      <c r="W454" s="25">
        <f t="shared" si="31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8"/>
        <v>0</v>
      </c>
      <c r="Q455" s="45"/>
      <c r="R455" s="46"/>
      <c r="S455" s="45"/>
      <c r="T455" s="44"/>
      <c r="U455" s="26">
        <f t="shared" si="30"/>
        <v>0</v>
      </c>
      <c r="V455" s="25">
        <f t="shared" si="29"/>
        <v>0</v>
      </c>
      <c r="W455" s="25">
        <f t="shared" si="31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si="28"/>
        <v>0</v>
      </c>
      <c r="Q456" s="45"/>
      <c r="R456" s="46"/>
      <c r="S456" s="45"/>
      <c r="T456" s="44"/>
      <c r="U456" s="26">
        <f t="shared" si="30"/>
        <v>0</v>
      </c>
      <c r="V456" s="25">
        <f t="shared" si="29"/>
        <v>0</v>
      </c>
      <c r="W456" s="25">
        <f t="shared" si="31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si="30"/>
        <v>0</v>
      </c>
      <c r="V457" s="25">
        <f t="shared" si="29"/>
        <v>0</v>
      </c>
      <c r="W457" s="25">
        <f t="shared" si="31"/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ref="P493:P556" si="32">N493+O493</f>
        <v>0</v>
      </c>
      <c r="Q493" s="45"/>
      <c r="R493" s="46"/>
      <c r="S493" s="45"/>
      <c r="T493" s="44"/>
      <c r="U493" s="26">
        <f t="shared" si="30"/>
        <v>0</v>
      </c>
      <c r="V493" s="25">
        <f t="shared" ref="V493:V556" si="33">(Q493*R493)+(S493*T493)</f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32"/>
        <v>0</v>
      </c>
      <c r="Q494" s="45"/>
      <c r="R494" s="46"/>
      <c r="S494" s="45"/>
      <c r="T494" s="44"/>
      <c r="U494" s="26">
        <f t="shared" ref="U494:U557" si="34">Q494+S494</f>
        <v>0</v>
      </c>
      <c r="V494" s="25">
        <f t="shared" si="33"/>
        <v>0</v>
      </c>
      <c r="W494" s="25">
        <f t="shared" ref="W494:W557" si="35">V494+P494</f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32"/>
        <v>0</v>
      </c>
      <c r="Q495" s="45"/>
      <c r="R495" s="46"/>
      <c r="S495" s="45"/>
      <c r="T495" s="44"/>
      <c r="U495" s="26">
        <f t="shared" si="34"/>
        <v>0</v>
      </c>
      <c r="V495" s="25">
        <f t="shared" si="33"/>
        <v>0</v>
      </c>
      <c r="W495" s="25">
        <f t="shared" si="35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32"/>
        <v>0</v>
      </c>
      <c r="Q496" s="45"/>
      <c r="R496" s="46"/>
      <c r="S496" s="45"/>
      <c r="T496" s="44"/>
      <c r="U496" s="26">
        <f t="shared" si="34"/>
        <v>0</v>
      </c>
      <c r="V496" s="25">
        <f t="shared" si="33"/>
        <v>0</v>
      </c>
      <c r="W496" s="25">
        <f t="shared" si="35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32"/>
        <v>0</v>
      </c>
      <c r="Q497" s="45"/>
      <c r="R497" s="46"/>
      <c r="S497" s="45"/>
      <c r="T497" s="44"/>
      <c r="U497" s="26">
        <f t="shared" si="34"/>
        <v>0</v>
      </c>
      <c r="V497" s="25">
        <f t="shared" si="33"/>
        <v>0</v>
      </c>
      <c r="W497" s="25">
        <f t="shared" si="35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32"/>
        <v>0</v>
      </c>
      <c r="Q498" s="45"/>
      <c r="R498" s="46"/>
      <c r="S498" s="45"/>
      <c r="T498" s="44"/>
      <c r="U498" s="26">
        <f t="shared" si="34"/>
        <v>0</v>
      </c>
      <c r="V498" s="25">
        <f t="shared" si="33"/>
        <v>0</v>
      </c>
      <c r="W498" s="25">
        <f t="shared" si="35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32"/>
        <v>0</v>
      </c>
      <c r="Q499" s="45"/>
      <c r="R499" s="46"/>
      <c r="S499" s="45"/>
      <c r="T499" s="44"/>
      <c r="U499" s="26">
        <f t="shared" si="34"/>
        <v>0</v>
      </c>
      <c r="V499" s="25">
        <f t="shared" si="33"/>
        <v>0</v>
      </c>
      <c r="W499" s="25">
        <f t="shared" si="35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32"/>
        <v>0</v>
      </c>
      <c r="Q500" s="45"/>
      <c r="R500" s="46"/>
      <c r="S500" s="45"/>
      <c r="T500" s="44"/>
      <c r="U500" s="26">
        <f t="shared" si="34"/>
        <v>0</v>
      </c>
      <c r="V500" s="25">
        <f t="shared" si="33"/>
        <v>0</v>
      </c>
      <c r="W500" s="25">
        <f t="shared" si="35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32"/>
        <v>0</v>
      </c>
      <c r="Q501" s="45"/>
      <c r="R501" s="46"/>
      <c r="S501" s="45"/>
      <c r="T501" s="44"/>
      <c r="U501" s="26">
        <f t="shared" si="34"/>
        <v>0</v>
      </c>
      <c r="V501" s="25">
        <f t="shared" si="33"/>
        <v>0</v>
      </c>
      <c r="W501" s="25">
        <f t="shared" si="35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32"/>
        <v>0</v>
      </c>
      <c r="Q502" s="45"/>
      <c r="R502" s="46"/>
      <c r="S502" s="45"/>
      <c r="T502" s="44"/>
      <c r="U502" s="26">
        <f t="shared" si="34"/>
        <v>0</v>
      </c>
      <c r="V502" s="25">
        <f t="shared" si="33"/>
        <v>0</v>
      </c>
      <c r="W502" s="25">
        <f t="shared" si="35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32"/>
        <v>0</v>
      </c>
      <c r="Q503" s="45"/>
      <c r="R503" s="46"/>
      <c r="S503" s="45"/>
      <c r="T503" s="44"/>
      <c r="U503" s="26">
        <f t="shared" si="34"/>
        <v>0</v>
      </c>
      <c r="V503" s="25">
        <f t="shared" si="33"/>
        <v>0</v>
      </c>
      <c r="W503" s="25">
        <f t="shared" si="35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32"/>
        <v>0</v>
      </c>
      <c r="Q504" s="45"/>
      <c r="R504" s="46"/>
      <c r="S504" s="45"/>
      <c r="T504" s="44"/>
      <c r="U504" s="26">
        <f t="shared" si="34"/>
        <v>0</v>
      </c>
      <c r="V504" s="25">
        <f t="shared" si="33"/>
        <v>0</v>
      </c>
      <c r="W504" s="25">
        <f t="shared" si="35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32"/>
        <v>0</v>
      </c>
      <c r="Q505" s="45"/>
      <c r="R505" s="46"/>
      <c r="S505" s="45"/>
      <c r="T505" s="44"/>
      <c r="U505" s="26">
        <f t="shared" si="34"/>
        <v>0</v>
      </c>
      <c r="V505" s="25">
        <f t="shared" si="33"/>
        <v>0</v>
      </c>
      <c r="W505" s="25">
        <f t="shared" si="35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32"/>
        <v>0</v>
      </c>
      <c r="Q506" s="45"/>
      <c r="R506" s="46"/>
      <c r="S506" s="45"/>
      <c r="T506" s="44"/>
      <c r="U506" s="26">
        <f t="shared" si="34"/>
        <v>0</v>
      </c>
      <c r="V506" s="25">
        <f t="shared" si="33"/>
        <v>0</v>
      </c>
      <c r="W506" s="25">
        <f t="shared" si="35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32"/>
        <v>0</v>
      </c>
      <c r="Q507" s="45"/>
      <c r="R507" s="46"/>
      <c r="S507" s="45"/>
      <c r="T507" s="44"/>
      <c r="U507" s="26">
        <f t="shared" si="34"/>
        <v>0</v>
      </c>
      <c r="V507" s="25">
        <f t="shared" si="33"/>
        <v>0</v>
      </c>
      <c r="W507" s="25">
        <f t="shared" si="35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32"/>
        <v>0</v>
      </c>
      <c r="Q508" s="45"/>
      <c r="R508" s="46"/>
      <c r="S508" s="45"/>
      <c r="T508" s="44"/>
      <c r="U508" s="26">
        <f t="shared" si="34"/>
        <v>0</v>
      </c>
      <c r="V508" s="25">
        <f t="shared" si="33"/>
        <v>0</v>
      </c>
      <c r="W508" s="25">
        <f t="shared" si="35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32"/>
        <v>0</v>
      </c>
      <c r="Q509" s="45"/>
      <c r="R509" s="46"/>
      <c r="S509" s="45"/>
      <c r="T509" s="44"/>
      <c r="U509" s="26">
        <f t="shared" si="34"/>
        <v>0</v>
      </c>
      <c r="V509" s="25">
        <f t="shared" si="33"/>
        <v>0</v>
      </c>
      <c r="W509" s="25">
        <f t="shared" si="35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32"/>
        <v>0</v>
      </c>
      <c r="Q510" s="45"/>
      <c r="R510" s="46"/>
      <c r="S510" s="45"/>
      <c r="T510" s="44"/>
      <c r="U510" s="26">
        <f t="shared" si="34"/>
        <v>0</v>
      </c>
      <c r="V510" s="25">
        <f t="shared" si="33"/>
        <v>0</v>
      </c>
      <c r="W510" s="25">
        <f t="shared" si="35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32"/>
        <v>0</v>
      </c>
      <c r="Q511" s="45"/>
      <c r="R511" s="46"/>
      <c r="S511" s="45"/>
      <c r="T511" s="44"/>
      <c r="U511" s="26">
        <f t="shared" si="34"/>
        <v>0</v>
      </c>
      <c r="V511" s="25">
        <f t="shared" si="33"/>
        <v>0</v>
      </c>
      <c r="W511" s="25">
        <f t="shared" si="35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32"/>
        <v>0</v>
      </c>
      <c r="Q512" s="45"/>
      <c r="R512" s="46"/>
      <c r="S512" s="45"/>
      <c r="T512" s="44"/>
      <c r="U512" s="26">
        <f t="shared" si="34"/>
        <v>0</v>
      </c>
      <c r="V512" s="25">
        <f t="shared" si="33"/>
        <v>0</v>
      </c>
      <c r="W512" s="25">
        <f t="shared" si="35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32"/>
        <v>0</v>
      </c>
      <c r="Q513" s="45"/>
      <c r="R513" s="46"/>
      <c r="S513" s="45"/>
      <c r="T513" s="44"/>
      <c r="U513" s="26">
        <f t="shared" si="34"/>
        <v>0</v>
      </c>
      <c r="V513" s="25">
        <f t="shared" si="33"/>
        <v>0</v>
      </c>
      <c r="W513" s="25">
        <f t="shared" si="35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32"/>
        <v>0</v>
      </c>
      <c r="Q514" s="45"/>
      <c r="R514" s="46"/>
      <c r="S514" s="45"/>
      <c r="T514" s="44"/>
      <c r="U514" s="26">
        <f t="shared" si="34"/>
        <v>0</v>
      </c>
      <c r="V514" s="25">
        <f t="shared" si="33"/>
        <v>0</v>
      </c>
      <c r="W514" s="25">
        <f t="shared" si="35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32"/>
        <v>0</v>
      </c>
      <c r="Q515" s="45"/>
      <c r="R515" s="46"/>
      <c r="S515" s="45"/>
      <c r="T515" s="44"/>
      <c r="U515" s="26">
        <f t="shared" si="34"/>
        <v>0</v>
      </c>
      <c r="V515" s="25">
        <f t="shared" si="33"/>
        <v>0</v>
      </c>
      <c r="W515" s="25">
        <f t="shared" si="35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32"/>
        <v>0</v>
      </c>
      <c r="Q516" s="45"/>
      <c r="R516" s="46"/>
      <c r="S516" s="45"/>
      <c r="T516" s="44"/>
      <c r="U516" s="26">
        <f t="shared" si="34"/>
        <v>0</v>
      </c>
      <c r="V516" s="25">
        <f t="shared" si="33"/>
        <v>0</v>
      </c>
      <c r="W516" s="25">
        <f t="shared" si="35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32"/>
        <v>0</v>
      </c>
      <c r="Q517" s="45"/>
      <c r="R517" s="46"/>
      <c r="S517" s="45"/>
      <c r="T517" s="44"/>
      <c r="U517" s="26">
        <f t="shared" si="34"/>
        <v>0</v>
      </c>
      <c r="V517" s="25">
        <f t="shared" si="33"/>
        <v>0</v>
      </c>
      <c r="W517" s="25">
        <f t="shared" si="35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32"/>
        <v>0</v>
      </c>
      <c r="Q518" s="45"/>
      <c r="R518" s="46"/>
      <c r="S518" s="45"/>
      <c r="T518" s="44"/>
      <c r="U518" s="26">
        <f t="shared" si="34"/>
        <v>0</v>
      </c>
      <c r="V518" s="25">
        <f t="shared" si="33"/>
        <v>0</v>
      </c>
      <c r="W518" s="25">
        <f t="shared" si="35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32"/>
        <v>0</v>
      </c>
      <c r="Q519" s="45"/>
      <c r="R519" s="46"/>
      <c r="S519" s="45"/>
      <c r="T519" s="44"/>
      <c r="U519" s="26">
        <f t="shared" si="34"/>
        <v>0</v>
      </c>
      <c r="V519" s="25">
        <f t="shared" si="33"/>
        <v>0</v>
      </c>
      <c r="W519" s="25">
        <f t="shared" si="35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si="32"/>
        <v>0</v>
      </c>
      <c r="Q520" s="45"/>
      <c r="R520" s="46"/>
      <c r="S520" s="45"/>
      <c r="T520" s="44"/>
      <c r="U520" s="26">
        <f t="shared" si="34"/>
        <v>0</v>
      </c>
      <c r="V520" s="25">
        <f t="shared" si="33"/>
        <v>0</v>
      </c>
      <c r="W520" s="25">
        <f t="shared" si="35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si="34"/>
        <v>0</v>
      </c>
      <c r="V521" s="25">
        <f t="shared" si="33"/>
        <v>0</v>
      </c>
      <c r="W521" s="25">
        <f t="shared" si="35"/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ref="P557:P620" si="36">N557+O557</f>
        <v>0</v>
      </c>
      <c r="Q557" s="45"/>
      <c r="R557" s="46"/>
      <c r="S557" s="45"/>
      <c r="T557" s="44"/>
      <c r="U557" s="26">
        <f t="shared" si="34"/>
        <v>0</v>
      </c>
      <c r="V557" s="25">
        <f t="shared" ref="V557:V620" si="37">(Q557*R557)+(S557*T557)</f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6"/>
        <v>0</v>
      </c>
      <c r="Q558" s="45"/>
      <c r="R558" s="46"/>
      <c r="S558" s="45"/>
      <c r="T558" s="44"/>
      <c r="U558" s="26">
        <f t="shared" ref="U558:U621" si="38">Q558+S558</f>
        <v>0</v>
      </c>
      <c r="V558" s="25">
        <f t="shared" si="37"/>
        <v>0</v>
      </c>
      <c r="W558" s="25">
        <f t="shared" ref="W558:W621" si="39">V558+P558</f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6"/>
        <v>0</v>
      </c>
      <c r="Q559" s="45"/>
      <c r="R559" s="46"/>
      <c r="S559" s="45"/>
      <c r="T559" s="44"/>
      <c r="U559" s="26">
        <f t="shared" si="38"/>
        <v>0</v>
      </c>
      <c r="V559" s="25">
        <f t="shared" si="37"/>
        <v>0</v>
      </c>
      <c r="W559" s="25">
        <f t="shared" si="39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6"/>
        <v>0</v>
      </c>
      <c r="Q560" s="45"/>
      <c r="R560" s="46"/>
      <c r="S560" s="45"/>
      <c r="T560" s="44"/>
      <c r="U560" s="26">
        <f t="shared" si="38"/>
        <v>0</v>
      </c>
      <c r="V560" s="25">
        <f t="shared" si="37"/>
        <v>0</v>
      </c>
      <c r="W560" s="25">
        <f t="shared" si="39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6"/>
        <v>0</v>
      </c>
      <c r="Q561" s="45"/>
      <c r="R561" s="46"/>
      <c r="S561" s="45"/>
      <c r="T561" s="44"/>
      <c r="U561" s="26">
        <f t="shared" si="38"/>
        <v>0</v>
      </c>
      <c r="V561" s="25">
        <f t="shared" si="37"/>
        <v>0</v>
      </c>
      <c r="W561" s="25">
        <f t="shared" si="39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6"/>
        <v>0</v>
      </c>
      <c r="Q562" s="45"/>
      <c r="R562" s="46"/>
      <c r="S562" s="45"/>
      <c r="T562" s="44"/>
      <c r="U562" s="26">
        <f t="shared" si="38"/>
        <v>0</v>
      </c>
      <c r="V562" s="25">
        <f t="shared" si="37"/>
        <v>0</v>
      </c>
      <c r="W562" s="25">
        <f t="shared" si="39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6"/>
        <v>0</v>
      </c>
      <c r="Q563" s="45"/>
      <c r="R563" s="46"/>
      <c r="S563" s="45"/>
      <c r="T563" s="44"/>
      <c r="U563" s="26">
        <f t="shared" si="38"/>
        <v>0</v>
      </c>
      <c r="V563" s="25">
        <f t="shared" si="37"/>
        <v>0</v>
      </c>
      <c r="W563" s="25">
        <f t="shared" si="39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6"/>
        <v>0</v>
      </c>
      <c r="Q564" s="45"/>
      <c r="R564" s="46"/>
      <c r="S564" s="45"/>
      <c r="T564" s="44"/>
      <c r="U564" s="26">
        <f t="shared" si="38"/>
        <v>0</v>
      </c>
      <c r="V564" s="25">
        <f t="shared" si="37"/>
        <v>0</v>
      </c>
      <c r="W564" s="25">
        <f t="shared" si="39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6"/>
        <v>0</v>
      </c>
      <c r="Q565" s="45"/>
      <c r="R565" s="46"/>
      <c r="S565" s="45"/>
      <c r="T565" s="44"/>
      <c r="U565" s="26">
        <f t="shared" si="38"/>
        <v>0</v>
      </c>
      <c r="V565" s="25">
        <f t="shared" si="37"/>
        <v>0</v>
      </c>
      <c r="W565" s="25">
        <f t="shared" si="39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6"/>
        <v>0</v>
      </c>
      <c r="Q566" s="45"/>
      <c r="R566" s="46"/>
      <c r="S566" s="45"/>
      <c r="T566" s="44"/>
      <c r="U566" s="26">
        <f t="shared" si="38"/>
        <v>0</v>
      </c>
      <c r="V566" s="25">
        <f t="shared" si="37"/>
        <v>0</v>
      </c>
      <c r="W566" s="25">
        <f t="shared" si="39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6"/>
        <v>0</v>
      </c>
      <c r="Q567" s="45"/>
      <c r="R567" s="46"/>
      <c r="S567" s="45"/>
      <c r="T567" s="44"/>
      <c r="U567" s="26">
        <f t="shared" si="38"/>
        <v>0</v>
      </c>
      <c r="V567" s="25">
        <f t="shared" si="37"/>
        <v>0</v>
      </c>
      <c r="W567" s="25">
        <f t="shared" si="39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6"/>
        <v>0</v>
      </c>
      <c r="Q568" s="45"/>
      <c r="R568" s="46"/>
      <c r="S568" s="45"/>
      <c r="T568" s="44"/>
      <c r="U568" s="26">
        <f t="shared" si="38"/>
        <v>0</v>
      </c>
      <c r="V568" s="25">
        <f t="shared" si="37"/>
        <v>0</v>
      </c>
      <c r="W568" s="25">
        <f t="shared" si="39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6"/>
        <v>0</v>
      </c>
      <c r="Q569" s="45"/>
      <c r="R569" s="46"/>
      <c r="S569" s="45"/>
      <c r="T569" s="44"/>
      <c r="U569" s="26">
        <f t="shared" si="38"/>
        <v>0</v>
      </c>
      <c r="V569" s="25">
        <f t="shared" si="37"/>
        <v>0</v>
      </c>
      <c r="W569" s="25">
        <f t="shared" si="39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6"/>
        <v>0</v>
      </c>
      <c r="Q570" s="45"/>
      <c r="R570" s="46"/>
      <c r="S570" s="45"/>
      <c r="T570" s="44"/>
      <c r="U570" s="26">
        <f t="shared" si="38"/>
        <v>0</v>
      </c>
      <c r="V570" s="25">
        <f t="shared" si="37"/>
        <v>0</v>
      </c>
      <c r="W570" s="25">
        <f t="shared" si="39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6"/>
        <v>0</v>
      </c>
      <c r="Q571" s="45"/>
      <c r="R571" s="46"/>
      <c r="S571" s="45"/>
      <c r="T571" s="44"/>
      <c r="U571" s="26">
        <f t="shared" si="38"/>
        <v>0</v>
      </c>
      <c r="V571" s="25">
        <f t="shared" si="37"/>
        <v>0</v>
      </c>
      <c r="W571" s="25">
        <f t="shared" si="39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6"/>
        <v>0</v>
      </c>
      <c r="Q572" s="45"/>
      <c r="R572" s="46"/>
      <c r="S572" s="45"/>
      <c r="T572" s="44"/>
      <c r="U572" s="26">
        <f t="shared" si="38"/>
        <v>0</v>
      </c>
      <c r="V572" s="25">
        <f t="shared" si="37"/>
        <v>0</v>
      </c>
      <c r="W572" s="25">
        <f t="shared" si="39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6"/>
        <v>0</v>
      </c>
      <c r="Q573" s="45"/>
      <c r="R573" s="46"/>
      <c r="S573" s="45"/>
      <c r="T573" s="44"/>
      <c r="U573" s="26">
        <f t="shared" si="38"/>
        <v>0</v>
      </c>
      <c r="V573" s="25">
        <f t="shared" si="37"/>
        <v>0</v>
      </c>
      <c r="W573" s="25">
        <f t="shared" si="39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6"/>
        <v>0</v>
      </c>
      <c r="Q574" s="45"/>
      <c r="R574" s="46"/>
      <c r="S574" s="45"/>
      <c r="T574" s="44"/>
      <c r="U574" s="26">
        <f t="shared" si="38"/>
        <v>0</v>
      </c>
      <c r="V574" s="25">
        <f t="shared" si="37"/>
        <v>0</v>
      </c>
      <c r="W574" s="25">
        <f t="shared" si="39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6"/>
        <v>0</v>
      </c>
      <c r="Q575" s="45"/>
      <c r="R575" s="46"/>
      <c r="S575" s="45"/>
      <c r="T575" s="44"/>
      <c r="U575" s="26">
        <f t="shared" si="38"/>
        <v>0</v>
      </c>
      <c r="V575" s="25">
        <f t="shared" si="37"/>
        <v>0</v>
      </c>
      <c r="W575" s="25">
        <f t="shared" si="39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6"/>
        <v>0</v>
      </c>
      <c r="Q576" s="45"/>
      <c r="R576" s="46"/>
      <c r="S576" s="45"/>
      <c r="T576" s="44"/>
      <c r="U576" s="26">
        <f t="shared" si="38"/>
        <v>0</v>
      </c>
      <c r="V576" s="25">
        <f t="shared" si="37"/>
        <v>0</v>
      </c>
      <c r="W576" s="25">
        <f t="shared" si="39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6"/>
        <v>0</v>
      </c>
      <c r="Q577" s="45"/>
      <c r="R577" s="46"/>
      <c r="S577" s="45"/>
      <c r="T577" s="44"/>
      <c r="U577" s="26">
        <f t="shared" si="38"/>
        <v>0</v>
      </c>
      <c r="V577" s="25">
        <f t="shared" si="37"/>
        <v>0</v>
      </c>
      <c r="W577" s="25">
        <f t="shared" si="39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6"/>
        <v>0</v>
      </c>
      <c r="Q578" s="45"/>
      <c r="R578" s="46"/>
      <c r="S578" s="45"/>
      <c r="T578" s="44"/>
      <c r="U578" s="26">
        <f t="shared" si="38"/>
        <v>0</v>
      </c>
      <c r="V578" s="25">
        <f t="shared" si="37"/>
        <v>0</v>
      </c>
      <c r="W578" s="25">
        <f t="shared" si="39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6"/>
        <v>0</v>
      </c>
      <c r="Q579" s="45"/>
      <c r="R579" s="46"/>
      <c r="S579" s="45"/>
      <c r="T579" s="44"/>
      <c r="U579" s="26">
        <f t="shared" si="38"/>
        <v>0</v>
      </c>
      <c r="V579" s="25">
        <f t="shared" si="37"/>
        <v>0</v>
      </c>
      <c r="W579" s="25">
        <f t="shared" si="39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6"/>
        <v>0</v>
      </c>
      <c r="Q580" s="45"/>
      <c r="R580" s="46"/>
      <c r="S580" s="45"/>
      <c r="T580" s="44"/>
      <c r="U580" s="26">
        <f t="shared" si="38"/>
        <v>0</v>
      </c>
      <c r="V580" s="25">
        <f t="shared" si="37"/>
        <v>0</v>
      </c>
      <c r="W580" s="25">
        <f t="shared" si="39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6"/>
        <v>0</v>
      </c>
      <c r="Q581" s="45"/>
      <c r="R581" s="46"/>
      <c r="S581" s="45"/>
      <c r="T581" s="44"/>
      <c r="U581" s="26">
        <f t="shared" si="38"/>
        <v>0</v>
      </c>
      <c r="V581" s="25">
        <f t="shared" si="37"/>
        <v>0</v>
      </c>
      <c r="W581" s="25">
        <f t="shared" si="39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6"/>
        <v>0</v>
      </c>
      <c r="Q582" s="45"/>
      <c r="R582" s="46"/>
      <c r="S582" s="45"/>
      <c r="T582" s="44"/>
      <c r="U582" s="26">
        <f t="shared" si="38"/>
        <v>0</v>
      </c>
      <c r="V582" s="25">
        <f t="shared" si="37"/>
        <v>0</v>
      </c>
      <c r="W582" s="25">
        <f t="shared" si="39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6"/>
        <v>0</v>
      </c>
      <c r="Q583" s="45"/>
      <c r="R583" s="46"/>
      <c r="S583" s="45"/>
      <c r="T583" s="44"/>
      <c r="U583" s="26">
        <f t="shared" si="38"/>
        <v>0</v>
      </c>
      <c r="V583" s="25">
        <f t="shared" si="37"/>
        <v>0</v>
      </c>
      <c r="W583" s="25">
        <f t="shared" si="39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si="36"/>
        <v>0</v>
      </c>
      <c r="Q584" s="45"/>
      <c r="R584" s="46"/>
      <c r="S584" s="45"/>
      <c r="T584" s="44"/>
      <c r="U584" s="26">
        <f t="shared" si="38"/>
        <v>0</v>
      </c>
      <c r="V584" s="25">
        <f t="shared" si="37"/>
        <v>0</v>
      </c>
      <c r="W584" s="25">
        <f t="shared" si="39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si="38"/>
        <v>0</v>
      </c>
      <c r="V585" s="25">
        <f t="shared" si="37"/>
        <v>0</v>
      </c>
      <c r="W585" s="25">
        <f t="shared" si="39"/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ref="P621:P684" si="40">N621+O621</f>
        <v>0</v>
      </c>
      <c r="Q621" s="45"/>
      <c r="R621" s="46"/>
      <c r="S621" s="45"/>
      <c r="T621" s="44"/>
      <c r="U621" s="26">
        <f t="shared" si="38"/>
        <v>0</v>
      </c>
      <c r="V621" s="25">
        <f t="shared" ref="V621:V684" si="41">(Q621*R621)+(S621*T621)</f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40"/>
        <v>0</v>
      </c>
      <c r="Q622" s="45"/>
      <c r="R622" s="46"/>
      <c r="S622" s="45"/>
      <c r="T622" s="44"/>
      <c r="U622" s="26">
        <f t="shared" ref="U622:U685" si="42">Q622+S622</f>
        <v>0</v>
      </c>
      <c r="V622" s="25">
        <f t="shared" si="41"/>
        <v>0</v>
      </c>
      <c r="W622" s="25">
        <f t="shared" ref="W622:W685" si="43">V622+P622</f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40"/>
        <v>0</v>
      </c>
      <c r="Q623" s="45"/>
      <c r="R623" s="46"/>
      <c r="S623" s="45"/>
      <c r="T623" s="44"/>
      <c r="U623" s="26">
        <f t="shared" si="42"/>
        <v>0</v>
      </c>
      <c r="V623" s="25">
        <f t="shared" si="41"/>
        <v>0</v>
      </c>
      <c r="W623" s="25">
        <f t="shared" si="43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40"/>
        <v>0</v>
      </c>
      <c r="Q624" s="45"/>
      <c r="R624" s="46"/>
      <c r="S624" s="45"/>
      <c r="T624" s="44"/>
      <c r="U624" s="26">
        <f t="shared" si="42"/>
        <v>0</v>
      </c>
      <c r="V624" s="25">
        <f t="shared" si="41"/>
        <v>0</v>
      </c>
      <c r="W624" s="25">
        <f t="shared" si="43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40"/>
        <v>0</v>
      </c>
      <c r="Q625" s="45"/>
      <c r="R625" s="46"/>
      <c r="S625" s="45"/>
      <c r="T625" s="44"/>
      <c r="U625" s="26">
        <f t="shared" si="42"/>
        <v>0</v>
      </c>
      <c r="V625" s="25">
        <f t="shared" si="41"/>
        <v>0</v>
      </c>
      <c r="W625" s="25">
        <f t="shared" si="43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40"/>
        <v>0</v>
      </c>
      <c r="Q626" s="45"/>
      <c r="R626" s="46"/>
      <c r="S626" s="45"/>
      <c r="T626" s="44"/>
      <c r="U626" s="26">
        <f t="shared" si="42"/>
        <v>0</v>
      </c>
      <c r="V626" s="25">
        <f t="shared" si="41"/>
        <v>0</v>
      </c>
      <c r="W626" s="25">
        <f t="shared" si="43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40"/>
        <v>0</v>
      </c>
      <c r="Q627" s="45"/>
      <c r="R627" s="46"/>
      <c r="S627" s="45"/>
      <c r="T627" s="44"/>
      <c r="U627" s="26">
        <f t="shared" si="42"/>
        <v>0</v>
      </c>
      <c r="V627" s="25">
        <f t="shared" si="41"/>
        <v>0</v>
      </c>
      <c r="W627" s="25">
        <f t="shared" si="43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40"/>
        <v>0</v>
      </c>
      <c r="Q628" s="45"/>
      <c r="R628" s="46"/>
      <c r="S628" s="45"/>
      <c r="T628" s="44"/>
      <c r="U628" s="26">
        <f t="shared" si="42"/>
        <v>0</v>
      </c>
      <c r="V628" s="25">
        <f t="shared" si="41"/>
        <v>0</v>
      </c>
      <c r="W628" s="25">
        <f t="shared" si="43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40"/>
        <v>0</v>
      </c>
      <c r="Q629" s="45"/>
      <c r="R629" s="46"/>
      <c r="S629" s="45"/>
      <c r="T629" s="44"/>
      <c r="U629" s="26">
        <f t="shared" si="42"/>
        <v>0</v>
      </c>
      <c r="V629" s="25">
        <f t="shared" si="41"/>
        <v>0</v>
      </c>
      <c r="W629" s="25">
        <f t="shared" si="43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40"/>
        <v>0</v>
      </c>
      <c r="Q630" s="45"/>
      <c r="R630" s="46"/>
      <c r="S630" s="45"/>
      <c r="T630" s="44"/>
      <c r="U630" s="26">
        <f t="shared" si="42"/>
        <v>0</v>
      </c>
      <c r="V630" s="25">
        <f t="shared" si="41"/>
        <v>0</v>
      </c>
      <c r="W630" s="25">
        <f t="shared" si="43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40"/>
        <v>0</v>
      </c>
      <c r="Q631" s="45"/>
      <c r="R631" s="46"/>
      <c r="S631" s="45"/>
      <c r="T631" s="44"/>
      <c r="U631" s="26">
        <f t="shared" si="42"/>
        <v>0</v>
      </c>
      <c r="V631" s="25">
        <f t="shared" si="41"/>
        <v>0</v>
      </c>
      <c r="W631" s="25">
        <f t="shared" si="43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40"/>
        <v>0</v>
      </c>
      <c r="Q632" s="45"/>
      <c r="R632" s="46"/>
      <c r="S632" s="45"/>
      <c r="T632" s="44"/>
      <c r="U632" s="26">
        <f t="shared" si="42"/>
        <v>0</v>
      </c>
      <c r="V632" s="25">
        <f t="shared" si="41"/>
        <v>0</v>
      </c>
      <c r="W632" s="25">
        <f t="shared" si="43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40"/>
        <v>0</v>
      </c>
      <c r="Q633" s="45"/>
      <c r="R633" s="46"/>
      <c r="S633" s="45"/>
      <c r="T633" s="44"/>
      <c r="U633" s="26">
        <f t="shared" si="42"/>
        <v>0</v>
      </c>
      <c r="V633" s="25">
        <f t="shared" si="41"/>
        <v>0</v>
      </c>
      <c r="W633" s="25">
        <f t="shared" si="43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40"/>
        <v>0</v>
      </c>
      <c r="Q634" s="45"/>
      <c r="R634" s="46"/>
      <c r="S634" s="45"/>
      <c r="T634" s="44"/>
      <c r="U634" s="26">
        <f t="shared" si="42"/>
        <v>0</v>
      </c>
      <c r="V634" s="25">
        <f t="shared" si="41"/>
        <v>0</v>
      </c>
      <c r="W634" s="25">
        <f t="shared" si="43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40"/>
        <v>0</v>
      </c>
      <c r="Q635" s="45"/>
      <c r="R635" s="46"/>
      <c r="S635" s="45"/>
      <c r="T635" s="44"/>
      <c r="U635" s="26">
        <f t="shared" si="42"/>
        <v>0</v>
      </c>
      <c r="V635" s="25">
        <f t="shared" si="41"/>
        <v>0</v>
      </c>
      <c r="W635" s="25">
        <f t="shared" si="43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40"/>
        <v>0</v>
      </c>
      <c r="Q636" s="45"/>
      <c r="R636" s="46"/>
      <c r="S636" s="45"/>
      <c r="T636" s="44"/>
      <c r="U636" s="26">
        <f t="shared" si="42"/>
        <v>0</v>
      </c>
      <c r="V636" s="25">
        <f t="shared" si="41"/>
        <v>0</v>
      </c>
      <c r="W636" s="25">
        <f t="shared" si="43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40"/>
        <v>0</v>
      </c>
      <c r="Q637" s="45"/>
      <c r="R637" s="46"/>
      <c r="S637" s="45"/>
      <c r="T637" s="44"/>
      <c r="U637" s="26">
        <f t="shared" si="42"/>
        <v>0</v>
      </c>
      <c r="V637" s="25">
        <f t="shared" si="41"/>
        <v>0</v>
      </c>
      <c r="W637" s="25">
        <f t="shared" si="43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40"/>
        <v>0</v>
      </c>
      <c r="Q638" s="45"/>
      <c r="R638" s="46"/>
      <c r="S638" s="45"/>
      <c r="T638" s="44"/>
      <c r="U638" s="26">
        <f t="shared" si="42"/>
        <v>0</v>
      </c>
      <c r="V638" s="25">
        <f t="shared" si="41"/>
        <v>0</v>
      </c>
      <c r="W638" s="25">
        <f t="shared" si="43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40"/>
        <v>0</v>
      </c>
      <c r="Q639" s="45"/>
      <c r="R639" s="46"/>
      <c r="S639" s="45"/>
      <c r="T639" s="44"/>
      <c r="U639" s="26">
        <f t="shared" si="42"/>
        <v>0</v>
      </c>
      <c r="V639" s="25">
        <f t="shared" si="41"/>
        <v>0</v>
      </c>
      <c r="W639" s="25">
        <f t="shared" si="43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40"/>
        <v>0</v>
      </c>
      <c r="Q640" s="45"/>
      <c r="R640" s="46"/>
      <c r="S640" s="45"/>
      <c r="T640" s="44"/>
      <c r="U640" s="26">
        <f t="shared" si="42"/>
        <v>0</v>
      </c>
      <c r="V640" s="25">
        <f t="shared" si="41"/>
        <v>0</v>
      </c>
      <c r="W640" s="25">
        <f t="shared" si="43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40"/>
        <v>0</v>
      </c>
      <c r="Q641" s="45"/>
      <c r="R641" s="46"/>
      <c r="S641" s="45"/>
      <c r="T641" s="44"/>
      <c r="U641" s="26">
        <f t="shared" si="42"/>
        <v>0</v>
      </c>
      <c r="V641" s="25">
        <f t="shared" si="41"/>
        <v>0</v>
      </c>
      <c r="W641" s="25">
        <f t="shared" si="43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40"/>
        <v>0</v>
      </c>
      <c r="Q642" s="45"/>
      <c r="R642" s="46"/>
      <c r="S642" s="45"/>
      <c r="T642" s="44"/>
      <c r="U642" s="26">
        <f t="shared" si="42"/>
        <v>0</v>
      </c>
      <c r="V642" s="25">
        <f t="shared" si="41"/>
        <v>0</v>
      </c>
      <c r="W642" s="25">
        <f t="shared" si="43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40"/>
        <v>0</v>
      </c>
      <c r="Q643" s="45"/>
      <c r="R643" s="46"/>
      <c r="S643" s="45"/>
      <c r="T643" s="44"/>
      <c r="U643" s="26">
        <f t="shared" si="42"/>
        <v>0</v>
      </c>
      <c r="V643" s="25">
        <f t="shared" si="41"/>
        <v>0</v>
      </c>
      <c r="W643" s="25">
        <f t="shared" si="43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40"/>
        <v>0</v>
      </c>
      <c r="Q644" s="45"/>
      <c r="R644" s="46"/>
      <c r="S644" s="45"/>
      <c r="T644" s="44"/>
      <c r="U644" s="26">
        <f t="shared" si="42"/>
        <v>0</v>
      </c>
      <c r="V644" s="25">
        <f t="shared" si="41"/>
        <v>0</v>
      </c>
      <c r="W644" s="25">
        <f t="shared" si="43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40"/>
        <v>0</v>
      </c>
      <c r="Q645" s="45"/>
      <c r="R645" s="46"/>
      <c r="S645" s="45"/>
      <c r="T645" s="44"/>
      <c r="U645" s="26">
        <f t="shared" si="42"/>
        <v>0</v>
      </c>
      <c r="V645" s="25">
        <f t="shared" si="41"/>
        <v>0</v>
      </c>
      <c r="W645" s="25">
        <f t="shared" si="43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40"/>
        <v>0</v>
      </c>
      <c r="Q646" s="45"/>
      <c r="R646" s="46"/>
      <c r="S646" s="45"/>
      <c r="T646" s="44"/>
      <c r="U646" s="26">
        <f t="shared" si="42"/>
        <v>0</v>
      </c>
      <c r="V646" s="25">
        <f t="shared" si="41"/>
        <v>0</v>
      </c>
      <c r="W646" s="25">
        <f t="shared" si="43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40"/>
        <v>0</v>
      </c>
      <c r="Q647" s="45"/>
      <c r="R647" s="46"/>
      <c r="S647" s="45"/>
      <c r="T647" s="44"/>
      <c r="U647" s="26">
        <f t="shared" si="42"/>
        <v>0</v>
      </c>
      <c r="V647" s="25">
        <f t="shared" si="41"/>
        <v>0</v>
      </c>
      <c r="W647" s="25">
        <f t="shared" si="43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si="40"/>
        <v>0</v>
      </c>
      <c r="Q648" s="45"/>
      <c r="R648" s="46"/>
      <c r="S648" s="45"/>
      <c r="T648" s="44"/>
      <c r="U648" s="26">
        <f t="shared" si="42"/>
        <v>0</v>
      </c>
      <c r="V648" s="25">
        <f t="shared" si="41"/>
        <v>0</v>
      </c>
      <c r="W648" s="25">
        <f t="shared" si="43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si="42"/>
        <v>0</v>
      </c>
      <c r="V649" s="25">
        <f t="shared" si="41"/>
        <v>0</v>
      </c>
      <c r="W649" s="25">
        <f t="shared" si="43"/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ref="P685:P748" si="44">N685+O685</f>
        <v>0</v>
      </c>
      <c r="Q685" s="45"/>
      <c r="R685" s="46"/>
      <c r="S685" s="45"/>
      <c r="T685" s="44"/>
      <c r="U685" s="26">
        <f t="shared" si="42"/>
        <v>0</v>
      </c>
      <c r="V685" s="25">
        <f t="shared" ref="V685:V748" si="45">(Q685*R685)+(S685*T685)</f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4"/>
        <v>0</v>
      </c>
      <c r="Q686" s="45"/>
      <c r="R686" s="46"/>
      <c r="S686" s="45"/>
      <c r="T686" s="44"/>
      <c r="U686" s="26">
        <f t="shared" ref="U686:U749" si="46">Q686+S686</f>
        <v>0</v>
      </c>
      <c r="V686" s="25">
        <f t="shared" si="45"/>
        <v>0</v>
      </c>
      <c r="W686" s="25">
        <f t="shared" ref="W686:W749" si="47">V686+P686</f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4"/>
        <v>0</v>
      </c>
      <c r="Q687" s="45"/>
      <c r="R687" s="46"/>
      <c r="S687" s="45"/>
      <c r="T687" s="44"/>
      <c r="U687" s="26">
        <f t="shared" si="46"/>
        <v>0</v>
      </c>
      <c r="V687" s="25">
        <f t="shared" si="45"/>
        <v>0</v>
      </c>
      <c r="W687" s="25">
        <f t="shared" si="47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4"/>
        <v>0</v>
      </c>
      <c r="Q688" s="45"/>
      <c r="R688" s="46"/>
      <c r="S688" s="45"/>
      <c r="T688" s="44"/>
      <c r="U688" s="26">
        <f t="shared" si="46"/>
        <v>0</v>
      </c>
      <c r="V688" s="25">
        <f t="shared" si="45"/>
        <v>0</v>
      </c>
      <c r="W688" s="25">
        <f t="shared" si="47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4"/>
        <v>0</v>
      </c>
      <c r="Q689" s="45"/>
      <c r="R689" s="46"/>
      <c r="S689" s="45"/>
      <c r="T689" s="44"/>
      <c r="U689" s="26">
        <f t="shared" si="46"/>
        <v>0</v>
      </c>
      <c r="V689" s="25">
        <f t="shared" si="45"/>
        <v>0</v>
      </c>
      <c r="W689" s="25">
        <f t="shared" si="47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4"/>
        <v>0</v>
      </c>
      <c r="Q690" s="45"/>
      <c r="R690" s="46"/>
      <c r="S690" s="45"/>
      <c r="T690" s="44"/>
      <c r="U690" s="26">
        <f t="shared" si="46"/>
        <v>0</v>
      </c>
      <c r="V690" s="25">
        <f t="shared" si="45"/>
        <v>0</v>
      </c>
      <c r="W690" s="25">
        <f t="shared" si="47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4"/>
        <v>0</v>
      </c>
      <c r="Q691" s="45"/>
      <c r="R691" s="46"/>
      <c r="S691" s="45"/>
      <c r="T691" s="44"/>
      <c r="U691" s="26">
        <f t="shared" si="46"/>
        <v>0</v>
      </c>
      <c r="V691" s="25">
        <f t="shared" si="45"/>
        <v>0</v>
      </c>
      <c r="W691" s="25">
        <f t="shared" si="47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4"/>
        <v>0</v>
      </c>
      <c r="Q692" s="45"/>
      <c r="R692" s="46"/>
      <c r="S692" s="45"/>
      <c r="T692" s="44"/>
      <c r="U692" s="26">
        <f t="shared" si="46"/>
        <v>0</v>
      </c>
      <c r="V692" s="25">
        <f t="shared" si="45"/>
        <v>0</v>
      </c>
      <c r="W692" s="25">
        <f t="shared" si="47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4"/>
        <v>0</v>
      </c>
      <c r="Q693" s="45"/>
      <c r="R693" s="46"/>
      <c r="S693" s="45"/>
      <c r="T693" s="44"/>
      <c r="U693" s="26">
        <f t="shared" si="46"/>
        <v>0</v>
      </c>
      <c r="V693" s="25">
        <f t="shared" si="45"/>
        <v>0</v>
      </c>
      <c r="W693" s="25">
        <f t="shared" si="47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4"/>
        <v>0</v>
      </c>
      <c r="Q694" s="45"/>
      <c r="R694" s="46"/>
      <c r="S694" s="45"/>
      <c r="T694" s="44"/>
      <c r="U694" s="26">
        <f t="shared" si="46"/>
        <v>0</v>
      </c>
      <c r="V694" s="25">
        <f t="shared" si="45"/>
        <v>0</v>
      </c>
      <c r="W694" s="25">
        <f t="shared" si="47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4"/>
        <v>0</v>
      </c>
      <c r="Q695" s="45"/>
      <c r="R695" s="46"/>
      <c r="S695" s="45"/>
      <c r="T695" s="44"/>
      <c r="U695" s="26">
        <f t="shared" si="46"/>
        <v>0</v>
      </c>
      <c r="V695" s="25">
        <f t="shared" si="45"/>
        <v>0</v>
      </c>
      <c r="W695" s="25">
        <f t="shared" si="47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4"/>
        <v>0</v>
      </c>
      <c r="Q696" s="45"/>
      <c r="R696" s="46"/>
      <c r="S696" s="45"/>
      <c r="T696" s="44"/>
      <c r="U696" s="26">
        <f t="shared" si="46"/>
        <v>0</v>
      </c>
      <c r="V696" s="25">
        <f t="shared" si="45"/>
        <v>0</v>
      </c>
      <c r="W696" s="25">
        <f t="shared" si="47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4"/>
        <v>0</v>
      </c>
      <c r="Q697" s="45"/>
      <c r="R697" s="46"/>
      <c r="S697" s="45"/>
      <c r="T697" s="44"/>
      <c r="U697" s="26">
        <f t="shared" si="46"/>
        <v>0</v>
      </c>
      <c r="V697" s="25">
        <f t="shared" si="45"/>
        <v>0</v>
      </c>
      <c r="W697" s="25">
        <f t="shared" si="47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4"/>
        <v>0</v>
      </c>
      <c r="Q698" s="45"/>
      <c r="R698" s="46"/>
      <c r="S698" s="45"/>
      <c r="T698" s="44"/>
      <c r="U698" s="26">
        <f t="shared" si="46"/>
        <v>0</v>
      </c>
      <c r="V698" s="25">
        <f t="shared" si="45"/>
        <v>0</v>
      </c>
      <c r="W698" s="25">
        <f t="shared" si="47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4"/>
        <v>0</v>
      </c>
      <c r="Q699" s="45"/>
      <c r="R699" s="46"/>
      <c r="S699" s="45"/>
      <c r="T699" s="44"/>
      <c r="U699" s="26">
        <f t="shared" si="46"/>
        <v>0</v>
      </c>
      <c r="V699" s="25">
        <f t="shared" si="45"/>
        <v>0</v>
      </c>
      <c r="W699" s="25">
        <f t="shared" si="47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4"/>
        <v>0</v>
      </c>
      <c r="Q700" s="45"/>
      <c r="R700" s="46"/>
      <c r="S700" s="45"/>
      <c r="T700" s="44"/>
      <c r="U700" s="26">
        <f t="shared" si="46"/>
        <v>0</v>
      </c>
      <c r="V700" s="25">
        <f t="shared" si="45"/>
        <v>0</v>
      </c>
      <c r="W700" s="25">
        <f t="shared" si="47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4"/>
        <v>0</v>
      </c>
      <c r="Q701" s="45"/>
      <c r="R701" s="46"/>
      <c r="S701" s="45"/>
      <c r="T701" s="44"/>
      <c r="U701" s="26">
        <f t="shared" si="46"/>
        <v>0</v>
      </c>
      <c r="V701" s="25">
        <f t="shared" si="45"/>
        <v>0</v>
      </c>
      <c r="W701" s="25">
        <f t="shared" si="47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4"/>
        <v>0</v>
      </c>
      <c r="Q702" s="45"/>
      <c r="R702" s="46"/>
      <c r="S702" s="45"/>
      <c r="T702" s="44"/>
      <c r="U702" s="26">
        <f t="shared" si="46"/>
        <v>0</v>
      </c>
      <c r="V702" s="25">
        <f t="shared" si="45"/>
        <v>0</v>
      </c>
      <c r="W702" s="25">
        <f t="shared" si="47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4"/>
        <v>0</v>
      </c>
      <c r="Q703" s="45"/>
      <c r="R703" s="46"/>
      <c r="S703" s="45"/>
      <c r="T703" s="44"/>
      <c r="U703" s="26">
        <f t="shared" si="46"/>
        <v>0</v>
      </c>
      <c r="V703" s="25">
        <f t="shared" si="45"/>
        <v>0</v>
      </c>
      <c r="W703" s="25">
        <f t="shared" si="47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4"/>
        <v>0</v>
      </c>
      <c r="Q704" s="45"/>
      <c r="R704" s="46"/>
      <c r="S704" s="45"/>
      <c r="T704" s="44"/>
      <c r="U704" s="26">
        <f t="shared" si="46"/>
        <v>0</v>
      </c>
      <c r="V704" s="25">
        <f t="shared" si="45"/>
        <v>0</v>
      </c>
      <c r="W704" s="25">
        <f t="shared" si="47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4"/>
        <v>0</v>
      </c>
      <c r="Q705" s="45"/>
      <c r="R705" s="46"/>
      <c r="S705" s="45"/>
      <c r="T705" s="44"/>
      <c r="U705" s="26">
        <f t="shared" si="46"/>
        <v>0</v>
      </c>
      <c r="V705" s="25">
        <f t="shared" si="45"/>
        <v>0</v>
      </c>
      <c r="W705" s="25">
        <f t="shared" si="47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4"/>
        <v>0</v>
      </c>
      <c r="Q706" s="45"/>
      <c r="R706" s="46"/>
      <c r="S706" s="45"/>
      <c r="T706" s="44"/>
      <c r="U706" s="26">
        <f t="shared" si="46"/>
        <v>0</v>
      </c>
      <c r="V706" s="25">
        <f t="shared" si="45"/>
        <v>0</v>
      </c>
      <c r="W706" s="25">
        <f t="shared" si="47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4"/>
        <v>0</v>
      </c>
      <c r="Q707" s="45"/>
      <c r="R707" s="46"/>
      <c r="S707" s="45"/>
      <c r="T707" s="44"/>
      <c r="U707" s="26">
        <f t="shared" si="46"/>
        <v>0</v>
      </c>
      <c r="V707" s="25">
        <f t="shared" si="45"/>
        <v>0</v>
      </c>
      <c r="W707" s="25">
        <f t="shared" si="47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4"/>
        <v>0</v>
      </c>
      <c r="Q708" s="45"/>
      <c r="R708" s="46"/>
      <c r="S708" s="45"/>
      <c r="T708" s="44"/>
      <c r="U708" s="26">
        <f t="shared" si="46"/>
        <v>0</v>
      </c>
      <c r="V708" s="25">
        <f t="shared" si="45"/>
        <v>0</v>
      </c>
      <c r="W708" s="25">
        <f t="shared" si="47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4"/>
        <v>0</v>
      </c>
      <c r="Q709" s="45"/>
      <c r="R709" s="46"/>
      <c r="S709" s="45"/>
      <c r="T709" s="44"/>
      <c r="U709" s="26">
        <f t="shared" si="46"/>
        <v>0</v>
      </c>
      <c r="V709" s="25">
        <f t="shared" si="45"/>
        <v>0</v>
      </c>
      <c r="W709" s="25">
        <f t="shared" si="47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4"/>
        <v>0</v>
      </c>
      <c r="Q710" s="45"/>
      <c r="R710" s="46"/>
      <c r="S710" s="45"/>
      <c r="T710" s="44"/>
      <c r="U710" s="26">
        <f t="shared" si="46"/>
        <v>0</v>
      </c>
      <c r="V710" s="25">
        <f t="shared" si="45"/>
        <v>0</v>
      </c>
      <c r="W710" s="25">
        <f t="shared" si="47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4"/>
        <v>0</v>
      </c>
      <c r="Q711" s="45"/>
      <c r="R711" s="46"/>
      <c r="S711" s="45"/>
      <c r="T711" s="44"/>
      <c r="U711" s="26">
        <f t="shared" si="46"/>
        <v>0</v>
      </c>
      <c r="V711" s="25">
        <f t="shared" si="45"/>
        <v>0</v>
      </c>
      <c r="W711" s="25">
        <f t="shared" si="47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si="44"/>
        <v>0</v>
      </c>
      <c r="Q712" s="45"/>
      <c r="R712" s="46"/>
      <c r="S712" s="45"/>
      <c r="T712" s="44"/>
      <c r="U712" s="26">
        <f t="shared" si="46"/>
        <v>0</v>
      </c>
      <c r="V712" s="25">
        <f t="shared" si="45"/>
        <v>0</v>
      </c>
      <c r="W712" s="25">
        <f t="shared" si="47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si="46"/>
        <v>0</v>
      </c>
      <c r="V713" s="25">
        <f t="shared" si="45"/>
        <v>0</v>
      </c>
      <c r="W713" s="25">
        <f t="shared" si="47"/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ref="P749:P812" si="48">N749+O749</f>
        <v>0</v>
      </c>
      <c r="Q749" s="45"/>
      <c r="R749" s="46"/>
      <c r="S749" s="45"/>
      <c r="T749" s="44"/>
      <c r="U749" s="26">
        <f t="shared" si="46"/>
        <v>0</v>
      </c>
      <c r="V749" s="25">
        <f t="shared" ref="V749:V812" si="49">(Q749*R749)+(S749*T749)</f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8"/>
        <v>0</v>
      </c>
      <c r="Q750" s="45"/>
      <c r="R750" s="46"/>
      <c r="S750" s="45"/>
      <c r="T750" s="44"/>
      <c r="U750" s="26">
        <f t="shared" ref="U750:U813" si="50">Q750+S750</f>
        <v>0</v>
      </c>
      <c r="V750" s="25">
        <f t="shared" si="49"/>
        <v>0</v>
      </c>
      <c r="W750" s="25">
        <f t="shared" ref="W750:W813" si="51">V750+P750</f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8"/>
        <v>0</v>
      </c>
      <c r="Q751" s="45"/>
      <c r="R751" s="46"/>
      <c r="S751" s="45"/>
      <c r="T751" s="44"/>
      <c r="U751" s="26">
        <f t="shared" si="50"/>
        <v>0</v>
      </c>
      <c r="V751" s="25">
        <f t="shared" si="49"/>
        <v>0</v>
      </c>
      <c r="W751" s="25">
        <f t="shared" si="51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8"/>
        <v>0</v>
      </c>
      <c r="Q752" s="45"/>
      <c r="R752" s="46"/>
      <c r="S752" s="45"/>
      <c r="T752" s="44"/>
      <c r="U752" s="26">
        <f t="shared" si="50"/>
        <v>0</v>
      </c>
      <c r="V752" s="25">
        <f t="shared" si="49"/>
        <v>0</v>
      </c>
      <c r="W752" s="25">
        <f t="shared" si="51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8"/>
        <v>0</v>
      </c>
      <c r="Q753" s="45"/>
      <c r="R753" s="46"/>
      <c r="S753" s="45"/>
      <c r="T753" s="44"/>
      <c r="U753" s="26">
        <f t="shared" si="50"/>
        <v>0</v>
      </c>
      <c r="V753" s="25">
        <f t="shared" si="49"/>
        <v>0</v>
      </c>
      <c r="W753" s="25">
        <f t="shared" si="51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8"/>
        <v>0</v>
      </c>
      <c r="Q754" s="45"/>
      <c r="R754" s="46"/>
      <c r="S754" s="45"/>
      <c r="T754" s="44"/>
      <c r="U754" s="26">
        <f t="shared" si="50"/>
        <v>0</v>
      </c>
      <c r="V754" s="25">
        <f t="shared" si="49"/>
        <v>0</v>
      </c>
      <c r="W754" s="25">
        <f t="shared" si="51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8"/>
        <v>0</v>
      </c>
      <c r="Q755" s="45"/>
      <c r="R755" s="46"/>
      <c r="S755" s="45"/>
      <c r="T755" s="44"/>
      <c r="U755" s="26">
        <f t="shared" si="50"/>
        <v>0</v>
      </c>
      <c r="V755" s="25">
        <f t="shared" si="49"/>
        <v>0</v>
      </c>
      <c r="W755" s="25">
        <f t="shared" si="51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8"/>
        <v>0</v>
      </c>
      <c r="Q756" s="45"/>
      <c r="R756" s="46"/>
      <c r="S756" s="45"/>
      <c r="T756" s="44"/>
      <c r="U756" s="26">
        <f t="shared" si="50"/>
        <v>0</v>
      </c>
      <c r="V756" s="25">
        <f t="shared" si="49"/>
        <v>0</v>
      </c>
      <c r="W756" s="25">
        <f t="shared" si="51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8"/>
        <v>0</v>
      </c>
      <c r="Q757" s="45"/>
      <c r="R757" s="46"/>
      <c r="S757" s="45"/>
      <c r="T757" s="44"/>
      <c r="U757" s="26">
        <f t="shared" si="50"/>
        <v>0</v>
      </c>
      <c r="V757" s="25">
        <f t="shared" si="49"/>
        <v>0</v>
      </c>
      <c r="W757" s="25">
        <f t="shared" si="51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8"/>
        <v>0</v>
      </c>
      <c r="Q758" s="45"/>
      <c r="R758" s="46"/>
      <c r="S758" s="45"/>
      <c r="T758" s="44"/>
      <c r="U758" s="26">
        <f t="shared" si="50"/>
        <v>0</v>
      </c>
      <c r="V758" s="25">
        <f t="shared" si="49"/>
        <v>0</v>
      </c>
      <c r="W758" s="25">
        <f t="shared" si="51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8"/>
        <v>0</v>
      </c>
      <c r="Q759" s="45"/>
      <c r="R759" s="46"/>
      <c r="S759" s="45"/>
      <c r="T759" s="44"/>
      <c r="U759" s="26">
        <f t="shared" si="50"/>
        <v>0</v>
      </c>
      <c r="V759" s="25">
        <f t="shared" si="49"/>
        <v>0</v>
      </c>
      <c r="W759" s="25">
        <f t="shared" si="51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8"/>
        <v>0</v>
      </c>
      <c r="Q760" s="45"/>
      <c r="R760" s="46"/>
      <c r="S760" s="45"/>
      <c r="T760" s="44"/>
      <c r="U760" s="26">
        <f t="shared" si="50"/>
        <v>0</v>
      </c>
      <c r="V760" s="25">
        <f t="shared" si="49"/>
        <v>0</v>
      </c>
      <c r="W760" s="25">
        <f t="shared" si="51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8"/>
        <v>0</v>
      </c>
      <c r="Q761" s="45"/>
      <c r="R761" s="46"/>
      <c r="S761" s="45"/>
      <c r="T761" s="44"/>
      <c r="U761" s="26">
        <f t="shared" si="50"/>
        <v>0</v>
      </c>
      <c r="V761" s="25">
        <f t="shared" si="49"/>
        <v>0</v>
      </c>
      <c r="W761" s="25">
        <f t="shared" si="51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8"/>
        <v>0</v>
      </c>
      <c r="Q762" s="45"/>
      <c r="R762" s="46"/>
      <c r="S762" s="45"/>
      <c r="T762" s="44"/>
      <c r="U762" s="26">
        <f t="shared" si="50"/>
        <v>0</v>
      </c>
      <c r="V762" s="25">
        <f t="shared" si="49"/>
        <v>0</v>
      </c>
      <c r="W762" s="25">
        <f t="shared" si="51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8"/>
        <v>0</v>
      </c>
      <c r="Q763" s="45"/>
      <c r="R763" s="46"/>
      <c r="S763" s="45"/>
      <c r="T763" s="44"/>
      <c r="U763" s="26">
        <f t="shared" si="50"/>
        <v>0</v>
      </c>
      <c r="V763" s="25">
        <f t="shared" si="49"/>
        <v>0</v>
      </c>
      <c r="W763" s="25">
        <f t="shared" si="51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8"/>
        <v>0</v>
      </c>
      <c r="Q764" s="45"/>
      <c r="R764" s="46"/>
      <c r="S764" s="45"/>
      <c r="T764" s="44"/>
      <c r="U764" s="26">
        <f t="shared" si="50"/>
        <v>0</v>
      </c>
      <c r="V764" s="25">
        <f t="shared" si="49"/>
        <v>0</v>
      </c>
      <c r="W764" s="25">
        <f t="shared" si="51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8"/>
        <v>0</v>
      </c>
      <c r="Q765" s="45"/>
      <c r="R765" s="46"/>
      <c r="S765" s="45"/>
      <c r="T765" s="44"/>
      <c r="U765" s="26">
        <f t="shared" si="50"/>
        <v>0</v>
      </c>
      <c r="V765" s="25">
        <f t="shared" si="49"/>
        <v>0</v>
      </c>
      <c r="W765" s="25">
        <f t="shared" si="51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8"/>
        <v>0</v>
      </c>
      <c r="Q766" s="45"/>
      <c r="R766" s="46"/>
      <c r="S766" s="45"/>
      <c r="T766" s="44"/>
      <c r="U766" s="26">
        <f t="shared" si="50"/>
        <v>0</v>
      </c>
      <c r="V766" s="25">
        <f t="shared" si="49"/>
        <v>0</v>
      </c>
      <c r="W766" s="25">
        <f t="shared" si="51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8"/>
        <v>0</v>
      </c>
      <c r="Q767" s="45"/>
      <c r="R767" s="46"/>
      <c r="S767" s="45"/>
      <c r="T767" s="44"/>
      <c r="U767" s="26">
        <f t="shared" si="50"/>
        <v>0</v>
      </c>
      <c r="V767" s="25">
        <f t="shared" si="49"/>
        <v>0</v>
      </c>
      <c r="W767" s="25">
        <f t="shared" si="51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8"/>
        <v>0</v>
      </c>
      <c r="Q768" s="45"/>
      <c r="R768" s="46"/>
      <c r="S768" s="45"/>
      <c r="T768" s="44"/>
      <c r="U768" s="26">
        <f t="shared" si="50"/>
        <v>0</v>
      </c>
      <c r="V768" s="25">
        <f t="shared" si="49"/>
        <v>0</v>
      </c>
      <c r="W768" s="25">
        <f t="shared" si="51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8"/>
        <v>0</v>
      </c>
      <c r="Q769" s="45"/>
      <c r="R769" s="46"/>
      <c r="S769" s="45"/>
      <c r="T769" s="44"/>
      <c r="U769" s="26">
        <f t="shared" si="50"/>
        <v>0</v>
      </c>
      <c r="V769" s="25">
        <f t="shared" si="49"/>
        <v>0</v>
      </c>
      <c r="W769" s="25">
        <f t="shared" si="51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8"/>
        <v>0</v>
      </c>
      <c r="Q770" s="45"/>
      <c r="R770" s="46"/>
      <c r="S770" s="45"/>
      <c r="T770" s="44"/>
      <c r="U770" s="26">
        <f t="shared" si="50"/>
        <v>0</v>
      </c>
      <c r="V770" s="25">
        <f t="shared" si="49"/>
        <v>0</v>
      </c>
      <c r="W770" s="25">
        <f t="shared" si="51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8"/>
        <v>0</v>
      </c>
      <c r="Q771" s="45"/>
      <c r="R771" s="46"/>
      <c r="S771" s="45"/>
      <c r="T771" s="44"/>
      <c r="U771" s="26">
        <f t="shared" si="50"/>
        <v>0</v>
      </c>
      <c r="V771" s="25">
        <f t="shared" si="49"/>
        <v>0</v>
      </c>
      <c r="W771" s="25">
        <f t="shared" si="51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8"/>
        <v>0</v>
      </c>
      <c r="Q772" s="45"/>
      <c r="R772" s="46"/>
      <c r="S772" s="45"/>
      <c r="T772" s="44"/>
      <c r="U772" s="26">
        <f t="shared" si="50"/>
        <v>0</v>
      </c>
      <c r="V772" s="25">
        <f t="shared" si="49"/>
        <v>0</v>
      </c>
      <c r="W772" s="25">
        <f t="shared" si="51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8"/>
        <v>0</v>
      </c>
      <c r="Q773" s="45"/>
      <c r="R773" s="46"/>
      <c r="S773" s="45"/>
      <c r="T773" s="44"/>
      <c r="U773" s="26">
        <f t="shared" si="50"/>
        <v>0</v>
      </c>
      <c r="V773" s="25">
        <f t="shared" si="49"/>
        <v>0</v>
      </c>
      <c r="W773" s="25">
        <f t="shared" si="51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8"/>
        <v>0</v>
      </c>
      <c r="Q774" s="45"/>
      <c r="R774" s="46"/>
      <c r="S774" s="45"/>
      <c r="T774" s="44"/>
      <c r="U774" s="26">
        <f t="shared" si="50"/>
        <v>0</v>
      </c>
      <c r="V774" s="25">
        <f t="shared" si="49"/>
        <v>0</v>
      </c>
      <c r="W774" s="25">
        <f t="shared" si="51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8"/>
        <v>0</v>
      </c>
      <c r="Q775" s="45"/>
      <c r="R775" s="46"/>
      <c r="S775" s="45"/>
      <c r="T775" s="44"/>
      <c r="U775" s="26">
        <f t="shared" si="50"/>
        <v>0</v>
      </c>
      <c r="V775" s="25">
        <f t="shared" si="49"/>
        <v>0</v>
      </c>
      <c r="W775" s="25">
        <f t="shared" si="51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si="48"/>
        <v>0</v>
      </c>
      <c r="Q776" s="45"/>
      <c r="R776" s="46"/>
      <c r="S776" s="45"/>
      <c r="T776" s="44"/>
      <c r="U776" s="26">
        <f t="shared" si="50"/>
        <v>0</v>
      </c>
      <c r="V776" s="25">
        <f t="shared" si="49"/>
        <v>0</v>
      </c>
      <c r="W776" s="25">
        <f t="shared" si="51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si="50"/>
        <v>0</v>
      </c>
      <c r="V777" s="25">
        <f t="shared" si="49"/>
        <v>0</v>
      </c>
      <c r="W777" s="25">
        <f t="shared" si="51"/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ref="P813:P876" si="52">N813+O813</f>
        <v>0</v>
      </c>
      <c r="Q813" s="45"/>
      <c r="R813" s="46"/>
      <c r="S813" s="45"/>
      <c r="T813" s="44"/>
      <c r="U813" s="26">
        <f t="shared" si="50"/>
        <v>0</v>
      </c>
      <c r="V813" s="25">
        <f t="shared" ref="V813:V876" si="53">(Q813*R813)+(S813*T813)</f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52"/>
        <v>0</v>
      </c>
      <c r="Q814" s="45"/>
      <c r="R814" s="46"/>
      <c r="S814" s="45"/>
      <c r="T814" s="44"/>
      <c r="U814" s="26">
        <f t="shared" ref="U814:U877" si="54">Q814+S814</f>
        <v>0</v>
      </c>
      <c r="V814" s="25">
        <f t="shared" si="53"/>
        <v>0</v>
      </c>
      <c r="W814" s="25">
        <f t="shared" ref="W814:W877" si="55">V814+P814</f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52"/>
        <v>0</v>
      </c>
      <c r="Q815" s="45"/>
      <c r="R815" s="46"/>
      <c r="S815" s="45"/>
      <c r="T815" s="44"/>
      <c r="U815" s="26">
        <f t="shared" si="54"/>
        <v>0</v>
      </c>
      <c r="V815" s="25">
        <f t="shared" si="53"/>
        <v>0</v>
      </c>
      <c r="W815" s="25">
        <f t="shared" si="55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52"/>
        <v>0</v>
      </c>
      <c r="Q816" s="45"/>
      <c r="R816" s="46"/>
      <c r="S816" s="45"/>
      <c r="T816" s="44"/>
      <c r="U816" s="26">
        <f t="shared" si="54"/>
        <v>0</v>
      </c>
      <c r="V816" s="25">
        <f t="shared" si="53"/>
        <v>0</v>
      </c>
      <c r="W816" s="25">
        <f t="shared" si="55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52"/>
        <v>0</v>
      </c>
      <c r="Q817" s="45"/>
      <c r="R817" s="46"/>
      <c r="S817" s="45"/>
      <c r="T817" s="44"/>
      <c r="U817" s="26">
        <f t="shared" si="54"/>
        <v>0</v>
      </c>
      <c r="V817" s="25">
        <f t="shared" si="53"/>
        <v>0</v>
      </c>
      <c r="W817" s="25">
        <f t="shared" si="55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52"/>
        <v>0</v>
      </c>
      <c r="Q818" s="45"/>
      <c r="R818" s="46"/>
      <c r="S818" s="45"/>
      <c r="T818" s="44"/>
      <c r="U818" s="26">
        <f t="shared" si="54"/>
        <v>0</v>
      </c>
      <c r="V818" s="25">
        <f t="shared" si="53"/>
        <v>0</v>
      </c>
      <c r="W818" s="25">
        <f t="shared" si="55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52"/>
        <v>0</v>
      </c>
      <c r="Q819" s="45"/>
      <c r="R819" s="46"/>
      <c r="S819" s="45"/>
      <c r="T819" s="44"/>
      <c r="U819" s="26">
        <f t="shared" si="54"/>
        <v>0</v>
      </c>
      <c r="V819" s="25">
        <f t="shared" si="53"/>
        <v>0</v>
      </c>
      <c r="W819" s="25">
        <f t="shared" si="55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52"/>
        <v>0</v>
      </c>
      <c r="Q820" s="45"/>
      <c r="R820" s="46"/>
      <c r="S820" s="45"/>
      <c r="T820" s="44"/>
      <c r="U820" s="26">
        <f t="shared" si="54"/>
        <v>0</v>
      </c>
      <c r="V820" s="25">
        <f t="shared" si="53"/>
        <v>0</v>
      </c>
      <c r="W820" s="25">
        <f t="shared" si="55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52"/>
        <v>0</v>
      </c>
      <c r="Q821" s="45"/>
      <c r="R821" s="46"/>
      <c r="S821" s="45"/>
      <c r="T821" s="44"/>
      <c r="U821" s="26">
        <f t="shared" si="54"/>
        <v>0</v>
      </c>
      <c r="V821" s="25">
        <f t="shared" si="53"/>
        <v>0</v>
      </c>
      <c r="W821" s="25">
        <f t="shared" si="55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52"/>
        <v>0</v>
      </c>
      <c r="Q822" s="45"/>
      <c r="R822" s="46"/>
      <c r="S822" s="45"/>
      <c r="T822" s="44"/>
      <c r="U822" s="26">
        <f t="shared" si="54"/>
        <v>0</v>
      </c>
      <c r="V822" s="25">
        <f t="shared" si="53"/>
        <v>0</v>
      </c>
      <c r="W822" s="25">
        <f t="shared" si="55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52"/>
        <v>0</v>
      </c>
      <c r="Q823" s="45"/>
      <c r="R823" s="46"/>
      <c r="S823" s="45"/>
      <c r="T823" s="44"/>
      <c r="U823" s="26">
        <f t="shared" si="54"/>
        <v>0</v>
      </c>
      <c r="V823" s="25">
        <f t="shared" si="53"/>
        <v>0</v>
      </c>
      <c r="W823" s="25">
        <f t="shared" si="55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52"/>
        <v>0</v>
      </c>
      <c r="Q824" s="45"/>
      <c r="R824" s="46"/>
      <c r="S824" s="45"/>
      <c r="T824" s="44"/>
      <c r="U824" s="26">
        <f t="shared" si="54"/>
        <v>0</v>
      </c>
      <c r="V824" s="25">
        <f t="shared" si="53"/>
        <v>0</v>
      </c>
      <c r="W824" s="25">
        <f t="shared" si="55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52"/>
        <v>0</v>
      </c>
      <c r="Q825" s="45"/>
      <c r="R825" s="46"/>
      <c r="S825" s="45"/>
      <c r="T825" s="44"/>
      <c r="U825" s="26">
        <f t="shared" si="54"/>
        <v>0</v>
      </c>
      <c r="V825" s="25">
        <f t="shared" si="53"/>
        <v>0</v>
      </c>
      <c r="W825" s="25">
        <f t="shared" si="55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52"/>
        <v>0</v>
      </c>
      <c r="Q826" s="45"/>
      <c r="R826" s="46"/>
      <c r="S826" s="45"/>
      <c r="T826" s="44"/>
      <c r="U826" s="26">
        <f t="shared" si="54"/>
        <v>0</v>
      </c>
      <c r="V826" s="25">
        <f t="shared" si="53"/>
        <v>0</v>
      </c>
      <c r="W826" s="25">
        <f t="shared" si="55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52"/>
        <v>0</v>
      </c>
      <c r="Q827" s="45"/>
      <c r="R827" s="46"/>
      <c r="S827" s="45"/>
      <c r="T827" s="44"/>
      <c r="U827" s="26">
        <f t="shared" si="54"/>
        <v>0</v>
      </c>
      <c r="V827" s="25">
        <f t="shared" si="53"/>
        <v>0</v>
      </c>
      <c r="W827" s="25">
        <f t="shared" si="55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52"/>
        <v>0</v>
      </c>
      <c r="Q828" s="45"/>
      <c r="R828" s="46"/>
      <c r="S828" s="45"/>
      <c r="T828" s="44"/>
      <c r="U828" s="26">
        <f t="shared" si="54"/>
        <v>0</v>
      </c>
      <c r="V828" s="25">
        <f t="shared" si="53"/>
        <v>0</v>
      </c>
      <c r="W828" s="25">
        <f t="shared" si="55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52"/>
        <v>0</v>
      </c>
      <c r="Q829" s="45"/>
      <c r="R829" s="46"/>
      <c r="S829" s="45"/>
      <c r="T829" s="44"/>
      <c r="U829" s="26">
        <f t="shared" si="54"/>
        <v>0</v>
      </c>
      <c r="V829" s="25">
        <f t="shared" si="53"/>
        <v>0</v>
      </c>
      <c r="W829" s="25">
        <f t="shared" si="55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52"/>
        <v>0</v>
      </c>
      <c r="Q830" s="45"/>
      <c r="R830" s="46"/>
      <c r="S830" s="45"/>
      <c r="T830" s="44"/>
      <c r="U830" s="26">
        <f t="shared" si="54"/>
        <v>0</v>
      </c>
      <c r="V830" s="25">
        <f t="shared" si="53"/>
        <v>0</v>
      </c>
      <c r="W830" s="25">
        <f t="shared" si="55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52"/>
        <v>0</v>
      </c>
      <c r="Q831" s="45"/>
      <c r="R831" s="46"/>
      <c r="S831" s="45"/>
      <c r="T831" s="44"/>
      <c r="U831" s="26">
        <f t="shared" si="54"/>
        <v>0</v>
      </c>
      <c r="V831" s="25">
        <f t="shared" si="53"/>
        <v>0</v>
      </c>
      <c r="W831" s="25">
        <f t="shared" si="55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52"/>
        <v>0</v>
      </c>
      <c r="Q832" s="45"/>
      <c r="R832" s="46"/>
      <c r="S832" s="45"/>
      <c r="T832" s="44"/>
      <c r="U832" s="26">
        <f t="shared" si="54"/>
        <v>0</v>
      </c>
      <c r="V832" s="25">
        <f t="shared" si="53"/>
        <v>0</v>
      </c>
      <c r="W832" s="25">
        <f t="shared" si="55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52"/>
        <v>0</v>
      </c>
      <c r="Q833" s="45"/>
      <c r="R833" s="46"/>
      <c r="S833" s="45"/>
      <c r="T833" s="44"/>
      <c r="U833" s="26">
        <f t="shared" si="54"/>
        <v>0</v>
      </c>
      <c r="V833" s="25">
        <f t="shared" si="53"/>
        <v>0</v>
      </c>
      <c r="W833" s="25">
        <f t="shared" si="55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52"/>
        <v>0</v>
      </c>
      <c r="Q834" s="45"/>
      <c r="R834" s="46"/>
      <c r="S834" s="45"/>
      <c r="T834" s="44"/>
      <c r="U834" s="26">
        <f t="shared" si="54"/>
        <v>0</v>
      </c>
      <c r="V834" s="25">
        <f t="shared" si="53"/>
        <v>0</v>
      </c>
      <c r="W834" s="25">
        <f t="shared" si="55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52"/>
        <v>0</v>
      </c>
      <c r="Q835" s="45"/>
      <c r="R835" s="46"/>
      <c r="S835" s="45"/>
      <c r="T835" s="44"/>
      <c r="U835" s="26">
        <f t="shared" si="54"/>
        <v>0</v>
      </c>
      <c r="V835" s="25">
        <f t="shared" si="53"/>
        <v>0</v>
      </c>
      <c r="W835" s="25">
        <f t="shared" si="55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52"/>
        <v>0</v>
      </c>
      <c r="Q836" s="45"/>
      <c r="R836" s="46"/>
      <c r="S836" s="45"/>
      <c r="T836" s="44"/>
      <c r="U836" s="26">
        <f t="shared" si="54"/>
        <v>0</v>
      </c>
      <c r="V836" s="25">
        <f t="shared" si="53"/>
        <v>0</v>
      </c>
      <c r="W836" s="25">
        <f t="shared" si="55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52"/>
        <v>0</v>
      </c>
      <c r="Q837" s="45"/>
      <c r="R837" s="46"/>
      <c r="S837" s="45"/>
      <c r="T837" s="44"/>
      <c r="U837" s="26">
        <f t="shared" si="54"/>
        <v>0</v>
      </c>
      <c r="V837" s="25">
        <f t="shared" si="53"/>
        <v>0</v>
      </c>
      <c r="W837" s="25">
        <f t="shared" si="55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52"/>
        <v>0</v>
      </c>
      <c r="Q838" s="45"/>
      <c r="R838" s="46"/>
      <c r="S838" s="45"/>
      <c r="T838" s="44"/>
      <c r="U838" s="26">
        <f t="shared" si="54"/>
        <v>0</v>
      </c>
      <c r="V838" s="25">
        <f t="shared" si="53"/>
        <v>0</v>
      </c>
      <c r="W838" s="25">
        <f t="shared" si="55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52"/>
        <v>0</v>
      </c>
      <c r="Q839" s="45"/>
      <c r="R839" s="46"/>
      <c r="S839" s="45"/>
      <c r="T839" s="44"/>
      <c r="U839" s="26">
        <f t="shared" si="54"/>
        <v>0</v>
      </c>
      <c r="V839" s="25">
        <f t="shared" si="53"/>
        <v>0</v>
      </c>
      <c r="W839" s="25">
        <f t="shared" si="55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si="52"/>
        <v>0</v>
      </c>
      <c r="Q840" s="45"/>
      <c r="R840" s="46"/>
      <c r="S840" s="45"/>
      <c r="T840" s="44"/>
      <c r="U840" s="26">
        <f t="shared" si="54"/>
        <v>0</v>
      </c>
      <c r="V840" s="25">
        <f t="shared" si="53"/>
        <v>0</v>
      </c>
      <c r="W840" s="25">
        <f t="shared" si="55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si="54"/>
        <v>0</v>
      </c>
      <c r="V841" s="25">
        <f t="shared" si="53"/>
        <v>0</v>
      </c>
      <c r="W841" s="25">
        <f t="shared" si="55"/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ref="P877:P940" si="56">N877+O877</f>
        <v>0</v>
      </c>
      <c r="Q877" s="45"/>
      <c r="R877" s="46"/>
      <c r="S877" s="45"/>
      <c r="T877" s="44"/>
      <c r="U877" s="26">
        <f t="shared" si="54"/>
        <v>0</v>
      </c>
      <c r="V877" s="25">
        <f t="shared" ref="V877:V940" si="57">(Q877*R877)+(S877*T877)</f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6"/>
        <v>0</v>
      </c>
      <c r="Q878" s="45"/>
      <c r="R878" s="46"/>
      <c r="S878" s="45"/>
      <c r="T878" s="44"/>
      <c r="U878" s="26">
        <f t="shared" ref="U878:U941" si="58">Q878+S878</f>
        <v>0</v>
      </c>
      <c r="V878" s="25">
        <f t="shared" si="57"/>
        <v>0</v>
      </c>
      <c r="W878" s="25">
        <f t="shared" ref="W878:W941" si="59">V878+P878</f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6"/>
        <v>0</v>
      </c>
      <c r="Q879" s="45"/>
      <c r="R879" s="46"/>
      <c r="S879" s="45"/>
      <c r="T879" s="44"/>
      <c r="U879" s="26">
        <f t="shared" si="58"/>
        <v>0</v>
      </c>
      <c r="V879" s="25">
        <f t="shared" si="57"/>
        <v>0</v>
      </c>
      <c r="W879" s="25">
        <f t="shared" si="59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6"/>
        <v>0</v>
      </c>
      <c r="Q880" s="45"/>
      <c r="R880" s="46"/>
      <c r="S880" s="45"/>
      <c r="T880" s="44"/>
      <c r="U880" s="26">
        <f t="shared" si="58"/>
        <v>0</v>
      </c>
      <c r="V880" s="25">
        <f t="shared" si="57"/>
        <v>0</v>
      </c>
      <c r="W880" s="25">
        <f t="shared" si="59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6"/>
        <v>0</v>
      </c>
      <c r="Q881" s="45"/>
      <c r="R881" s="46"/>
      <c r="S881" s="45"/>
      <c r="T881" s="44"/>
      <c r="U881" s="26">
        <f t="shared" si="58"/>
        <v>0</v>
      </c>
      <c r="V881" s="25">
        <f t="shared" si="57"/>
        <v>0</v>
      </c>
      <c r="W881" s="25">
        <f t="shared" si="59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6"/>
        <v>0</v>
      </c>
      <c r="Q882" s="45"/>
      <c r="R882" s="46"/>
      <c r="S882" s="45"/>
      <c r="T882" s="44"/>
      <c r="U882" s="26">
        <f t="shared" si="58"/>
        <v>0</v>
      </c>
      <c r="V882" s="25">
        <f t="shared" si="57"/>
        <v>0</v>
      </c>
      <c r="W882" s="25">
        <f t="shared" si="59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6"/>
        <v>0</v>
      </c>
      <c r="Q883" s="45"/>
      <c r="R883" s="46"/>
      <c r="S883" s="45"/>
      <c r="T883" s="44"/>
      <c r="U883" s="26">
        <f t="shared" si="58"/>
        <v>0</v>
      </c>
      <c r="V883" s="25">
        <f t="shared" si="57"/>
        <v>0</v>
      </c>
      <c r="W883" s="25">
        <f t="shared" si="59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6"/>
        <v>0</v>
      </c>
      <c r="Q884" s="45"/>
      <c r="R884" s="46"/>
      <c r="S884" s="45"/>
      <c r="T884" s="44"/>
      <c r="U884" s="26">
        <f t="shared" si="58"/>
        <v>0</v>
      </c>
      <c r="V884" s="25">
        <f t="shared" si="57"/>
        <v>0</v>
      </c>
      <c r="W884" s="25">
        <f t="shared" si="59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6"/>
        <v>0</v>
      </c>
      <c r="Q885" s="45"/>
      <c r="R885" s="46"/>
      <c r="S885" s="45"/>
      <c r="T885" s="44"/>
      <c r="U885" s="26">
        <f t="shared" si="58"/>
        <v>0</v>
      </c>
      <c r="V885" s="25">
        <f t="shared" si="57"/>
        <v>0</v>
      </c>
      <c r="W885" s="25">
        <f t="shared" si="59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6"/>
        <v>0</v>
      </c>
      <c r="Q886" s="45"/>
      <c r="R886" s="46"/>
      <c r="S886" s="45"/>
      <c r="T886" s="44"/>
      <c r="U886" s="26">
        <f t="shared" si="58"/>
        <v>0</v>
      </c>
      <c r="V886" s="25">
        <f t="shared" si="57"/>
        <v>0</v>
      </c>
      <c r="W886" s="25">
        <f t="shared" si="59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6"/>
        <v>0</v>
      </c>
      <c r="Q887" s="45"/>
      <c r="R887" s="46"/>
      <c r="S887" s="45"/>
      <c r="T887" s="44"/>
      <c r="U887" s="26">
        <f t="shared" si="58"/>
        <v>0</v>
      </c>
      <c r="V887" s="25">
        <f t="shared" si="57"/>
        <v>0</v>
      </c>
      <c r="W887" s="25">
        <f t="shared" si="59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6"/>
        <v>0</v>
      </c>
      <c r="Q888" s="45"/>
      <c r="R888" s="46"/>
      <c r="S888" s="45"/>
      <c r="T888" s="44"/>
      <c r="U888" s="26">
        <f t="shared" si="58"/>
        <v>0</v>
      </c>
      <c r="V888" s="25">
        <f t="shared" si="57"/>
        <v>0</v>
      </c>
      <c r="W888" s="25">
        <f t="shared" si="59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6"/>
        <v>0</v>
      </c>
      <c r="Q889" s="45"/>
      <c r="R889" s="46"/>
      <c r="S889" s="45"/>
      <c r="T889" s="44"/>
      <c r="U889" s="26">
        <f t="shared" si="58"/>
        <v>0</v>
      </c>
      <c r="V889" s="25">
        <f t="shared" si="57"/>
        <v>0</v>
      </c>
      <c r="W889" s="25">
        <f t="shared" si="59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6"/>
        <v>0</v>
      </c>
      <c r="Q890" s="45"/>
      <c r="R890" s="46"/>
      <c r="S890" s="45"/>
      <c r="T890" s="44"/>
      <c r="U890" s="26">
        <f t="shared" si="58"/>
        <v>0</v>
      </c>
      <c r="V890" s="25">
        <f t="shared" si="57"/>
        <v>0</v>
      </c>
      <c r="W890" s="25">
        <f t="shared" si="59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6"/>
        <v>0</v>
      </c>
      <c r="Q891" s="45"/>
      <c r="R891" s="46"/>
      <c r="S891" s="45"/>
      <c r="T891" s="44"/>
      <c r="U891" s="26">
        <f t="shared" si="58"/>
        <v>0</v>
      </c>
      <c r="V891" s="25">
        <f t="shared" si="57"/>
        <v>0</v>
      </c>
      <c r="W891" s="25">
        <f t="shared" si="59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6"/>
        <v>0</v>
      </c>
      <c r="Q892" s="45"/>
      <c r="R892" s="46"/>
      <c r="S892" s="45"/>
      <c r="T892" s="44"/>
      <c r="U892" s="26">
        <f t="shared" si="58"/>
        <v>0</v>
      </c>
      <c r="V892" s="25">
        <f t="shared" si="57"/>
        <v>0</v>
      </c>
      <c r="W892" s="25">
        <f t="shared" si="59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6"/>
        <v>0</v>
      </c>
      <c r="Q893" s="45"/>
      <c r="R893" s="46"/>
      <c r="S893" s="45"/>
      <c r="T893" s="44"/>
      <c r="U893" s="26">
        <f t="shared" si="58"/>
        <v>0</v>
      </c>
      <c r="V893" s="25">
        <f t="shared" si="57"/>
        <v>0</v>
      </c>
      <c r="W893" s="25">
        <f t="shared" si="59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6"/>
        <v>0</v>
      </c>
      <c r="Q894" s="45"/>
      <c r="R894" s="46"/>
      <c r="S894" s="45"/>
      <c r="T894" s="44"/>
      <c r="U894" s="26">
        <f t="shared" si="58"/>
        <v>0</v>
      </c>
      <c r="V894" s="25">
        <f t="shared" si="57"/>
        <v>0</v>
      </c>
      <c r="W894" s="25">
        <f t="shared" si="59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6"/>
        <v>0</v>
      </c>
      <c r="Q895" s="45"/>
      <c r="R895" s="46"/>
      <c r="S895" s="45"/>
      <c r="T895" s="44"/>
      <c r="U895" s="26">
        <f t="shared" si="58"/>
        <v>0</v>
      </c>
      <c r="V895" s="25">
        <f t="shared" si="57"/>
        <v>0</v>
      </c>
      <c r="W895" s="25">
        <f t="shared" si="59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6"/>
        <v>0</v>
      </c>
      <c r="Q896" s="45"/>
      <c r="R896" s="46"/>
      <c r="S896" s="45"/>
      <c r="T896" s="44"/>
      <c r="U896" s="26">
        <f t="shared" si="58"/>
        <v>0</v>
      </c>
      <c r="V896" s="25">
        <f t="shared" si="57"/>
        <v>0</v>
      </c>
      <c r="W896" s="25">
        <f t="shared" si="59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6"/>
        <v>0</v>
      </c>
      <c r="Q897" s="45"/>
      <c r="R897" s="46"/>
      <c r="S897" s="45"/>
      <c r="T897" s="44"/>
      <c r="U897" s="26">
        <f t="shared" si="58"/>
        <v>0</v>
      </c>
      <c r="V897" s="25">
        <f t="shared" si="57"/>
        <v>0</v>
      </c>
      <c r="W897" s="25">
        <f t="shared" si="59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6"/>
        <v>0</v>
      </c>
      <c r="Q898" s="45"/>
      <c r="R898" s="46"/>
      <c r="S898" s="45"/>
      <c r="T898" s="44"/>
      <c r="U898" s="26">
        <f t="shared" si="58"/>
        <v>0</v>
      </c>
      <c r="V898" s="25">
        <f t="shared" si="57"/>
        <v>0</v>
      </c>
      <c r="W898" s="25">
        <f t="shared" si="59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6"/>
        <v>0</v>
      </c>
      <c r="Q899" s="45"/>
      <c r="R899" s="46"/>
      <c r="S899" s="45"/>
      <c r="T899" s="44"/>
      <c r="U899" s="26">
        <f t="shared" si="58"/>
        <v>0</v>
      </c>
      <c r="V899" s="25">
        <f t="shared" si="57"/>
        <v>0</v>
      </c>
      <c r="W899" s="25">
        <f t="shared" si="59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6"/>
        <v>0</v>
      </c>
      <c r="Q900" s="45"/>
      <c r="R900" s="46"/>
      <c r="S900" s="45"/>
      <c r="T900" s="44"/>
      <c r="U900" s="26">
        <f t="shared" si="58"/>
        <v>0</v>
      </c>
      <c r="V900" s="25">
        <f t="shared" si="57"/>
        <v>0</v>
      </c>
      <c r="W900" s="25">
        <f t="shared" si="59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6"/>
        <v>0</v>
      </c>
      <c r="Q901" s="45"/>
      <c r="R901" s="46"/>
      <c r="S901" s="45"/>
      <c r="T901" s="44"/>
      <c r="U901" s="26">
        <f t="shared" si="58"/>
        <v>0</v>
      </c>
      <c r="V901" s="25">
        <f t="shared" si="57"/>
        <v>0</v>
      </c>
      <c r="W901" s="25">
        <f t="shared" si="59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6"/>
        <v>0</v>
      </c>
      <c r="Q902" s="45"/>
      <c r="R902" s="46"/>
      <c r="S902" s="45"/>
      <c r="T902" s="44"/>
      <c r="U902" s="26">
        <f t="shared" si="58"/>
        <v>0</v>
      </c>
      <c r="V902" s="25">
        <f t="shared" si="57"/>
        <v>0</v>
      </c>
      <c r="W902" s="25">
        <f t="shared" si="59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6"/>
        <v>0</v>
      </c>
      <c r="Q903" s="45"/>
      <c r="R903" s="46"/>
      <c r="S903" s="45"/>
      <c r="T903" s="44"/>
      <c r="U903" s="26">
        <f t="shared" si="58"/>
        <v>0</v>
      </c>
      <c r="V903" s="25">
        <f t="shared" si="57"/>
        <v>0</v>
      </c>
      <c r="W903" s="25">
        <f t="shared" si="59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si="56"/>
        <v>0</v>
      </c>
      <c r="Q904" s="45"/>
      <c r="R904" s="46"/>
      <c r="S904" s="45"/>
      <c r="T904" s="44"/>
      <c r="U904" s="26">
        <f t="shared" si="58"/>
        <v>0</v>
      </c>
      <c r="V904" s="25">
        <f t="shared" si="57"/>
        <v>0</v>
      </c>
      <c r="W904" s="25">
        <f t="shared" si="59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si="58"/>
        <v>0</v>
      </c>
      <c r="V905" s="25">
        <f t="shared" si="57"/>
        <v>0</v>
      </c>
      <c r="W905" s="25">
        <f t="shared" si="59"/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ref="P941:P1004" si="60">N941+O941</f>
        <v>0</v>
      </c>
      <c r="Q941" s="45"/>
      <c r="R941" s="46"/>
      <c r="S941" s="45"/>
      <c r="T941" s="44"/>
      <c r="U941" s="26">
        <f t="shared" si="58"/>
        <v>0</v>
      </c>
      <c r="V941" s="25">
        <f t="shared" ref="V941:V1004" si="61">(Q941*R941)+(S941*T941)</f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60"/>
        <v>0</v>
      </c>
      <c r="Q942" s="45"/>
      <c r="R942" s="46"/>
      <c r="S942" s="45"/>
      <c r="T942" s="44"/>
      <c r="U942" s="26">
        <f t="shared" ref="U942:U1005" si="62">Q942+S942</f>
        <v>0</v>
      </c>
      <c r="V942" s="25">
        <f t="shared" si="61"/>
        <v>0</v>
      </c>
      <c r="W942" s="25">
        <f t="shared" ref="W942:W1005" si="63">V942+P942</f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60"/>
        <v>0</v>
      </c>
      <c r="Q943" s="45"/>
      <c r="R943" s="46"/>
      <c r="S943" s="45"/>
      <c r="T943" s="44"/>
      <c r="U943" s="26">
        <f t="shared" si="62"/>
        <v>0</v>
      </c>
      <c r="V943" s="25">
        <f t="shared" si="61"/>
        <v>0</v>
      </c>
      <c r="W943" s="25">
        <f t="shared" si="63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60"/>
        <v>0</v>
      </c>
      <c r="Q944" s="45"/>
      <c r="R944" s="46"/>
      <c r="S944" s="45"/>
      <c r="T944" s="44"/>
      <c r="U944" s="26">
        <f t="shared" si="62"/>
        <v>0</v>
      </c>
      <c r="V944" s="25">
        <f t="shared" si="61"/>
        <v>0</v>
      </c>
      <c r="W944" s="25">
        <f t="shared" si="63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60"/>
        <v>0</v>
      </c>
      <c r="Q945" s="45"/>
      <c r="R945" s="46"/>
      <c r="S945" s="45"/>
      <c r="T945" s="44"/>
      <c r="U945" s="26">
        <f t="shared" si="62"/>
        <v>0</v>
      </c>
      <c r="V945" s="25">
        <f t="shared" si="61"/>
        <v>0</v>
      </c>
      <c r="W945" s="25">
        <f t="shared" si="63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60"/>
        <v>0</v>
      </c>
      <c r="Q946" s="45"/>
      <c r="R946" s="46"/>
      <c r="S946" s="45"/>
      <c r="T946" s="44"/>
      <c r="U946" s="26">
        <f t="shared" si="62"/>
        <v>0</v>
      </c>
      <c r="V946" s="25">
        <f t="shared" si="61"/>
        <v>0</v>
      </c>
      <c r="W946" s="25">
        <f t="shared" si="63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60"/>
        <v>0</v>
      </c>
      <c r="Q947" s="45"/>
      <c r="R947" s="46"/>
      <c r="S947" s="45"/>
      <c r="T947" s="44"/>
      <c r="U947" s="26">
        <f t="shared" si="62"/>
        <v>0</v>
      </c>
      <c r="V947" s="25">
        <f t="shared" si="61"/>
        <v>0</v>
      </c>
      <c r="W947" s="25">
        <f t="shared" si="63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60"/>
        <v>0</v>
      </c>
      <c r="Q948" s="45"/>
      <c r="R948" s="46"/>
      <c r="S948" s="45"/>
      <c r="T948" s="44"/>
      <c r="U948" s="26">
        <f t="shared" si="62"/>
        <v>0</v>
      </c>
      <c r="V948" s="25">
        <f t="shared" si="61"/>
        <v>0</v>
      </c>
      <c r="W948" s="25">
        <f t="shared" si="63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60"/>
        <v>0</v>
      </c>
      <c r="Q949" s="45"/>
      <c r="R949" s="46"/>
      <c r="S949" s="45"/>
      <c r="T949" s="44"/>
      <c r="U949" s="26">
        <f t="shared" si="62"/>
        <v>0</v>
      </c>
      <c r="V949" s="25">
        <f t="shared" si="61"/>
        <v>0</v>
      </c>
      <c r="W949" s="25">
        <f t="shared" si="63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60"/>
        <v>0</v>
      </c>
      <c r="Q950" s="45"/>
      <c r="R950" s="46"/>
      <c r="S950" s="45"/>
      <c r="T950" s="44"/>
      <c r="U950" s="26">
        <f t="shared" si="62"/>
        <v>0</v>
      </c>
      <c r="V950" s="25">
        <f t="shared" si="61"/>
        <v>0</v>
      </c>
      <c r="W950" s="25">
        <f t="shared" si="63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60"/>
        <v>0</v>
      </c>
      <c r="Q951" s="45"/>
      <c r="R951" s="46"/>
      <c r="S951" s="45"/>
      <c r="T951" s="44"/>
      <c r="U951" s="26">
        <f t="shared" si="62"/>
        <v>0</v>
      </c>
      <c r="V951" s="25">
        <f t="shared" si="61"/>
        <v>0</v>
      </c>
      <c r="W951" s="25">
        <f t="shared" si="63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60"/>
        <v>0</v>
      </c>
      <c r="Q952" s="45"/>
      <c r="R952" s="46"/>
      <c r="S952" s="45"/>
      <c r="T952" s="44"/>
      <c r="U952" s="26">
        <f t="shared" si="62"/>
        <v>0</v>
      </c>
      <c r="V952" s="25">
        <f t="shared" si="61"/>
        <v>0</v>
      </c>
      <c r="W952" s="25">
        <f t="shared" si="63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60"/>
        <v>0</v>
      </c>
      <c r="Q953" s="45"/>
      <c r="R953" s="46"/>
      <c r="S953" s="45"/>
      <c r="T953" s="44"/>
      <c r="U953" s="26">
        <f t="shared" si="62"/>
        <v>0</v>
      </c>
      <c r="V953" s="25">
        <f t="shared" si="61"/>
        <v>0</v>
      </c>
      <c r="W953" s="25">
        <f t="shared" si="63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60"/>
        <v>0</v>
      </c>
      <c r="Q954" s="45"/>
      <c r="R954" s="46"/>
      <c r="S954" s="45"/>
      <c r="T954" s="44"/>
      <c r="U954" s="26">
        <f t="shared" si="62"/>
        <v>0</v>
      </c>
      <c r="V954" s="25">
        <f t="shared" si="61"/>
        <v>0</v>
      </c>
      <c r="W954" s="25">
        <f t="shared" si="63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60"/>
        <v>0</v>
      </c>
      <c r="Q955" s="45"/>
      <c r="R955" s="46"/>
      <c r="S955" s="45"/>
      <c r="T955" s="44"/>
      <c r="U955" s="26">
        <f t="shared" si="62"/>
        <v>0</v>
      </c>
      <c r="V955" s="25">
        <f t="shared" si="61"/>
        <v>0</v>
      </c>
      <c r="W955" s="25">
        <f t="shared" si="63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60"/>
        <v>0</v>
      </c>
      <c r="Q956" s="45"/>
      <c r="R956" s="46"/>
      <c r="S956" s="45"/>
      <c r="T956" s="44"/>
      <c r="U956" s="26">
        <f t="shared" si="62"/>
        <v>0</v>
      </c>
      <c r="V956" s="25">
        <f t="shared" si="61"/>
        <v>0</v>
      </c>
      <c r="W956" s="25">
        <f t="shared" si="63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60"/>
        <v>0</v>
      </c>
      <c r="Q957" s="45"/>
      <c r="R957" s="46"/>
      <c r="S957" s="45"/>
      <c r="T957" s="44"/>
      <c r="U957" s="26">
        <f t="shared" si="62"/>
        <v>0</v>
      </c>
      <c r="V957" s="25">
        <f t="shared" si="61"/>
        <v>0</v>
      </c>
      <c r="W957" s="25">
        <f t="shared" si="63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60"/>
        <v>0</v>
      </c>
      <c r="Q958" s="45"/>
      <c r="R958" s="46"/>
      <c r="S958" s="45"/>
      <c r="T958" s="44"/>
      <c r="U958" s="26">
        <f t="shared" si="62"/>
        <v>0</v>
      </c>
      <c r="V958" s="25">
        <f t="shared" si="61"/>
        <v>0</v>
      </c>
      <c r="W958" s="25">
        <f t="shared" si="63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60"/>
        <v>0</v>
      </c>
      <c r="Q959" s="45"/>
      <c r="R959" s="46"/>
      <c r="S959" s="45"/>
      <c r="T959" s="44"/>
      <c r="U959" s="26">
        <f t="shared" si="62"/>
        <v>0</v>
      </c>
      <c r="V959" s="25">
        <f t="shared" si="61"/>
        <v>0</v>
      </c>
      <c r="W959" s="25">
        <f t="shared" si="63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60"/>
        <v>0</v>
      </c>
      <c r="Q960" s="45"/>
      <c r="R960" s="46"/>
      <c r="S960" s="45"/>
      <c r="T960" s="44"/>
      <c r="U960" s="26">
        <f t="shared" si="62"/>
        <v>0</v>
      </c>
      <c r="V960" s="25">
        <f t="shared" si="61"/>
        <v>0</v>
      </c>
      <c r="W960" s="25">
        <f t="shared" si="63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60"/>
        <v>0</v>
      </c>
      <c r="Q961" s="45"/>
      <c r="R961" s="46"/>
      <c r="S961" s="45"/>
      <c r="T961" s="44"/>
      <c r="U961" s="26">
        <f t="shared" si="62"/>
        <v>0</v>
      </c>
      <c r="V961" s="25">
        <f t="shared" si="61"/>
        <v>0</v>
      </c>
      <c r="W961" s="25">
        <f t="shared" si="63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60"/>
        <v>0</v>
      </c>
      <c r="Q962" s="45"/>
      <c r="R962" s="46"/>
      <c r="S962" s="45"/>
      <c r="T962" s="44"/>
      <c r="U962" s="26">
        <f t="shared" si="62"/>
        <v>0</v>
      </c>
      <c r="V962" s="25">
        <f t="shared" si="61"/>
        <v>0</v>
      </c>
      <c r="W962" s="25">
        <f t="shared" si="63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60"/>
        <v>0</v>
      </c>
      <c r="Q963" s="45"/>
      <c r="R963" s="46"/>
      <c r="S963" s="45"/>
      <c r="T963" s="44"/>
      <c r="U963" s="26">
        <f t="shared" si="62"/>
        <v>0</v>
      </c>
      <c r="V963" s="25">
        <f t="shared" si="61"/>
        <v>0</v>
      </c>
      <c r="W963" s="25">
        <f t="shared" si="63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60"/>
        <v>0</v>
      </c>
      <c r="Q964" s="45"/>
      <c r="R964" s="46"/>
      <c r="S964" s="45"/>
      <c r="T964" s="44"/>
      <c r="U964" s="26">
        <f t="shared" si="62"/>
        <v>0</v>
      </c>
      <c r="V964" s="25">
        <f t="shared" si="61"/>
        <v>0</v>
      </c>
      <c r="W964" s="25">
        <f t="shared" si="63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60"/>
        <v>0</v>
      </c>
      <c r="Q965" s="45"/>
      <c r="R965" s="46"/>
      <c r="S965" s="45"/>
      <c r="T965" s="44"/>
      <c r="U965" s="26">
        <f t="shared" si="62"/>
        <v>0</v>
      </c>
      <c r="V965" s="25">
        <f t="shared" si="61"/>
        <v>0</v>
      </c>
      <c r="W965" s="25">
        <f t="shared" si="63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60"/>
        <v>0</v>
      </c>
      <c r="Q966" s="45"/>
      <c r="R966" s="46"/>
      <c r="S966" s="45"/>
      <c r="T966" s="44"/>
      <c r="U966" s="26">
        <f t="shared" si="62"/>
        <v>0</v>
      </c>
      <c r="V966" s="25">
        <f t="shared" si="61"/>
        <v>0</v>
      </c>
      <c r="W966" s="25">
        <f t="shared" si="63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60"/>
        <v>0</v>
      </c>
      <c r="Q967" s="45"/>
      <c r="R967" s="46"/>
      <c r="S967" s="45"/>
      <c r="T967" s="44"/>
      <c r="U967" s="26">
        <f t="shared" si="62"/>
        <v>0</v>
      </c>
      <c r="V967" s="25">
        <f t="shared" si="61"/>
        <v>0</v>
      </c>
      <c r="W967" s="25">
        <f t="shared" si="63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si="60"/>
        <v>0</v>
      </c>
      <c r="Q968" s="45"/>
      <c r="R968" s="46"/>
      <c r="S968" s="45"/>
      <c r="T968" s="44"/>
      <c r="U968" s="26">
        <f t="shared" si="62"/>
        <v>0</v>
      </c>
      <c r="V968" s="25">
        <f t="shared" si="61"/>
        <v>0</v>
      </c>
      <c r="W968" s="25">
        <f t="shared" si="63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si="62"/>
        <v>0</v>
      </c>
      <c r="V969" s="25">
        <f t="shared" si="61"/>
        <v>0</v>
      </c>
      <c r="W969" s="25">
        <f t="shared" si="63"/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ref="P1005:P1068" si="64">N1005+O1005</f>
        <v>0</v>
      </c>
      <c r="Q1005" s="45"/>
      <c r="R1005" s="46"/>
      <c r="S1005" s="45"/>
      <c r="T1005" s="44"/>
      <c r="U1005" s="26">
        <f t="shared" si="62"/>
        <v>0</v>
      </c>
      <c r="V1005" s="25">
        <f t="shared" ref="V1005:V1068" si="65">(Q1005*R1005)+(S1005*T1005)</f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4"/>
        <v>0</v>
      </c>
      <c r="Q1006" s="45"/>
      <c r="R1006" s="46"/>
      <c r="S1006" s="45"/>
      <c r="T1006" s="44"/>
      <c r="U1006" s="26">
        <f t="shared" ref="U1006:U1069" si="66">Q1006+S1006</f>
        <v>0</v>
      </c>
      <c r="V1006" s="25">
        <f t="shared" si="65"/>
        <v>0</v>
      </c>
      <c r="W1006" s="25">
        <f t="shared" ref="W1006:W1069" si="67">V1006+P1006</f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4"/>
        <v>0</v>
      </c>
      <c r="Q1007" s="45"/>
      <c r="R1007" s="46"/>
      <c r="S1007" s="45"/>
      <c r="T1007" s="44"/>
      <c r="U1007" s="26">
        <f t="shared" si="66"/>
        <v>0</v>
      </c>
      <c r="V1007" s="25">
        <f t="shared" si="65"/>
        <v>0</v>
      </c>
      <c r="W1007" s="25">
        <f t="shared" si="67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4"/>
        <v>0</v>
      </c>
      <c r="Q1008" s="45"/>
      <c r="R1008" s="46"/>
      <c r="S1008" s="45"/>
      <c r="T1008" s="44"/>
      <c r="U1008" s="26">
        <f t="shared" si="66"/>
        <v>0</v>
      </c>
      <c r="V1008" s="25">
        <f t="shared" si="65"/>
        <v>0</v>
      </c>
      <c r="W1008" s="25">
        <f t="shared" si="67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4"/>
        <v>0</v>
      </c>
      <c r="Q1009" s="45"/>
      <c r="R1009" s="46"/>
      <c r="S1009" s="45"/>
      <c r="T1009" s="44"/>
      <c r="U1009" s="26">
        <f t="shared" si="66"/>
        <v>0</v>
      </c>
      <c r="V1009" s="25">
        <f t="shared" si="65"/>
        <v>0</v>
      </c>
      <c r="W1009" s="25">
        <f t="shared" si="67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4"/>
        <v>0</v>
      </c>
      <c r="Q1010" s="45"/>
      <c r="R1010" s="46"/>
      <c r="S1010" s="45"/>
      <c r="T1010" s="44"/>
      <c r="U1010" s="26">
        <f t="shared" si="66"/>
        <v>0</v>
      </c>
      <c r="V1010" s="25">
        <f t="shared" si="65"/>
        <v>0</v>
      </c>
      <c r="W1010" s="25">
        <f t="shared" si="67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4"/>
        <v>0</v>
      </c>
      <c r="Q1011" s="45"/>
      <c r="R1011" s="46"/>
      <c r="S1011" s="45"/>
      <c r="T1011" s="44"/>
      <c r="U1011" s="26">
        <f t="shared" si="66"/>
        <v>0</v>
      </c>
      <c r="V1011" s="25">
        <f t="shared" si="65"/>
        <v>0</v>
      </c>
      <c r="W1011" s="25">
        <f t="shared" si="67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4"/>
        <v>0</v>
      </c>
      <c r="Q1012" s="45"/>
      <c r="R1012" s="46"/>
      <c r="S1012" s="45"/>
      <c r="T1012" s="44"/>
      <c r="U1012" s="26">
        <f t="shared" si="66"/>
        <v>0</v>
      </c>
      <c r="V1012" s="25">
        <f t="shared" si="65"/>
        <v>0</v>
      </c>
      <c r="W1012" s="25">
        <f t="shared" si="67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4"/>
        <v>0</v>
      </c>
      <c r="Q1013" s="45"/>
      <c r="R1013" s="46"/>
      <c r="S1013" s="45"/>
      <c r="T1013" s="44"/>
      <c r="U1013" s="26">
        <f t="shared" si="66"/>
        <v>0</v>
      </c>
      <c r="V1013" s="25">
        <f t="shared" si="65"/>
        <v>0</v>
      </c>
      <c r="W1013" s="25">
        <f t="shared" si="67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4"/>
        <v>0</v>
      </c>
      <c r="Q1014" s="45"/>
      <c r="R1014" s="46"/>
      <c r="S1014" s="45"/>
      <c r="T1014" s="44"/>
      <c r="U1014" s="26">
        <f t="shared" si="66"/>
        <v>0</v>
      </c>
      <c r="V1014" s="25">
        <f t="shared" si="65"/>
        <v>0</v>
      </c>
      <c r="W1014" s="25">
        <f t="shared" si="67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4"/>
        <v>0</v>
      </c>
      <c r="Q1015" s="45"/>
      <c r="R1015" s="46"/>
      <c r="S1015" s="45"/>
      <c r="T1015" s="44"/>
      <c r="U1015" s="26">
        <f t="shared" si="66"/>
        <v>0</v>
      </c>
      <c r="V1015" s="25">
        <f t="shared" si="65"/>
        <v>0</v>
      </c>
      <c r="W1015" s="25">
        <f t="shared" si="67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4"/>
        <v>0</v>
      </c>
      <c r="Q1016" s="45"/>
      <c r="R1016" s="46"/>
      <c r="S1016" s="45"/>
      <c r="T1016" s="44"/>
      <c r="U1016" s="26">
        <f t="shared" si="66"/>
        <v>0</v>
      </c>
      <c r="V1016" s="25">
        <f t="shared" si="65"/>
        <v>0</v>
      </c>
      <c r="W1016" s="25">
        <f t="shared" si="67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4"/>
        <v>0</v>
      </c>
      <c r="Q1017" s="45"/>
      <c r="R1017" s="46"/>
      <c r="S1017" s="45"/>
      <c r="T1017" s="44"/>
      <c r="U1017" s="26">
        <f t="shared" si="66"/>
        <v>0</v>
      </c>
      <c r="V1017" s="25">
        <f t="shared" si="65"/>
        <v>0</v>
      </c>
      <c r="W1017" s="25">
        <f t="shared" si="67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4"/>
        <v>0</v>
      </c>
      <c r="Q1018" s="45"/>
      <c r="R1018" s="46"/>
      <c r="S1018" s="45"/>
      <c r="T1018" s="44"/>
      <c r="U1018" s="26">
        <f t="shared" si="66"/>
        <v>0</v>
      </c>
      <c r="V1018" s="25">
        <f t="shared" si="65"/>
        <v>0</v>
      </c>
      <c r="W1018" s="25">
        <f t="shared" si="67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4"/>
        <v>0</v>
      </c>
      <c r="Q1019" s="45"/>
      <c r="R1019" s="46"/>
      <c r="S1019" s="45"/>
      <c r="T1019" s="44"/>
      <c r="U1019" s="26">
        <f t="shared" si="66"/>
        <v>0</v>
      </c>
      <c r="V1019" s="25">
        <f t="shared" si="65"/>
        <v>0</v>
      </c>
      <c r="W1019" s="25">
        <f t="shared" si="67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4"/>
        <v>0</v>
      </c>
      <c r="Q1020" s="45"/>
      <c r="R1020" s="46"/>
      <c r="S1020" s="45"/>
      <c r="T1020" s="44"/>
      <c r="U1020" s="26">
        <f t="shared" si="66"/>
        <v>0</v>
      </c>
      <c r="V1020" s="25">
        <f t="shared" si="65"/>
        <v>0</v>
      </c>
      <c r="W1020" s="25">
        <f t="shared" si="67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4"/>
        <v>0</v>
      </c>
      <c r="Q1021" s="45"/>
      <c r="R1021" s="46"/>
      <c r="S1021" s="45"/>
      <c r="T1021" s="44"/>
      <c r="U1021" s="26">
        <f t="shared" si="66"/>
        <v>0</v>
      </c>
      <c r="V1021" s="25">
        <f t="shared" si="65"/>
        <v>0</v>
      </c>
      <c r="W1021" s="25">
        <f t="shared" si="67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4"/>
        <v>0</v>
      </c>
      <c r="Q1022" s="45"/>
      <c r="R1022" s="46"/>
      <c r="S1022" s="45"/>
      <c r="T1022" s="44"/>
      <c r="U1022" s="26">
        <f t="shared" si="66"/>
        <v>0</v>
      </c>
      <c r="V1022" s="25">
        <f t="shared" si="65"/>
        <v>0</v>
      </c>
      <c r="W1022" s="25">
        <f t="shared" si="67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4"/>
        <v>0</v>
      </c>
      <c r="Q1023" s="45"/>
      <c r="R1023" s="46"/>
      <c r="S1023" s="45"/>
      <c r="T1023" s="44"/>
      <c r="U1023" s="26">
        <f t="shared" si="66"/>
        <v>0</v>
      </c>
      <c r="V1023" s="25">
        <f t="shared" si="65"/>
        <v>0</v>
      </c>
      <c r="W1023" s="25">
        <f t="shared" si="67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4"/>
        <v>0</v>
      </c>
      <c r="Q1024" s="45"/>
      <c r="R1024" s="46"/>
      <c r="S1024" s="45"/>
      <c r="T1024" s="44"/>
      <c r="U1024" s="26">
        <f t="shared" si="66"/>
        <v>0</v>
      </c>
      <c r="V1024" s="25">
        <f t="shared" si="65"/>
        <v>0</v>
      </c>
      <c r="W1024" s="25">
        <f t="shared" si="67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4"/>
        <v>0</v>
      </c>
      <c r="Q1025" s="45"/>
      <c r="R1025" s="46"/>
      <c r="S1025" s="45"/>
      <c r="T1025" s="44"/>
      <c r="U1025" s="26">
        <f t="shared" si="66"/>
        <v>0</v>
      </c>
      <c r="V1025" s="25">
        <f t="shared" si="65"/>
        <v>0</v>
      </c>
      <c r="W1025" s="25">
        <f t="shared" si="67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4"/>
        <v>0</v>
      </c>
      <c r="Q1026" s="45"/>
      <c r="R1026" s="46"/>
      <c r="S1026" s="45"/>
      <c r="T1026" s="44"/>
      <c r="U1026" s="26">
        <f t="shared" si="66"/>
        <v>0</v>
      </c>
      <c r="V1026" s="25">
        <f t="shared" si="65"/>
        <v>0</v>
      </c>
      <c r="W1026" s="25">
        <f t="shared" si="67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4"/>
        <v>0</v>
      </c>
      <c r="Q1027" s="45"/>
      <c r="R1027" s="46"/>
      <c r="S1027" s="45"/>
      <c r="T1027" s="44"/>
      <c r="U1027" s="26">
        <f t="shared" si="66"/>
        <v>0</v>
      </c>
      <c r="V1027" s="25">
        <f t="shared" si="65"/>
        <v>0</v>
      </c>
      <c r="W1027" s="25">
        <f t="shared" si="67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4"/>
        <v>0</v>
      </c>
      <c r="Q1028" s="45"/>
      <c r="R1028" s="46"/>
      <c r="S1028" s="45"/>
      <c r="T1028" s="44"/>
      <c r="U1028" s="26">
        <f t="shared" si="66"/>
        <v>0</v>
      </c>
      <c r="V1028" s="25">
        <f t="shared" si="65"/>
        <v>0</v>
      </c>
      <c r="W1028" s="25">
        <f t="shared" si="67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4"/>
        <v>0</v>
      </c>
      <c r="Q1029" s="45"/>
      <c r="R1029" s="46"/>
      <c r="S1029" s="45"/>
      <c r="T1029" s="44"/>
      <c r="U1029" s="26">
        <f t="shared" si="66"/>
        <v>0</v>
      </c>
      <c r="V1029" s="25">
        <f t="shared" si="65"/>
        <v>0</v>
      </c>
      <c r="W1029" s="25">
        <f t="shared" si="67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4"/>
        <v>0</v>
      </c>
      <c r="Q1030" s="45"/>
      <c r="R1030" s="46"/>
      <c r="S1030" s="45"/>
      <c r="T1030" s="44"/>
      <c r="U1030" s="26">
        <f t="shared" si="66"/>
        <v>0</v>
      </c>
      <c r="V1030" s="25">
        <f t="shared" si="65"/>
        <v>0</v>
      </c>
      <c r="W1030" s="25">
        <f t="shared" si="67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4"/>
        <v>0</v>
      </c>
      <c r="Q1031" s="45"/>
      <c r="R1031" s="46"/>
      <c r="S1031" s="45"/>
      <c r="T1031" s="44"/>
      <c r="U1031" s="26">
        <f t="shared" si="66"/>
        <v>0</v>
      </c>
      <c r="V1031" s="25">
        <f t="shared" si="65"/>
        <v>0</v>
      </c>
      <c r="W1031" s="25">
        <f t="shared" si="67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si="64"/>
        <v>0</v>
      </c>
      <c r="Q1032" s="45"/>
      <c r="R1032" s="46"/>
      <c r="S1032" s="45"/>
      <c r="T1032" s="44"/>
      <c r="U1032" s="26">
        <f t="shared" si="66"/>
        <v>0</v>
      </c>
      <c r="V1032" s="25">
        <f t="shared" si="65"/>
        <v>0</v>
      </c>
      <c r="W1032" s="25">
        <f t="shared" si="67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si="66"/>
        <v>0</v>
      </c>
      <c r="V1033" s="25">
        <f t="shared" si="65"/>
        <v>0</v>
      </c>
      <c r="W1033" s="25">
        <f t="shared" si="67"/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ref="P1069:P1132" si="68">N1069+O1069</f>
        <v>0</v>
      </c>
      <c r="Q1069" s="45"/>
      <c r="R1069" s="46"/>
      <c r="S1069" s="45"/>
      <c r="T1069" s="44"/>
      <c r="U1069" s="26">
        <f t="shared" si="66"/>
        <v>0</v>
      </c>
      <c r="V1069" s="25">
        <f t="shared" ref="V1069:V1132" si="69">(Q1069*R1069)+(S1069*T1069)</f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8"/>
        <v>0</v>
      </c>
      <c r="Q1070" s="45"/>
      <c r="R1070" s="46"/>
      <c r="S1070" s="45"/>
      <c r="T1070" s="44"/>
      <c r="U1070" s="26">
        <f t="shared" ref="U1070:U1133" si="70">Q1070+S1070</f>
        <v>0</v>
      </c>
      <c r="V1070" s="25">
        <f t="shared" si="69"/>
        <v>0</v>
      </c>
      <c r="W1070" s="25">
        <f t="shared" ref="W1070:W1133" si="71">V1070+P1070</f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8"/>
        <v>0</v>
      </c>
      <c r="Q1071" s="45"/>
      <c r="R1071" s="46"/>
      <c r="S1071" s="45"/>
      <c r="T1071" s="44"/>
      <c r="U1071" s="26">
        <f t="shared" si="70"/>
        <v>0</v>
      </c>
      <c r="V1071" s="25">
        <f t="shared" si="69"/>
        <v>0</v>
      </c>
      <c r="W1071" s="25">
        <f t="shared" si="71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8"/>
        <v>0</v>
      </c>
      <c r="Q1072" s="45"/>
      <c r="R1072" s="46"/>
      <c r="S1072" s="45"/>
      <c r="T1072" s="44"/>
      <c r="U1072" s="26">
        <f t="shared" si="70"/>
        <v>0</v>
      </c>
      <c r="V1072" s="25">
        <f t="shared" si="69"/>
        <v>0</v>
      </c>
      <c r="W1072" s="25">
        <f t="shared" si="71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8"/>
        <v>0</v>
      </c>
      <c r="Q1073" s="45"/>
      <c r="R1073" s="46"/>
      <c r="S1073" s="45"/>
      <c r="T1073" s="44"/>
      <c r="U1073" s="26">
        <f t="shared" si="70"/>
        <v>0</v>
      </c>
      <c r="V1073" s="25">
        <f t="shared" si="69"/>
        <v>0</v>
      </c>
      <c r="W1073" s="25">
        <f t="shared" si="71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8"/>
        <v>0</v>
      </c>
      <c r="Q1074" s="45"/>
      <c r="R1074" s="46"/>
      <c r="S1074" s="45"/>
      <c r="T1074" s="44"/>
      <c r="U1074" s="26">
        <f t="shared" si="70"/>
        <v>0</v>
      </c>
      <c r="V1074" s="25">
        <f t="shared" si="69"/>
        <v>0</v>
      </c>
      <c r="W1074" s="25">
        <f t="shared" si="71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8"/>
        <v>0</v>
      </c>
      <c r="Q1075" s="45"/>
      <c r="R1075" s="46"/>
      <c r="S1075" s="45"/>
      <c r="T1075" s="44"/>
      <c r="U1075" s="26">
        <f t="shared" si="70"/>
        <v>0</v>
      </c>
      <c r="V1075" s="25">
        <f t="shared" si="69"/>
        <v>0</v>
      </c>
      <c r="W1075" s="25">
        <f t="shared" si="71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8"/>
        <v>0</v>
      </c>
      <c r="Q1076" s="45"/>
      <c r="R1076" s="46"/>
      <c r="S1076" s="45"/>
      <c r="T1076" s="44"/>
      <c r="U1076" s="26">
        <f t="shared" si="70"/>
        <v>0</v>
      </c>
      <c r="V1076" s="25">
        <f t="shared" si="69"/>
        <v>0</v>
      </c>
      <c r="W1076" s="25">
        <f t="shared" si="71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8"/>
        <v>0</v>
      </c>
      <c r="Q1077" s="45"/>
      <c r="R1077" s="46"/>
      <c r="S1077" s="45"/>
      <c r="T1077" s="44"/>
      <c r="U1077" s="26">
        <f t="shared" si="70"/>
        <v>0</v>
      </c>
      <c r="V1077" s="25">
        <f t="shared" si="69"/>
        <v>0</v>
      </c>
      <c r="W1077" s="25">
        <f t="shared" si="71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8"/>
        <v>0</v>
      </c>
      <c r="Q1078" s="45"/>
      <c r="R1078" s="46"/>
      <c r="S1078" s="45"/>
      <c r="T1078" s="44"/>
      <c r="U1078" s="26">
        <f t="shared" si="70"/>
        <v>0</v>
      </c>
      <c r="V1078" s="25">
        <f t="shared" si="69"/>
        <v>0</v>
      </c>
      <c r="W1078" s="25">
        <f t="shared" si="71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8"/>
        <v>0</v>
      </c>
      <c r="Q1079" s="45"/>
      <c r="R1079" s="46"/>
      <c r="S1079" s="45"/>
      <c r="T1079" s="44"/>
      <c r="U1079" s="26">
        <f t="shared" si="70"/>
        <v>0</v>
      </c>
      <c r="V1079" s="25">
        <f t="shared" si="69"/>
        <v>0</v>
      </c>
      <c r="W1079" s="25">
        <f t="shared" si="71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8"/>
        <v>0</v>
      </c>
      <c r="Q1080" s="45"/>
      <c r="R1080" s="46"/>
      <c r="S1080" s="45"/>
      <c r="T1080" s="44"/>
      <c r="U1080" s="26">
        <f t="shared" si="70"/>
        <v>0</v>
      </c>
      <c r="V1080" s="25">
        <f t="shared" si="69"/>
        <v>0</v>
      </c>
      <c r="W1080" s="25">
        <f t="shared" si="71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8"/>
        <v>0</v>
      </c>
      <c r="Q1081" s="45"/>
      <c r="R1081" s="46"/>
      <c r="S1081" s="45"/>
      <c r="T1081" s="44"/>
      <c r="U1081" s="26">
        <f t="shared" si="70"/>
        <v>0</v>
      </c>
      <c r="V1081" s="25">
        <f t="shared" si="69"/>
        <v>0</v>
      </c>
      <c r="W1081" s="25">
        <f t="shared" si="71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8"/>
        <v>0</v>
      </c>
      <c r="Q1082" s="45"/>
      <c r="R1082" s="46"/>
      <c r="S1082" s="45"/>
      <c r="T1082" s="44"/>
      <c r="U1082" s="26">
        <f t="shared" si="70"/>
        <v>0</v>
      </c>
      <c r="V1082" s="25">
        <f t="shared" si="69"/>
        <v>0</v>
      </c>
      <c r="W1082" s="25">
        <f t="shared" si="71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8"/>
        <v>0</v>
      </c>
      <c r="Q1083" s="45"/>
      <c r="R1083" s="46"/>
      <c r="S1083" s="45"/>
      <c r="T1083" s="44"/>
      <c r="U1083" s="26">
        <f t="shared" si="70"/>
        <v>0</v>
      </c>
      <c r="V1083" s="25">
        <f t="shared" si="69"/>
        <v>0</v>
      </c>
      <c r="W1083" s="25">
        <f t="shared" si="71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8"/>
        <v>0</v>
      </c>
      <c r="Q1084" s="45"/>
      <c r="R1084" s="46"/>
      <c r="S1084" s="45"/>
      <c r="T1084" s="44"/>
      <c r="U1084" s="26">
        <f t="shared" si="70"/>
        <v>0</v>
      </c>
      <c r="V1084" s="25">
        <f t="shared" si="69"/>
        <v>0</v>
      </c>
      <c r="W1084" s="25">
        <f t="shared" si="71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8"/>
        <v>0</v>
      </c>
      <c r="Q1085" s="45"/>
      <c r="R1085" s="46"/>
      <c r="S1085" s="45"/>
      <c r="T1085" s="44"/>
      <c r="U1085" s="26">
        <f t="shared" si="70"/>
        <v>0</v>
      </c>
      <c r="V1085" s="25">
        <f t="shared" si="69"/>
        <v>0</v>
      </c>
      <c r="W1085" s="25">
        <f t="shared" si="71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8"/>
        <v>0</v>
      </c>
      <c r="Q1086" s="45"/>
      <c r="R1086" s="46"/>
      <c r="S1086" s="45"/>
      <c r="T1086" s="44"/>
      <c r="U1086" s="26">
        <f t="shared" si="70"/>
        <v>0</v>
      </c>
      <c r="V1086" s="25">
        <f t="shared" si="69"/>
        <v>0</v>
      </c>
      <c r="W1086" s="25">
        <f t="shared" si="71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8"/>
        <v>0</v>
      </c>
      <c r="Q1087" s="45"/>
      <c r="R1087" s="46"/>
      <c r="S1087" s="45"/>
      <c r="T1087" s="44"/>
      <c r="U1087" s="26">
        <f t="shared" si="70"/>
        <v>0</v>
      </c>
      <c r="V1087" s="25">
        <f t="shared" si="69"/>
        <v>0</v>
      </c>
      <c r="W1087" s="25">
        <f t="shared" si="71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8"/>
        <v>0</v>
      </c>
      <c r="Q1088" s="45"/>
      <c r="R1088" s="46"/>
      <c r="S1088" s="45"/>
      <c r="T1088" s="44"/>
      <c r="U1088" s="26">
        <f t="shared" si="70"/>
        <v>0</v>
      </c>
      <c r="V1088" s="25">
        <f t="shared" si="69"/>
        <v>0</v>
      </c>
      <c r="W1088" s="25">
        <f t="shared" si="71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8"/>
        <v>0</v>
      </c>
      <c r="Q1089" s="45"/>
      <c r="R1089" s="46"/>
      <c r="S1089" s="45"/>
      <c r="T1089" s="44"/>
      <c r="U1089" s="26">
        <f t="shared" si="70"/>
        <v>0</v>
      </c>
      <c r="V1089" s="25">
        <f t="shared" si="69"/>
        <v>0</v>
      </c>
      <c r="W1089" s="25">
        <f t="shared" si="71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8"/>
        <v>0</v>
      </c>
      <c r="Q1090" s="45"/>
      <c r="R1090" s="46"/>
      <c r="S1090" s="45"/>
      <c r="T1090" s="44"/>
      <c r="U1090" s="26">
        <f t="shared" si="70"/>
        <v>0</v>
      </c>
      <c r="V1090" s="25">
        <f t="shared" si="69"/>
        <v>0</v>
      </c>
      <c r="W1090" s="25">
        <f t="shared" si="71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8"/>
        <v>0</v>
      </c>
      <c r="Q1091" s="45"/>
      <c r="R1091" s="46"/>
      <c r="S1091" s="45"/>
      <c r="T1091" s="44"/>
      <c r="U1091" s="26">
        <f t="shared" si="70"/>
        <v>0</v>
      </c>
      <c r="V1091" s="25">
        <f t="shared" si="69"/>
        <v>0</v>
      </c>
      <c r="W1091" s="25">
        <f t="shared" si="71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8"/>
        <v>0</v>
      </c>
      <c r="Q1092" s="45"/>
      <c r="R1092" s="46"/>
      <c r="S1092" s="45"/>
      <c r="T1092" s="44"/>
      <c r="U1092" s="26">
        <f t="shared" si="70"/>
        <v>0</v>
      </c>
      <c r="V1092" s="25">
        <f t="shared" si="69"/>
        <v>0</v>
      </c>
      <c r="W1092" s="25">
        <f t="shared" si="71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8"/>
        <v>0</v>
      </c>
      <c r="Q1093" s="45"/>
      <c r="R1093" s="46"/>
      <c r="S1093" s="45"/>
      <c r="T1093" s="44"/>
      <c r="U1093" s="26">
        <f t="shared" si="70"/>
        <v>0</v>
      </c>
      <c r="V1093" s="25">
        <f t="shared" si="69"/>
        <v>0</v>
      </c>
      <c r="W1093" s="25">
        <f t="shared" si="71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8"/>
        <v>0</v>
      </c>
      <c r="Q1094" s="45"/>
      <c r="R1094" s="46"/>
      <c r="S1094" s="45"/>
      <c r="T1094" s="44"/>
      <c r="U1094" s="26">
        <f t="shared" si="70"/>
        <v>0</v>
      </c>
      <c r="V1094" s="25">
        <f t="shared" si="69"/>
        <v>0</v>
      </c>
      <c r="W1094" s="25">
        <f t="shared" si="71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8"/>
        <v>0</v>
      </c>
      <c r="Q1095" s="45"/>
      <c r="R1095" s="46"/>
      <c r="S1095" s="45"/>
      <c r="T1095" s="44"/>
      <c r="U1095" s="26">
        <f t="shared" si="70"/>
        <v>0</v>
      </c>
      <c r="V1095" s="25">
        <f t="shared" si="69"/>
        <v>0</v>
      </c>
      <c r="W1095" s="25">
        <f t="shared" si="71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si="68"/>
        <v>0</v>
      </c>
      <c r="Q1096" s="45"/>
      <c r="R1096" s="46"/>
      <c r="S1096" s="45"/>
      <c r="T1096" s="44"/>
      <c r="U1096" s="26">
        <f t="shared" si="70"/>
        <v>0</v>
      </c>
      <c r="V1096" s="25">
        <f t="shared" si="69"/>
        <v>0</v>
      </c>
      <c r="W1096" s="25">
        <f t="shared" si="71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si="70"/>
        <v>0</v>
      </c>
      <c r="V1097" s="25">
        <f t="shared" si="69"/>
        <v>0</v>
      </c>
      <c r="W1097" s="25">
        <f t="shared" si="71"/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ref="P1133:P1196" si="72">N1133+O1133</f>
        <v>0</v>
      </c>
      <c r="Q1133" s="45"/>
      <c r="R1133" s="46"/>
      <c r="S1133" s="45"/>
      <c r="T1133" s="44"/>
      <c r="U1133" s="26">
        <f t="shared" si="70"/>
        <v>0</v>
      </c>
      <c r="V1133" s="25">
        <f t="shared" ref="V1133:V1196" si="73">(Q1133*R1133)+(S1133*T1133)</f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72"/>
        <v>0</v>
      </c>
      <c r="Q1134" s="45"/>
      <c r="R1134" s="46"/>
      <c r="S1134" s="45"/>
      <c r="T1134" s="44"/>
      <c r="U1134" s="26">
        <f t="shared" ref="U1134:U1197" si="74">Q1134+S1134</f>
        <v>0</v>
      </c>
      <c r="V1134" s="25">
        <f t="shared" si="73"/>
        <v>0</v>
      </c>
      <c r="W1134" s="25">
        <f t="shared" ref="W1134:W1197" si="75">V1134+P1134</f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72"/>
        <v>0</v>
      </c>
      <c r="Q1135" s="45"/>
      <c r="R1135" s="46"/>
      <c r="S1135" s="45"/>
      <c r="T1135" s="44"/>
      <c r="U1135" s="26">
        <f t="shared" si="74"/>
        <v>0</v>
      </c>
      <c r="V1135" s="25">
        <f t="shared" si="73"/>
        <v>0</v>
      </c>
      <c r="W1135" s="25">
        <f t="shared" si="75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72"/>
        <v>0</v>
      </c>
      <c r="Q1136" s="45"/>
      <c r="R1136" s="46"/>
      <c r="S1136" s="45"/>
      <c r="T1136" s="44"/>
      <c r="U1136" s="26">
        <f t="shared" si="74"/>
        <v>0</v>
      </c>
      <c r="V1136" s="25">
        <f t="shared" si="73"/>
        <v>0</v>
      </c>
      <c r="W1136" s="25">
        <f t="shared" si="75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72"/>
        <v>0</v>
      </c>
      <c r="Q1137" s="45"/>
      <c r="R1137" s="46"/>
      <c r="S1137" s="45"/>
      <c r="T1137" s="44"/>
      <c r="U1137" s="26">
        <f t="shared" si="74"/>
        <v>0</v>
      </c>
      <c r="V1137" s="25">
        <f t="shared" si="73"/>
        <v>0</v>
      </c>
      <c r="W1137" s="25">
        <f t="shared" si="75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72"/>
        <v>0</v>
      </c>
      <c r="Q1138" s="45"/>
      <c r="R1138" s="46"/>
      <c r="S1138" s="45"/>
      <c r="T1138" s="44"/>
      <c r="U1138" s="26">
        <f t="shared" si="74"/>
        <v>0</v>
      </c>
      <c r="V1138" s="25">
        <f t="shared" si="73"/>
        <v>0</v>
      </c>
      <c r="W1138" s="25">
        <f t="shared" si="75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72"/>
        <v>0</v>
      </c>
      <c r="Q1139" s="45"/>
      <c r="R1139" s="46"/>
      <c r="S1139" s="45"/>
      <c r="T1139" s="44"/>
      <c r="U1139" s="26">
        <f t="shared" si="74"/>
        <v>0</v>
      </c>
      <c r="V1139" s="25">
        <f t="shared" si="73"/>
        <v>0</v>
      </c>
      <c r="W1139" s="25">
        <f t="shared" si="75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72"/>
        <v>0</v>
      </c>
      <c r="Q1140" s="45"/>
      <c r="R1140" s="46"/>
      <c r="S1140" s="45"/>
      <c r="T1140" s="44"/>
      <c r="U1140" s="26">
        <f t="shared" si="74"/>
        <v>0</v>
      </c>
      <c r="V1140" s="25">
        <f t="shared" si="73"/>
        <v>0</v>
      </c>
      <c r="W1140" s="25">
        <f t="shared" si="75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72"/>
        <v>0</v>
      </c>
      <c r="Q1141" s="45"/>
      <c r="R1141" s="46"/>
      <c r="S1141" s="45"/>
      <c r="T1141" s="44"/>
      <c r="U1141" s="26">
        <f t="shared" si="74"/>
        <v>0</v>
      </c>
      <c r="V1141" s="25">
        <f t="shared" si="73"/>
        <v>0</v>
      </c>
      <c r="W1141" s="25">
        <f t="shared" si="75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72"/>
        <v>0</v>
      </c>
      <c r="Q1142" s="45"/>
      <c r="R1142" s="46"/>
      <c r="S1142" s="45"/>
      <c r="T1142" s="44"/>
      <c r="U1142" s="26">
        <f t="shared" si="74"/>
        <v>0</v>
      </c>
      <c r="V1142" s="25">
        <f t="shared" si="73"/>
        <v>0</v>
      </c>
      <c r="W1142" s="25">
        <f t="shared" si="75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72"/>
        <v>0</v>
      </c>
      <c r="Q1143" s="45"/>
      <c r="R1143" s="46"/>
      <c r="S1143" s="45"/>
      <c r="T1143" s="44"/>
      <c r="U1143" s="26">
        <f t="shared" si="74"/>
        <v>0</v>
      </c>
      <c r="V1143" s="25">
        <f t="shared" si="73"/>
        <v>0</v>
      </c>
      <c r="W1143" s="25">
        <f t="shared" si="75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72"/>
        <v>0</v>
      </c>
      <c r="Q1144" s="45"/>
      <c r="R1144" s="46"/>
      <c r="S1144" s="45"/>
      <c r="T1144" s="44"/>
      <c r="U1144" s="26">
        <f t="shared" si="74"/>
        <v>0</v>
      </c>
      <c r="V1144" s="25">
        <f t="shared" si="73"/>
        <v>0</v>
      </c>
      <c r="W1144" s="25">
        <f t="shared" si="75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72"/>
        <v>0</v>
      </c>
      <c r="Q1145" s="45"/>
      <c r="R1145" s="46"/>
      <c r="S1145" s="45"/>
      <c r="T1145" s="44"/>
      <c r="U1145" s="26">
        <f t="shared" si="74"/>
        <v>0</v>
      </c>
      <c r="V1145" s="25">
        <f t="shared" si="73"/>
        <v>0</v>
      </c>
      <c r="W1145" s="25">
        <f t="shared" si="75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72"/>
        <v>0</v>
      </c>
      <c r="Q1146" s="45"/>
      <c r="R1146" s="46"/>
      <c r="S1146" s="45"/>
      <c r="T1146" s="44"/>
      <c r="U1146" s="26">
        <f t="shared" si="74"/>
        <v>0</v>
      </c>
      <c r="V1146" s="25">
        <f t="shared" si="73"/>
        <v>0</v>
      </c>
      <c r="W1146" s="25">
        <f t="shared" si="75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72"/>
        <v>0</v>
      </c>
      <c r="Q1147" s="45"/>
      <c r="R1147" s="46"/>
      <c r="S1147" s="45"/>
      <c r="T1147" s="44"/>
      <c r="U1147" s="26">
        <f t="shared" si="74"/>
        <v>0</v>
      </c>
      <c r="V1147" s="25">
        <f t="shared" si="73"/>
        <v>0</v>
      </c>
      <c r="W1147" s="25">
        <f t="shared" si="75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72"/>
        <v>0</v>
      </c>
      <c r="Q1148" s="45"/>
      <c r="R1148" s="46"/>
      <c r="S1148" s="45"/>
      <c r="T1148" s="44"/>
      <c r="U1148" s="26">
        <f t="shared" si="74"/>
        <v>0</v>
      </c>
      <c r="V1148" s="25">
        <f t="shared" si="73"/>
        <v>0</v>
      </c>
      <c r="W1148" s="25">
        <f t="shared" si="75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72"/>
        <v>0</v>
      </c>
      <c r="Q1149" s="45"/>
      <c r="R1149" s="46"/>
      <c r="S1149" s="45"/>
      <c r="T1149" s="44"/>
      <c r="U1149" s="26">
        <f t="shared" si="74"/>
        <v>0</v>
      </c>
      <c r="V1149" s="25">
        <f t="shared" si="73"/>
        <v>0</v>
      </c>
      <c r="W1149" s="25">
        <f t="shared" si="75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72"/>
        <v>0</v>
      </c>
      <c r="Q1150" s="45"/>
      <c r="R1150" s="46"/>
      <c r="S1150" s="45"/>
      <c r="T1150" s="44"/>
      <c r="U1150" s="26">
        <f t="shared" si="74"/>
        <v>0</v>
      </c>
      <c r="V1150" s="25">
        <f t="shared" si="73"/>
        <v>0</v>
      </c>
      <c r="W1150" s="25">
        <f t="shared" si="75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72"/>
        <v>0</v>
      </c>
      <c r="Q1151" s="45"/>
      <c r="R1151" s="46"/>
      <c r="S1151" s="45"/>
      <c r="T1151" s="44"/>
      <c r="U1151" s="26">
        <f t="shared" si="74"/>
        <v>0</v>
      </c>
      <c r="V1151" s="25">
        <f t="shared" si="73"/>
        <v>0</v>
      </c>
      <c r="W1151" s="25">
        <f t="shared" si="75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72"/>
        <v>0</v>
      </c>
      <c r="Q1152" s="45"/>
      <c r="R1152" s="46"/>
      <c r="S1152" s="45"/>
      <c r="T1152" s="44"/>
      <c r="U1152" s="26">
        <f t="shared" si="74"/>
        <v>0</v>
      </c>
      <c r="V1152" s="25">
        <f t="shared" si="73"/>
        <v>0</v>
      </c>
      <c r="W1152" s="25">
        <f t="shared" si="75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72"/>
        <v>0</v>
      </c>
      <c r="Q1153" s="45"/>
      <c r="R1153" s="46"/>
      <c r="S1153" s="45"/>
      <c r="T1153" s="44"/>
      <c r="U1153" s="26">
        <f t="shared" si="74"/>
        <v>0</v>
      </c>
      <c r="V1153" s="25">
        <f t="shared" si="73"/>
        <v>0</v>
      </c>
      <c r="W1153" s="25">
        <f t="shared" si="75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72"/>
        <v>0</v>
      </c>
      <c r="Q1154" s="45"/>
      <c r="R1154" s="46"/>
      <c r="S1154" s="45"/>
      <c r="T1154" s="44"/>
      <c r="U1154" s="26">
        <f t="shared" si="74"/>
        <v>0</v>
      </c>
      <c r="V1154" s="25">
        <f t="shared" si="73"/>
        <v>0</v>
      </c>
      <c r="W1154" s="25">
        <f t="shared" si="75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72"/>
        <v>0</v>
      </c>
      <c r="Q1155" s="45"/>
      <c r="R1155" s="46"/>
      <c r="S1155" s="45"/>
      <c r="T1155" s="44"/>
      <c r="U1155" s="26">
        <f t="shared" si="74"/>
        <v>0</v>
      </c>
      <c r="V1155" s="25">
        <f t="shared" si="73"/>
        <v>0</v>
      </c>
      <c r="W1155" s="25">
        <f t="shared" si="75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72"/>
        <v>0</v>
      </c>
      <c r="Q1156" s="45"/>
      <c r="R1156" s="46"/>
      <c r="S1156" s="45"/>
      <c r="T1156" s="44"/>
      <c r="U1156" s="26">
        <f t="shared" si="74"/>
        <v>0</v>
      </c>
      <c r="V1156" s="25">
        <f t="shared" si="73"/>
        <v>0</v>
      </c>
      <c r="W1156" s="25">
        <f t="shared" si="75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72"/>
        <v>0</v>
      </c>
      <c r="Q1157" s="45"/>
      <c r="R1157" s="46"/>
      <c r="S1157" s="45"/>
      <c r="T1157" s="44"/>
      <c r="U1157" s="26">
        <f t="shared" si="74"/>
        <v>0</v>
      </c>
      <c r="V1157" s="25">
        <f t="shared" si="73"/>
        <v>0</v>
      </c>
      <c r="W1157" s="25">
        <f t="shared" si="75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72"/>
        <v>0</v>
      </c>
      <c r="Q1158" s="45"/>
      <c r="R1158" s="46"/>
      <c r="S1158" s="45"/>
      <c r="T1158" s="44"/>
      <c r="U1158" s="26">
        <f t="shared" si="74"/>
        <v>0</v>
      </c>
      <c r="V1158" s="25">
        <f t="shared" si="73"/>
        <v>0</v>
      </c>
      <c r="W1158" s="25">
        <f t="shared" si="75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72"/>
        <v>0</v>
      </c>
      <c r="Q1159" s="45"/>
      <c r="R1159" s="46"/>
      <c r="S1159" s="45"/>
      <c r="T1159" s="44"/>
      <c r="U1159" s="26">
        <f t="shared" si="74"/>
        <v>0</v>
      </c>
      <c r="V1159" s="25">
        <f t="shared" si="73"/>
        <v>0</v>
      </c>
      <c r="W1159" s="25">
        <f t="shared" si="75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si="72"/>
        <v>0</v>
      </c>
      <c r="Q1160" s="45"/>
      <c r="R1160" s="46"/>
      <c r="S1160" s="45"/>
      <c r="T1160" s="44"/>
      <c r="U1160" s="26">
        <f t="shared" si="74"/>
        <v>0</v>
      </c>
      <c r="V1160" s="25">
        <f t="shared" si="73"/>
        <v>0</v>
      </c>
      <c r="W1160" s="25">
        <f t="shared" si="75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si="74"/>
        <v>0</v>
      </c>
      <c r="V1161" s="25">
        <f t="shared" si="73"/>
        <v>0</v>
      </c>
      <c r="W1161" s="25">
        <f t="shared" si="75"/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ref="P1197:P1260" si="76">N1197+O1197</f>
        <v>0</v>
      </c>
      <c r="Q1197" s="45"/>
      <c r="R1197" s="46"/>
      <c r="S1197" s="45"/>
      <c r="T1197" s="44"/>
      <c r="U1197" s="26">
        <f t="shared" si="74"/>
        <v>0</v>
      </c>
      <c r="V1197" s="25">
        <f t="shared" ref="V1197:V1260" si="77">(Q1197*R1197)+(S1197*T1197)</f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6"/>
        <v>0</v>
      </c>
      <c r="Q1198" s="45"/>
      <c r="R1198" s="46"/>
      <c r="S1198" s="45"/>
      <c r="T1198" s="44"/>
      <c r="U1198" s="26">
        <f t="shared" ref="U1198:U1261" si="78">Q1198+S1198</f>
        <v>0</v>
      </c>
      <c r="V1198" s="25">
        <f t="shared" si="77"/>
        <v>0</v>
      </c>
      <c r="W1198" s="25">
        <f t="shared" ref="W1198:W1261" si="79">V1198+P1198</f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6"/>
        <v>0</v>
      </c>
      <c r="Q1199" s="45"/>
      <c r="R1199" s="46"/>
      <c r="S1199" s="45"/>
      <c r="T1199" s="44"/>
      <c r="U1199" s="26">
        <f t="shared" si="78"/>
        <v>0</v>
      </c>
      <c r="V1199" s="25">
        <f t="shared" si="77"/>
        <v>0</v>
      </c>
      <c r="W1199" s="25">
        <f t="shared" si="79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6"/>
        <v>0</v>
      </c>
      <c r="Q1200" s="45"/>
      <c r="R1200" s="46"/>
      <c r="S1200" s="45"/>
      <c r="T1200" s="44"/>
      <c r="U1200" s="26">
        <f t="shared" si="78"/>
        <v>0</v>
      </c>
      <c r="V1200" s="25">
        <f t="shared" si="77"/>
        <v>0</v>
      </c>
      <c r="W1200" s="25">
        <f t="shared" si="79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6"/>
        <v>0</v>
      </c>
      <c r="Q1201" s="45"/>
      <c r="R1201" s="46"/>
      <c r="S1201" s="45"/>
      <c r="T1201" s="44"/>
      <c r="U1201" s="26">
        <f t="shared" si="78"/>
        <v>0</v>
      </c>
      <c r="V1201" s="25">
        <f t="shared" si="77"/>
        <v>0</v>
      </c>
      <c r="W1201" s="25">
        <f t="shared" si="79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6"/>
        <v>0</v>
      </c>
      <c r="Q1202" s="45"/>
      <c r="R1202" s="46"/>
      <c r="S1202" s="45"/>
      <c r="T1202" s="44"/>
      <c r="U1202" s="26">
        <f t="shared" si="78"/>
        <v>0</v>
      </c>
      <c r="V1202" s="25">
        <f t="shared" si="77"/>
        <v>0</v>
      </c>
      <c r="W1202" s="25">
        <f t="shared" si="79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6"/>
        <v>0</v>
      </c>
      <c r="Q1203" s="45"/>
      <c r="R1203" s="46"/>
      <c r="S1203" s="45"/>
      <c r="T1203" s="44"/>
      <c r="U1203" s="26">
        <f t="shared" si="78"/>
        <v>0</v>
      </c>
      <c r="V1203" s="25">
        <f t="shared" si="77"/>
        <v>0</v>
      </c>
      <c r="W1203" s="25">
        <f t="shared" si="79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6"/>
        <v>0</v>
      </c>
      <c r="Q1204" s="45"/>
      <c r="R1204" s="46"/>
      <c r="S1204" s="45"/>
      <c r="T1204" s="44"/>
      <c r="U1204" s="26">
        <f t="shared" si="78"/>
        <v>0</v>
      </c>
      <c r="V1204" s="25">
        <f t="shared" si="77"/>
        <v>0</v>
      </c>
      <c r="W1204" s="25">
        <f t="shared" si="79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6"/>
        <v>0</v>
      </c>
      <c r="Q1205" s="45"/>
      <c r="R1205" s="46"/>
      <c r="S1205" s="45"/>
      <c r="T1205" s="44"/>
      <c r="U1205" s="26">
        <f t="shared" si="78"/>
        <v>0</v>
      </c>
      <c r="V1205" s="25">
        <f t="shared" si="77"/>
        <v>0</v>
      </c>
      <c r="W1205" s="25">
        <f t="shared" si="79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6"/>
        <v>0</v>
      </c>
      <c r="Q1206" s="45"/>
      <c r="R1206" s="46"/>
      <c r="S1206" s="45"/>
      <c r="T1206" s="44"/>
      <c r="U1206" s="26">
        <f t="shared" si="78"/>
        <v>0</v>
      </c>
      <c r="V1206" s="25">
        <f t="shared" si="77"/>
        <v>0</v>
      </c>
      <c r="W1206" s="25">
        <f t="shared" si="79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6"/>
        <v>0</v>
      </c>
      <c r="Q1207" s="45"/>
      <c r="R1207" s="46"/>
      <c r="S1207" s="45"/>
      <c r="T1207" s="44"/>
      <c r="U1207" s="26">
        <f t="shared" si="78"/>
        <v>0</v>
      </c>
      <c r="V1207" s="25">
        <f t="shared" si="77"/>
        <v>0</v>
      </c>
      <c r="W1207" s="25">
        <f t="shared" si="79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6"/>
        <v>0</v>
      </c>
      <c r="Q1208" s="45"/>
      <c r="R1208" s="46"/>
      <c r="S1208" s="45"/>
      <c r="T1208" s="44"/>
      <c r="U1208" s="26">
        <f t="shared" si="78"/>
        <v>0</v>
      </c>
      <c r="V1208" s="25">
        <f t="shared" si="77"/>
        <v>0</v>
      </c>
      <c r="W1208" s="25">
        <f t="shared" si="79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6"/>
        <v>0</v>
      </c>
      <c r="Q1209" s="45"/>
      <c r="R1209" s="46"/>
      <c r="S1209" s="45"/>
      <c r="T1209" s="44"/>
      <c r="U1209" s="26">
        <f t="shared" si="78"/>
        <v>0</v>
      </c>
      <c r="V1209" s="25">
        <f t="shared" si="77"/>
        <v>0</v>
      </c>
      <c r="W1209" s="25">
        <f t="shared" si="79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6"/>
        <v>0</v>
      </c>
      <c r="Q1210" s="45"/>
      <c r="R1210" s="46"/>
      <c r="S1210" s="45"/>
      <c r="T1210" s="44"/>
      <c r="U1210" s="26">
        <f t="shared" si="78"/>
        <v>0</v>
      </c>
      <c r="V1210" s="25">
        <f t="shared" si="77"/>
        <v>0</v>
      </c>
      <c r="W1210" s="25">
        <f t="shared" si="79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6"/>
        <v>0</v>
      </c>
      <c r="Q1211" s="45"/>
      <c r="R1211" s="46"/>
      <c r="S1211" s="45"/>
      <c r="T1211" s="44"/>
      <c r="U1211" s="26">
        <f t="shared" si="78"/>
        <v>0</v>
      </c>
      <c r="V1211" s="25">
        <f t="shared" si="77"/>
        <v>0</v>
      </c>
      <c r="W1211" s="25">
        <f t="shared" si="79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6"/>
        <v>0</v>
      </c>
      <c r="Q1212" s="45"/>
      <c r="R1212" s="46"/>
      <c r="S1212" s="45"/>
      <c r="T1212" s="44"/>
      <c r="U1212" s="26">
        <f t="shared" si="78"/>
        <v>0</v>
      </c>
      <c r="V1212" s="25">
        <f t="shared" si="77"/>
        <v>0</v>
      </c>
      <c r="W1212" s="25">
        <f t="shared" si="79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6"/>
        <v>0</v>
      </c>
      <c r="Q1213" s="45"/>
      <c r="R1213" s="46"/>
      <c r="S1213" s="45"/>
      <c r="T1213" s="44"/>
      <c r="U1213" s="26">
        <f t="shared" si="78"/>
        <v>0</v>
      </c>
      <c r="V1213" s="25">
        <f t="shared" si="77"/>
        <v>0</v>
      </c>
      <c r="W1213" s="25">
        <f t="shared" si="79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6"/>
        <v>0</v>
      </c>
      <c r="Q1214" s="45"/>
      <c r="R1214" s="46"/>
      <c r="S1214" s="45"/>
      <c r="T1214" s="44"/>
      <c r="U1214" s="26">
        <f t="shared" si="78"/>
        <v>0</v>
      </c>
      <c r="V1214" s="25">
        <f t="shared" si="77"/>
        <v>0</v>
      </c>
      <c r="W1214" s="25">
        <f t="shared" si="79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6"/>
        <v>0</v>
      </c>
      <c r="Q1215" s="45"/>
      <c r="R1215" s="46"/>
      <c r="S1215" s="45"/>
      <c r="T1215" s="44"/>
      <c r="U1215" s="26">
        <f t="shared" si="78"/>
        <v>0</v>
      </c>
      <c r="V1215" s="25">
        <f t="shared" si="77"/>
        <v>0</v>
      </c>
      <c r="W1215" s="25">
        <f t="shared" si="79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6"/>
        <v>0</v>
      </c>
      <c r="Q1216" s="45"/>
      <c r="R1216" s="46"/>
      <c r="S1216" s="45"/>
      <c r="T1216" s="44"/>
      <c r="U1216" s="26">
        <f t="shared" si="78"/>
        <v>0</v>
      </c>
      <c r="V1216" s="25">
        <f t="shared" si="77"/>
        <v>0</v>
      </c>
      <c r="W1216" s="25">
        <f t="shared" si="79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6"/>
        <v>0</v>
      </c>
      <c r="Q1217" s="45"/>
      <c r="R1217" s="46"/>
      <c r="S1217" s="45"/>
      <c r="T1217" s="44"/>
      <c r="U1217" s="26">
        <f t="shared" si="78"/>
        <v>0</v>
      </c>
      <c r="V1217" s="25">
        <f t="shared" si="77"/>
        <v>0</v>
      </c>
      <c r="W1217" s="25">
        <f t="shared" si="79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6"/>
        <v>0</v>
      </c>
      <c r="Q1218" s="45"/>
      <c r="R1218" s="46"/>
      <c r="S1218" s="45"/>
      <c r="T1218" s="44"/>
      <c r="U1218" s="26">
        <f t="shared" si="78"/>
        <v>0</v>
      </c>
      <c r="V1218" s="25">
        <f t="shared" si="77"/>
        <v>0</v>
      </c>
      <c r="W1218" s="25">
        <f t="shared" si="79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6"/>
        <v>0</v>
      </c>
      <c r="Q1219" s="45"/>
      <c r="R1219" s="46"/>
      <c r="S1219" s="45"/>
      <c r="T1219" s="44"/>
      <c r="U1219" s="26">
        <f t="shared" si="78"/>
        <v>0</v>
      </c>
      <c r="V1219" s="25">
        <f t="shared" si="77"/>
        <v>0</v>
      </c>
      <c r="W1219" s="25">
        <f t="shared" si="79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6"/>
        <v>0</v>
      </c>
      <c r="Q1220" s="45"/>
      <c r="R1220" s="46"/>
      <c r="S1220" s="45"/>
      <c r="T1220" s="44"/>
      <c r="U1220" s="26">
        <f t="shared" si="78"/>
        <v>0</v>
      </c>
      <c r="V1220" s="25">
        <f t="shared" si="77"/>
        <v>0</v>
      </c>
      <c r="W1220" s="25">
        <f t="shared" si="79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6"/>
        <v>0</v>
      </c>
      <c r="Q1221" s="45"/>
      <c r="R1221" s="46"/>
      <c r="S1221" s="45"/>
      <c r="T1221" s="44"/>
      <c r="U1221" s="26">
        <f t="shared" si="78"/>
        <v>0</v>
      </c>
      <c r="V1221" s="25">
        <f t="shared" si="77"/>
        <v>0</v>
      </c>
      <c r="W1221" s="25">
        <f t="shared" si="79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6"/>
        <v>0</v>
      </c>
      <c r="Q1222" s="45"/>
      <c r="R1222" s="46"/>
      <c r="S1222" s="45"/>
      <c r="T1222" s="44"/>
      <c r="U1222" s="26">
        <f t="shared" si="78"/>
        <v>0</v>
      </c>
      <c r="V1222" s="25">
        <f t="shared" si="77"/>
        <v>0</v>
      </c>
      <c r="W1222" s="25">
        <f t="shared" si="79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6"/>
        <v>0</v>
      </c>
      <c r="Q1223" s="45"/>
      <c r="R1223" s="46"/>
      <c r="S1223" s="45"/>
      <c r="T1223" s="44"/>
      <c r="U1223" s="26">
        <f t="shared" si="78"/>
        <v>0</v>
      </c>
      <c r="V1223" s="25">
        <f t="shared" si="77"/>
        <v>0</v>
      </c>
      <c r="W1223" s="25">
        <f t="shared" si="79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si="76"/>
        <v>0</v>
      </c>
      <c r="Q1224" s="45"/>
      <c r="R1224" s="46"/>
      <c r="S1224" s="45"/>
      <c r="T1224" s="44"/>
      <c r="U1224" s="26">
        <f t="shared" si="78"/>
        <v>0</v>
      </c>
      <c r="V1224" s="25">
        <f t="shared" si="77"/>
        <v>0</v>
      </c>
      <c r="W1224" s="25">
        <f t="shared" si="79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si="78"/>
        <v>0</v>
      </c>
      <c r="V1225" s="25">
        <f t="shared" si="77"/>
        <v>0</v>
      </c>
      <c r="W1225" s="25">
        <f t="shared" si="79"/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ref="P1261:P1324" si="80">N1261+O1261</f>
        <v>0</v>
      </c>
      <c r="Q1261" s="45"/>
      <c r="R1261" s="46"/>
      <c r="S1261" s="45"/>
      <c r="T1261" s="44"/>
      <c r="U1261" s="26">
        <f t="shared" si="78"/>
        <v>0</v>
      </c>
      <c r="V1261" s="25">
        <f t="shared" ref="V1261:V1324" si="81">(Q1261*R1261)+(S1261*T1261)</f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80"/>
        <v>0</v>
      </c>
      <c r="Q1262" s="45"/>
      <c r="R1262" s="46"/>
      <c r="S1262" s="45"/>
      <c r="T1262" s="44"/>
      <c r="U1262" s="26">
        <f t="shared" ref="U1262:U1325" si="82">Q1262+S1262</f>
        <v>0</v>
      </c>
      <c r="V1262" s="25">
        <f t="shared" si="81"/>
        <v>0</v>
      </c>
      <c r="W1262" s="25">
        <f t="shared" ref="W1262:W1325" si="83">V1262+P1262</f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80"/>
        <v>0</v>
      </c>
      <c r="Q1263" s="45"/>
      <c r="R1263" s="46"/>
      <c r="S1263" s="45"/>
      <c r="T1263" s="44"/>
      <c r="U1263" s="26">
        <f t="shared" si="82"/>
        <v>0</v>
      </c>
      <c r="V1263" s="25">
        <f t="shared" si="81"/>
        <v>0</v>
      </c>
      <c r="W1263" s="25">
        <f t="shared" si="83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80"/>
        <v>0</v>
      </c>
      <c r="Q1264" s="45"/>
      <c r="R1264" s="46"/>
      <c r="S1264" s="45"/>
      <c r="T1264" s="44"/>
      <c r="U1264" s="26">
        <f t="shared" si="82"/>
        <v>0</v>
      </c>
      <c r="V1264" s="25">
        <f t="shared" si="81"/>
        <v>0</v>
      </c>
      <c r="W1264" s="25">
        <f t="shared" si="83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80"/>
        <v>0</v>
      </c>
      <c r="Q1265" s="45"/>
      <c r="R1265" s="46"/>
      <c r="S1265" s="45"/>
      <c r="T1265" s="44"/>
      <c r="U1265" s="26">
        <f t="shared" si="82"/>
        <v>0</v>
      </c>
      <c r="V1265" s="25">
        <f t="shared" si="81"/>
        <v>0</v>
      </c>
      <c r="W1265" s="25">
        <f t="shared" si="83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80"/>
        <v>0</v>
      </c>
      <c r="Q1266" s="45"/>
      <c r="R1266" s="46"/>
      <c r="S1266" s="45"/>
      <c r="T1266" s="44"/>
      <c r="U1266" s="26">
        <f t="shared" si="82"/>
        <v>0</v>
      </c>
      <c r="V1266" s="25">
        <f t="shared" si="81"/>
        <v>0</v>
      </c>
      <c r="W1266" s="25">
        <f t="shared" si="83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80"/>
        <v>0</v>
      </c>
      <c r="Q1267" s="45"/>
      <c r="R1267" s="46"/>
      <c r="S1267" s="45"/>
      <c r="T1267" s="44"/>
      <c r="U1267" s="26">
        <f t="shared" si="82"/>
        <v>0</v>
      </c>
      <c r="V1267" s="25">
        <f t="shared" si="81"/>
        <v>0</v>
      </c>
      <c r="W1267" s="25">
        <f t="shared" si="83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80"/>
        <v>0</v>
      </c>
      <c r="Q1268" s="45"/>
      <c r="R1268" s="46"/>
      <c r="S1268" s="45"/>
      <c r="T1268" s="44"/>
      <c r="U1268" s="26">
        <f t="shared" si="82"/>
        <v>0</v>
      </c>
      <c r="V1268" s="25">
        <f t="shared" si="81"/>
        <v>0</v>
      </c>
      <c r="W1268" s="25">
        <f t="shared" si="83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80"/>
        <v>0</v>
      </c>
      <c r="Q1269" s="45"/>
      <c r="R1269" s="46"/>
      <c r="S1269" s="45"/>
      <c r="T1269" s="44"/>
      <c r="U1269" s="26">
        <f t="shared" si="82"/>
        <v>0</v>
      </c>
      <c r="V1269" s="25">
        <f t="shared" si="81"/>
        <v>0</v>
      </c>
      <c r="W1269" s="25">
        <f t="shared" si="83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80"/>
        <v>0</v>
      </c>
      <c r="Q1270" s="45"/>
      <c r="R1270" s="46"/>
      <c r="S1270" s="45"/>
      <c r="T1270" s="44"/>
      <c r="U1270" s="26">
        <f t="shared" si="82"/>
        <v>0</v>
      </c>
      <c r="V1270" s="25">
        <f t="shared" si="81"/>
        <v>0</v>
      </c>
      <c r="W1270" s="25">
        <f t="shared" si="83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80"/>
        <v>0</v>
      </c>
      <c r="Q1271" s="45"/>
      <c r="R1271" s="46"/>
      <c r="S1271" s="45"/>
      <c r="T1271" s="44"/>
      <c r="U1271" s="26">
        <f t="shared" si="82"/>
        <v>0</v>
      </c>
      <c r="V1271" s="25">
        <f t="shared" si="81"/>
        <v>0</v>
      </c>
      <c r="W1271" s="25">
        <f t="shared" si="83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80"/>
        <v>0</v>
      </c>
      <c r="Q1272" s="45"/>
      <c r="R1272" s="46"/>
      <c r="S1272" s="45"/>
      <c r="T1272" s="44"/>
      <c r="U1272" s="26">
        <f t="shared" si="82"/>
        <v>0</v>
      </c>
      <c r="V1272" s="25">
        <f t="shared" si="81"/>
        <v>0</v>
      </c>
      <c r="W1272" s="25">
        <f t="shared" si="83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80"/>
        <v>0</v>
      </c>
      <c r="Q1273" s="45"/>
      <c r="R1273" s="46"/>
      <c r="S1273" s="45"/>
      <c r="T1273" s="44"/>
      <c r="U1273" s="26">
        <f t="shared" si="82"/>
        <v>0</v>
      </c>
      <c r="V1273" s="25">
        <f t="shared" si="81"/>
        <v>0</v>
      </c>
      <c r="W1273" s="25">
        <f t="shared" si="83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80"/>
        <v>0</v>
      </c>
      <c r="Q1274" s="45"/>
      <c r="R1274" s="46"/>
      <c r="S1274" s="45"/>
      <c r="T1274" s="44"/>
      <c r="U1274" s="26">
        <f t="shared" si="82"/>
        <v>0</v>
      </c>
      <c r="V1274" s="25">
        <f t="shared" si="81"/>
        <v>0</v>
      </c>
      <c r="W1274" s="25">
        <f t="shared" si="83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80"/>
        <v>0</v>
      </c>
      <c r="Q1275" s="45"/>
      <c r="R1275" s="46"/>
      <c r="S1275" s="45"/>
      <c r="T1275" s="44"/>
      <c r="U1275" s="26">
        <f t="shared" si="82"/>
        <v>0</v>
      </c>
      <c r="V1275" s="25">
        <f t="shared" si="81"/>
        <v>0</v>
      </c>
      <c r="W1275" s="25">
        <f t="shared" si="83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80"/>
        <v>0</v>
      </c>
      <c r="Q1276" s="45"/>
      <c r="R1276" s="46"/>
      <c r="S1276" s="45"/>
      <c r="T1276" s="44"/>
      <c r="U1276" s="26">
        <f t="shared" si="82"/>
        <v>0</v>
      </c>
      <c r="V1276" s="25">
        <f t="shared" si="81"/>
        <v>0</v>
      </c>
      <c r="W1276" s="25">
        <f t="shared" si="83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80"/>
        <v>0</v>
      </c>
      <c r="Q1277" s="45"/>
      <c r="R1277" s="46"/>
      <c r="S1277" s="45"/>
      <c r="T1277" s="44"/>
      <c r="U1277" s="26">
        <f t="shared" si="82"/>
        <v>0</v>
      </c>
      <c r="V1277" s="25">
        <f t="shared" si="81"/>
        <v>0</v>
      </c>
      <c r="W1277" s="25">
        <f t="shared" si="83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80"/>
        <v>0</v>
      </c>
      <c r="Q1278" s="45"/>
      <c r="R1278" s="46"/>
      <c r="S1278" s="45"/>
      <c r="T1278" s="44"/>
      <c r="U1278" s="26">
        <f t="shared" si="82"/>
        <v>0</v>
      </c>
      <c r="V1278" s="25">
        <f t="shared" si="81"/>
        <v>0</v>
      </c>
      <c r="W1278" s="25">
        <f t="shared" si="83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80"/>
        <v>0</v>
      </c>
      <c r="Q1279" s="45"/>
      <c r="R1279" s="46"/>
      <c r="S1279" s="45"/>
      <c r="T1279" s="44"/>
      <c r="U1279" s="26">
        <f t="shared" si="82"/>
        <v>0</v>
      </c>
      <c r="V1279" s="25">
        <f t="shared" si="81"/>
        <v>0</v>
      </c>
      <c r="W1279" s="25">
        <f t="shared" si="83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80"/>
        <v>0</v>
      </c>
      <c r="Q1280" s="45"/>
      <c r="R1280" s="46"/>
      <c r="S1280" s="45"/>
      <c r="T1280" s="44"/>
      <c r="U1280" s="26">
        <f t="shared" si="82"/>
        <v>0</v>
      </c>
      <c r="V1280" s="25">
        <f t="shared" si="81"/>
        <v>0</v>
      </c>
      <c r="W1280" s="25">
        <f t="shared" si="83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80"/>
        <v>0</v>
      </c>
      <c r="Q1281" s="45"/>
      <c r="R1281" s="46"/>
      <c r="S1281" s="45"/>
      <c r="T1281" s="44"/>
      <c r="U1281" s="26">
        <f t="shared" si="82"/>
        <v>0</v>
      </c>
      <c r="V1281" s="25">
        <f t="shared" si="81"/>
        <v>0</v>
      </c>
      <c r="W1281" s="25">
        <f t="shared" si="83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80"/>
        <v>0</v>
      </c>
      <c r="Q1282" s="45"/>
      <c r="R1282" s="46"/>
      <c r="S1282" s="45"/>
      <c r="T1282" s="44"/>
      <c r="U1282" s="26">
        <f t="shared" si="82"/>
        <v>0</v>
      </c>
      <c r="V1282" s="25">
        <f t="shared" si="81"/>
        <v>0</v>
      </c>
      <c r="W1282" s="25">
        <f t="shared" si="83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80"/>
        <v>0</v>
      </c>
      <c r="Q1283" s="45"/>
      <c r="R1283" s="46"/>
      <c r="S1283" s="45"/>
      <c r="T1283" s="44"/>
      <c r="U1283" s="26">
        <f t="shared" si="82"/>
        <v>0</v>
      </c>
      <c r="V1283" s="25">
        <f t="shared" si="81"/>
        <v>0</v>
      </c>
      <c r="W1283" s="25">
        <f t="shared" si="83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80"/>
        <v>0</v>
      </c>
      <c r="Q1284" s="45"/>
      <c r="R1284" s="46"/>
      <c r="S1284" s="45"/>
      <c r="T1284" s="44"/>
      <c r="U1284" s="26">
        <f t="shared" si="82"/>
        <v>0</v>
      </c>
      <c r="V1284" s="25">
        <f t="shared" si="81"/>
        <v>0</v>
      </c>
      <c r="W1284" s="25">
        <f t="shared" si="83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80"/>
        <v>0</v>
      </c>
      <c r="Q1285" s="45"/>
      <c r="R1285" s="46"/>
      <c r="S1285" s="45"/>
      <c r="T1285" s="44"/>
      <c r="U1285" s="26">
        <f t="shared" si="82"/>
        <v>0</v>
      </c>
      <c r="V1285" s="25">
        <f t="shared" si="81"/>
        <v>0</v>
      </c>
      <c r="W1285" s="25">
        <f t="shared" si="83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80"/>
        <v>0</v>
      </c>
      <c r="Q1286" s="45"/>
      <c r="R1286" s="46"/>
      <c r="S1286" s="45"/>
      <c r="T1286" s="44"/>
      <c r="U1286" s="26">
        <f t="shared" si="82"/>
        <v>0</v>
      </c>
      <c r="V1286" s="25">
        <f t="shared" si="81"/>
        <v>0</v>
      </c>
      <c r="W1286" s="25">
        <f t="shared" si="83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80"/>
        <v>0</v>
      </c>
      <c r="Q1287" s="45"/>
      <c r="R1287" s="46"/>
      <c r="S1287" s="45"/>
      <c r="T1287" s="44"/>
      <c r="U1287" s="26">
        <f t="shared" si="82"/>
        <v>0</v>
      </c>
      <c r="V1287" s="25">
        <f t="shared" si="81"/>
        <v>0</v>
      </c>
      <c r="W1287" s="25">
        <f t="shared" si="83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si="80"/>
        <v>0</v>
      </c>
      <c r="Q1288" s="45"/>
      <c r="R1288" s="46"/>
      <c r="S1288" s="45"/>
      <c r="T1288" s="44"/>
      <c r="U1288" s="26">
        <f t="shared" si="82"/>
        <v>0</v>
      </c>
      <c r="V1288" s="25">
        <f t="shared" si="81"/>
        <v>0</v>
      </c>
      <c r="W1288" s="25">
        <f t="shared" si="83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si="82"/>
        <v>0</v>
      </c>
      <c r="V1289" s="25">
        <f t="shared" si="81"/>
        <v>0</v>
      </c>
      <c r="W1289" s="25">
        <f t="shared" si="83"/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ref="P1325:P1388" si="84">N1325+O1325</f>
        <v>0</v>
      </c>
      <c r="Q1325" s="45"/>
      <c r="R1325" s="46"/>
      <c r="S1325" s="45"/>
      <c r="T1325" s="44"/>
      <c r="U1325" s="26">
        <f t="shared" si="82"/>
        <v>0</v>
      </c>
      <c r="V1325" s="25">
        <f t="shared" ref="V1325:V1388" si="85">(Q1325*R1325)+(S1325*T1325)</f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4"/>
        <v>0</v>
      </c>
      <c r="Q1326" s="45"/>
      <c r="R1326" s="46"/>
      <c r="S1326" s="45"/>
      <c r="T1326" s="44"/>
      <c r="U1326" s="26">
        <f t="shared" ref="U1326:U1389" si="86">Q1326+S1326</f>
        <v>0</v>
      </c>
      <c r="V1326" s="25">
        <f t="shared" si="85"/>
        <v>0</v>
      </c>
      <c r="W1326" s="25">
        <f t="shared" ref="W1326:W1389" si="87">V1326+P1326</f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4"/>
        <v>0</v>
      </c>
      <c r="Q1327" s="45"/>
      <c r="R1327" s="46"/>
      <c r="S1327" s="45"/>
      <c r="T1327" s="44"/>
      <c r="U1327" s="26">
        <f t="shared" si="86"/>
        <v>0</v>
      </c>
      <c r="V1327" s="25">
        <f t="shared" si="85"/>
        <v>0</v>
      </c>
      <c r="W1327" s="25">
        <f t="shared" si="87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4"/>
        <v>0</v>
      </c>
      <c r="Q1328" s="45"/>
      <c r="R1328" s="46"/>
      <c r="S1328" s="45"/>
      <c r="T1328" s="44"/>
      <c r="U1328" s="26">
        <f t="shared" si="86"/>
        <v>0</v>
      </c>
      <c r="V1328" s="25">
        <f t="shared" si="85"/>
        <v>0</v>
      </c>
      <c r="W1328" s="25">
        <f t="shared" si="87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4"/>
        <v>0</v>
      </c>
      <c r="Q1329" s="45"/>
      <c r="R1329" s="46"/>
      <c r="S1329" s="45"/>
      <c r="T1329" s="44"/>
      <c r="U1329" s="26">
        <f t="shared" si="86"/>
        <v>0</v>
      </c>
      <c r="V1329" s="25">
        <f t="shared" si="85"/>
        <v>0</v>
      </c>
      <c r="W1329" s="25">
        <f t="shared" si="87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4"/>
        <v>0</v>
      </c>
      <c r="Q1330" s="45"/>
      <c r="R1330" s="46"/>
      <c r="S1330" s="45"/>
      <c r="T1330" s="44"/>
      <c r="U1330" s="26">
        <f t="shared" si="86"/>
        <v>0</v>
      </c>
      <c r="V1330" s="25">
        <f t="shared" si="85"/>
        <v>0</v>
      </c>
      <c r="W1330" s="25">
        <f t="shared" si="87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4"/>
        <v>0</v>
      </c>
      <c r="Q1331" s="45"/>
      <c r="R1331" s="46"/>
      <c r="S1331" s="45"/>
      <c r="T1331" s="44"/>
      <c r="U1331" s="26">
        <f t="shared" si="86"/>
        <v>0</v>
      </c>
      <c r="V1331" s="25">
        <f t="shared" si="85"/>
        <v>0</v>
      </c>
      <c r="W1331" s="25">
        <f t="shared" si="87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4"/>
        <v>0</v>
      </c>
      <c r="Q1332" s="45"/>
      <c r="R1332" s="46"/>
      <c r="S1332" s="45"/>
      <c r="T1332" s="44"/>
      <c r="U1332" s="26">
        <f t="shared" si="86"/>
        <v>0</v>
      </c>
      <c r="V1332" s="25">
        <f t="shared" si="85"/>
        <v>0</v>
      </c>
      <c r="W1332" s="25">
        <f t="shared" si="87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4"/>
        <v>0</v>
      </c>
      <c r="Q1333" s="45"/>
      <c r="R1333" s="46"/>
      <c r="S1333" s="45"/>
      <c r="T1333" s="44"/>
      <c r="U1333" s="26">
        <f t="shared" si="86"/>
        <v>0</v>
      </c>
      <c r="V1333" s="25">
        <f t="shared" si="85"/>
        <v>0</v>
      </c>
      <c r="W1333" s="25">
        <f t="shared" si="87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4"/>
        <v>0</v>
      </c>
      <c r="Q1334" s="45"/>
      <c r="R1334" s="46"/>
      <c r="S1334" s="45"/>
      <c r="T1334" s="44"/>
      <c r="U1334" s="26">
        <f t="shared" si="86"/>
        <v>0</v>
      </c>
      <c r="V1334" s="25">
        <f t="shared" si="85"/>
        <v>0</v>
      </c>
      <c r="W1334" s="25">
        <f t="shared" si="87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4"/>
        <v>0</v>
      </c>
      <c r="Q1335" s="45"/>
      <c r="R1335" s="46"/>
      <c r="S1335" s="45"/>
      <c r="T1335" s="44"/>
      <c r="U1335" s="26">
        <f t="shared" si="86"/>
        <v>0</v>
      </c>
      <c r="V1335" s="25">
        <f t="shared" si="85"/>
        <v>0</v>
      </c>
      <c r="W1335" s="25">
        <f t="shared" si="87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4"/>
        <v>0</v>
      </c>
      <c r="Q1336" s="45"/>
      <c r="R1336" s="46"/>
      <c r="S1336" s="45"/>
      <c r="T1336" s="44"/>
      <c r="U1336" s="26">
        <f t="shared" si="86"/>
        <v>0</v>
      </c>
      <c r="V1336" s="25">
        <f t="shared" si="85"/>
        <v>0</v>
      </c>
      <c r="W1336" s="25">
        <f t="shared" si="87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4"/>
        <v>0</v>
      </c>
      <c r="Q1337" s="45"/>
      <c r="R1337" s="46"/>
      <c r="S1337" s="45"/>
      <c r="T1337" s="44"/>
      <c r="U1337" s="26">
        <f t="shared" si="86"/>
        <v>0</v>
      </c>
      <c r="V1337" s="25">
        <f t="shared" si="85"/>
        <v>0</v>
      </c>
      <c r="W1337" s="25">
        <f t="shared" si="87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4"/>
        <v>0</v>
      </c>
      <c r="Q1338" s="45"/>
      <c r="R1338" s="46"/>
      <c r="S1338" s="45"/>
      <c r="T1338" s="44"/>
      <c r="U1338" s="26">
        <f t="shared" si="86"/>
        <v>0</v>
      </c>
      <c r="V1338" s="25">
        <f t="shared" si="85"/>
        <v>0</v>
      </c>
      <c r="W1338" s="25">
        <f t="shared" si="87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4"/>
        <v>0</v>
      </c>
      <c r="Q1339" s="45"/>
      <c r="R1339" s="46"/>
      <c r="S1339" s="45"/>
      <c r="T1339" s="44"/>
      <c r="U1339" s="26">
        <f t="shared" si="86"/>
        <v>0</v>
      </c>
      <c r="V1339" s="25">
        <f t="shared" si="85"/>
        <v>0</v>
      </c>
      <c r="W1339" s="25">
        <f t="shared" si="87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4"/>
        <v>0</v>
      </c>
      <c r="Q1340" s="45"/>
      <c r="R1340" s="46"/>
      <c r="S1340" s="45"/>
      <c r="T1340" s="44"/>
      <c r="U1340" s="26">
        <f t="shared" si="86"/>
        <v>0</v>
      </c>
      <c r="V1340" s="25">
        <f t="shared" si="85"/>
        <v>0</v>
      </c>
      <c r="W1340" s="25">
        <f t="shared" si="87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4"/>
        <v>0</v>
      </c>
      <c r="Q1341" s="45"/>
      <c r="R1341" s="46"/>
      <c r="S1341" s="45"/>
      <c r="T1341" s="44"/>
      <c r="U1341" s="26">
        <f t="shared" si="86"/>
        <v>0</v>
      </c>
      <c r="V1341" s="25">
        <f t="shared" si="85"/>
        <v>0</v>
      </c>
      <c r="W1341" s="25">
        <f t="shared" si="87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4"/>
        <v>0</v>
      </c>
      <c r="Q1342" s="45"/>
      <c r="R1342" s="46"/>
      <c r="S1342" s="45"/>
      <c r="T1342" s="44"/>
      <c r="U1342" s="26">
        <f t="shared" si="86"/>
        <v>0</v>
      </c>
      <c r="V1342" s="25">
        <f t="shared" si="85"/>
        <v>0</v>
      </c>
      <c r="W1342" s="25">
        <f t="shared" si="87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4"/>
        <v>0</v>
      </c>
      <c r="Q1343" s="45"/>
      <c r="R1343" s="46"/>
      <c r="S1343" s="45"/>
      <c r="T1343" s="44"/>
      <c r="U1343" s="26">
        <f t="shared" si="86"/>
        <v>0</v>
      </c>
      <c r="V1343" s="25">
        <f t="shared" si="85"/>
        <v>0</v>
      </c>
      <c r="W1343" s="25">
        <f t="shared" si="87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4"/>
        <v>0</v>
      </c>
      <c r="Q1344" s="45"/>
      <c r="R1344" s="46"/>
      <c r="S1344" s="45"/>
      <c r="T1344" s="44"/>
      <c r="U1344" s="26">
        <f t="shared" si="86"/>
        <v>0</v>
      </c>
      <c r="V1344" s="25">
        <f t="shared" si="85"/>
        <v>0</v>
      </c>
      <c r="W1344" s="25">
        <f t="shared" si="87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4"/>
        <v>0</v>
      </c>
      <c r="Q1345" s="45"/>
      <c r="R1345" s="46"/>
      <c r="S1345" s="45"/>
      <c r="T1345" s="44"/>
      <c r="U1345" s="26">
        <f t="shared" si="86"/>
        <v>0</v>
      </c>
      <c r="V1345" s="25">
        <f t="shared" si="85"/>
        <v>0</v>
      </c>
      <c r="W1345" s="25">
        <f t="shared" si="87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4"/>
        <v>0</v>
      </c>
      <c r="Q1346" s="45"/>
      <c r="R1346" s="46"/>
      <c r="S1346" s="45"/>
      <c r="T1346" s="44"/>
      <c r="U1346" s="26">
        <f t="shared" si="86"/>
        <v>0</v>
      </c>
      <c r="V1346" s="25">
        <f t="shared" si="85"/>
        <v>0</v>
      </c>
      <c r="W1346" s="25">
        <f t="shared" si="87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4"/>
        <v>0</v>
      </c>
      <c r="Q1347" s="45"/>
      <c r="R1347" s="46"/>
      <c r="S1347" s="45"/>
      <c r="T1347" s="44"/>
      <c r="U1347" s="26">
        <f t="shared" si="86"/>
        <v>0</v>
      </c>
      <c r="V1347" s="25">
        <f t="shared" si="85"/>
        <v>0</v>
      </c>
      <c r="W1347" s="25">
        <f t="shared" si="87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4"/>
        <v>0</v>
      </c>
      <c r="Q1348" s="45"/>
      <c r="R1348" s="46"/>
      <c r="S1348" s="45"/>
      <c r="T1348" s="44"/>
      <c r="U1348" s="26">
        <f t="shared" si="86"/>
        <v>0</v>
      </c>
      <c r="V1348" s="25">
        <f t="shared" si="85"/>
        <v>0</v>
      </c>
      <c r="W1348" s="25">
        <f t="shared" si="87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4"/>
        <v>0</v>
      </c>
      <c r="Q1349" s="45"/>
      <c r="R1349" s="46"/>
      <c r="S1349" s="45"/>
      <c r="T1349" s="44"/>
      <c r="U1349" s="26">
        <f t="shared" si="86"/>
        <v>0</v>
      </c>
      <c r="V1349" s="25">
        <f t="shared" si="85"/>
        <v>0</v>
      </c>
      <c r="W1349" s="25">
        <f t="shared" si="87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4"/>
        <v>0</v>
      </c>
      <c r="Q1350" s="45"/>
      <c r="R1350" s="46"/>
      <c r="S1350" s="45"/>
      <c r="T1350" s="44"/>
      <c r="U1350" s="26">
        <f t="shared" si="86"/>
        <v>0</v>
      </c>
      <c r="V1350" s="25">
        <f t="shared" si="85"/>
        <v>0</v>
      </c>
      <c r="W1350" s="25">
        <f t="shared" si="87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4"/>
        <v>0</v>
      </c>
      <c r="Q1351" s="45"/>
      <c r="R1351" s="46"/>
      <c r="S1351" s="45"/>
      <c r="T1351" s="44"/>
      <c r="U1351" s="26">
        <f t="shared" si="86"/>
        <v>0</v>
      </c>
      <c r="V1351" s="25">
        <f t="shared" si="85"/>
        <v>0</v>
      </c>
      <c r="W1351" s="25">
        <f t="shared" si="87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si="84"/>
        <v>0</v>
      </c>
      <c r="Q1352" s="45"/>
      <c r="R1352" s="46"/>
      <c r="S1352" s="45"/>
      <c r="T1352" s="44"/>
      <c r="U1352" s="26">
        <f t="shared" si="86"/>
        <v>0</v>
      </c>
      <c r="V1352" s="25">
        <f t="shared" si="85"/>
        <v>0</v>
      </c>
      <c r="W1352" s="25">
        <f t="shared" si="87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si="86"/>
        <v>0</v>
      </c>
      <c r="V1353" s="25">
        <f t="shared" si="85"/>
        <v>0</v>
      </c>
      <c r="W1353" s="25">
        <f t="shared" si="87"/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ref="P1389:P1452" si="88">N1389+O1389</f>
        <v>0</v>
      </c>
      <c r="Q1389" s="45"/>
      <c r="R1389" s="46"/>
      <c r="S1389" s="45"/>
      <c r="T1389" s="44"/>
      <c r="U1389" s="26">
        <f t="shared" si="86"/>
        <v>0</v>
      </c>
      <c r="V1389" s="25">
        <f t="shared" ref="V1389:V1452" si="89">(Q1389*R1389)+(S1389*T1389)</f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8"/>
        <v>0</v>
      </c>
      <c r="Q1390" s="45"/>
      <c r="R1390" s="46"/>
      <c r="S1390" s="45"/>
      <c r="T1390" s="44"/>
      <c r="U1390" s="26">
        <f t="shared" ref="U1390:U1453" si="90">Q1390+S1390</f>
        <v>0</v>
      </c>
      <c r="V1390" s="25">
        <f t="shared" si="89"/>
        <v>0</v>
      </c>
      <c r="W1390" s="25">
        <f t="shared" ref="W1390:W1453" si="91">V1390+P1390</f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8"/>
        <v>0</v>
      </c>
      <c r="Q1391" s="45"/>
      <c r="R1391" s="46"/>
      <c r="S1391" s="45"/>
      <c r="T1391" s="44"/>
      <c r="U1391" s="26">
        <f t="shared" si="90"/>
        <v>0</v>
      </c>
      <c r="V1391" s="25">
        <f t="shared" si="89"/>
        <v>0</v>
      </c>
      <c r="W1391" s="25">
        <f t="shared" si="91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8"/>
        <v>0</v>
      </c>
      <c r="Q1392" s="45"/>
      <c r="R1392" s="46"/>
      <c r="S1392" s="45"/>
      <c r="T1392" s="44"/>
      <c r="U1392" s="26">
        <f t="shared" si="90"/>
        <v>0</v>
      </c>
      <c r="V1392" s="25">
        <f t="shared" si="89"/>
        <v>0</v>
      </c>
      <c r="W1392" s="25">
        <f t="shared" si="91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8"/>
        <v>0</v>
      </c>
      <c r="Q1393" s="45"/>
      <c r="R1393" s="46"/>
      <c r="S1393" s="45"/>
      <c r="T1393" s="44"/>
      <c r="U1393" s="26">
        <f t="shared" si="90"/>
        <v>0</v>
      </c>
      <c r="V1393" s="25">
        <f t="shared" si="89"/>
        <v>0</v>
      </c>
      <c r="W1393" s="25">
        <f t="shared" si="91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8"/>
        <v>0</v>
      </c>
      <c r="Q1394" s="45"/>
      <c r="R1394" s="46"/>
      <c r="S1394" s="45"/>
      <c r="T1394" s="44"/>
      <c r="U1394" s="26">
        <f t="shared" si="90"/>
        <v>0</v>
      </c>
      <c r="V1394" s="25">
        <f t="shared" si="89"/>
        <v>0</v>
      </c>
      <c r="W1394" s="25">
        <f t="shared" si="91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8"/>
        <v>0</v>
      </c>
      <c r="Q1395" s="45"/>
      <c r="R1395" s="46"/>
      <c r="S1395" s="45"/>
      <c r="T1395" s="44"/>
      <c r="U1395" s="26">
        <f t="shared" si="90"/>
        <v>0</v>
      </c>
      <c r="V1395" s="25">
        <f t="shared" si="89"/>
        <v>0</v>
      </c>
      <c r="W1395" s="25">
        <f t="shared" si="91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8"/>
        <v>0</v>
      </c>
      <c r="Q1396" s="45"/>
      <c r="R1396" s="46"/>
      <c r="S1396" s="45"/>
      <c r="T1396" s="44"/>
      <c r="U1396" s="26">
        <f t="shared" si="90"/>
        <v>0</v>
      </c>
      <c r="V1396" s="25">
        <f t="shared" si="89"/>
        <v>0</v>
      </c>
      <c r="W1396" s="25">
        <f t="shared" si="91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8"/>
        <v>0</v>
      </c>
      <c r="Q1397" s="45"/>
      <c r="R1397" s="46"/>
      <c r="S1397" s="45"/>
      <c r="T1397" s="44"/>
      <c r="U1397" s="26">
        <f t="shared" si="90"/>
        <v>0</v>
      </c>
      <c r="V1397" s="25">
        <f t="shared" si="89"/>
        <v>0</v>
      </c>
      <c r="W1397" s="25">
        <f t="shared" si="91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8"/>
        <v>0</v>
      </c>
      <c r="Q1398" s="45"/>
      <c r="R1398" s="46"/>
      <c r="S1398" s="45"/>
      <c r="T1398" s="44"/>
      <c r="U1398" s="26">
        <f t="shared" si="90"/>
        <v>0</v>
      </c>
      <c r="V1398" s="25">
        <f t="shared" si="89"/>
        <v>0</v>
      </c>
      <c r="W1398" s="25">
        <f t="shared" si="91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8"/>
        <v>0</v>
      </c>
      <c r="Q1399" s="45"/>
      <c r="R1399" s="46"/>
      <c r="S1399" s="45"/>
      <c r="T1399" s="44"/>
      <c r="U1399" s="26">
        <f t="shared" si="90"/>
        <v>0</v>
      </c>
      <c r="V1399" s="25">
        <f t="shared" si="89"/>
        <v>0</v>
      </c>
      <c r="W1399" s="25">
        <f t="shared" si="91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8"/>
        <v>0</v>
      </c>
      <c r="Q1400" s="45"/>
      <c r="R1400" s="46"/>
      <c r="S1400" s="45"/>
      <c r="T1400" s="44"/>
      <c r="U1400" s="26">
        <f t="shared" si="90"/>
        <v>0</v>
      </c>
      <c r="V1400" s="25">
        <f t="shared" si="89"/>
        <v>0</v>
      </c>
      <c r="W1400" s="25">
        <f t="shared" si="91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8"/>
        <v>0</v>
      </c>
      <c r="Q1401" s="45"/>
      <c r="R1401" s="46"/>
      <c r="S1401" s="45"/>
      <c r="T1401" s="44"/>
      <c r="U1401" s="26">
        <f t="shared" si="90"/>
        <v>0</v>
      </c>
      <c r="V1401" s="25">
        <f t="shared" si="89"/>
        <v>0</v>
      </c>
      <c r="W1401" s="25">
        <f t="shared" si="91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8"/>
        <v>0</v>
      </c>
      <c r="Q1402" s="45"/>
      <c r="R1402" s="46"/>
      <c r="S1402" s="45"/>
      <c r="T1402" s="44"/>
      <c r="U1402" s="26">
        <f t="shared" si="90"/>
        <v>0</v>
      </c>
      <c r="V1402" s="25">
        <f t="shared" si="89"/>
        <v>0</v>
      </c>
      <c r="W1402" s="25">
        <f t="shared" si="91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8"/>
        <v>0</v>
      </c>
      <c r="Q1403" s="45"/>
      <c r="R1403" s="46"/>
      <c r="S1403" s="45"/>
      <c r="T1403" s="44"/>
      <c r="U1403" s="26">
        <f t="shared" si="90"/>
        <v>0</v>
      </c>
      <c r="V1403" s="25">
        <f t="shared" si="89"/>
        <v>0</v>
      </c>
      <c r="W1403" s="25">
        <f t="shared" si="91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8"/>
        <v>0</v>
      </c>
      <c r="Q1404" s="45"/>
      <c r="R1404" s="46"/>
      <c r="S1404" s="45"/>
      <c r="T1404" s="44"/>
      <c r="U1404" s="26">
        <f t="shared" si="90"/>
        <v>0</v>
      </c>
      <c r="V1404" s="25">
        <f t="shared" si="89"/>
        <v>0</v>
      </c>
      <c r="W1404" s="25">
        <f t="shared" si="91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8"/>
        <v>0</v>
      </c>
      <c r="Q1405" s="45"/>
      <c r="R1405" s="46"/>
      <c r="S1405" s="45"/>
      <c r="T1405" s="44"/>
      <c r="U1405" s="26">
        <f t="shared" si="90"/>
        <v>0</v>
      </c>
      <c r="V1405" s="25">
        <f t="shared" si="89"/>
        <v>0</v>
      </c>
      <c r="W1405" s="25">
        <f t="shared" si="91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8"/>
        <v>0</v>
      </c>
      <c r="Q1406" s="45"/>
      <c r="R1406" s="46"/>
      <c r="S1406" s="45"/>
      <c r="T1406" s="44"/>
      <c r="U1406" s="26">
        <f t="shared" si="90"/>
        <v>0</v>
      </c>
      <c r="V1406" s="25">
        <f t="shared" si="89"/>
        <v>0</v>
      </c>
      <c r="W1406" s="25">
        <f t="shared" si="91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8"/>
        <v>0</v>
      </c>
      <c r="Q1407" s="45"/>
      <c r="R1407" s="46"/>
      <c r="S1407" s="45"/>
      <c r="T1407" s="44"/>
      <c r="U1407" s="26">
        <f t="shared" si="90"/>
        <v>0</v>
      </c>
      <c r="V1407" s="25">
        <f t="shared" si="89"/>
        <v>0</v>
      </c>
      <c r="W1407" s="25">
        <f t="shared" si="91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8"/>
        <v>0</v>
      </c>
      <c r="Q1408" s="45"/>
      <c r="R1408" s="46"/>
      <c r="S1408" s="45"/>
      <c r="T1408" s="44"/>
      <c r="U1408" s="26">
        <f t="shared" si="90"/>
        <v>0</v>
      </c>
      <c r="V1408" s="25">
        <f t="shared" si="89"/>
        <v>0</v>
      </c>
      <c r="W1408" s="25">
        <f t="shared" si="91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8"/>
        <v>0</v>
      </c>
      <c r="Q1409" s="45"/>
      <c r="R1409" s="46"/>
      <c r="S1409" s="45"/>
      <c r="T1409" s="44"/>
      <c r="U1409" s="26">
        <f t="shared" si="90"/>
        <v>0</v>
      </c>
      <c r="V1409" s="25">
        <f t="shared" si="89"/>
        <v>0</v>
      </c>
      <c r="W1409" s="25">
        <f t="shared" si="91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8"/>
        <v>0</v>
      </c>
      <c r="Q1410" s="45"/>
      <c r="R1410" s="46"/>
      <c r="S1410" s="45"/>
      <c r="T1410" s="44"/>
      <c r="U1410" s="26">
        <f t="shared" si="90"/>
        <v>0</v>
      </c>
      <c r="V1410" s="25">
        <f t="shared" si="89"/>
        <v>0</v>
      </c>
      <c r="W1410" s="25">
        <f t="shared" si="91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8"/>
        <v>0</v>
      </c>
      <c r="Q1411" s="45"/>
      <c r="R1411" s="46"/>
      <c r="S1411" s="45"/>
      <c r="T1411" s="44"/>
      <c r="U1411" s="26">
        <f t="shared" si="90"/>
        <v>0</v>
      </c>
      <c r="V1411" s="25">
        <f t="shared" si="89"/>
        <v>0</v>
      </c>
      <c r="W1411" s="25">
        <f t="shared" si="91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8"/>
        <v>0</v>
      </c>
      <c r="Q1412" s="45"/>
      <c r="R1412" s="46"/>
      <c r="S1412" s="45"/>
      <c r="T1412" s="44"/>
      <c r="U1412" s="26">
        <f t="shared" si="90"/>
        <v>0</v>
      </c>
      <c r="V1412" s="25">
        <f t="shared" si="89"/>
        <v>0</v>
      </c>
      <c r="W1412" s="25">
        <f t="shared" si="91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8"/>
        <v>0</v>
      </c>
      <c r="Q1413" s="45"/>
      <c r="R1413" s="46"/>
      <c r="S1413" s="45"/>
      <c r="T1413" s="44"/>
      <c r="U1413" s="26">
        <f t="shared" si="90"/>
        <v>0</v>
      </c>
      <c r="V1413" s="25">
        <f t="shared" si="89"/>
        <v>0</v>
      </c>
      <c r="W1413" s="25">
        <f t="shared" si="91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8"/>
        <v>0</v>
      </c>
      <c r="Q1414" s="45"/>
      <c r="R1414" s="46"/>
      <c r="S1414" s="45"/>
      <c r="T1414" s="44"/>
      <c r="U1414" s="26">
        <f t="shared" si="90"/>
        <v>0</v>
      </c>
      <c r="V1414" s="25">
        <f t="shared" si="89"/>
        <v>0</v>
      </c>
      <c r="W1414" s="25">
        <f t="shared" si="91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8"/>
        <v>0</v>
      </c>
      <c r="Q1415" s="45"/>
      <c r="R1415" s="46"/>
      <c r="S1415" s="45"/>
      <c r="T1415" s="44"/>
      <c r="U1415" s="26">
        <f t="shared" si="90"/>
        <v>0</v>
      </c>
      <c r="V1415" s="25">
        <f t="shared" si="89"/>
        <v>0</v>
      </c>
      <c r="W1415" s="25">
        <f t="shared" si="91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si="88"/>
        <v>0</v>
      </c>
      <c r="Q1416" s="45"/>
      <c r="R1416" s="46"/>
      <c r="S1416" s="45"/>
      <c r="T1416" s="44"/>
      <c r="U1416" s="26">
        <f t="shared" si="90"/>
        <v>0</v>
      </c>
      <c r="V1416" s="25">
        <f t="shared" si="89"/>
        <v>0</v>
      </c>
      <c r="W1416" s="25">
        <f t="shared" si="91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si="90"/>
        <v>0</v>
      </c>
      <c r="V1417" s="25">
        <f t="shared" si="89"/>
        <v>0</v>
      </c>
      <c r="W1417" s="25">
        <f t="shared" si="91"/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ref="P1453:P1516" si="92">N1453+O1453</f>
        <v>0</v>
      </c>
      <c r="Q1453" s="45"/>
      <c r="R1453" s="46"/>
      <c r="S1453" s="45"/>
      <c r="T1453" s="44"/>
      <c r="U1453" s="26">
        <f t="shared" si="90"/>
        <v>0</v>
      </c>
      <c r="V1453" s="25">
        <f t="shared" ref="V1453:V1516" si="93">(Q1453*R1453)+(S1453*T1453)</f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92"/>
        <v>0</v>
      </c>
      <c r="Q1454" s="45"/>
      <c r="R1454" s="46"/>
      <c r="S1454" s="45"/>
      <c r="T1454" s="44"/>
      <c r="U1454" s="26">
        <f t="shared" ref="U1454:U1517" si="94">Q1454+S1454</f>
        <v>0</v>
      </c>
      <c r="V1454" s="25">
        <f t="shared" si="93"/>
        <v>0</v>
      </c>
      <c r="W1454" s="25">
        <f t="shared" ref="W1454:W1517" si="95">V1454+P1454</f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92"/>
        <v>0</v>
      </c>
      <c r="Q1455" s="45"/>
      <c r="R1455" s="46"/>
      <c r="S1455" s="45"/>
      <c r="T1455" s="44"/>
      <c r="U1455" s="26">
        <f t="shared" si="94"/>
        <v>0</v>
      </c>
      <c r="V1455" s="25">
        <f t="shared" si="93"/>
        <v>0</v>
      </c>
      <c r="W1455" s="25">
        <f t="shared" si="95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92"/>
        <v>0</v>
      </c>
      <c r="Q1456" s="45"/>
      <c r="R1456" s="46"/>
      <c r="S1456" s="45"/>
      <c r="T1456" s="44"/>
      <c r="U1456" s="26">
        <f t="shared" si="94"/>
        <v>0</v>
      </c>
      <c r="V1456" s="25">
        <f t="shared" si="93"/>
        <v>0</v>
      </c>
      <c r="W1456" s="25">
        <f t="shared" si="95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92"/>
        <v>0</v>
      </c>
      <c r="Q1457" s="45"/>
      <c r="R1457" s="46"/>
      <c r="S1457" s="45"/>
      <c r="T1457" s="44"/>
      <c r="U1457" s="26">
        <f t="shared" si="94"/>
        <v>0</v>
      </c>
      <c r="V1457" s="25">
        <f t="shared" si="93"/>
        <v>0</v>
      </c>
      <c r="W1457" s="25">
        <f t="shared" si="95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92"/>
        <v>0</v>
      </c>
      <c r="Q1458" s="45"/>
      <c r="R1458" s="46"/>
      <c r="S1458" s="45"/>
      <c r="T1458" s="44"/>
      <c r="U1458" s="26">
        <f t="shared" si="94"/>
        <v>0</v>
      </c>
      <c r="V1458" s="25">
        <f t="shared" si="93"/>
        <v>0</v>
      </c>
      <c r="W1458" s="25">
        <f t="shared" si="95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92"/>
        <v>0</v>
      </c>
      <c r="Q1459" s="45"/>
      <c r="R1459" s="46"/>
      <c r="S1459" s="45"/>
      <c r="T1459" s="44"/>
      <c r="U1459" s="26">
        <f t="shared" si="94"/>
        <v>0</v>
      </c>
      <c r="V1459" s="25">
        <f t="shared" si="93"/>
        <v>0</v>
      </c>
      <c r="W1459" s="25">
        <f t="shared" si="95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92"/>
        <v>0</v>
      </c>
      <c r="Q1460" s="45"/>
      <c r="R1460" s="46"/>
      <c r="S1460" s="45"/>
      <c r="T1460" s="44"/>
      <c r="U1460" s="26">
        <f t="shared" si="94"/>
        <v>0</v>
      </c>
      <c r="V1460" s="25">
        <f t="shared" si="93"/>
        <v>0</v>
      </c>
      <c r="W1460" s="25">
        <f t="shared" si="95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92"/>
        <v>0</v>
      </c>
      <c r="Q1461" s="45"/>
      <c r="R1461" s="46"/>
      <c r="S1461" s="45"/>
      <c r="T1461" s="44"/>
      <c r="U1461" s="26">
        <f t="shared" si="94"/>
        <v>0</v>
      </c>
      <c r="V1461" s="25">
        <f t="shared" si="93"/>
        <v>0</v>
      </c>
      <c r="W1461" s="25">
        <f t="shared" si="95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92"/>
        <v>0</v>
      </c>
      <c r="Q1462" s="45"/>
      <c r="R1462" s="46"/>
      <c r="S1462" s="45"/>
      <c r="T1462" s="44"/>
      <c r="U1462" s="26">
        <f t="shared" si="94"/>
        <v>0</v>
      </c>
      <c r="V1462" s="25">
        <f t="shared" si="93"/>
        <v>0</v>
      </c>
      <c r="W1462" s="25">
        <f t="shared" si="95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92"/>
        <v>0</v>
      </c>
      <c r="Q1463" s="45"/>
      <c r="R1463" s="46"/>
      <c r="S1463" s="45"/>
      <c r="T1463" s="44"/>
      <c r="U1463" s="26">
        <f t="shared" si="94"/>
        <v>0</v>
      </c>
      <c r="V1463" s="25">
        <f t="shared" si="93"/>
        <v>0</v>
      </c>
      <c r="W1463" s="25">
        <f t="shared" si="95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92"/>
        <v>0</v>
      </c>
      <c r="Q1464" s="45"/>
      <c r="R1464" s="46"/>
      <c r="S1464" s="45"/>
      <c r="T1464" s="44"/>
      <c r="U1464" s="26">
        <f t="shared" si="94"/>
        <v>0</v>
      </c>
      <c r="V1464" s="25">
        <f t="shared" si="93"/>
        <v>0</v>
      </c>
      <c r="W1464" s="25">
        <f t="shared" si="95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92"/>
        <v>0</v>
      </c>
      <c r="Q1465" s="45"/>
      <c r="R1465" s="46"/>
      <c r="S1465" s="45"/>
      <c r="T1465" s="44"/>
      <c r="U1465" s="26">
        <f t="shared" si="94"/>
        <v>0</v>
      </c>
      <c r="V1465" s="25">
        <f t="shared" si="93"/>
        <v>0</v>
      </c>
      <c r="W1465" s="25">
        <f t="shared" si="95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92"/>
        <v>0</v>
      </c>
      <c r="Q1466" s="45"/>
      <c r="R1466" s="46"/>
      <c r="S1466" s="45"/>
      <c r="T1466" s="44"/>
      <c r="U1466" s="26">
        <f t="shared" si="94"/>
        <v>0</v>
      </c>
      <c r="V1466" s="25">
        <f t="shared" si="93"/>
        <v>0</v>
      </c>
      <c r="W1466" s="25">
        <f t="shared" si="95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92"/>
        <v>0</v>
      </c>
      <c r="Q1467" s="45"/>
      <c r="R1467" s="46"/>
      <c r="S1467" s="45"/>
      <c r="T1467" s="44"/>
      <c r="U1467" s="26">
        <f t="shared" si="94"/>
        <v>0</v>
      </c>
      <c r="V1467" s="25">
        <f t="shared" si="93"/>
        <v>0</v>
      </c>
      <c r="W1467" s="25">
        <f t="shared" si="95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92"/>
        <v>0</v>
      </c>
      <c r="Q1468" s="45"/>
      <c r="R1468" s="46"/>
      <c r="S1468" s="45"/>
      <c r="T1468" s="44"/>
      <c r="U1468" s="26">
        <f t="shared" si="94"/>
        <v>0</v>
      </c>
      <c r="V1468" s="25">
        <f t="shared" si="93"/>
        <v>0</v>
      </c>
      <c r="W1468" s="25">
        <f t="shared" si="95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92"/>
        <v>0</v>
      </c>
      <c r="Q1469" s="45"/>
      <c r="R1469" s="46"/>
      <c r="S1469" s="45"/>
      <c r="T1469" s="44"/>
      <c r="U1469" s="26">
        <f t="shared" si="94"/>
        <v>0</v>
      </c>
      <c r="V1469" s="25">
        <f t="shared" si="93"/>
        <v>0</v>
      </c>
      <c r="W1469" s="25">
        <f t="shared" si="95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92"/>
        <v>0</v>
      </c>
      <c r="Q1470" s="45"/>
      <c r="R1470" s="46"/>
      <c r="S1470" s="45"/>
      <c r="T1470" s="44"/>
      <c r="U1470" s="26">
        <f t="shared" si="94"/>
        <v>0</v>
      </c>
      <c r="V1470" s="25">
        <f t="shared" si="93"/>
        <v>0</v>
      </c>
      <c r="W1470" s="25">
        <f t="shared" si="95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92"/>
        <v>0</v>
      </c>
      <c r="Q1471" s="45"/>
      <c r="R1471" s="46"/>
      <c r="S1471" s="45"/>
      <c r="T1471" s="44"/>
      <c r="U1471" s="26">
        <f t="shared" si="94"/>
        <v>0</v>
      </c>
      <c r="V1471" s="25">
        <f t="shared" si="93"/>
        <v>0</v>
      </c>
      <c r="W1471" s="25">
        <f t="shared" si="95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92"/>
        <v>0</v>
      </c>
      <c r="Q1472" s="45"/>
      <c r="R1472" s="46"/>
      <c r="S1472" s="45"/>
      <c r="T1472" s="44"/>
      <c r="U1472" s="26">
        <f t="shared" si="94"/>
        <v>0</v>
      </c>
      <c r="V1472" s="25">
        <f t="shared" si="93"/>
        <v>0</v>
      </c>
      <c r="W1472" s="25">
        <f t="shared" si="95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92"/>
        <v>0</v>
      </c>
      <c r="Q1473" s="45"/>
      <c r="R1473" s="46"/>
      <c r="S1473" s="45"/>
      <c r="T1473" s="44"/>
      <c r="U1473" s="26">
        <f t="shared" si="94"/>
        <v>0</v>
      </c>
      <c r="V1473" s="25">
        <f t="shared" si="93"/>
        <v>0</v>
      </c>
      <c r="W1473" s="25">
        <f t="shared" si="95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92"/>
        <v>0</v>
      </c>
      <c r="Q1474" s="45"/>
      <c r="R1474" s="46"/>
      <c r="S1474" s="45"/>
      <c r="T1474" s="44"/>
      <c r="U1474" s="26">
        <f t="shared" si="94"/>
        <v>0</v>
      </c>
      <c r="V1474" s="25">
        <f t="shared" si="93"/>
        <v>0</v>
      </c>
      <c r="W1474" s="25">
        <f t="shared" si="95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92"/>
        <v>0</v>
      </c>
      <c r="Q1475" s="45"/>
      <c r="R1475" s="46"/>
      <c r="S1475" s="45"/>
      <c r="T1475" s="44"/>
      <c r="U1475" s="26">
        <f t="shared" si="94"/>
        <v>0</v>
      </c>
      <c r="V1475" s="25">
        <f t="shared" si="93"/>
        <v>0</v>
      </c>
      <c r="W1475" s="25">
        <f t="shared" si="95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92"/>
        <v>0</v>
      </c>
      <c r="Q1476" s="45"/>
      <c r="R1476" s="46"/>
      <c r="S1476" s="45"/>
      <c r="T1476" s="44"/>
      <c r="U1476" s="26">
        <f t="shared" si="94"/>
        <v>0</v>
      </c>
      <c r="V1476" s="25">
        <f t="shared" si="93"/>
        <v>0</v>
      </c>
      <c r="W1476" s="25">
        <f t="shared" si="95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92"/>
        <v>0</v>
      </c>
      <c r="Q1477" s="45"/>
      <c r="R1477" s="46"/>
      <c r="S1477" s="45"/>
      <c r="T1477" s="44"/>
      <c r="U1477" s="26">
        <f t="shared" si="94"/>
        <v>0</v>
      </c>
      <c r="V1477" s="25">
        <f t="shared" si="93"/>
        <v>0</v>
      </c>
      <c r="W1477" s="25">
        <f t="shared" si="95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92"/>
        <v>0</v>
      </c>
      <c r="Q1478" s="45"/>
      <c r="R1478" s="46"/>
      <c r="S1478" s="45"/>
      <c r="T1478" s="44"/>
      <c r="U1478" s="26">
        <f t="shared" si="94"/>
        <v>0</v>
      </c>
      <c r="V1478" s="25">
        <f t="shared" si="93"/>
        <v>0</v>
      </c>
      <c r="W1478" s="25">
        <f t="shared" si="95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92"/>
        <v>0</v>
      </c>
      <c r="Q1479" s="45"/>
      <c r="R1479" s="46"/>
      <c r="S1479" s="45"/>
      <c r="T1479" s="44"/>
      <c r="U1479" s="26">
        <f t="shared" si="94"/>
        <v>0</v>
      </c>
      <c r="V1479" s="25">
        <f t="shared" si="93"/>
        <v>0</v>
      </c>
      <c r="W1479" s="25">
        <f t="shared" si="95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si="92"/>
        <v>0</v>
      </c>
      <c r="Q1480" s="45"/>
      <c r="R1480" s="46"/>
      <c r="S1480" s="45"/>
      <c r="T1480" s="44"/>
      <c r="U1480" s="26">
        <f t="shared" si="94"/>
        <v>0</v>
      </c>
      <c r="V1480" s="25">
        <f t="shared" si="93"/>
        <v>0</v>
      </c>
      <c r="W1480" s="25">
        <f t="shared" si="95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si="94"/>
        <v>0</v>
      </c>
      <c r="V1481" s="25">
        <f t="shared" si="93"/>
        <v>0</v>
      </c>
      <c r="W1481" s="25">
        <f t="shared" si="95"/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ref="P1517:P1580" si="96">N1517+O1517</f>
        <v>0</v>
      </c>
      <c r="Q1517" s="45"/>
      <c r="R1517" s="46"/>
      <c r="S1517" s="45"/>
      <c r="T1517" s="44"/>
      <c r="U1517" s="26">
        <f t="shared" si="94"/>
        <v>0</v>
      </c>
      <c r="V1517" s="25">
        <f t="shared" ref="V1517:V1580" si="97">(Q1517*R1517)+(S1517*T1517)</f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6"/>
        <v>0</v>
      </c>
      <c r="Q1518" s="45"/>
      <c r="R1518" s="46"/>
      <c r="S1518" s="45"/>
      <c r="T1518" s="44"/>
      <c r="U1518" s="26">
        <f t="shared" ref="U1518:U1581" si="98">Q1518+S1518</f>
        <v>0</v>
      </c>
      <c r="V1518" s="25">
        <f t="shared" si="97"/>
        <v>0</v>
      </c>
      <c r="W1518" s="25">
        <f t="shared" ref="W1518:W1581" si="99">V1518+P1518</f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6"/>
        <v>0</v>
      </c>
      <c r="Q1519" s="45"/>
      <c r="R1519" s="46"/>
      <c r="S1519" s="45"/>
      <c r="T1519" s="44"/>
      <c r="U1519" s="26">
        <f t="shared" si="98"/>
        <v>0</v>
      </c>
      <c r="V1519" s="25">
        <f t="shared" si="97"/>
        <v>0</v>
      </c>
      <c r="W1519" s="25">
        <f t="shared" si="99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6"/>
        <v>0</v>
      </c>
      <c r="Q1520" s="45"/>
      <c r="R1520" s="46"/>
      <c r="S1520" s="45"/>
      <c r="T1520" s="44"/>
      <c r="U1520" s="26">
        <f t="shared" si="98"/>
        <v>0</v>
      </c>
      <c r="V1520" s="25">
        <f t="shared" si="97"/>
        <v>0</v>
      </c>
      <c r="W1520" s="25">
        <f t="shared" si="99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6"/>
        <v>0</v>
      </c>
      <c r="Q1521" s="45"/>
      <c r="R1521" s="46"/>
      <c r="S1521" s="45"/>
      <c r="T1521" s="44"/>
      <c r="U1521" s="26">
        <f t="shared" si="98"/>
        <v>0</v>
      </c>
      <c r="V1521" s="25">
        <f t="shared" si="97"/>
        <v>0</v>
      </c>
      <c r="W1521" s="25">
        <f t="shared" si="99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6"/>
        <v>0</v>
      </c>
      <c r="Q1522" s="45"/>
      <c r="R1522" s="46"/>
      <c r="S1522" s="45"/>
      <c r="T1522" s="44"/>
      <c r="U1522" s="26">
        <f t="shared" si="98"/>
        <v>0</v>
      </c>
      <c r="V1522" s="25">
        <f t="shared" si="97"/>
        <v>0</v>
      </c>
      <c r="W1522" s="25">
        <f t="shared" si="99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6"/>
        <v>0</v>
      </c>
      <c r="Q1523" s="45"/>
      <c r="R1523" s="46"/>
      <c r="S1523" s="45"/>
      <c r="T1523" s="44"/>
      <c r="U1523" s="26">
        <f t="shared" si="98"/>
        <v>0</v>
      </c>
      <c r="V1523" s="25">
        <f t="shared" si="97"/>
        <v>0</v>
      </c>
      <c r="W1523" s="25">
        <f t="shared" si="99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6"/>
        <v>0</v>
      </c>
      <c r="Q1524" s="45"/>
      <c r="R1524" s="46"/>
      <c r="S1524" s="45"/>
      <c r="T1524" s="44"/>
      <c r="U1524" s="26">
        <f t="shared" si="98"/>
        <v>0</v>
      </c>
      <c r="V1524" s="25">
        <f t="shared" si="97"/>
        <v>0</v>
      </c>
      <c r="W1524" s="25">
        <f t="shared" si="99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6"/>
        <v>0</v>
      </c>
      <c r="Q1525" s="45"/>
      <c r="R1525" s="46"/>
      <c r="S1525" s="45"/>
      <c r="T1525" s="44"/>
      <c r="U1525" s="26">
        <f t="shared" si="98"/>
        <v>0</v>
      </c>
      <c r="V1525" s="25">
        <f t="shared" si="97"/>
        <v>0</v>
      </c>
      <c r="W1525" s="25">
        <f t="shared" si="99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6"/>
        <v>0</v>
      </c>
      <c r="Q1526" s="45"/>
      <c r="R1526" s="46"/>
      <c r="S1526" s="45"/>
      <c r="T1526" s="44"/>
      <c r="U1526" s="26">
        <f t="shared" si="98"/>
        <v>0</v>
      </c>
      <c r="V1526" s="25">
        <f t="shared" si="97"/>
        <v>0</v>
      </c>
      <c r="W1526" s="25">
        <f t="shared" si="99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6"/>
        <v>0</v>
      </c>
      <c r="Q1527" s="45"/>
      <c r="R1527" s="46"/>
      <c r="S1527" s="45"/>
      <c r="T1527" s="44"/>
      <c r="U1527" s="26">
        <f t="shared" si="98"/>
        <v>0</v>
      </c>
      <c r="V1527" s="25">
        <f t="shared" si="97"/>
        <v>0</v>
      </c>
      <c r="W1527" s="25">
        <f t="shared" si="99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6"/>
        <v>0</v>
      </c>
      <c r="Q1528" s="45"/>
      <c r="R1528" s="46"/>
      <c r="S1528" s="45"/>
      <c r="T1528" s="44"/>
      <c r="U1528" s="26">
        <f t="shared" si="98"/>
        <v>0</v>
      </c>
      <c r="V1528" s="25">
        <f t="shared" si="97"/>
        <v>0</v>
      </c>
      <c r="W1528" s="25">
        <f t="shared" si="99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6"/>
        <v>0</v>
      </c>
      <c r="Q1529" s="45"/>
      <c r="R1529" s="46"/>
      <c r="S1529" s="45"/>
      <c r="T1529" s="44"/>
      <c r="U1529" s="26">
        <f t="shared" si="98"/>
        <v>0</v>
      </c>
      <c r="V1529" s="25">
        <f t="shared" si="97"/>
        <v>0</v>
      </c>
      <c r="W1529" s="25">
        <f t="shared" si="99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6"/>
        <v>0</v>
      </c>
      <c r="Q1530" s="45"/>
      <c r="R1530" s="46"/>
      <c r="S1530" s="45"/>
      <c r="T1530" s="44"/>
      <c r="U1530" s="26">
        <f t="shared" si="98"/>
        <v>0</v>
      </c>
      <c r="V1530" s="25">
        <f t="shared" si="97"/>
        <v>0</v>
      </c>
      <c r="W1530" s="25">
        <f t="shared" si="99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6"/>
        <v>0</v>
      </c>
      <c r="Q1531" s="45"/>
      <c r="R1531" s="46"/>
      <c r="S1531" s="45"/>
      <c r="T1531" s="44"/>
      <c r="U1531" s="26">
        <f t="shared" si="98"/>
        <v>0</v>
      </c>
      <c r="V1531" s="25">
        <f t="shared" si="97"/>
        <v>0</v>
      </c>
      <c r="W1531" s="25">
        <f t="shared" si="99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6"/>
        <v>0</v>
      </c>
      <c r="Q1532" s="45"/>
      <c r="R1532" s="46"/>
      <c r="S1532" s="45"/>
      <c r="T1532" s="44"/>
      <c r="U1532" s="26">
        <f t="shared" si="98"/>
        <v>0</v>
      </c>
      <c r="V1532" s="25">
        <f t="shared" si="97"/>
        <v>0</v>
      </c>
      <c r="W1532" s="25">
        <f t="shared" si="99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6"/>
        <v>0</v>
      </c>
      <c r="Q1533" s="45"/>
      <c r="R1533" s="46"/>
      <c r="S1533" s="45"/>
      <c r="T1533" s="44"/>
      <c r="U1533" s="26">
        <f t="shared" si="98"/>
        <v>0</v>
      </c>
      <c r="V1533" s="25">
        <f t="shared" si="97"/>
        <v>0</v>
      </c>
      <c r="W1533" s="25">
        <f t="shared" si="99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6"/>
        <v>0</v>
      </c>
      <c r="Q1534" s="45"/>
      <c r="R1534" s="46"/>
      <c r="S1534" s="45"/>
      <c r="T1534" s="44"/>
      <c r="U1534" s="26">
        <f t="shared" si="98"/>
        <v>0</v>
      </c>
      <c r="V1534" s="25">
        <f t="shared" si="97"/>
        <v>0</v>
      </c>
      <c r="W1534" s="25">
        <f t="shared" si="99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6"/>
        <v>0</v>
      </c>
      <c r="Q1535" s="45"/>
      <c r="R1535" s="46"/>
      <c r="S1535" s="45"/>
      <c r="T1535" s="44"/>
      <c r="U1535" s="26">
        <f t="shared" si="98"/>
        <v>0</v>
      </c>
      <c r="V1535" s="25">
        <f t="shared" si="97"/>
        <v>0</v>
      </c>
      <c r="W1535" s="25">
        <f t="shared" si="99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6"/>
        <v>0</v>
      </c>
      <c r="Q1536" s="45"/>
      <c r="R1536" s="46"/>
      <c r="S1536" s="45"/>
      <c r="T1536" s="44"/>
      <c r="U1536" s="26">
        <f t="shared" si="98"/>
        <v>0</v>
      </c>
      <c r="V1536" s="25">
        <f t="shared" si="97"/>
        <v>0</v>
      </c>
      <c r="W1536" s="25">
        <f t="shared" si="99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6"/>
        <v>0</v>
      </c>
      <c r="Q1537" s="45"/>
      <c r="R1537" s="46"/>
      <c r="S1537" s="45"/>
      <c r="T1537" s="44"/>
      <c r="U1537" s="26">
        <f t="shared" si="98"/>
        <v>0</v>
      </c>
      <c r="V1537" s="25">
        <f t="shared" si="97"/>
        <v>0</v>
      </c>
      <c r="W1537" s="25">
        <f t="shared" si="99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6"/>
        <v>0</v>
      </c>
      <c r="Q1538" s="45"/>
      <c r="R1538" s="46"/>
      <c r="S1538" s="45"/>
      <c r="T1538" s="44"/>
      <c r="U1538" s="26">
        <f t="shared" si="98"/>
        <v>0</v>
      </c>
      <c r="V1538" s="25">
        <f t="shared" si="97"/>
        <v>0</v>
      </c>
      <c r="W1538" s="25">
        <f t="shared" si="99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6"/>
        <v>0</v>
      </c>
      <c r="Q1539" s="45"/>
      <c r="R1539" s="46"/>
      <c r="S1539" s="45"/>
      <c r="T1539" s="44"/>
      <c r="U1539" s="26">
        <f t="shared" si="98"/>
        <v>0</v>
      </c>
      <c r="V1539" s="25">
        <f t="shared" si="97"/>
        <v>0</v>
      </c>
      <c r="W1539" s="25">
        <f t="shared" si="99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6"/>
        <v>0</v>
      </c>
      <c r="Q1540" s="45"/>
      <c r="R1540" s="46"/>
      <c r="S1540" s="45"/>
      <c r="T1540" s="44"/>
      <c r="U1540" s="26">
        <f t="shared" si="98"/>
        <v>0</v>
      </c>
      <c r="V1540" s="25">
        <f t="shared" si="97"/>
        <v>0</v>
      </c>
      <c r="W1540" s="25">
        <f t="shared" si="99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6"/>
        <v>0</v>
      </c>
      <c r="Q1541" s="45"/>
      <c r="R1541" s="46"/>
      <c r="S1541" s="45"/>
      <c r="T1541" s="44"/>
      <c r="U1541" s="26">
        <f t="shared" si="98"/>
        <v>0</v>
      </c>
      <c r="V1541" s="25">
        <f t="shared" si="97"/>
        <v>0</v>
      </c>
      <c r="W1541" s="25">
        <f t="shared" si="99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6"/>
        <v>0</v>
      </c>
      <c r="Q1542" s="45"/>
      <c r="R1542" s="46"/>
      <c r="S1542" s="45"/>
      <c r="T1542" s="44"/>
      <c r="U1542" s="26">
        <f t="shared" si="98"/>
        <v>0</v>
      </c>
      <c r="V1542" s="25">
        <f t="shared" si="97"/>
        <v>0</v>
      </c>
      <c r="W1542" s="25">
        <f t="shared" si="99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6"/>
        <v>0</v>
      </c>
      <c r="Q1543" s="45"/>
      <c r="R1543" s="46"/>
      <c r="S1543" s="45"/>
      <c r="T1543" s="44"/>
      <c r="U1543" s="26">
        <f t="shared" si="98"/>
        <v>0</v>
      </c>
      <c r="V1543" s="25">
        <f t="shared" si="97"/>
        <v>0</v>
      </c>
      <c r="W1543" s="25">
        <f t="shared" si="99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si="96"/>
        <v>0</v>
      </c>
      <c r="Q1544" s="45"/>
      <c r="R1544" s="46"/>
      <c r="S1544" s="45"/>
      <c r="T1544" s="44"/>
      <c r="U1544" s="26">
        <f t="shared" si="98"/>
        <v>0</v>
      </c>
      <c r="V1544" s="25">
        <f t="shared" si="97"/>
        <v>0</v>
      </c>
      <c r="W1544" s="25">
        <f t="shared" si="99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si="98"/>
        <v>0</v>
      </c>
      <c r="V1545" s="25">
        <f t="shared" si="97"/>
        <v>0</v>
      </c>
      <c r="W1545" s="25">
        <f t="shared" si="99"/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ref="P1581:P1644" si="100">N1581+O1581</f>
        <v>0</v>
      </c>
      <c r="Q1581" s="45"/>
      <c r="R1581" s="46"/>
      <c r="S1581" s="45"/>
      <c r="T1581" s="44"/>
      <c r="U1581" s="26">
        <f t="shared" si="98"/>
        <v>0</v>
      </c>
      <c r="V1581" s="25">
        <f t="shared" ref="V1581:V1644" si="101">(Q1581*R1581)+(S1581*T1581)</f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100"/>
        <v>0</v>
      </c>
      <c r="Q1582" s="45"/>
      <c r="R1582" s="46"/>
      <c r="S1582" s="45"/>
      <c r="T1582" s="44"/>
      <c r="U1582" s="26">
        <f t="shared" ref="U1582:U1645" si="102">Q1582+S1582</f>
        <v>0</v>
      </c>
      <c r="V1582" s="25">
        <f t="shared" si="101"/>
        <v>0</v>
      </c>
      <c r="W1582" s="25">
        <f t="shared" ref="W1582:W1645" si="103">V1582+P1582</f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100"/>
        <v>0</v>
      </c>
      <c r="Q1583" s="45"/>
      <c r="R1583" s="46"/>
      <c r="S1583" s="45"/>
      <c r="T1583" s="44"/>
      <c r="U1583" s="26">
        <f t="shared" si="102"/>
        <v>0</v>
      </c>
      <c r="V1583" s="25">
        <f t="shared" si="101"/>
        <v>0</v>
      </c>
      <c r="W1583" s="25">
        <f t="shared" si="103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100"/>
        <v>0</v>
      </c>
      <c r="Q1584" s="45"/>
      <c r="R1584" s="46"/>
      <c r="S1584" s="45"/>
      <c r="T1584" s="44"/>
      <c r="U1584" s="26">
        <f t="shared" si="102"/>
        <v>0</v>
      </c>
      <c r="V1584" s="25">
        <f t="shared" si="101"/>
        <v>0</v>
      </c>
      <c r="W1584" s="25">
        <f t="shared" si="103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100"/>
        <v>0</v>
      </c>
      <c r="Q1585" s="45"/>
      <c r="R1585" s="46"/>
      <c r="S1585" s="45"/>
      <c r="T1585" s="44"/>
      <c r="U1585" s="26">
        <f t="shared" si="102"/>
        <v>0</v>
      </c>
      <c r="V1585" s="25">
        <f t="shared" si="101"/>
        <v>0</v>
      </c>
      <c r="W1585" s="25">
        <f t="shared" si="103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100"/>
        <v>0</v>
      </c>
      <c r="Q1586" s="45"/>
      <c r="R1586" s="46"/>
      <c r="S1586" s="45"/>
      <c r="T1586" s="44"/>
      <c r="U1586" s="26">
        <f t="shared" si="102"/>
        <v>0</v>
      </c>
      <c r="V1586" s="25">
        <f t="shared" si="101"/>
        <v>0</v>
      </c>
      <c r="W1586" s="25">
        <f t="shared" si="103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100"/>
        <v>0</v>
      </c>
      <c r="Q1587" s="45"/>
      <c r="R1587" s="46"/>
      <c r="S1587" s="45"/>
      <c r="T1587" s="44"/>
      <c r="U1587" s="26">
        <f t="shared" si="102"/>
        <v>0</v>
      </c>
      <c r="V1587" s="25">
        <f t="shared" si="101"/>
        <v>0</v>
      </c>
      <c r="W1587" s="25">
        <f t="shared" si="103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100"/>
        <v>0</v>
      </c>
      <c r="Q1588" s="45"/>
      <c r="R1588" s="46"/>
      <c r="S1588" s="45"/>
      <c r="T1588" s="44"/>
      <c r="U1588" s="26">
        <f t="shared" si="102"/>
        <v>0</v>
      </c>
      <c r="V1588" s="25">
        <f t="shared" si="101"/>
        <v>0</v>
      </c>
      <c r="W1588" s="25">
        <f t="shared" si="103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100"/>
        <v>0</v>
      </c>
      <c r="Q1589" s="45"/>
      <c r="R1589" s="46"/>
      <c r="S1589" s="45"/>
      <c r="T1589" s="44"/>
      <c r="U1589" s="26">
        <f t="shared" si="102"/>
        <v>0</v>
      </c>
      <c r="V1589" s="25">
        <f t="shared" si="101"/>
        <v>0</v>
      </c>
      <c r="W1589" s="25">
        <f t="shared" si="103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100"/>
        <v>0</v>
      </c>
      <c r="Q1590" s="45"/>
      <c r="R1590" s="46"/>
      <c r="S1590" s="45"/>
      <c r="T1590" s="44"/>
      <c r="U1590" s="26">
        <f t="shared" si="102"/>
        <v>0</v>
      </c>
      <c r="V1590" s="25">
        <f t="shared" si="101"/>
        <v>0</v>
      </c>
      <c r="W1590" s="25">
        <f t="shared" si="103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100"/>
        <v>0</v>
      </c>
      <c r="Q1591" s="45"/>
      <c r="R1591" s="46"/>
      <c r="S1591" s="45"/>
      <c r="T1591" s="44"/>
      <c r="U1591" s="26">
        <f t="shared" si="102"/>
        <v>0</v>
      </c>
      <c r="V1591" s="25">
        <f t="shared" si="101"/>
        <v>0</v>
      </c>
      <c r="W1591" s="25">
        <f t="shared" si="103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100"/>
        <v>0</v>
      </c>
      <c r="Q1592" s="45"/>
      <c r="R1592" s="46"/>
      <c r="S1592" s="45"/>
      <c r="T1592" s="44"/>
      <c r="U1592" s="26">
        <f t="shared" si="102"/>
        <v>0</v>
      </c>
      <c r="V1592" s="25">
        <f t="shared" si="101"/>
        <v>0</v>
      </c>
      <c r="W1592" s="25">
        <f t="shared" si="103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100"/>
        <v>0</v>
      </c>
      <c r="Q1593" s="45"/>
      <c r="R1593" s="46"/>
      <c r="S1593" s="45"/>
      <c r="T1593" s="44"/>
      <c r="U1593" s="26">
        <f t="shared" si="102"/>
        <v>0</v>
      </c>
      <c r="V1593" s="25">
        <f t="shared" si="101"/>
        <v>0</v>
      </c>
      <c r="W1593" s="25">
        <f t="shared" si="103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100"/>
        <v>0</v>
      </c>
      <c r="Q1594" s="45"/>
      <c r="R1594" s="46"/>
      <c r="S1594" s="45"/>
      <c r="T1594" s="44"/>
      <c r="U1594" s="26">
        <f t="shared" si="102"/>
        <v>0</v>
      </c>
      <c r="V1594" s="25">
        <f t="shared" si="101"/>
        <v>0</v>
      </c>
      <c r="W1594" s="25">
        <f t="shared" si="103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100"/>
        <v>0</v>
      </c>
      <c r="Q1595" s="45"/>
      <c r="R1595" s="46"/>
      <c r="S1595" s="45"/>
      <c r="T1595" s="44"/>
      <c r="U1595" s="26">
        <f t="shared" si="102"/>
        <v>0</v>
      </c>
      <c r="V1595" s="25">
        <f t="shared" si="101"/>
        <v>0</v>
      </c>
      <c r="W1595" s="25">
        <f t="shared" si="103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100"/>
        <v>0</v>
      </c>
      <c r="Q1596" s="45"/>
      <c r="R1596" s="46"/>
      <c r="S1596" s="45"/>
      <c r="T1596" s="44"/>
      <c r="U1596" s="26">
        <f t="shared" si="102"/>
        <v>0</v>
      </c>
      <c r="V1596" s="25">
        <f t="shared" si="101"/>
        <v>0</v>
      </c>
      <c r="W1596" s="25">
        <f t="shared" si="103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100"/>
        <v>0</v>
      </c>
      <c r="Q1597" s="45"/>
      <c r="R1597" s="46"/>
      <c r="S1597" s="45"/>
      <c r="T1597" s="44"/>
      <c r="U1597" s="26">
        <f t="shared" si="102"/>
        <v>0</v>
      </c>
      <c r="V1597" s="25">
        <f t="shared" si="101"/>
        <v>0</v>
      </c>
      <c r="W1597" s="25">
        <f t="shared" si="103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100"/>
        <v>0</v>
      </c>
      <c r="Q1598" s="45"/>
      <c r="R1598" s="46"/>
      <c r="S1598" s="45"/>
      <c r="T1598" s="44"/>
      <c r="U1598" s="26">
        <f t="shared" si="102"/>
        <v>0</v>
      </c>
      <c r="V1598" s="25">
        <f t="shared" si="101"/>
        <v>0</v>
      </c>
      <c r="W1598" s="25">
        <f t="shared" si="103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100"/>
        <v>0</v>
      </c>
      <c r="Q1599" s="45"/>
      <c r="R1599" s="46"/>
      <c r="S1599" s="45"/>
      <c r="T1599" s="44"/>
      <c r="U1599" s="26">
        <f t="shared" si="102"/>
        <v>0</v>
      </c>
      <c r="V1599" s="25">
        <f t="shared" si="101"/>
        <v>0</v>
      </c>
      <c r="W1599" s="25">
        <f t="shared" si="103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100"/>
        <v>0</v>
      </c>
      <c r="Q1600" s="45"/>
      <c r="R1600" s="46"/>
      <c r="S1600" s="45"/>
      <c r="T1600" s="44"/>
      <c r="U1600" s="26">
        <f t="shared" si="102"/>
        <v>0</v>
      </c>
      <c r="V1600" s="25">
        <f t="shared" si="101"/>
        <v>0</v>
      </c>
      <c r="W1600" s="25">
        <f t="shared" si="103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100"/>
        <v>0</v>
      </c>
      <c r="Q1601" s="45"/>
      <c r="R1601" s="46"/>
      <c r="S1601" s="45"/>
      <c r="T1601" s="44"/>
      <c r="U1601" s="26">
        <f t="shared" si="102"/>
        <v>0</v>
      </c>
      <c r="V1601" s="25">
        <f t="shared" si="101"/>
        <v>0</v>
      </c>
      <c r="W1601" s="25">
        <f t="shared" si="103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100"/>
        <v>0</v>
      </c>
      <c r="Q1602" s="45"/>
      <c r="R1602" s="46"/>
      <c r="S1602" s="45"/>
      <c r="T1602" s="44"/>
      <c r="U1602" s="26">
        <f t="shared" si="102"/>
        <v>0</v>
      </c>
      <c r="V1602" s="25">
        <f t="shared" si="101"/>
        <v>0</v>
      </c>
      <c r="W1602" s="25">
        <f t="shared" si="103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100"/>
        <v>0</v>
      </c>
      <c r="Q1603" s="45"/>
      <c r="R1603" s="46"/>
      <c r="S1603" s="45"/>
      <c r="T1603" s="44"/>
      <c r="U1603" s="26">
        <f t="shared" si="102"/>
        <v>0</v>
      </c>
      <c r="V1603" s="25">
        <f t="shared" si="101"/>
        <v>0</v>
      </c>
      <c r="W1603" s="25">
        <f t="shared" si="103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100"/>
        <v>0</v>
      </c>
      <c r="Q1604" s="45"/>
      <c r="R1604" s="46"/>
      <c r="S1604" s="45"/>
      <c r="T1604" s="44"/>
      <c r="U1604" s="26">
        <f t="shared" si="102"/>
        <v>0</v>
      </c>
      <c r="V1604" s="25">
        <f t="shared" si="101"/>
        <v>0</v>
      </c>
      <c r="W1604" s="25">
        <f t="shared" si="103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100"/>
        <v>0</v>
      </c>
      <c r="Q1605" s="45"/>
      <c r="R1605" s="46"/>
      <c r="S1605" s="45"/>
      <c r="T1605" s="44"/>
      <c r="U1605" s="26">
        <f t="shared" si="102"/>
        <v>0</v>
      </c>
      <c r="V1605" s="25">
        <f t="shared" si="101"/>
        <v>0</v>
      </c>
      <c r="W1605" s="25">
        <f t="shared" si="103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100"/>
        <v>0</v>
      </c>
      <c r="Q1606" s="45"/>
      <c r="R1606" s="46"/>
      <c r="S1606" s="45"/>
      <c r="T1606" s="44"/>
      <c r="U1606" s="26">
        <f t="shared" si="102"/>
        <v>0</v>
      </c>
      <c r="V1606" s="25">
        <f t="shared" si="101"/>
        <v>0</v>
      </c>
      <c r="W1606" s="25">
        <f t="shared" si="103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100"/>
        <v>0</v>
      </c>
      <c r="Q1607" s="45"/>
      <c r="R1607" s="46"/>
      <c r="S1607" s="45"/>
      <c r="T1607" s="44"/>
      <c r="U1607" s="26">
        <f t="shared" si="102"/>
        <v>0</v>
      </c>
      <c r="V1607" s="25">
        <f t="shared" si="101"/>
        <v>0</v>
      </c>
      <c r="W1607" s="25">
        <f t="shared" si="103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si="100"/>
        <v>0</v>
      </c>
      <c r="Q1608" s="45"/>
      <c r="R1608" s="46"/>
      <c r="S1608" s="45"/>
      <c r="T1608" s="44"/>
      <c r="U1608" s="26">
        <f t="shared" si="102"/>
        <v>0</v>
      </c>
      <c r="V1608" s="25">
        <f t="shared" si="101"/>
        <v>0</v>
      </c>
      <c r="W1608" s="25">
        <f t="shared" si="103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si="102"/>
        <v>0</v>
      </c>
      <c r="V1609" s="25">
        <f t="shared" si="101"/>
        <v>0</v>
      </c>
      <c r="W1609" s="25">
        <f t="shared" si="103"/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ref="P1645:P1708" si="104">N1645+O1645</f>
        <v>0</v>
      </c>
      <c r="Q1645" s="45"/>
      <c r="R1645" s="46"/>
      <c r="S1645" s="45"/>
      <c r="T1645" s="44"/>
      <c r="U1645" s="26">
        <f t="shared" si="102"/>
        <v>0</v>
      </c>
      <c r="V1645" s="25">
        <f t="shared" ref="V1645:V1708" si="105">(Q1645*R1645)+(S1645*T1645)</f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4"/>
        <v>0</v>
      </c>
      <c r="Q1646" s="45"/>
      <c r="R1646" s="46"/>
      <c r="S1646" s="45"/>
      <c r="T1646" s="44"/>
      <c r="U1646" s="26">
        <f t="shared" ref="U1646:U1709" si="106">Q1646+S1646</f>
        <v>0</v>
      </c>
      <c r="V1646" s="25">
        <f t="shared" si="105"/>
        <v>0</v>
      </c>
      <c r="W1646" s="25">
        <f t="shared" ref="W1646:W1709" si="107">V1646+P1646</f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4"/>
        <v>0</v>
      </c>
      <c r="Q1647" s="45"/>
      <c r="R1647" s="46"/>
      <c r="S1647" s="45"/>
      <c r="T1647" s="44"/>
      <c r="U1647" s="26">
        <f t="shared" si="106"/>
        <v>0</v>
      </c>
      <c r="V1647" s="25">
        <f t="shared" si="105"/>
        <v>0</v>
      </c>
      <c r="W1647" s="25">
        <f t="shared" si="107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4"/>
        <v>0</v>
      </c>
      <c r="Q1648" s="45"/>
      <c r="R1648" s="46"/>
      <c r="S1648" s="45"/>
      <c r="T1648" s="44"/>
      <c r="U1648" s="26">
        <f t="shared" si="106"/>
        <v>0</v>
      </c>
      <c r="V1648" s="25">
        <f t="shared" si="105"/>
        <v>0</v>
      </c>
      <c r="W1648" s="25">
        <f t="shared" si="107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4"/>
        <v>0</v>
      </c>
      <c r="Q1649" s="45"/>
      <c r="R1649" s="46"/>
      <c r="S1649" s="45"/>
      <c r="T1649" s="44"/>
      <c r="U1649" s="26">
        <f t="shared" si="106"/>
        <v>0</v>
      </c>
      <c r="V1649" s="25">
        <f t="shared" si="105"/>
        <v>0</v>
      </c>
      <c r="W1649" s="25">
        <f t="shared" si="107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4"/>
        <v>0</v>
      </c>
      <c r="Q1650" s="45"/>
      <c r="R1650" s="46"/>
      <c r="S1650" s="45"/>
      <c r="T1650" s="44"/>
      <c r="U1650" s="26">
        <f t="shared" si="106"/>
        <v>0</v>
      </c>
      <c r="V1650" s="25">
        <f t="shared" si="105"/>
        <v>0</v>
      </c>
      <c r="W1650" s="25">
        <f t="shared" si="107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4"/>
        <v>0</v>
      </c>
      <c r="Q1651" s="45"/>
      <c r="R1651" s="46"/>
      <c r="S1651" s="45"/>
      <c r="T1651" s="44"/>
      <c r="U1651" s="26">
        <f t="shared" si="106"/>
        <v>0</v>
      </c>
      <c r="V1651" s="25">
        <f t="shared" si="105"/>
        <v>0</v>
      </c>
      <c r="W1651" s="25">
        <f t="shared" si="107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4"/>
        <v>0</v>
      </c>
      <c r="Q1652" s="45"/>
      <c r="R1652" s="46"/>
      <c r="S1652" s="45"/>
      <c r="T1652" s="44"/>
      <c r="U1652" s="26">
        <f t="shared" si="106"/>
        <v>0</v>
      </c>
      <c r="V1652" s="25">
        <f t="shared" si="105"/>
        <v>0</v>
      </c>
      <c r="W1652" s="25">
        <f t="shared" si="107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4"/>
        <v>0</v>
      </c>
      <c r="Q1653" s="45"/>
      <c r="R1653" s="46"/>
      <c r="S1653" s="45"/>
      <c r="T1653" s="44"/>
      <c r="U1653" s="26">
        <f t="shared" si="106"/>
        <v>0</v>
      </c>
      <c r="V1653" s="25">
        <f t="shared" si="105"/>
        <v>0</v>
      </c>
      <c r="W1653" s="25">
        <f t="shared" si="107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4"/>
        <v>0</v>
      </c>
      <c r="Q1654" s="45"/>
      <c r="R1654" s="46"/>
      <c r="S1654" s="45"/>
      <c r="T1654" s="44"/>
      <c r="U1654" s="26">
        <f t="shared" si="106"/>
        <v>0</v>
      </c>
      <c r="V1654" s="25">
        <f t="shared" si="105"/>
        <v>0</v>
      </c>
      <c r="W1654" s="25">
        <f t="shared" si="107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4"/>
        <v>0</v>
      </c>
      <c r="Q1655" s="45"/>
      <c r="R1655" s="46"/>
      <c r="S1655" s="45"/>
      <c r="T1655" s="44"/>
      <c r="U1655" s="26">
        <f t="shared" si="106"/>
        <v>0</v>
      </c>
      <c r="V1655" s="25">
        <f t="shared" si="105"/>
        <v>0</v>
      </c>
      <c r="W1655" s="25">
        <f t="shared" si="107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4"/>
        <v>0</v>
      </c>
      <c r="Q1656" s="45"/>
      <c r="R1656" s="46"/>
      <c r="S1656" s="45"/>
      <c r="T1656" s="44"/>
      <c r="U1656" s="26">
        <f t="shared" si="106"/>
        <v>0</v>
      </c>
      <c r="V1656" s="25">
        <f t="shared" si="105"/>
        <v>0</v>
      </c>
      <c r="W1656" s="25">
        <f t="shared" si="107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4"/>
        <v>0</v>
      </c>
      <c r="Q1657" s="45"/>
      <c r="R1657" s="46"/>
      <c r="S1657" s="45"/>
      <c r="T1657" s="44"/>
      <c r="U1657" s="26">
        <f t="shared" si="106"/>
        <v>0</v>
      </c>
      <c r="V1657" s="25">
        <f t="shared" si="105"/>
        <v>0</v>
      </c>
      <c r="W1657" s="25">
        <f t="shared" si="107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4"/>
        <v>0</v>
      </c>
      <c r="Q1658" s="45"/>
      <c r="R1658" s="46"/>
      <c r="S1658" s="45"/>
      <c r="T1658" s="44"/>
      <c r="U1658" s="26">
        <f t="shared" si="106"/>
        <v>0</v>
      </c>
      <c r="V1658" s="25">
        <f t="shared" si="105"/>
        <v>0</v>
      </c>
      <c r="W1658" s="25">
        <f t="shared" si="107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4"/>
        <v>0</v>
      </c>
      <c r="Q1659" s="45"/>
      <c r="R1659" s="46"/>
      <c r="S1659" s="45"/>
      <c r="T1659" s="44"/>
      <c r="U1659" s="26">
        <f t="shared" si="106"/>
        <v>0</v>
      </c>
      <c r="V1659" s="25">
        <f t="shared" si="105"/>
        <v>0</v>
      </c>
      <c r="W1659" s="25">
        <f t="shared" si="107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4"/>
        <v>0</v>
      </c>
      <c r="Q1660" s="45"/>
      <c r="R1660" s="46"/>
      <c r="S1660" s="45"/>
      <c r="T1660" s="44"/>
      <c r="U1660" s="26">
        <f t="shared" si="106"/>
        <v>0</v>
      </c>
      <c r="V1660" s="25">
        <f t="shared" si="105"/>
        <v>0</v>
      </c>
      <c r="W1660" s="25">
        <f t="shared" si="107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4"/>
        <v>0</v>
      </c>
      <c r="Q1661" s="45"/>
      <c r="R1661" s="46"/>
      <c r="S1661" s="45"/>
      <c r="T1661" s="44"/>
      <c r="U1661" s="26">
        <f t="shared" si="106"/>
        <v>0</v>
      </c>
      <c r="V1661" s="25">
        <f t="shared" si="105"/>
        <v>0</v>
      </c>
      <c r="W1661" s="25">
        <f t="shared" si="107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4"/>
        <v>0</v>
      </c>
      <c r="Q1662" s="45"/>
      <c r="R1662" s="46"/>
      <c r="S1662" s="45"/>
      <c r="T1662" s="44"/>
      <c r="U1662" s="26">
        <f t="shared" si="106"/>
        <v>0</v>
      </c>
      <c r="V1662" s="25">
        <f t="shared" si="105"/>
        <v>0</v>
      </c>
      <c r="W1662" s="25">
        <f t="shared" si="107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4"/>
        <v>0</v>
      </c>
      <c r="Q1663" s="45"/>
      <c r="R1663" s="46"/>
      <c r="S1663" s="45"/>
      <c r="T1663" s="44"/>
      <c r="U1663" s="26">
        <f t="shared" si="106"/>
        <v>0</v>
      </c>
      <c r="V1663" s="25">
        <f t="shared" si="105"/>
        <v>0</v>
      </c>
      <c r="W1663" s="25">
        <f t="shared" si="107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4"/>
        <v>0</v>
      </c>
      <c r="Q1664" s="45"/>
      <c r="R1664" s="46"/>
      <c r="S1664" s="45"/>
      <c r="T1664" s="44"/>
      <c r="U1664" s="26">
        <f t="shared" si="106"/>
        <v>0</v>
      </c>
      <c r="V1664" s="25">
        <f t="shared" si="105"/>
        <v>0</v>
      </c>
      <c r="W1664" s="25">
        <f t="shared" si="107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4"/>
        <v>0</v>
      </c>
      <c r="Q1665" s="45"/>
      <c r="R1665" s="46"/>
      <c r="S1665" s="45"/>
      <c r="T1665" s="44"/>
      <c r="U1665" s="26">
        <f t="shared" si="106"/>
        <v>0</v>
      </c>
      <c r="V1665" s="25">
        <f t="shared" si="105"/>
        <v>0</v>
      </c>
      <c r="W1665" s="25">
        <f t="shared" si="107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4"/>
        <v>0</v>
      </c>
      <c r="Q1666" s="45"/>
      <c r="R1666" s="46"/>
      <c r="S1666" s="45"/>
      <c r="T1666" s="44"/>
      <c r="U1666" s="26">
        <f t="shared" si="106"/>
        <v>0</v>
      </c>
      <c r="V1666" s="25">
        <f t="shared" si="105"/>
        <v>0</v>
      </c>
      <c r="W1666" s="25">
        <f t="shared" si="107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4"/>
        <v>0</v>
      </c>
      <c r="Q1667" s="45"/>
      <c r="R1667" s="46"/>
      <c r="S1667" s="45"/>
      <c r="T1667" s="44"/>
      <c r="U1667" s="26">
        <f t="shared" si="106"/>
        <v>0</v>
      </c>
      <c r="V1667" s="25">
        <f t="shared" si="105"/>
        <v>0</v>
      </c>
      <c r="W1667" s="25">
        <f t="shared" si="107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4"/>
        <v>0</v>
      </c>
      <c r="Q1668" s="45"/>
      <c r="R1668" s="46"/>
      <c r="S1668" s="45"/>
      <c r="T1668" s="44"/>
      <c r="U1668" s="26">
        <f t="shared" si="106"/>
        <v>0</v>
      </c>
      <c r="V1668" s="25">
        <f t="shared" si="105"/>
        <v>0</v>
      </c>
      <c r="W1668" s="25">
        <f t="shared" si="107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4"/>
        <v>0</v>
      </c>
      <c r="Q1669" s="45"/>
      <c r="R1669" s="46"/>
      <c r="S1669" s="45"/>
      <c r="T1669" s="44"/>
      <c r="U1669" s="26">
        <f t="shared" si="106"/>
        <v>0</v>
      </c>
      <c r="V1669" s="25">
        <f t="shared" si="105"/>
        <v>0</v>
      </c>
      <c r="W1669" s="25">
        <f t="shared" si="107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4"/>
        <v>0</v>
      </c>
      <c r="Q1670" s="45"/>
      <c r="R1670" s="46"/>
      <c r="S1670" s="45"/>
      <c r="T1670" s="44"/>
      <c r="U1670" s="26">
        <f t="shared" si="106"/>
        <v>0</v>
      </c>
      <c r="V1670" s="25">
        <f t="shared" si="105"/>
        <v>0</v>
      </c>
      <c r="W1670" s="25">
        <f t="shared" si="107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4"/>
        <v>0</v>
      </c>
      <c r="Q1671" s="45"/>
      <c r="R1671" s="46"/>
      <c r="S1671" s="45"/>
      <c r="T1671" s="44"/>
      <c r="U1671" s="26">
        <f t="shared" si="106"/>
        <v>0</v>
      </c>
      <c r="V1671" s="25">
        <f t="shared" si="105"/>
        <v>0</v>
      </c>
      <c r="W1671" s="25">
        <f t="shared" si="107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si="104"/>
        <v>0</v>
      </c>
      <c r="Q1672" s="45"/>
      <c r="R1672" s="46"/>
      <c r="S1672" s="45"/>
      <c r="T1672" s="44"/>
      <c r="U1672" s="26">
        <f t="shared" si="106"/>
        <v>0</v>
      </c>
      <c r="V1672" s="25">
        <f t="shared" si="105"/>
        <v>0</v>
      </c>
      <c r="W1672" s="25">
        <f t="shared" si="107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si="106"/>
        <v>0</v>
      </c>
      <c r="V1673" s="25">
        <f t="shared" si="105"/>
        <v>0</v>
      </c>
      <c r="W1673" s="25">
        <f t="shared" si="107"/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ref="P1709:P1772" si="108">N1709+O1709</f>
        <v>0</v>
      </c>
      <c r="Q1709" s="45"/>
      <c r="R1709" s="46"/>
      <c r="S1709" s="45"/>
      <c r="T1709" s="44"/>
      <c r="U1709" s="26">
        <f t="shared" si="106"/>
        <v>0</v>
      </c>
      <c r="V1709" s="25">
        <f t="shared" ref="V1709:V1772" si="109">(Q1709*R1709)+(S1709*T1709)</f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8"/>
        <v>0</v>
      </c>
      <c r="Q1710" s="45"/>
      <c r="R1710" s="46"/>
      <c r="S1710" s="45"/>
      <c r="T1710" s="44"/>
      <c r="U1710" s="26">
        <f t="shared" ref="U1710:U1773" si="110">Q1710+S1710</f>
        <v>0</v>
      </c>
      <c r="V1710" s="25">
        <f t="shared" si="109"/>
        <v>0</v>
      </c>
      <c r="W1710" s="25">
        <f t="shared" ref="W1710:W1773" si="111">V1710+P1710</f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8"/>
        <v>0</v>
      </c>
      <c r="Q1711" s="45"/>
      <c r="R1711" s="46"/>
      <c r="S1711" s="45"/>
      <c r="T1711" s="44"/>
      <c r="U1711" s="26">
        <f t="shared" si="110"/>
        <v>0</v>
      </c>
      <c r="V1711" s="25">
        <f t="shared" si="109"/>
        <v>0</v>
      </c>
      <c r="W1711" s="25">
        <f t="shared" si="111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8"/>
        <v>0</v>
      </c>
      <c r="Q1712" s="45"/>
      <c r="R1712" s="46"/>
      <c r="S1712" s="45"/>
      <c r="T1712" s="44"/>
      <c r="U1712" s="26">
        <f t="shared" si="110"/>
        <v>0</v>
      </c>
      <c r="V1712" s="25">
        <f t="shared" si="109"/>
        <v>0</v>
      </c>
      <c r="W1712" s="25">
        <f t="shared" si="111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8"/>
        <v>0</v>
      </c>
      <c r="Q1713" s="45"/>
      <c r="R1713" s="46"/>
      <c r="S1713" s="45"/>
      <c r="T1713" s="44"/>
      <c r="U1713" s="26">
        <f t="shared" si="110"/>
        <v>0</v>
      </c>
      <c r="V1713" s="25">
        <f t="shared" si="109"/>
        <v>0</v>
      </c>
      <c r="W1713" s="25">
        <f t="shared" si="111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8"/>
        <v>0</v>
      </c>
      <c r="Q1714" s="45"/>
      <c r="R1714" s="46"/>
      <c r="S1714" s="45"/>
      <c r="T1714" s="44"/>
      <c r="U1714" s="26">
        <f t="shared" si="110"/>
        <v>0</v>
      </c>
      <c r="V1714" s="25">
        <f t="shared" si="109"/>
        <v>0</v>
      </c>
      <c r="W1714" s="25">
        <f t="shared" si="111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8"/>
        <v>0</v>
      </c>
      <c r="Q1715" s="45"/>
      <c r="R1715" s="46"/>
      <c r="S1715" s="45"/>
      <c r="T1715" s="44"/>
      <c r="U1715" s="26">
        <f t="shared" si="110"/>
        <v>0</v>
      </c>
      <c r="V1715" s="25">
        <f t="shared" si="109"/>
        <v>0</v>
      </c>
      <c r="W1715" s="25">
        <f t="shared" si="111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8"/>
        <v>0</v>
      </c>
      <c r="Q1716" s="45"/>
      <c r="R1716" s="46"/>
      <c r="S1716" s="45"/>
      <c r="T1716" s="44"/>
      <c r="U1716" s="26">
        <f t="shared" si="110"/>
        <v>0</v>
      </c>
      <c r="V1716" s="25">
        <f t="shared" si="109"/>
        <v>0</v>
      </c>
      <c r="W1716" s="25">
        <f t="shared" si="111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8"/>
        <v>0</v>
      </c>
      <c r="Q1717" s="45"/>
      <c r="R1717" s="46"/>
      <c r="S1717" s="45"/>
      <c r="T1717" s="44"/>
      <c r="U1717" s="26">
        <f t="shared" si="110"/>
        <v>0</v>
      </c>
      <c r="V1717" s="25">
        <f t="shared" si="109"/>
        <v>0</v>
      </c>
      <c r="W1717" s="25">
        <f t="shared" si="111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8"/>
        <v>0</v>
      </c>
      <c r="Q1718" s="45"/>
      <c r="R1718" s="46"/>
      <c r="S1718" s="45"/>
      <c r="T1718" s="44"/>
      <c r="U1718" s="26">
        <f t="shared" si="110"/>
        <v>0</v>
      </c>
      <c r="V1718" s="25">
        <f t="shared" si="109"/>
        <v>0</v>
      </c>
      <c r="W1718" s="25">
        <f t="shared" si="111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8"/>
        <v>0</v>
      </c>
      <c r="Q1719" s="45"/>
      <c r="R1719" s="46"/>
      <c r="S1719" s="45"/>
      <c r="T1719" s="44"/>
      <c r="U1719" s="26">
        <f t="shared" si="110"/>
        <v>0</v>
      </c>
      <c r="V1719" s="25">
        <f t="shared" si="109"/>
        <v>0</v>
      </c>
      <c r="W1719" s="25">
        <f t="shared" si="111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8"/>
        <v>0</v>
      </c>
      <c r="Q1720" s="45"/>
      <c r="R1720" s="46"/>
      <c r="S1720" s="45"/>
      <c r="T1720" s="44"/>
      <c r="U1720" s="26">
        <f t="shared" si="110"/>
        <v>0</v>
      </c>
      <c r="V1720" s="25">
        <f t="shared" si="109"/>
        <v>0</v>
      </c>
      <c r="W1720" s="25">
        <f t="shared" si="111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8"/>
        <v>0</v>
      </c>
      <c r="Q1721" s="45"/>
      <c r="R1721" s="46"/>
      <c r="S1721" s="45"/>
      <c r="T1721" s="44"/>
      <c r="U1721" s="26">
        <f t="shared" si="110"/>
        <v>0</v>
      </c>
      <c r="V1721" s="25">
        <f t="shared" si="109"/>
        <v>0</v>
      </c>
      <c r="W1721" s="25">
        <f t="shared" si="111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8"/>
        <v>0</v>
      </c>
      <c r="Q1722" s="45"/>
      <c r="R1722" s="46"/>
      <c r="S1722" s="45"/>
      <c r="T1722" s="44"/>
      <c r="U1722" s="26">
        <f t="shared" si="110"/>
        <v>0</v>
      </c>
      <c r="V1722" s="25">
        <f t="shared" si="109"/>
        <v>0</v>
      </c>
      <c r="W1722" s="25">
        <f t="shared" si="111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8"/>
        <v>0</v>
      </c>
      <c r="Q1723" s="45"/>
      <c r="R1723" s="46"/>
      <c r="S1723" s="45"/>
      <c r="T1723" s="44"/>
      <c r="U1723" s="26">
        <f t="shared" si="110"/>
        <v>0</v>
      </c>
      <c r="V1723" s="25">
        <f t="shared" si="109"/>
        <v>0</v>
      </c>
      <c r="W1723" s="25">
        <f t="shared" si="111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8"/>
        <v>0</v>
      </c>
      <c r="Q1724" s="45"/>
      <c r="R1724" s="46"/>
      <c r="S1724" s="45"/>
      <c r="T1724" s="44"/>
      <c r="U1724" s="26">
        <f t="shared" si="110"/>
        <v>0</v>
      </c>
      <c r="V1724" s="25">
        <f t="shared" si="109"/>
        <v>0</v>
      </c>
      <c r="W1724" s="25">
        <f t="shared" si="111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8"/>
        <v>0</v>
      </c>
      <c r="Q1725" s="45"/>
      <c r="R1725" s="46"/>
      <c r="S1725" s="45"/>
      <c r="T1725" s="44"/>
      <c r="U1725" s="26">
        <f t="shared" si="110"/>
        <v>0</v>
      </c>
      <c r="V1725" s="25">
        <f t="shared" si="109"/>
        <v>0</v>
      </c>
      <c r="W1725" s="25">
        <f t="shared" si="111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8"/>
        <v>0</v>
      </c>
      <c r="Q1726" s="45"/>
      <c r="R1726" s="46"/>
      <c r="S1726" s="45"/>
      <c r="T1726" s="44"/>
      <c r="U1726" s="26">
        <f t="shared" si="110"/>
        <v>0</v>
      </c>
      <c r="V1726" s="25">
        <f t="shared" si="109"/>
        <v>0</v>
      </c>
      <c r="W1726" s="25">
        <f t="shared" si="111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8"/>
        <v>0</v>
      </c>
      <c r="Q1727" s="45"/>
      <c r="R1727" s="46"/>
      <c r="S1727" s="45"/>
      <c r="T1727" s="44"/>
      <c r="U1727" s="26">
        <f t="shared" si="110"/>
        <v>0</v>
      </c>
      <c r="V1727" s="25">
        <f t="shared" si="109"/>
        <v>0</v>
      </c>
      <c r="W1727" s="25">
        <f t="shared" si="111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8"/>
        <v>0</v>
      </c>
      <c r="Q1728" s="45"/>
      <c r="R1728" s="46"/>
      <c r="S1728" s="45"/>
      <c r="T1728" s="44"/>
      <c r="U1728" s="26">
        <f t="shared" si="110"/>
        <v>0</v>
      </c>
      <c r="V1728" s="25">
        <f t="shared" si="109"/>
        <v>0</v>
      </c>
      <c r="W1728" s="25">
        <f t="shared" si="111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8"/>
        <v>0</v>
      </c>
      <c r="Q1729" s="45"/>
      <c r="R1729" s="46"/>
      <c r="S1729" s="45"/>
      <c r="T1729" s="44"/>
      <c r="U1729" s="26">
        <f t="shared" si="110"/>
        <v>0</v>
      </c>
      <c r="V1729" s="25">
        <f t="shared" si="109"/>
        <v>0</v>
      </c>
      <c r="W1729" s="25">
        <f t="shared" si="111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8"/>
        <v>0</v>
      </c>
      <c r="Q1730" s="45"/>
      <c r="R1730" s="46"/>
      <c r="S1730" s="45"/>
      <c r="T1730" s="44"/>
      <c r="U1730" s="26">
        <f t="shared" si="110"/>
        <v>0</v>
      </c>
      <c r="V1730" s="25">
        <f t="shared" si="109"/>
        <v>0</v>
      </c>
      <c r="W1730" s="25">
        <f t="shared" si="111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8"/>
        <v>0</v>
      </c>
      <c r="Q1731" s="45"/>
      <c r="R1731" s="46"/>
      <c r="S1731" s="45"/>
      <c r="T1731" s="44"/>
      <c r="U1731" s="26">
        <f t="shared" si="110"/>
        <v>0</v>
      </c>
      <c r="V1731" s="25">
        <f t="shared" si="109"/>
        <v>0</v>
      </c>
      <c r="W1731" s="25">
        <f t="shared" si="111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8"/>
        <v>0</v>
      </c>
      <c r="Q1732" s="45"/>
      <c r="R1732" s="46"/>
      <c r="S1732" s="45"/>
      <c r="T1732" s="44"/>
      <c r="U1732" s="26">
        <f t="shared" si="110"/>
        <v>0</v>
      </c>
      <c r="V1732" s="25">
        <f t="shared" si="109"/>
        <v>0</v>
      </c>
      <c r="W1732" s="25">
        <f t="shared" si="111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8"/>
        <v>0</v>
      </c>
      <c r="Q1733" s="45"/>
      <c r="R1733" s="46"/>
      <c r="S1733" s="45"/>
      <c r="T1733" s="44"/>
      <c r="U1733" s="26">
        <f t="shared" si="110"/>
        <v>0</v>
      </c>
      <c r="V1733" s="25">
        <f t="shared" si="109"/>
        <v>0</v>
      </c>
      <c r="W1733" s="25">
        <f t="shared" si="111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8"/>
        <v>0</v>
      </c>
      <c r="Q1734" s="45"/>
      <c r="R1734" s="46"/>
      <c r="S1734" s="45"/>
      <c r="T1734" s="44"/>
      <c r="U1734" s="26">
        <f t="shared" si="110"/>
        <v>0</v>
      </c>
      <c r="V1734" s="25">
        <f t="shared" si="109"/>
        <v>0</v>
      </c>
      <c r="W1734" s="25">
        <f t="shared" si="111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8"/>
        <v>0</v>
      </c>
      <c r="Q1735" s="45"/>
      <c r="R1735" s="46"/>
      <c r="S1735" s="45"/>
      <c r="T1735" s="44"/>
      <c r="U1735" s="26">
        <f t="shared" si="110"/>
        <v>0</v>
      </c>
      <c r="V1735" s="25">
        <f t="shared" si="109"/>
        <v>0</v>
      </c>
      <c r="W1735" s="25">
        <f t="shared" si="111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si="108"/>
        <v>0</v>
      </c>
      <c r="Q1736" s="45"/>
      <c r="R1736" s="46"/>
      <c r="S1736" s="45"/>
      <c r="T1736" s="44"/>
      <c r="U1736" s="26">
        <f t="shared" si="110"/>
        <v>0</v>
      </c>
      <c r="V1736" s="25">
        <f t="shared" si="109"/>
        <v>0</v>
      </c>
      <c r="W1736" s="25">
        <f t="shared" si="111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si="110"/>
        <v>0</v>
      </c>
      <c r="V1737" s="25">
        <f t="shared" si="109"/>
        <v>0</v>
      </c>
      <c r="W1737" s="25">
        <f t="shared" si="111"/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ref="P1773:P1836" si="112">N1773+O1773</f>
        <v>0</v>
      </c>
      <c r="Q1773" s="45"/>
      <c r="R1773" s="46"/>
      <c r="S1773" s="45"/>
      <c r="T1773" s="44"/>
      <c r="U1773" s="26">
        <f t="shared" si="110"/>
        <v>0</v>
      </c>
      <c r="V1773" s="25">
        <f t="shared" ref="V1773:V1836" si="113">(Q1773*R1773)+(S1773*T1773)</f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12"/>
        <v>0</v>
      </c>
      <c r="Q1774" s="45"/>
      <c r="R1774" s="46"/>
      <c r="S1774" s="45"/>
      <c r="T1774" s="44"/>
      <c r="U1774" s="26">
        <f t="shared" ref="U1774:U1837" si="114">Q1774+S1774</f>
        <v>0</v>
      </c>
      <c r="V1774" s="25">
        <f t="shared" si="113"/>
        <v>0</v>
      </c>
      <c r="W1774" s="25">
        <f t="shared" ref="W1774:W1837" si="115">V1774+P1774</f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12"/>
        <v>0</v>
      </c>
      <c r="Q1775" s="45"/>
      <c r="R1775" s="46"/>
      <c r="S1775" s="45"/>
      <c r="T1775" s="44"/>
      <c r="U1775" s="26">
        <f t="shared" si="114"/>
        <v>0</v>
      </c>
      <c r="V1775" s="25">
        <f t="shared" si="113"/>
        <v>0</v>
      </c>
      <c r="W1775" s="25">
        <f t="shared" si="115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12"/>
        <v>0</v>
      </c>
      <c r="Q1776" s="45"/>
      <c r="R1776" s="46"/>
      <c r="S1776" s="45"/>
      <c r="T1776" s="44"/>
      <c r="U1776" s="26">
        <f t="shared" si="114"/>
        <v>0</v>
      </c>
      <c r="V1776" s="25">
        <f t="shared" si="113"/>
        <v>0</v>
      </c>
      <c r="W1776" s="25">
        <f t="shared" si="115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12"/>
        <v>0</v>
      </c>
      <c r="Q1777" s="45"/>
      <c r="R1777" s="46"/>
      <c r="S1777" s="45"/>
      <c r="T1777" s="44"/>
      <c r="U1777" s="26">
        <f t="shared" si="114"/>
        <v>0</v>
      </c>
      <c r="V1777" s="25">
        <f t="shared" si="113"/>
        <v>0</v>
      </c>
      <c r="W1777" s="25">
        <f t="shared" si="115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12"/>
        <v>0</v>
      </c>
      <c r="Q1778" s="45"/>
      <c r="R1778" s="46"/>
      <c r="S1778" s="45"/>
      <c r="T1778" s="44"/>
      <c r="U1778" s="26">
        <f t="shared" si="114"/>
        <v>0</v>
      </c>
      <c r="V1778" s="25">
        <f t="shared" si="113"/>
        <v>0</v>
      </c>
      <c r="W1778" s="25">
        <f t="shared" si="115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12"/>
        <v>0</v>
      </c>
      <c r="Q1779" s="45"/>
      <c r="R1779" s="46"/>
      <c r="S1779" s="45"/>
      <c r="T1779" s="44"/>
      <c r="U1779" s="26">
        <f t="shared" si="114"/>
        <v>0</v>
      </c>
      <c r="V1779" s="25">
        <f t="shared" si="113"/>
        <v>0</v>
      </c>
      <c r="W1779" s="25">
        <f t="shared" si="115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12"/>
        <v>0</v>
      </c>
      <c r="Q1780" s="45"/>
      <c r="R1780" s="46"/>
      <c r="S1780" s="45"/>
      <c r="T1780" s="44"/>
      <c r="U1780" s="26">
        <f t="shared" si="114"/>
        <v>0</v>
      </c>
      <c r="V1780" s="25">
        <f t="shared" si="113"/>
        <v>0</v>
      </c>
      <c r="W1780" s="25">
        <f t="shared" si="115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12"/>
        <v>0</v>
      </c>
      <c r="Q1781" s="45"/>
      <c r="R1781" s="46"/>
      <c r="S1781" s="45"/>
      <c r="T1781" s="44"/>
      <c r="U1781" s="26">
        <f t="shared" si="114"/>
        <v>0</v>
      </c>
      <c r="V1781" s="25">
        <f t="shared" si="113"/>
        <v>0</v>
      </c>
      <c r="W1781" s="25">
        <f t="shared" si="115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12"/>
        <v>0</v>
      </c>
      <c r="Q1782" s="45"/>
      <c r="R1782" s="46"/>
      <c r="S1782" s="45"/>
      <c r="T1782" s="44"/>
      <c r="U1782" s="26">
        <f t="shared" si="114"/>
        <v>0</v>
      </c>
      <c r="V1782" s="25">
        <f t="shared" si="113"/>
        <v>0</v>
      </c>
      <c r="W1782" s="25">
        <f t="shared" si="115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12"/>
        <v>0</v>
      </c>
      <c r="Q1783" s="45"/>
      <c r="R1783" s="46"/>
      <c r="S1783" s="45"/>
      <c r="T1783" s="44"/>
      <c r="U1783" s="26">
        <f t="shared" si="114"/>
        <v>0</v>
      </c>
      <c r="V1783" s="25">
        <f t="shared" si="113"/>
        <v>0</v>
      </c>
      <c r="W1783" s="25">
        <f t="shared" si="115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12"/>
        <v>0</v>
      </c>
      <c r="Q1784" s="45"/>
      <c r="R1784" s="46"/>
      <c r="S1784" s="45"/>
      <c r="T1784" s="44"/>
      <c r="U1784" s="26">
        <f t="shared" si="114"/>
        <v>0</v>
      </c>
      <c r="V1784" s="25">
        <f t="shared" si="113"/>
        <v>0</v>
      </c>
      <c r="W1784" s="25">
        <f t="shared" si="115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12"/>
        <v>0</v>
      </c>
      <c r="Q1785" s="45"/>
      <c r="R1785" s="46"/>
      <c r="S1785" s="45"/>
      <c r="T1785" s="44"/>
      <c r="U1785" s="26">
        <f t="shared" si="114"/>
        <v>0</v>
      </c>
      <c r="V1785" s="25">
        <f t="shared" si="113"/>
        <v>0</v>
      </c>
      <c r="W1785" s="25">
        <f t="shared" si="115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12"/>
        <v>0</v>
      </c>
      <c r="Q1786" s="45"/>
      <c r="R1786" s="46"/>
      <c r="S1786" s="45"/>
      <c r="T1786" s="44"/>
      <c r="U1786" s="26">
        <f t="shared" si="114"/>
        <v>0</v>
      </c>
      <c r="V1786" s="25">
        <f t="shared" si="113"/>
        <v>0</v>
      </c>
      <c r="W1786" s="25">
        <f t="shared" si="115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12"/>
        <v>0</v>
      </c>
      <c r="Q1787" s="45"/>
      <c r="R1787" s="46"/>
      <c r="S1787" s="45"/>
      <c r="T1787" s="44"/>
      <c r="U1787" s="26">
        <f t="shared" si="114"/>
        <v>0</v>
      </c>
      <c r="V1787" s="25">
        <f t="shared" si="113"/>
        <v>0</v>
      </c>
      <c r="W1787" s="25">
        <f t="shared" si="115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12"/>
        <v>0</v>
      </c>
      <c r="Q1788" s="45"/>
      <c r="R1788" s="46"/>
      <c r="S1788" s="45"/>
      <c r="T1788" s="44"/>
      <c r="U1788" s="26">
        <f t="shared" si="114"/>
        <v>0</v>
      </c>
      <c r="V1788" s="25">
        <f t="shared" si="113"/>
        <v>0</v>
      </c>
      <c r="W1788" s="25">
        <f t="shared" si="115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12"/>
        <v>0</v>
      </c>
      <c r="Q1789" s="45"/>
      <c r="R1789" s="46"/>
      <c r="S1789" s="45"/>
      <c r="T1789" s="44"/>
      <c r="U1789" s="26">
        <f t="shared" si="114"/>
        <v>0</v>
      </c>
      <c r="V1789" s="25">
        <f t="shared" si="113"/>
        <v>0</v>
      </c>
      <c r="W1789" s="25">
        <f t="shared" si="115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12"/>
        <v>0</v>
      </c>
      <c r="Q1790" s="45"/>
      <c r="R1790" s="46"/>
      <c r="S1790" s="45"/>
      <c r="T1790" s="44"/>
      <c r="U1790" s="26">
        <f t="shared" si="114"/>
        <v>0</v>
      </c>
      <c r="V1790" s="25">
        <f t="shared" si="113"/>
        <v>0</v>
      </c>
      <c r="W1790" s="25">
        <f t="shared" si="115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12"/>
        <v>0</v>
      </c>
      <c r="Q1791" s="45"/>
      <c r="R1791" s="46"/>
      <c r="S1791" s="45"/>
      <c r="T1791" s="44"/>
      <c r="U1791" s="26">
        <f t="shared" si="114"/>
        <v>0</v>
      </c>
      <c r="V1791" s="25">
        <f t="shared" si="113"/>
        <v>0</v>
      </c>
      <c r="W1791" s="25">
        <f t="shared" si="115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12"/>
        <v>0</v>
      </c>
      <c r="Q1792" s="45"/>
      <c r="R1792" s="46"/>
      <c r="S1792" s="45"/>
      <c r="T1792" s="44"/>
      <c r="U1792" s="26">
        <f t="shared" si="114"/>
        <v>0</v>
      </c>
      <c r="V1792" s="25">
        <f t="shared" si="113"/>
        <v>0</v>
      </c>
      <c r="W1792" s="25">
        <f t="shared" si="115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12"/>
        <v>0</v>
      </c>
      <c r="Q1793" s="45"/>
      <c r="R1793" s="46"/>
      <c r="S1793" s="45"/>
      <c r="T1793" s="44"/>
      <c r="U1793" s="26">
        <f t="shared" si="114"/>
        <v>0</v>
      </c>
      <c r="V1793" s="25">
        <f t="shared" si="113"/>
        <v>0</v>
      </c>
      <c r="W1793" s="25">
        <f t="shared" si="115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12"/>
        <v>0</v>
      </c>
      <c r="Q1794" s="45"/>
      <c r="R1794" s="46"/>
      <c r="S1794" s="45"/>
      <c r="T1794" s="44"/>
      <c r="U1794" s="26">
        <f t="shared" si="114"/>
        <v>0</v>
      </c>
      <c r="V1794" s="25">
        <f t="shared" si="113"/>
        <v>0</v>
      </c>
      <c r="W1794" s="25">
        <f t="shared" si="115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12"/>
        <v>0</v>
      </c>
      <c r="Q1795" s="45"/>
      <c r="R1795" s="46"/>
      <c r="S1795" s="45"/>
      <c r="T1795" s="44"/>
      <c r="U1795" s="26">
        <f t="shared" si="114"/>
        <v>0</v>
      </c>
      <c r="V1795" s="25">
        <f t="shared" si="113"/>
        <v>0</v>
      </c>
      <c r="W1795" s="25">
        <f t="shared" si="115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12"/>
        <v>0</v>
      </c>
      <c r="Q1796" s="45"/>
      <c r="R1796" s="46"/>
      <c r="S1796" s="45"/>
      <c r="T1796" s="44"/>
      <c r="U1796" s="26">
        <f t="shared" si="114"/>
        <v>0</v>
      </c>
      <c r="V1796" s="25">
        <f t="shared" si="113"/>
        <v>0</v>
      </c>
      <c r="W1796" s="25">
        <f t="shared" si="115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12"/>
        <v>0</v>
      </c>
      <c r="Q1797" s="45"/>
      <c r="R1797" s="46"/>
      <c r="S1797" s="45"/>
      <c r="T1797" s="44"/>
      <c r="U1797" s="26">
        <f t="shared" si="114"/>
        <v>0</v>
      </c>
      <c r="V1797" s="25">
        <f t="shared" si="113"/>
        <v>0</v>
      </c>
      <c r="W1797" s="25">
        <f t="shared" si="115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12"/>
        <v>0</v>
      </c>
      <c r="Q1798" s="45"/>
      <c r="R1798" s="46"/>
      <c r="S1798" s="45"/>
      <c r="T1798" s="44"/>
      <c r="U1798" s="26">
        <f t="shared" si="114"/>
        <v>0</v>
      </c>
      <c r="V1798" s="25">
        <f t="shared" si="113"/>
        <v>0</v>
      </c>
      <c r="W1798" s="25">
        <f t="shared" si="115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12"/>
        <v>0</v>
      </c>
      <c r="Q1799" s="45"/>
      <c r="R1799" s="46"/>
      <c r="S1799" s="45"/>
      <c r="T1799" s="44"/>
      <c r="U1799" s="26">
        <f t="shared" si="114"/>
        <v>0</v>
      </c>
      <c r="V1799" s="25">
        <f t="shared" si="113"/>
        <v>0</v>
      </c>
      <c r="W1799" s="25">
        <f t="shared" si="115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si="112"/>
        <v>0</v>
      </c>
      <c r="Q1800" s="45"/>
      <c r="R1800" s="46"/>
      <c r="S1800" s="45"/>
      <c r="T1800" s="44"/>
      <c r="U1800" s="26">
        <f t="shared" si="114"/>
        <v>0</v>
      </c>
      <c r="V1800" s="25">
        <f t="shared" si="113"/>
        <v>0</v>
      </c>
      <c r="W1800" s="25">
        <f t="shared" si="115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si="114"/>
        <v>0</v>
      </c>
      <c r="V1801" s="25">
        <f t="shared" si="113"/>
        <v>0</v>
      </c>
      <c r="W1801" s="25">
        <f t="shared" si="115"/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ref="P1837:P1900" si="116">N1837+O1837</f>
        <v>0</v>
      </c>
      <c r="Q1837" s="45"/>
      <c r="R1837" s="46"/>
      <c r="S1837" s="45"/>
      <c r="T1837" s="44"/>
      <c r="U1837" s="26">
        <f t="shared" si="114"/>
        <v>0</v>
      </c>
      <c r="V1837" s="25">
        <f t="shared" ref="V1837:V1900" si="117">(Q1837*R1837)+(S1837*T1837)</f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6"/>
        <v>0</v>
      </c>
      <c r="Q1838" s="45"/>
      <c r="R1838" s="46"/>
      <c r="S1838" s="45"/>
      <c r="T1838" s="44"/>
      <c r="U1838" s="26">
        <f t="shared" ref="U1838:U1901" si="118">Q1838+S1838</f>
        <v>0</v>
      </c>
      <c r="V1838" s="25">
        <f t="shared" si="117"/>
        <v>0</v>
      </c>
      <c r="W1838" s="25">
        <f t="shared" ref="W1838:W1901" si="119">V1838+P1838</f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6"/>
        <v>0</v>
      </c>
      <c r="Q1839" s="45"/>
      <c r="R1839" s="46"/>
      <c r="S1839" s="45"/>
      <c r="T1839" s="44"/>
      <c r="U1839" s="26">
        <f t="shared" si="118"/>
        <v>0</v>
      </c>
      <c r="V1839" s="25">
        <f t="shared" si="117"/>
        <v>0</v>
      </c>
      <c r="W1839" s="25">
        <f t="shared" si="119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6"/>
        <v>0</v>
      </c>
      <c r="Q1840" s="45"/>
      <c r="R1840" s="46"/>
      <c r="S1840" s="45"/>
      <c r="T1840" s="44"/>
      <c r="U1840" s="26">
        <f t="shared" si="118"/>
        <v>0</v>
      </c>
      <c r="V1840" s="25">
        <f t="shared" si="117"/>
        <v>0</v>
      </c>
      <c r="W1840" s="25">
        <f t="shared" si="119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6"/>
        <v>0</v>
      </c>
      <c r="Q1841" s="45"/>
      <c r="R1841" s="46"/>
      <c r="S1841" s="45"/>
      <c r="T1841" s="44"/>
      <c r="U1841" s="26">
        <f t="shared" si="118"/>
        <v>0</v>
      </c>
      <c r="V1841" s="25">
        <f t="shared" si="117"/>
        <v>0</v>
      </c>
      <c r="W1841" s="25">
        <f t="shared" si="119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6"/>
        <v>0</v>
      </c>
      <c r="Q1842" s="45"/>
      <c r="R1842" s="46"/>
      <c r="S1842" s="45"/>
      <c r="T1842" s="44"/>
      <c r="U1842" s="26">
        <f t="shared" si="118"/>
        <v>0</v>
      </c>
      <c r="V1842" s="25">
        <f t="shared" si="117"/>
        <v>0</v>
      </c>
      <c r="W1842" s="25">
        <f t="shared" si="119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6"/>
        <v>0</v>
      </c>
      <c r="Q1843" s="45"/>
      <c r="R1843" s="46"/>
      <c r="S1843" s="45"/>
      <c r="T1843" s="44"/>
      <c r="U1843" s="26">
        <f t="shared" si="118"/>
        <v>0</v>
      </c>
      <c r="V1843" s="25">
        <f t="shared" si="117"/>
        <v>0</v>
      </c>
      <c r="W1843" s="25">
        <f t="shared" si="119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6"/>
        <v>0</v>
      </c>
      <c r="Q1844" s="45"/>
      <c r="R1844" s="46"/>
      <c r="S1844" s="45"/>
      <c r="T1844" s="44"/>
      <c r="U1844" s="26">
        <f t="shared" si="118"/>
        <v>0</v>
      </c>
      <c r="V1844" s="25">
        <f t="shared" si="117"/>
        <v>0</v>
      </c>
      <c r="W1844" s="25">
        <f t="shared" si="119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6"/>
        <v>0</v>
      </c>
      <c r="Q1845" s="45"/>
      <c r="R1845" s="46"/>
      <c r="S1845" s="45"/>
      <c r="T1845" s="44"/>
      <c r="U1845" s="26">
        <f t="shared" si="118"/>
        <v>0</v>
      </c>
      <c r="V1845" s="25">
        <f t="shared" si="117"/>
        <v>0</v>
      </c>
      <c r="W1845" s="25">
        <f t="shared" si="119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6"/>
        <v>0</v>
      </c>
      <c r="Q1846" s="45"/>
      <c r="R1846" s="46"/>
      <c r="S1846" s="45"/>
      <c r="T1846" s="44"/>
      <c r="U1846" s="26">
        <f t="shared" si="118"/>
        <v>0</v>
      </c>
      <c r="V1846" s="25">
        <f t="shared" si="117"/>
        <v>0</v>
      </c>
      <c r="W1846" s="25">
        <f t="shared" si="119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6"/>
        <v>0</v>
      </c>
      <c r="Q1847" s="45"/>
      <c r="R1847" s="46"/>
      <c r="S1847" s="45"/>
      <c r="T1847" s="44"/>
      <c r="U1847" s="26">
        <f t="shared" si="118"/>
        <v>0</v>
      </c>
      <c r="V1847" s="25">
        <f t="shared" si="117"/>
        <v>0</v>
      </c>
      <c r="W1847" s="25">
        <f t="shared" si="119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6"/>
        <v>0</v>
      </c>
      <c r="Q1848" s="45"/>
      <c r="R1848" s="46"/>
      <c r="S1848" s="45"/>
      <c r="T1848" s="44"/>
      <c r="U1848" s="26">
        <f t="shared" si="118"/>
        <v>0</v>
      </c>
      <c r="V1848" s="25">
        <f t="shared" si="117"/>
        <v>0</v>
      </c>
      <c r="W1848" s="25">
        <f t="shared" si="119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6"/>
        <v>0</v>
      </c>
      <c r="Q1849" s="45"/>
      <c r="R1849" s="46"/>
      <c r="S1849" s="45"/>
      <c r="T1849" s="44"/>
      <c r="U1849" s="26">
        <f t="shared" si="118"/>
        <v>0</v>
      </c>
      <c r="V1849" s="25">
        <f t="shared" si="117"/>
        <v>0</v>
      </c>
      <c r="W1849" s="25">
        <f t="shared" si="119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6"/>
        <v>0</v>
      </c>
      <c r="Q1850" s="45"/>
      <c r="R1850" s="46"/>
      <c r="S1850" s="45"/>
      <c r="T1850" s="44"/>
      <c r="U1850" s="26">
        <f t="shared" si="118"/>
        <v>0</v>
      </c>
      <c r="V1850" s="25">
        <f t="shared" si="117"/>
        <v>0</v>
      </c>
      <c r="W1850" s="25">
        <f t="shared" si="119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6"/>
        <v>0</v>
      </c>
      <c r="Q1851" s="45"/>
      <c r="R1851" s="46"/>
      <c r="S1851" s="45"/>
      <c r="T1851" s="44"/>
      <c r="U1851" s="26">
        <f t="shared" si="118"/>
        <v>0</v>
      </c>
      <c r="V1851" s="25">
        <f t="shared" si="117"/>
        <v>0</v>
      </c>
      <c r="W1851" s="25">
        <f t="shared" si="119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6"/>
        <v>0</v>
      </c>
      <c r="Q1852" s="45"/>
      <c r="R1852" s="46"/>
      <c r="S1852" s="45"/>
      <c r="T1852" s="44"/>
      <c r="U1852" s="26">
        <f t="shared" si="118"/>
        <v>0</v>
      </c>
      <c r="V1852" s="25">
        <f t="shared" si="117"/>
        <v>0</v>
      </c>
      <c r="W1852" s="25">
        <f t="shared" si="119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6"/>
        <v>0</v>
      </c>
      <c r="Q1853" s="45"/>
      <c r="R1853" s="46"/>
      <c r="S1853" s="45"/>
      <c r="T1853" s="44"/>
      <c r="U1853" s="26">
        <f t="shared" si="118"/>
        <v>0</v>
      </c>
      <c r="V1853" s="25">
        <f t="shared" si="117"/>
        <v>0</v>
      </c>
      <c r="W1853" s="25">
        <f t="shared" si="119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6"/>
        <v>0</v>
      </c>
      <c r="Q1854" s="45"/>
      <c r="R1854" s="46"/>
      <c r="S1854" s="45"/>
      <c r="T1854" s="44"/>
      <c r="U1854" s="26">
        <f t="shared" si="118"/>
        <v>0</v>
      </c>
      <c r="V1854" s="25">
        <f t="shared" si="117"/>
        <v>0</v>
      </c>
      <c r="W1854" s="25">
        <f t="shared" si="119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6"/>
        <v>0</v>
      </c>
      <c r="Q1855" s="45"/>
      <c r="R1855" s="46"/>
      <c r="S1855" s="45"/>
      <c r="T1855" s="44"/>
      <c r="U1855" s="26">
        <f t="shared" si="118"/>
        <v>0</v>
      </c>
      <c r="V1855" s="25">
        <f t="shared" si="117"/>
        <v>0</v>
      </c>
      <c r="W1855" s="25">
        <f t="shared" si="119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6"/>
        <v>0</v>
      </c>
      <c r="Q1856" s="45"/>
      <c r="R1856" s="46"/>
      <c r="S1856" s="45"/>
      <c r="T1856" s="44"/>
      <c r="U1856" s="26">
        <f t="shared" si="118"/>
        <v>0</v>
      </c>
      <c r="V1856" s="25">
        <f t="shared" si="117"/>
        <v>0</v>
      </c>
      <c r="W1856" s="25">
        <f t="shared" si="119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6"/>
        <v>0</v>
      </c>
      <c r="Q1857" s="45"/>
      <c r="R1857" s="46"/>
      <c r="S1857" s="45"/>
      <c r="T1857" s="44"/>
      <c r="U1857" s="26">
        <f t="shared" si="118"/>
        <v>0</v>
      </c>
      <c r="V1857" s="25">
        <f t="shared" si="117"/>
        <v>0</v>
      </c>
      <c r="W1857" s="25">
        <f t="shared" si="119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6"/>
        <v>0</v>
      </c>
      <c r="Q1858" s="45"/>
      <c r="R1858" s="46"/>
      <c r="S1858" s="45"/>
      <c r="T1858" s="44"/>
      <c r="U1858" s="26">
        <f t="shared" si="118"/>
        <v>0</v>
      </c>
      <c r="V1858" s="25">
        <f t="shared" si="117"/>
        <v>0</v>
      </c>
      <c r="W1858" s="25">
        <f t="shared" si="119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6"/>
        <v>0</v>
      </c>
      <c r="Q1859" s="45"/>
      <c r="R1859" s="46"/>
      <c r="S1859" s="45"/>
      <c r="T1859" s="44"/>
      <c r="U1859" s="26">
        <f t="shared" si="118"/>
        <v>0</v>
      </c>
      <c r="V1859" s="25">
        <f t="shared" si="117"/>
        <v>0</v>
      </c>
      <c r="W1859" s="25">
        <f t="shared" si="119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6"/>
        <v>0</v>
      </c>
      <c r="Q1860" s="45"/>
      <c r="R1860" s="46"/>
      <c r="S1860" s="45"/>
      <c r="T1860" s="44"/>
      <c r="U1860" s="26">
        <f t="shared" si="118"/>
        <v>0</v>
      </c>
      <c r="V1860" s="25">
        <f t="shared" si="117"/>
        <v>0</v>
      </c>
      <c r="W1860" s="25">
        <f t="shared" si="119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6"/>
        <v>0</v>
      </c>
      <c r="Q1861" s="45"/>
      <c r="R1861" s="46"/>
      <c r="S1861" s="45"/>
      <c r="T1861" s="44"/>
      <c r="U1861" s="26">
        <f t="shared" si="118"/>
        <v>0</v>
      </c>
      <c r="V1861" s="25">
        <f t="shared" si="117"/>
        <v>0</v>
      </c>
      <c r="W1861" s="25">
        <f t="shared" si="119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6"/>
        <v>0</v>
      </c>
      <c r="Q1862" s="45"/>
      <c r="R1862" s="46"/>
      <c r="S1862" s="45"/>
      <c r="T1862" s="44"/>
      <c r="U1862" s="26">
        <f t="shared" si="118"/>
        <v>0</v>
      </c>
      <c r="V1862" s="25">
        <f t="shared" si="117"/>
        <v>0</v>
      </c>
      <c r="W1862" s="25">
        <f t="shared" si="119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6"/>
        <v>0</v>
      </c>
      <c r="Q1863" s="45"/>
      <c r="R1863" s="46"/>
      <c r="S1863" s="45"/>
      <c r="T1863" s="44"/>
      <c r="U1863" s="26">
        <f t="shared" si="118"/>
        <v>0</v>
      </c>
      <c r="V1863" s="25">
        <f t="shared" si="117"/>
        <v>0</v>
      </c>
      <c r="W1863" s="25">
        <f t="shared" si="119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si="116"/>
        <v>0</v>
      </c>
      <c r="Q1864" s="45"/>
      <c r="R1864" s="46"/>
      <c r="S1864" s="45"/>
      <c r="T1864" s="44"/>
      <c r="U1864" s="26">
        <f t="shared" si="118"/>
        <v>0</v>
      </c>
      <c r="V1864" s="25">
        <f t="shared" si="117"/>
        <v>0</v>
      </c>
      <c r="W1864" s="25">
        <f t="shared" si="119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si="118"/>
        <v>0</v>
      </c>
      <c r="V1865" s="25">
        <f t="shared" si="117"/>
        <v>0</v>
      </c>
      <c r="W1865" s="25">
        <f t="shared" si="119"/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ref="P1901:P1964" si="120">N1901+O1901</f>
        <v>0</v>
      </c>
      <c r="Q1901" s="45"/>
      <c r="R1901" s="46"/>
      <c r="S1901" s="45"/>
      <c r="T1901" s="44"/>
      <c r="U1901" s="26">
        <f t="shared" si="118"/>
        <v>0</v>
      </c>
      <c r="V1901" s="25">
        <f t="shared" ref="V1901:V1964" si="121">(Q1901*R1901)+(S1901*T1901)</f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20"/>
        <v>0</v>
      </c>
      <c r="Q1902" s="45"/>
      <c r="R1902" s="46"/>
      <c r="S1902" s="45"/>
      <c r="T1902" s="44"/>
      <c r="U1902" s="26">
        <f t="shared" ref="U1902:U1965" si="122">Q1902+S1902</f>
        <v>0</v>
      </c>
      <c r="V1902" s="25">
        <f t="shared" si="121"/>
        <v>0</v>
      </c>
      <c r="W1902" s="25">
        <f t="shared" ref="W1902:W1965" si="123">V1902+P1902</f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20"/>
        <v>0</v>
      </c>
      <c r="Q1903" s="45"/>
      <c r="R1903" s="46"/>
      <c r="S1903" s="45"/>
      <c r="T1903" s="44"/>
      <c r="U1903" s="26">
        <f t="shared" si="122"/>
        <v>0</v>
      </c>
      <c r="V1903" s="25">
        <f t="shared" si="121"/>
        <v>0</v>
      </c>
      <c r="W1903" s="25">
        <f t="shared" si="123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20"/>
        <v>0</v>
      </c>
      <c r="Q1904" s="45"/>
      <c r="R1904" s="46"/>
      <c r="S1904" s="45"/>
      <c r="T1904" s="44"/>
      <c r="U1904" s="26">
        <f t="shared" si="122"/>
        <v>0</v>
      </c>
      <c r="V1904" s="25">
        <f t="shared" si="121"/>
        <v>0</v>
      </c>
      <c r="W1904" s="25">
        <f t="shared" si="123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20"/>
        <v>0</v>
      </c>
      <c r="Q1905" s="45"/>
      <c r="R1905" s="46"/>
      <c r="S1905" s="45"/>
      <c r="T1905" s="44"/>
      <c r="U1905" s="26">
        <f t="shared" si="122"/>
        <v>0</v>
      </c>
      <c r="V1905" s="25">
        <f t="shared" si="121"/>
        <v>0</v>
      </c>
      <c r="W1905" s="25">
        <f t="shared" si="123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20"/>
        <v>0</v>
      </c>
      <c r="Q1906" s="45"/>
      <c r="R1906" s="46"/>
      <c r="S1906" s="45"/>
      <c r="T1906" s="44"/>
      <c r="U1906" s="26">
        <f t="shared" si="122"/>
        <v>0</v>
      </c>
      <c r="V1906" s="25">
        <f t="shared" si="121"/>
        <v>0</v>
      </c>
      <c r="W1906" s="25">
        <f t="shared" si="123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20"/>
        <v>0</v>
      </c>
      <c r="Q1907" s="45"/>
      <c r="R1907" s="46"/>
      <c r="S1907" s="45"/>
      <c r="T1907" s="44"/>
      <c r="U1907" s="26">
        <f t="shared" si="122"/>
        <v>0</v>
      </c>
      <c r="V1907" s="25">
        <f t="shared" si="121"/>
        <v>0</v>
      </c>
      <c r="W1907" s="25">
        <f t="shared" si="123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20"/>
        <v>0</v>
      </c>
      <c r="Q1908" s="45"/>
      <c r="R1908" s="46"/>
      <c r="S1908" s="45"/>
      <c r="T1908" s="44"/>
      <c r="U1908" s="26">
        <f t="shared" si="122"/>
        <v>0</v>
      </c>
      <c r="V1908" s="25">
        <f t="shared" si="121"/>
        <v>0</v>
      </c>
      <c r="W1908" s="25">
        <f t="shared" si="123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20"/>
        <v>0</v>
      </c>
      <c r="Q1909" s="45"/>
      <c r="R1909" s="46"/>
      <c r="S1909" s="45"/>
      <c r="T1909" s="44"/>
      <c r="U1909" s="26">
        <f t="shared" si="122"/>
        <v>0</v>
      </c>
      <c r="V1909" s="25">
        <f t="shared" si="121"/>
        <v>0</v>
      </c>
      <c r="W1909" s="25">
        <f t="shared" si="123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20"/>
        <v>0</v>
      </c>
      <c r="Q1910" s="45"/>
      <c r="R1910" s="46"/>
      <c r="S1910" s="45"/>
      <c r="T1910" s="44"/>
      <c r="U1910" s="26">
        <f t="shared" si="122"/>
        <v>0</v>
      </c>
      <c r="V1910" s="25">
        <f t="shared" si="121"/>
        <v>0</v>
      </c>
      <c r="W1910" s="25">
        <f t="shared" si="123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20"/>
        <v>0</v>
      </c>
      <c r="Q1911" s="45"/>
      <c r="R1911" s="46"/>
      <c r="S1911" s="45"/>
      <c r="T1911" s="44"/>
      <c r="U1911" s="26">
        <f t="shared" si="122"/>
        <v>0</v>
      </c>
      <c r="V1911" s="25">
        <f t="shared" si="121"/>
        <v>0</v>
      </c>
      <c r="W1911" s="25">
        <f t="shared" si="123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20"/>
        <v>0</v>
      </c>
      <c r="Q1912" s="45"/>
      <c r="R1912" s="46"/>
      <c r="S1912" s="45"/>
      <c r="T1912" s="44"/>
      <c r="U1912" s="26">
        <f t="shared" si="122"/>
        <v>0</v>
      </c>
      <c r="V1912" s="25">
        <f t="shared" si="121"/>
        <v>0</v>
      </c>
      <c r="W1912" s="25">
        <f t="shared" si="123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20"/>
        <v>0</v>
      </c>
      <c r="Q1913" s="45"/>
      <c r="R1913" s="46"/>
      <c r="S1913" s="45"/>
      <c r="T1913" s="44"/>
      <c r="U1913" s="26">
        <f t="shared" si="122"/>
        <v>0</v>
      </c>
      <c r="V1913" s="25">
        <f t="shared" si="121"/>
        <v>0</v>
      </c>
      <c r="W1913" s="25">
        <f t="shared" si="123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20"/>
        <v>0</v>
      </c>
      <c r="Q1914" s="45"/>
      <c r="R1914" s="46"/>
      <c r="S1914" s="45"/>
      <c r="T1914" s="44"/>
      <c r="U1914" s="26">
        <f t="shared" si="122"/>
        <v>0</v>
      </c>
      <c r="V1914" s="25">
        <f t="shared" si="121"/>
        <v>0</v>
      </c>
      <c r="W1914" s="25">
        <f t="shared" si="123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20"/>
        <v>0</v>
      </c>
      <c r="Q1915" s="45"/>
      <c r="R1915" s="46"/>
      <c r="S1915" s="45"/>
      <c r="T1915" s="44"/>
      <c r="U1915" s="26">
        <f t="shared" si="122"/>
        <v>0</v>
      </c>
      <c r="V1915" s="25">
        <f t="shared" si="121"/>
        <v>0</v>
      </c>
      <c r="W1915" s="25">
        <f t="shared" si="123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20"/>
        <v>0</v>
      </c>
      <c r="Q1916" s="45"/>
      <c r="R1916" s="46"/>
      <c r="S1916" s="45"/>
      <c r="T1916" s="44"/>
      <c r="U1916" s="26">
        <f t="shared" si="122"/>
        <v>0</v>
      </c>
      <c r="V1916" s="25">
        <f t="shared" si="121"/>
        <v>0</v>
      </c>
      <c r="W1916" s="25">
        <f t="shared" si="123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20"/>
        <v>0</v>
      </c>
      <c r="Q1917" s="45"/>
      <c r="R1917" s="46"/>
      <c r="S1917" s="45"/>
      <c r="T1917" s="44"/>
      <c r="U1917" s="26">
        <f t="shared" si="122"/>
        <v>0</v>
      </c>
      <c r="V1917" s="25">
        <f t="shared" si="121"/>
        <v>0</v>
      </c>
      <c r="W1917" s="25">
        <f t="shared" si="123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20"/>
        <v>0</v>
      </c>
      <c r="Q1918" s="45"/>
      <c r="R1918" s="46"/>
      <c r="S1918" s="45"/>
      <c r="T1918" s="44"/>
      <c r="U1918" s="26">
        <f t="shared" si="122"/>
        <v>0</v>
      </c>
      <c r="V1918" s="25">
        <f t="shared" si="121"/>
        <v>0</v>
      </c>
      <c r="W1918" s="25">
        <f t="shared" si="123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20"/>
        <v>0</v>
      </c>
      <c r="Q1919" s="45"/>
      <c r="R1919" s="46"/>
      <c r="S1919" s="45"/>
      <c r="T1919" s="44"/>
      <c r="U1919" s="26">
        <f t="shared" si="122"/>
        <v>0</v>
      </c>
      <c r="V1919" s="25">
        <f t="shared" si="121"/>
        <v>0</v>
      </c>
      <c r="W1919" s="25">
        <f t="shared" si="123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20"/>
        <v>0</v>
      </c>
      <c r="Q1920" s="45"/>
      <c r="R1920" s="46"/>
      <c r="S1920" s="45"/>
      <c r="T1920" s="44"/>
      <c r="U1920" s="26">
        <f t="shared" si="122"/>
        <v>0</v>
      </c>
      <c r="V1920" s="25">
        <f t="shared" si="121"/>
        <v>0</v>
      </c>
      <c r="W1920" s="25">
        <f t="shared" si="123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20"/>
        <v>0</v>
      </c>
      <c r="Q1921" s="45"/>
      <c r="R1921" s="46"/>
      <c r="S1921" s="45"/>
      <c r="T1921" s="44"/>
      <c r="U1921" s="26">
        <f t="shared" si="122"/>
        <v>0</v>
      </c>
      <c r="V1921" s="25">
        <f t="shared" si="121"/>
        <v>0</v>
      </c>
      <c r="W1921" s="25">
        <f t="shared" si="123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20"/>
        <v>0</v>
      </c>
      <c r="Q1922" s="45"/>
      <c r="R1922" s="46"/>
      <c r="S1922" s="45"/>
      <c r="T1922" s="44"/>
      <c r="U1922" s="26">
        <f t="shared" si="122"/>
        <v>0</v>
      </c>
      <c r="V1922" s="25">
        <f t="shared" si="121"/>
        <v>0</v>
      </c>
      <c r="W1922" s="25">
        <f t="shared" si="123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20"/>
        <v>0</v>
      </c>
      <c r="Q1923" s="45"/>
      <c r="R1923" s="46"/>
      <c r="S1923" s="45"/>
      <c r="T1923" s="44"/>
      <c r="U1923" s="26">
        <f t="shared" si="122"/>
        <v>0</v>
      </c>
      <c r="V1923" s="25">
        <f t="shared" si="121"/>
        <v>0</v>
      </c>
      <c r="W1923" s="25">
        <f t="shared" si="123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20"/>
        <v>0</v>
      </c>
      <c r="Q1924" s="45"/>
      <c r="R1924" s="46"/>
      <c r="S1924" s="45"/>
      <c r="T1924" s="44"/>
      <c r="U1924" s="26">
        <f t="shared" si="122"/>
        <v>0</v>
      </c>
      <c r="V1924" s="25">
        <f t="shared" si="121"/>
        <v>0</v>
      </c>
      <c r="W1924" s="25">
        <f t="shared" si="123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20"/>
        <v>0</v>
      </c>
      <c r="Q1925" s="45"/>
      <c r="R1925" s="46"/>
      <c r="S1925" s="45"/>
      <c r="T1925" s="44"/>
      <c r="U1925" s="26">
        <f t="shared" si="122"/>
        <v>0</v>
      </c>
      <c r="V1925" s="25">
        <f t="shared" si="121"/>
        <v>0</v>
      </c>
      <c r="W1925" s="25">
        <f t="shared" si="123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20"/>
        <v>0</v>
      </c>
      <c r="Q1926" s="45"/>
      <c r="R1926" s="46"/>
      <c r="S1926" s="45"/>
      <c r="T1926" s="44"/>
      <c r="U1926" s="26">
        <f t="shared" si="122"/>
        <v>0</v>
      </c>
      <c r="V1926" s="25">
        <f t="shared" si="121"/>
        <v>0</v>
      </c>
      <c r="W1926" s="25">
        <f t="shared" si="123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20"/>
        <v>0</v>
      </c>
      <c r="Q1927" s="45"/>
      <c r="R1927" s="46"/>
      <c r="S1927" s="45"/>
      <c r="T1927" s="44"/>
      <c r="U1927" s="26">
        <f t="shared" si="122"/>
        <v>0</v>
      </c>
      <c r="V1927" s="25">
        <f t="shared" si="121"/>
        <v>0</v>
      </c>
      <c r="W1927" s="25">
        <f t="shared" si="123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si="120"/>
        <v>0</v>
      </c>
      <c r="Q1928" s="45"/>
      <c r="R1928" s="46"/>
      <c r="S1928" s="45"/>
      <c r="T1928" s="44"/>
      <c r="U1928" s="26">
        <f t="shared" si="122"/>
        <v>0</v>
      </c>
      <c r="V1928" s="25">
        <f t="shared" si="121"/>
        <v>0</v>
      </c>
      <c r="W1928" s="25">
        <f t="shared" si="123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si="122"/>
        <v>0</v>
      </c>
      <c r="V1929" s="25">
        <f t="shared" si="121"/>
        <v>0</v>
      </c>
      <c r="W1929" s="25">
        <f t="shared" si="123"/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ref="P1965:P2023" si="124">N1965+O1965</f>
        <v>0</v>
      </c>
      <c r="Q1965" s="45"/>
      <c r="R1965" s="46"/>
      <c r="S1965" s="45"/>
      <c r="T1965" s="44"/>
      <c r="U1965" s="26">
        <f t="shared" si="122"/>
        <v>0</v>
      </c>
      <c r="V1965" s="25">
        <f t="shared" ref="V1965:V2023" si="125">(Q1965*R1965)+(S1965*T1965)</f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4"/>
        <v>0</v>
      </c>
      <c r="Q1966" s="45"/>
      <c r="R1966" s="46"/>
      <c r="S1966" s="45"/>
      <c r="T1966" s="44"/>
      <c r="U1966" s="26">
        <f t="shared" ref="U1966:U2023" si="126">Q1966+S1966</f>
        <v>0</v>
      </c>
      <c r="V1966" s="25">
        <f t="shared" si="125"/>
        <v>0</v>
      </c>
      <c r="W1966" s="25">
        <f t="shared" ref="W1966:W2023" si="127">V1966+P1966</f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4"/>
        <v>0</v>
      </c>
      <c r="Q1967" s="45"/>
      <c r="R1967" s="46"/>
      <c r="S1967" s="45"/>
      <c r="T1967" s="44"/>
      <c r="U1967" s="26">
        <f t="shared" si="126"/>
        <v>0</v>
      </c>
      <c r="V1967" s="25">
        <f t="shared" si="125"/>
        <v>0</v>
      </c>
      <c r="W1967" s="25">
        <f t="shared" si="127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4"/>
        <v>0</v>
      </c>
      <c r="Q1968" s="45"/>
      <c r="R1968" s="46"/>
      <c r="S1968" s="45"/>
      <c r="T1968" s="44"/>
      <c r="U1968" s="26">
        <f t="shared" si="126"/>
        <v>0</v>
      </c>
      <c r="V1968" s="25">
        <f t="shared" si="125"/>
        <v>0</v>
      </c>
      <c r="W1968" s="25">
        <f t="shared" si="127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4"/>
        <v>0</v>
      </c>
      <c r="Q1969" s="45"/>
      <c r="R1969" s="46"/>
      <c r="S1969" s="45"/>
      <c r="T1969" s="44"/>
      <c r="U1969" s="26">
        <f t="shared" si="126"/>
        <v>0</v>
      </c>
      <c r="V1969" s="25">
        <f t="shared" si="125"/>
        <v>0</v>
      </c>
      <c r="W1969" s="25">
        <f t="shared" si="127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4"/>
        <v>0</v>
      </c>
      <c r="Q1970" s="45"/>
      <c r="R1970" s="46"/>
      <c r="S1970" s="45"/>
      <c r="T1970" s="44"/>
      <c r="U1970" s="26">
        <f t="shared" si="126"/>
        <v>0</v>
      </c>
      <c r="V1970" s="25">
        <f t="shared" si="125"/>
        <v>0</v>
      </c>
      <c r="W1970" s="25">
        <f t="shared" si="127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4"/>
        <v>0</v>
      </c>
      <c r="Q1971" s="45"/>
      <c r="R1971" s="46"/>
      <c r="S1971" s="45"/>
      <c r="T1971" s="44"/>
      <c r="U1971" s="26">
        <f t="shared" si="126"/>
        <v>0</v>
      </c>
      <c r="V1971" s="25">
        <f t="shared" si="125"/>
        <v>0</v>
      </c>
      <c r="W1971" s="25">
        <f t="shared" si="127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4"/>
        <v>0</v>
      </c>
      <c r="Q1972" s="45"/>
      <c r="R1972" s="46"/>
      <c r="S1972" s="45"/>
      <c r="T1972" s="44"/>
      <c r="U1972" s="26">
        <f t="shared" si="126"/>
        <v>0</v>
      </c>
      <c r="V1972" s="25">
        <f t="shared" si="125"/>
        <v>0</v>
      </c>
      <c r="W1972" s="25">
        <f t="shared" si="127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4"/>
        <v>0</v>
      </c>
      <c r="Q1973" s="45"/>
      <c r="R1973" s="46"/>
      <c r="S1973" s="45"/>
      <c r="T1973" s="44"/>
      <c r="U1973" s="26">
        <f t="shared" si="126"/>
        <v>0</v>
      </c>
      <c r="V1973" s="25">
        <f t="shared" si="125"/>
        <v>0</v>
      </c>
      <c r="W1973" s="25">
        <f t="shared" si="127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4"/>
        <v>0</v>
      </c>
      <c r="Q1974" s="45"/>
      <c r="R1974" s="46"/>
      <c r="S1974" s="45"/>
      <c r="T1974" s="44"/>
      <c r="U1974" s="26">
        <f t="shared" si="126"/>
        <v>0</v>
      </c>
      <c r="V1974" s="25">
        <f t="shared" si="125"/>
        <v>0</v>
      </c>
      <c r="W1974" s="25">
        <f t="shared" si="127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4"/>
        <v>0</v>
      </c>
      <c r="Q1975" s="45"/>
      <c r="R1975" s="46"/>
      <c r="S1975" s="45"/>
      <c r="T1975" s="44"/>
      <c r="U1975" s="26">
        <f t="shared" si="126"/>
        <v>0</v>
      </c>
      <c r="V1975" s="25">
        <f t="shared" si="125"/>
        <v>0</v>
      </c>
      <c r="W1975" s="25">
        <f t="shared" si="127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4"/>
        <v>0</v>
      </c>
      <c r="Q1976" s="45"/>
      <c r="R1976" s="46"/>
      <c r="S1976" s="45"/>
      <c r="T1976" s="44"/>
      <c r="U1976" s="26">
        <f t="shared" si="126"/>
        <v>0</v>
      </c>
      <c r="V1976" s="25">
        <f t="shared" si="125"/>
        <v>0</v>
      </c>
      <c r="W1976" s="25">
        <f t="shared" si="127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4"/>
        <v>0</v>
      </c>
      <c r="Q1977" s="45"/>
      <c r="R1977" s="46"/>
      <c r="S1977" s="45"/>
      <c r="T1977" s="44"/>
      <c r="U1977" s="26">
        <f t="shared" si="126"/>
        <v>0</v>
      </c>
      <c r="V1977" s="25">
        <f t="shared" si="125"/>
        <v>0</v>
      </c>
      <c r="W1977" s="25">
        <f t="shared" si="127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4"/>
        <v>0</v>
      </c>
      <c r="Q1978" s="45"/>
      <c r="R1978" s="46"/>
      <c r="S1978" s="45"/>
      <c r="T1978" s="44"/>
      <c r="U1978" s="26">
        <f t="shared" si="126"/>
        <v>0</v>
      </c>
      <c r="V1978" s="25">
        <f t="shared" si="125"/>
        <v>0</v>
      </c>
      <c r="W1978" s="25">
        <f t="shared" si="127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4"/>
        <v>0</v>
      </c>
      <c r="Q1979" s="45"/>
      <c r="R1979" s="46"/>
      <c r="S1979" s="45"/>
      <c r="T1979" s="44"/>
      <c r="U1979" s="26">
        <f t="shared" si="126"/>
        <v>0</v>
      </c>
      <c r="V1979" s="25">
        <f t="shared" si="125"/>
        <v>0</v>
      </c>
      <c r="W1979" s="25">
        <f t="shared" si="127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4"/>
        <v>0</v>
      </c>
      <c r="Q1980" s="45"/>
      <c r="R1980" s="46"/>
      <c r="S1980" s="45"/>
      <c r="T1980" s="44"/>
      <c r="U1980" s="26">
        <f t="shared" si="126"/>
        <v>0</v>
      </c>
      <c r="V1980" s="25">
        <f t="shared" si="125"/>
        <v>0</v>
      </c>
      <c r="W1980" s="25">
        <f t="shared" si="127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4"/>
        <v>0</v>
      </c>
      <c r="Q1981" s="45"/>
      <c r="R1981" s="46"/>
      <c r="S1981" s="45"/>
      <c r="T1981" s="44"/>
      <c r="U1981" s="26">
        <f t="shared" si="126"/>
        <v>0</v>
      </c>
      <c r="V1981" s="25">
        <f t="shared" si="125"/>
        <v>0</v>
      </c>
      <c r="W1981" s="25">
        <f t="shared" si="127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4"/>
        <v>0</v>
      </c>
      <c r="Q1982" s="45"/>
      <c r="R1982" s="46"/>
      <c r="S1982" s="45"/>
      <c r="T1982" s="44"/>
      <c r="U1982" s="26">
        <f t="shared" si="126"/>
        <v>0</v>
      </c>
      <c r="V1982" s="25">
        <f t="shared" si="125"/>
        <v>0</v>
      </c>
      <c r="W1982" s="25">
        <f t="shared" si="127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4"/>
        <v>0</v>
      </c>
      <c r="Q1983" s="45"/>
      <c r="R1983" s="46"/>
      <c r="S1983" s="45"/>
      <c r="T1983" s="44"/>
      <c r="U1983" s="26">
        <f t="shared" si="126"/>
        <v>0</v>
      </c>
      <c r="V1983" s="25">
        <f t="shared" si="125"/>
        <v>0</v>
      </c>
      <c r="W1983" s="25">
        <f t="shared" si="127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4"/>
        <v>0</v>
      </c>
      <c r="Q1984" s="45"/>
      <c r="R1984" s="46"/>
      <c r="S1984" s="45"/>
      <c r="T1984" s="44"/>
      <c r="U1984" s="26">
        <f t="shared" si="126"/>
        <v>0</v>
      </c>
      <c r="V1984" s="25">
        <f t="shared" si="125"/>
        <v>0</v>
      </c>
      <c r="W1984" s="25">
        <f t="shared" si="127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4"/>
        <v>0</v>
      </c>
      <c r="Q1985" s="45"/>
      <c r="R1985" s="46"/>
      <c r="S1985" s="45"/>
      <c r="T1985" s="44"/>
      <c r="U1985" s="26">
        <f t="shared" si="126"/>
        <v>0</v>
      </c>
      <c r="V1985" s="25">
        <f t="shared" si="125"/>
        <v>0</v>
      </c>
      <c r="W1985" s="25">
        <f t="shared" si="127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4"/>
        <v>0</v>
      </c>
      <c r="Q1986" s="45"/>
      <c r="R1986" s="46"/>
      <c r="S1986" s="45"/>
      <c r="T1986" s="44"/>
      <c r="U1986" s="26">
        <f t="shared" si="126"/>
        <v>0</v>
      </c>
      <c r="V1986" s="25">
        <f t="shared" si="125"/>
        <v>0</v>
      </c>
      <c r="W1986" s="25">
        <f t="shared" si="127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4"/>
        <v>0</v>
      </c>
      <c r="Q1987" s="45"/>
      <c r="R1987" s="46"/>
      <c r="S1987" s="45"/>
      <c r="T1987" s="44"/>
      <c r="U1987" s="26">
        <f t="shared" si="126"/>
        <v>0</v>
      </c>
      <c r="V1987" s="25">
        <f t="shared" si="125"/>
        <v>0</v>
      </c>
      <c r="W1987" s="25">
        <f t="shared" si="127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4"/>
        <v>0</v>
      </c>
      <c r="Q1988" s="45"/>
      <c r="R1988" s="46"/>
      <c r="S1988" s="45"/>
      <c r="T1988" s="44"/>
      <c r="U1988" s="26">
        <f t="shared" si="126"/>
        <v>0</v>
      </c>
      <c r="V1988" s="25">
        <f t="shared" si="125"/>
        <v>0</v>
      </c>
      <c r="W1988" s="25">
        <f t="shared" si="127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4"/>
        <v>0</v>
      </c>
      <c r="Q1989" s="45"/>
      <c r="R1989" s="46"/>
      <c r="S1989" s="45"/>
      <c r="T1989" s="44"/>
      <c r="U1989" s="26">
        <f t="shared" si="126"/>
        <v>0</v>
      </c>
      <c r="V1989" s="25">
        <f t="shared" si="125"/>
        <v>0</v>
      </c>
      <c r="W1989" s="25">
        <f t="shared" si="127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4"/>
        <v>0</v>
      </c>
      <c r="Q1990" s="45"/>
      <c r="R1990" s="46"/>
      <c r="S1990" s="45"/>
      <c r="T1990" s="44"/>
      <c r="U1990" s="26">
        <f t="shared" si="126"/>
        <v>0</v>
      </c>
      <c r="V1990" s="25">
        <f t="shared" si="125"/>
        <v>0</v>
      </c>
      <c r="W1990" s="25">
        <f t="shared" si="127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4"/>
        <v>0</v>
      </c>
      <c r="Q1991" s="45"/>
      <c r="R1991" s="46"/>
      <c r="S1991" s="45"/>
      <c r="T1991" s="44"/>
      <c r="U1991" s="26">
        <f t="shared" si="126"/>
        <v>0</v>
      </c>
      <c r="V1991" s="25">
        <f t="shared" si="125"/>
        <v>0</v>
      </c>
      <c r="W1991" s="25">
        <f t="shared" si="127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si="124"/>
        <v>0</v>
      </c>
      <c r="Q1992" s="45"/>
      <c r="R1992" s="46"/>
      <c r="S1992" s="45"/>
      <c r="T1992" s="44"/>
      <c r="U1992" s="26">
        <f t="shared" si="126"/>
        <v>0</v>
      </c>
      <c r="V1992" s="25">
        <f t="shared" si="125"/>
        <v>0</v>
      </c>
      <c r="W1992" s="25">
        <f t="shared" si="127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si="126"/>
        <v>0</v>
      </c>
      <c r="V1993" s="25">
        <f t="shared" si="125"/>
        <v>0</v>
      </c>
      <c r="W1993" s="25">
        <f t="shared" si="127"/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28"/>
      <c r="R2011" s="29"/>
      <c r="S2011" s="28"/>
      <c r="T2011" s="27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28"/>
      <c r="R2012" s="29"/>
      <c r="S2012" s="28"/>
      <c r="T2012" s="27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28"/>
      <c r="R2013" s="29"/>
      <c r="S2013" s="28"/>
      <c r="T2013" s="27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28"/>
      <c r="R2014" s="29"/>
      <c r="S2014" s="28"/>
      <c r="T2014" s="27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24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28"/>
      <c r="R2015" s="29"/>
      <c r="S2015" s="28"/>
      <c r="T2015" s="27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24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28"/>
      <c r="R2016" s="29"/>
      <c r="S2016" s="28"/>
      <c r="T2016" s="27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24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28"/>
      <c r="R2017" s="29"/>
      <c r="S2017" s="28"/>
      <c r="T2017" s="27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24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28"/>
      <c r="R2018" s="29"/>
      <c r="S2018" s="28"/>
      <c r="T2018" s="27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24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28"/>
      <c r="R2019" s="29"/>
      <c r="S2019" s="28"/>
      <c r="T2019" s="27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24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28"/>
      <c r="R2020" s="29"/>
      <c r="S2020" s="28"/>
      <c r="T2020" s="27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24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28"/>
      <c r="R2021" s="29"/>
      <c r="S2021" s="28"/>
      <c r="T2021" s="27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24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28"/>
      <c r="R2022" s="29"/>
      <c r="S2022" s="28"/>
      <c r="T2022" s="27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24"/>
    </row>
    <row r="2023" spans="1:24" ht="12.75">
      <c r="A2023" s="17"/>
      <c r="B2023" s="23"/>
      <c r="C2023" s="22"/>
      <c r="D2023" s="21"/>
      <c r="E2023" s="20"/>
      <c r="F2023" s="19"/>
      <c r="G2023" s="18"/>
      <c r="H2023" s="17" t="s">
        <v>0</v>
      </c>
      <c r="I2023" s="16"/>
      <c r="J2023" s="17"/>
      <c r="K2023" s="16"/>
      <c r="L2023" s="15"/>
      <c r="M2023" s="14"/>
      <c r="N2023" s="13"/>
      <c r="O2023" s="12"/>
      <c r="P2023" s="11">
        <f t="shared" si="124"/>
        <v>0</v>
      </c>
      <c r="Q2023" s="9"/>
      <c r="R2023" s="10"/>
      <c r="S2023" s="9"/>
      <c r="T2023" s="8"/>
      <c r="U2023" s="7">
        <f t="shared" si="126"/>
        <v>0</v>
      </c>
      <c r="V2023" s="6">
        <f t="shared" si="125"/>
        <v>0</v>
      </c>
      <c r="W2023" s="6">
        <f t="shared" si="127"/>
        <v>0</v>
      </c>
      <c r="X2023" s="5"/>
    </row>
    <row r="2024" spans="1:24" ht="12.75">
      <c r="A2024" s="4"/>
      <c r="B2024" s="4"/>
      <c r="C2024" s="2"/>
      <c r="D2024" s="4"/>
      <c r="E2024" s="2"/>
      <c r="F2024" s="2"/>
      <c r="G2024" s="4"/>
      <c r="H2024" s="4"/>
      <c r="I2024" s="4"/>
      <c r="J2024" s="4"/>
      <c r="K2024" s="4"/>
      <c r="L2024" s="4"/>
      <c r="M2024" s="3"/>
      <c r="N2024" s="4"/>
      <c r="O2024" s="4"/>
      <c r="P2024" s="4"/>
      <c r="Q2024" s="4"/>
      <c r="R2024" s="4"/>
      <c r="S2024" s="4"/>
      <c r="T2024" s="4"/>
      <c r="U2024" s="3"/>
      <c r="V2024" s="2"/>
      <c r="W2024" s="2"/>
      <c r="X2024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23 U8:X2023">
    <cfRule type="expression" dxfId="10" priority="1" stopIfTrue="1">
      <formula>'MAPA FEVEREIRO'!#REF!&lt;&gt;$U8</formula>
    </cfRule>
  </conditionalFormatting>
  <dataValidations count="4">
    <dataValidation type="list" allowBlank="1" sqref="H65517:H67559 JD65517:JD67559 SZ65517:SZ67559 ACV65517:ACV67559 AMR65517:AMR67559 AWN65517:AWN67559 BGJ65517:BGJ67559 BQF65517:BQF67559 CAB65517:CAB67559 CJX65517:CJX67559 CTT65517:CTT67559 DDP65517:DDP67559 DNL65517:DNL67559 DXH65517:DXH67559 EHD65517:EHD67559 EQZ65517:EQZ67559 FAV65517:FAV67559 FKR65517:FKR67559 FUN65517:FUN67559 GEJ65517:GEJ67559 GOF65517:GOF67559 GYB65517:GYB67559 HHX65517:HHX67559 HRT65517:HRT67559 IBP65517:IBP67559 ILL65517:ILL67559 IVH65517:IVH67559 JFD65517:JFD67559 JOZ65517:JOZ67559 JYV65517:JYV67559 KIR65517:KIR67559 KSN65517:KSN67559 LCJ65517:LCJ67559 LMF65517:LMF67559 LWB65517:LWB67559 MFX65517:MFX67559 MPT65517:MPT67559 MZP65517:MZP67559 NJL65517:NJL67559 NTH65517:NTH67559 ODD65517:ODD67559 OMZ65517:OMZ67559 OWV65517:OWV67559 PGR65517:PGR67559 PQN65517:PQN67559 QAJ65517:QAJ67559 QKF65517:QKF67559 QUB65517:QUB67559 RDX65517:RDX67559 RNT65517:RNT67559 RXP65517:RXP67559 SHL65517:SHL67559 SRH65517:SRH67559 TBD65517:TBD67559 TKZ65517:TKZ67559 TUV65517:TUV67559 UER65517:UER67559 UON65517:UON67559 UYJ65517:UYJ67559 VIF65517:VIF67559 VSB65517:VSB67559 WBX65517:WBX67559 WLT65517:WLT67559 WVP65517:WVP67559 H131053:H133095 JD131053:JD133095 SZ131053:SZ133095 ACV131053:ACV133095 AMR131053:AMR133095 AWN131053:AWN133095 BGJ131053:BGJ133095 BQF131053:BQF133095 CAB131053:CAB133095 CJX131053:CJX133095 CTT131053:CTT133095 DDP131053:DDP133095 DNL131053:DNL133095 DXH131053:DXH133095 EHD131053:EHD133095 EQZ131053:EQZ133095 FAV131053:FAV133095 FKR131053:FKR133095 FUN131053:FUN133095 GEJ131053:GEJ133095 GOF131053:GOF133095 GYB131053:GYB133095 HHX131053:HHX133095 HRT131053:HRT133095 IBP131053:IBP133095 ILL131053:ILL133095 IVH131053:IVH133095 JFD131053:JFD133095 JOZ131053:JOZ133095 JYV131053:JYV133095 KIR131053:KIR133095 KSN131053:KSN133095 LCJ131053:LCJ133095 LMF131053:LMF133095 LWB131053:LWB133095 MFX131053:MFX133095 MPT131053:MPT133095 MZP131053:MZP133095 NJL131053:NJL133095 NTH131053:NTH133095 ODD131053:ODD133095 OMZ131053:OMZ133095 OWV131053:OWV133095 PGR131053:PGR133095 PQN131053:PQN133095 QAJ131053:QAJ133095 QKF131053:QKF133095 QUB131053:QUB133095 RDX131053:RDX133095 RNT131053:RNT133095 RXP131053:RXP133095 SHL131053:SHL133095 SRH131053:SRH133095 TBD131053:TBD133095 TKZ131053:TKZ133095 TUV131053:TUV133095 UER131053:UER133095 UON131053:UON133095 UYJ131053:UYJ133095 VIF131053:VIF133095 VSB131053:VSB133095 WBX131053:WBX133095 WLT131053:WLT133095 WVP131053:WVP133095 H196589:H198631 JD196589:JD198631 SZ196589:SZ198631 ACV196589:ACV198631 AMR196589:AMR198631 AWN196589:AWN198631 BGJ196589:BGJ198631 BQF196589:BQF198631 CAB196589:CAB198631 CJX196589:CJX198631 CTT196589:CTT198631 DDP196589:DDP198631 DNL196589:DNL198631 DXH196589:DXH198631 EHD196589:EHD198631 EQZ196589:EQZ198631 FAV196589:FAV198631 FKR196589:FKR198631 FUN196589:FUN198631 GEJ196589:GEJ198631 GOF196589:GOF198631 GYB196589:GYB198631 HHX196589:HHX198631 HRT196589:HRT198631 IBP196589:IBP198631 ILL196589:ILL198631 IVH196589:IVH198631 JFD196589:JFD198631 JOZ196589:JOZ198631 JYV196589:JYV198631 KIR196589:KIR198631 KSN196589:KSN198631 LCJ196589:LCJ198631 LMF196589:LMF198631 LWB196589:LWB198631 MFX196589:MFX198631 MPT196589:MPT198631 MZP196589:MZP198631 NJL196589:NJL198631 NTH196589:NTH198631 ODD196589:ODD198631 OMZ196589:OMZ198631 OWV196589:OWV198631 PGR196589:PGR198631 PQN196589:PQN198631 QAJ196589:QAJ198631 QKF196589:QKF198631 QUB196589:QUB198631 RDX196589:RDX198631 RNT196589:RNT198631 RXP196589:RXP198631 SHL196589:SHL198631 SRH196589:SRH198631 TBD196589:TBD198631 TKZ196589:TKZ198631 TUV196589:TUV198631 UER196589:UER198631 UON196589:UON198631 UYJ196589:UYJ198631 VIF196589:VIF198631 VSB196589:VSB198631 WBX196589:WBX198631 WLT196589:WLT198631 WVP196589:WVP198631 H262125:H264167 JD262125:JD264167 SZ262125:SZ264167 ACV262125:ACV264167 AMR262125:AMR264167 AWN262125:AWN264167 BGJ262125:BGJ264167 BQF262125:BQF264167 CAB262125:CAB264167 CJX262125:CJX264167 CTT262125:CTT264167 DDP262125:DDP264167 DNL262125:DNL264167 DXH262125:DXH264167 EHD262125:EHD264167 EQZ262125:EQZ264167 FAV262125:FAV264167 FKR262125:FKR264167 FUN262125:FUN264167 GEJ262125:GEJ264167 GOF262125:GOF264167 GYB262125:GYB264167 HHX262125:HHX264167 HRT262125:HRT264167 IBP262125:IBP264167 ILL262125:ILL264167 IVH262125:IVH264167 JFD262125:JFD264167 JOZ262125:JOZ264167 JYV262125:JYV264167 KIR262125:KIR264167 KSN262125:KSN264167 LCJ262125:LCJ264167 LMF262125:LMF264167 LWB262125:LWB264167 MFX262125:MFX264167 MPT262125:MPT264167 MZP262125:MZP264167 NJL262125:NJL264167 NTH262125:NTH264167 ODD262125:ODD264167 OMZ262125:OMZ264167 OWV262125:OWV264167 PGR262125:PGR264167 PQN262125:PQN264167 QAJ262125:QAJ264167 QKF262125:QKF264167 QUB262125:QUB264167 RDX262125:RDX264167 RNT262125:RNT264167 RXP262125:RXP264167 SHL262125:SHL264167 SRH262125:SRH264167 TBD262125:TBD264167 TKZ262125:TKZ264167 TUV262125:TUV264167 UER262125:UER264167 UON262125:UON264167 UYJ262125:UYJ264167 VIF262125:VIF264167 VSB262125:VSB264167 WBX262125:WBX264167 WLT262125:WLT264167 WVP262125:WVP264167 H327661:H329703 JD327661:JD329703 SZ327661:SZ329703 ACV327661:ACV329703 AMR327661:AMR329703 AWN327661:AWN329703 BGJ327661:BGJ329703 BQF327661:BQF329703 CAB327661:CAB329703 CJX327661:CJX329703 CTT327661:CTT329703 DDP327661:DDP329703 DNL327661:DNL329703 DXH327661:DXH329703 EHD327661:EHD329703 EQZ327661:EQZ329703 FAV327661:FAV329703 FKR327661:FKR329703 FUN327661:FUN329703 GEJ327661:GEJ329703 GOF327661:GOF329703 GYB327661:GYB329703 HHX327661:HHX329703 HRT327661:HRT329703 IBP327661:IBP329703 ILL327661:ILL329703 IVH327661:IVH329703 JFD327661:JFD329703 JOZ327661:JOZ329703 JYV327661:JYV329703 KIR327661:KIR329703 KSN327661:KSN329703 LCJ327661:LCJ329703 LMF327661:LMF329703 LWB327661:LWB329703 MFX327661:MFX329703 MPT327661:MPT329703 MZP327661:MZP329703 NJL327661:NJL329703 NTH327661:NTH329703 ODD327661:ODD329703 OMZ327661:OMZ329703 OWV327661:OWV329703 PGR327661:PGR329703 PQN327661:PQN329703 QAJ327661:QAJ329703 QKF327661:QKF329703 QUB327661:QUB329703 RDX327661:RDX329703 RNT327661:RNT329703 RXP327661:RXP329703 SHL327661:SHL329703 SRH327661:SRH329703 TBD327661:TBD329703 TKZ327661:TKZ329703 TUV327661:TUV329703 UER327661:UER329703 UON327661:UON329703 UYJ327661:UYJ329703 VIF327661:VIF329703 VSB327661:VSB329703 WBX327661:WBX329703 WLT327661:WLT329703 WVP327661:WVP329703 H393197:H395239 JD393197:JD395239 SZ393197:SZ395239 ACV393197:ACV395239 AMR393197:AMR395239 AWN393197:AWN395239 BGJ393197:BGJ395239 BQF393197:BQF395239 CAB393197:CAB395239 CJX393197:CJX395239 CTT393197:CTT395239 DDP393197:DDP395239 DNL393197:DNL395239 DXH393197:DXH395239 EHD393197:EHD395239 EQZ393197:EQZ395239 FAV393197:FAV395239 FKR393197:FKR395239 FUN393197:FUN395239 GEJ393197:GEJ395239 GOF393197:GOF395239 GYB393197:GYB395239 HHX393197:HHX395239 HRT393197:HRT395239 IBP393197:IBP395239 ILL393197:ILL395239 IVH393197:IVH395239 JFD393197:JFD395239 JOZ393197:JOZ395239 JYV393197:JYV395239 KIR393197:KIR395239 KSN393197:KSN395239 LCJ393197:LCJ395239 LMF393197:LMF395239 LWB393197:LWB395239 MFX393197:MFX395239 MPT393197:MPT395239 MZP393197:MZP395239 NJL393197:NJL395239 NTH393197:NTH395239 ODD393197:ODD395239 OMZ393197:OMZ395239 OWV393197:OWV395239 PGR393197:PGR395239 PQN393197:PQN395239 QAJ393197:QAJ395239 QKF393197:QKF395239 QUB393197:QUB395239 RDX393197:RDX395239 RNT393197:RNT395239 RXP393197:RXP395239 SHL393197:SHL395239 SRH393197:SRH395239 TBD393197:TBD395239 TKZ393197:TKZ395239 TUV393197:TUV395239 UER393197:UER395239 UON393197:UON395239 UYJ393197:UYJ395239 VIF393197:VIF395239 VSB393197:VSB395239 WBX393197:WBX395239 WLT393197:WLT395239 WVP393197:WVP395239 H458733:H460775 JD458733:JD460775 SZ458733:SZ460775 ACV458733:ACV460775 AMR458733:AMR460775 AWN458733:AWN460775 BGJ458733:BGJ460775 BQF458733:BQF460775 CAB458733:CAB460775 CJX458733:CJX460775 CTT458733:CTT460775 DDP458733:DDP460775 DNL458733:DNL460775 DXH458733:DXH460775 EHD458733:EHD460775 EQZ458733:EQZ460775 FAV458733:FAV460775 FKR458733:FKR460775 FUN458733:FUN460775 GEJ458733:GEJ460775 GOF458733:GOF460775 GYB458733:GYB460775 HHX458733:HHX460775 HRT458733:HRT460775 IBP458733:IBP460775 ILL458733:ILL460775 IVH458733:IVH460775 JFD458733:JFD460775 JOZ458733:JOZ460775 JYV458733:JYV460775 KIR458733:KIR460775 KSN458733:KSN460775 LCJ458733:LCJ460775 LMF458733:LMF460775 LWB458733:LWB460775 MFX458733:MFX460775 MPT458733:MPT460775 MZP458733:MZP460775 NJL458733:NJL460775 NTH458733:NTH460775 ODD458733:ODD460775 OMZ458733:OMZ460775 OWV458733:OWV460775 PGR458733:PGR460775 PQN458733:PQN460775 QAJ458733:QAJ460775 QKF458733:QKF460775 QUB458733:QUB460775 RDX458733:RDX460775 RNT458733:RNT460775 RXP458733:RXP460775 SHL458733:SHL460775 SRH458733:SRH460775 TBD458733:TBD460775 TKZ458733:TKZ460775 TUV458733:TUV460775 UER458733:UER460775 UON458733:UON460775 UYJ458733:UYJ460775 VIF458733:VIF460775 VSB458733:VSB460775 WBX458733:WBX460775 WLT458733:WLT460775 WVP458733:WVP460775 H524269:H526311 JD524269:JD526311 SZ524269:SZ526311 ACV524269:ACV526311 AMR524269:AMR526311 AWN524269:AWN526311 BGJ524269:BGJ526311 BQF524269:BQF526311 CAB524269:CAB526311 CJX524269:CJX526311 CTT524269:CTT526311 DDP524269:DDP526311 DNL524269:DNL526311 DXH524269:DXH526311 EHD524269:EHD526311 EQZ524269:EQZ526311 FAV524269:FAV526311 FKR524269:FKR526311 FUN524269:FUN526311 GEJ524269:GEJ526311 GOF524269:GOF526311 GYB524269:GYB526311 HHX524269:HHX526311 HRT524269:HRT526311 IBP524269:IBP526311 ILL524269:ILL526311 IVH524269:IVH526311 JFD524269:JFD526311 JOZ524269:JOZ526311 JYV524269:JYV526311 KIR524269:KIR526311 KSN524269:KSN526311 LCJ524269:LCJ526311 LMF524269:LMF526311 LWB524269:LWB526311 MFX524269:MFX526311 MPT524269:MPT526311 MZP524269:MZP526311 NJL524269:NJL526311 NTH524269:NTH526311 ODD524269:ODD526311 OMZ524269:OMZ526311 OWV524269:OWV526311 PGR524269:PGR526311 PQN524269:PQN526311 QAJ524269:QAJ526311 QKF524269:QKF526311 QUB524269:QUB526311 RDX524269:RDX526311 RNT524269:RNT526311 RXP524269:RXP526311 SHL524269:SHL526311 SRH524269:SRH526311 TBD524269:TBD526311 TKZ524269:TKZ526311 TUV524269:TUV526311 UER524269:UER526311 UON524269:UON526311 UYJ524269:UYJ526311 VIF524269:VIF526311 VSB524269:VSB526311 WBX524269:WBX526311 WLT524269:WLT526311 WVP524269:WVP526311 H589805:H591847 JD589805:JD591847 SZ589805:SZ591847 ACV589805:ACV591847 AMR589805:AMR591847 AWN589805:AWN591847 BGJ589805:BGJ591847 BQF589805:BQF591847 CAB589805:CAB591847 CJX589805:CJX591847 CTT589805:CTT591847 DDP589805:DDP591847 DNL589805:DNL591847 DXH589805:DXH591847 EHD589805:EHD591847 EQZ589805:EQZ591847 FAV589805:FAV591847 FKR589805:FKR591847 FUN589805:FUN591847 GEJ589805:GEJ591847 GOF589805:GOF591847 GYB589805:GYB591847 HHX589805:HHX591847 HRT589805:HRT591847 IBP589805:IBP591847 ILL589805:ILL591847 IVH589805:IVH591847 JFD589805:JFD591847 JOZ589805:JOZ591847 JYV589805:JYV591847 KIR589805:KIR591847 KSN589805:KSN591847 LCJ589805:LCJ591847 LMF589805:LMF591847 LWB589805:LWB591847 MFX589805:MFX591847 MPT589805:MPT591847 MZP589805:MZP591847 NJL589805:NJL591847 NTH589805:NTH591847 ODD589805:ODD591847 OMZ589805:OMZ591847 OWV589805:OWV591847 PGR589805:PGR591847 PQN589805:PQN591847 QAJ589805:QAJ591847 QKF589805:QKF591847 QUB589805:QUB591847 RDX589805:RDX591847 RNT589805:RNT591847 RXP589805:RXP591847 SHL589805:SHL591847 SRH589805:SRH591847 TBD589805:TBD591847 TKZ589805:TKZ591847 TUV589805:TUV591847 UER589805:UER591847 UON589805:UON591847 UYJ589805:UYJ591847 VIF589805:VIF591847 VSB589805:VSB591847 WBX589805:WBX591847 WLT589805:WLT591847 WVP589805:WVP591847 H655341:H657383 JD655341:JD657383 SZ655341:SZ657383 ACV655341:ACV657383 AMR655341:AMR657383 AWN655341:AWN657383 BGJ655341:BGJ657383 BQF655341:BQF657383 CAB655341:CAB657383 CJX655341:CJX657383 CTT655341:CTT657383 DDP655341:DDP657383 DNL655341:DNL657383 DXH655341:DXH657383 EHD655341:EHD657383 EQZ655341:EQZ657383 FAV655341:FAV657383 FKR655341:FKR657383 FUN655341:FUN657383 GEJ655341:GEJ657383 GOF655341:GOF657383 GYB655341:GYB657383 HHX655341:HHX657383 HRT655341:HRT657383 IBP655341:IBP657383 ILL655341:ILL657383 IVH655341:IVH657383 JFD655341:JFD657383 JOZ655341:JOZ657383 JYV655341:JYV657383 KIR655341:KIR657383 KSN655341:KSN657383 LCJ655341:LCJ657383 LMF655341:LMF657383 LWB655341:LWB657383 MFX655341:MFX657383 MPT655341:MPT657383 MZP655341:MZP657383 NJL655341:NJL657383 NTH655341:NTH657383 ODD655341:ODD657383 OMZ655341:OMZ657383 OWV655341:OWV657383 PGR655341:PGR657383 PQN655341:PQN657383 QAJ655341:QAJ657383 QKF655341:QKF657383 QUB655341:QUB657383 RDX655341:RDX657383 RNT655341:RNT657383 RXP655341:RXP657383 SHL655341:SHL657383 SRH655341:SRH657383 TBD655341:TBD657383 TKZ655341:TKZ657383 TUV655341:TUV657383 UER655341:UER657383 UON655341:UON657383 UYJ655341:UYJ657383 VIF655341:VIF657383 VSB655341:VSB657383 WBX655341:WBX657383 WLT655341:WLT657383 WVP655341:WVP657383 H720877:H722919 JD720877:JD722919 SZ720877:SZ722919 ACV720877:ACV722919 AMR720877:AMR722919 AWN720877:AWN722919 BGJ720877:BGJ722919 BQF720877:BQF722919 CAB720877:CAB722919 CJX720877:CJX722919 CTT720877:CTT722919 DDP720877:DDP722919 DNL720877:DNL722919 DXH720877:DXH722919 EHD720877:EHD722919 EQZ720877:EQZ722919 FAV720877:FAV722919 FKR720877:FKR722919 FUN720877:FUN722919 GEJ720877:GEJ722919 GOF720877:GOF722919 GYB720877:GYB722919 HHX720877:HHX722919 HRT720877:HRT722919 IBP720877:IBP722919 ILL720877:ILL722919 IVH720877:IVH722919 JFD720877:JFD722919 JOZ720877:JOZ722919 JYV720877:JYV722919 KIR720877:KIR722919 KSN720877:KSN722919 LCJ720877:LCJ722919 LMF720877:LMF722919 LWB720877:LWB722919 MFX720877:MFX722919 MPT720877:MPT722919 MZP720877:MZP722919 NJL720877:NJL722919 NTH720877:NTH722919 ODD720877:ODD722919 OMZ720877:OMZ722919 OWV720877:OWV722919 PGR720877:PGR722919 PQN720877:PQN722919 QAJ720877:QAJ722919 QKF720877:QKF722919 QUB720877:QUB722919 RDX720877:RDX722919 RNT720877:RNT722919 RXP720877:RXP722919 SHL720877:SHL722919 SRH720877:SRH722919 TBD720877:TBD722919 TKZ720877:TKZ722919 TUV720877:TUV722919 UER720877:UER722919 UON720877:UON722919 UYJ720877:UYJ722919 VIF720877:VIF722919 VSB720877:VSB722919 WBX720877:WBX722919 WLT720877:WLT722919 WVP720877:WVP722919 H786413:H788455 JD786413:JD788455 SZ786413:SZ788455 ACV786413:ACV788455 AMR786413:AMR788455 AWN786413:AWN788455 BGJ786413:BGJ788455 BQF786413:BQF788455 CAB786413:CAB788455 CJX786413:CJX788455 CTT786413:CTT788455 DDP786413:DDP788455 DNL786413:DNL788455 DXH786413:DXH788455 EHD786413:EHD788455 EQZ786413:EQZ788455 FAV786413:FAV788455 FKR786413:FKR788455 FUN786413:FUN788455 GEJ786413:GEJ788455 GOF786413:GOF788455 GYB786413:GYB788455 HHX786413:HHX788455 HRT786413:HRT788455 IBP786413:IBP788455 ILL786413:ILL788455 IVH786413:IVH788455 JFD786413:JFD788455 JOZ786413:JOZ788455 JYV786413:JYV788455 KIR786413:KIR788455 KSN786413:KSN788455 LCJ786413:LCJ788455 LMF786413:LMF788455 LWB786413:LWB788455 MFX786413:MFX788455 MPT786413:MPT788455 MZP786413:MZP788455 NJL786413:NJL788455 NTH786413:NTH788455 ODD786413:ODD788455 OMZ786413:OMZ788455 OWV786413:OWV788455 PGR786413:PGR788455 PQN786413:PQN788455 QAJ786413:QAJ788455 QKF786413:QKF788455 QUB786413:QUB788455 RDX786413:RDX788455 RNT786413:RNT788455 RXP786413:RXP788455 SHL786413:SHL788455 SRH786413:SRH788455 TBD786413:TBD788455 TKZ786413:TKZ788455 TUV786413:TUV788455 UER786413:UER788455 UON786413:UON788455 UYJ786413:UYJ788455 VIF786413:VIF788455 VSB786413:VSB788455 WBX786413:WBX788455 WLT786413:WLT788455 WVP786413:WVP788455 H851949:H853991 JD851949:JD853991 SZ851949:SZ853991 ACV851949:ACV853991 AMR851949:AMR853991 AWN851949:AWN853991 BGJ851949:BGJ853991 BQF851949:BQF853991 CAB851949:CAB853991 CJX851949:CJX853991 CTT851949:CTT853991 DDP851949:DDP853991 DNL851949:DNL853991 DXH851949:DXH853991 EHD851949:EHD853991 EQZ851949:EQZ853991 FAV851949:FAV853991 FKR851949:FKR853991 FUN851949:FUN853991 GEJ851949:GEJ853991 GOF851949:GOF853991 GYB851949:GYB853991 HHX851949:HHX853991 HRT851949:HRT853991 IBP851949:IBP853991 ILL851949:ILL853991 IVH851949:IVH853991 JFD851949:JFD853991 JOZ851949:JOZ853991 JYV851949:JYV853991 KIR851949:KIR853991 KSN851949:KSN853991 LCJ851949:LCJ853991 LMF851949:LMF853991 LWB851949:LWB853991 MFX851949:MFX853991 MPT851949:MPT853991 MZP851949:MZP853991 NJL851949:NJL853991 NTH851949:NTH853991 ODD851949:ODD853991 OMZ851949:OMZ853991 OWV851949:OWV853991 PGR851949:PGR853991 PQN851949:PQN853991 QAJ851949:QAJ853991 QKF851949:QKF853991 QUB851949:QUB853991 RDX851949:RDX853991 RNT851949:RNT853991 RXP851949:RXP853991 SHL851949:SHL853991 SRH851949:SRH853991 TBD851949:TBD853991 TKZ851949:TKZ853991 TUV851949:TUV853991 UER851949:UER853991 UON851949:UON853991 UYJ851949:UYJ853991 VIF851949:VIF853991 VSB851949:VSB853991 WBX851949:WBX853991 WLT851949:WLT853991 WVP851949:WVP853991 H917485:H919527 JD917485:JD919527 SZ917485:SZ919527 ACV917485:ACV919527 AMR917485:AMR919527 AWN917485:AWN919527 BGJ917485:BGJ919527 BQF917485:BQF919527 CAB917485:CAB919527 CJX917485:CJX919527 CTT917485:CTT919527 DDP917485:DDP919527 DNL917485:DNL919527 DXH917485:DXH919527 EHD917485:EHD919527 EQZ917485:EQZ919527 FAV917485:FAV919527 FKR917485:FKR919527 FUN917485:FUN919527 GEJ917485:GEJ919527 GOF917485:GOF919527 GYB917485:GYB919527 HHX917485:HHX919527 HRT917485:HRT919527 IBP917485:IBP919527 ILL917485:ILL919527 IVH917485:IVH919527 JFD917485:JFD919527 JOZ917485:JOZ919527 JYV917485:JYV919527 KIR917485:KIR919527 KSN917485:KSN919527 LCJ917485:LCJ919527 LMF917485:LMF919527 LWB917485:LWB919527 MFX917485:MFX919527 MPT917485:MPT919527 MZP917485:MZP919527 NJL917485:NJL919527 NTH917485:NTH919527 ODD917485:ODD919527 OMZ917485:OMZ919527 OWV917485:OWV919527 PGR917485:PGR919527 PQN917485:PQN919527 QAJ917485:QAJ919527 QKF917485:QKF919527 QUB917485:QUB919527 RDX917485:RDX919527 RNT917485:RNT919527 RXP917485:RXP919527 SHL917485:SHL919527 SRH917485:SRH919527 TBD917485:TBD919527 TKZ917485:TKZ919527 TUV917485:TUV919527 UER917485:UER919527 UON917485:UON919527 UYJ917485:UYJ919527 VIF917485:VIF919527 VSB917485:VSB919527 WBX917485:WBX919527 WLT917485:WLT919527 WVP917485:WVP919527 H983021:H985063 JD983021:JD985063 SZ983021:SZ985063 ACV983021:ACV985063 AMR983021:AMR985063 AWN983021:AWN985063 BGJ983021:BGJ985063 BQF983021:BQF985063 CAB983021:CAB985063 CJX983021:CJX985063 CTT983021:CTT985063 DDP983021:DDP985063 DNL983021:DNL985063 DXH983021:DXH985063 EHD983021:EHD985063 EQZ983021:EQZ985063 FAV983021:FAV985063 FKR983021:FKR985063 FUN983021:FUN985063 GEJ983021:GEJ985063 GOF983021:GOF985063 GYB983021:GYB985063 HHX983021:HHX985063 HRT983021:HRT985063 IBP983021:IBP985063 ILL983021:ILL985063 IVH983021:IVH985063 JFD983021:JFD985063 JOZ983021:JOZ985063 JYV983021:JYV985063 KIR983021:KIR985063 KSN983021:KSN985063 LCJ983021:LCJ985063 LMF983021:LMF985063 LWB983021:LWB985063 MFX983021:MFX985063 MPT983021:MPT985063 MZP983021:MZP985063 NJL983021:NJL985063 NTH983021:NTH985063 ODD983021:ODD985063 OMZ983021:OMZ985063 OWV983021:OWV985063 PGR983021:PGR985063 PQN983021:PQN985063 QAJ983021:QAJ985063 QKF983021:QKF985063 QUB983021:QUB985063 RDX983021:RDX985063 RNT983021:RNT985063 RXP983021:RXP985063 SHL983021:SHL985063 SRH983021:SRH985063 TBD983021:TBD985063 TKZ983021:TKZ985063 TUV983021:TUV985063 UER983021:UER985063 UON983021:UON985063 UYJ983021:UYJ985063 VIF983021:VIF985063 VSB983021:VSB985063 WBX983021:WBX985063 WLT983021:WLT985063 WVP983021:WVP985063 J65517:J67559 JF65517:JF67559 TB65517:TB67559 ACX65517:ACX67559 AMT65517:AMT67559 AWP65517:AWP67559 BGL65517:BGL67559 BQH65517:BQH67559 CAD65517:CAD67559 CJZ65517:CJZ67559 CTV65517:CTV67559 DDR65517:DDR67559 DNN65517:DNN67559 DXJ65517:DXJ67559 EHF65517:EHF67559 ERB65517:ERB67559 FAX65517:FAX67559 FKT65517:FKT67559 FUP65517:FUP67559 GEL65517:GEL67559 GOH65517:GOH67559 GYD65517:GYD67559 HHZ65517:HHZ67559 HRV65517:HRV67559 IBR65517:IBR67559 ILN65517:ILN67559 IVJ65517:IVJ67559 JFF65517:JFF67559 JPB65517:JPB67559 JYX65517:JYX67559 KIT65517:KIT67559 KSP65517:KSP67559 LCL65517:LCL67559 LMH65517:LMH67559 LWD65517:LWD67559 MFZ65517:MFZ67559 MPV65517:MPV67559 MZR65517:MZR67559 NJN65517:NJN67559 NTJ65517:NTJ67559 ODF65517:ODF67559 ONB65517:ONB67559 OWX65517:OWX67559 PGT65517:PGT67559 PQP65517:PQP67559 QAL65517:QAL67559 QKH65517:QKH67559 QUD65517:QUD67559 RDZ65517:RDZ67559 RNV65517:RNV67559 RXR65517:RXR67559 SHN65517:SHN67559 SRJ65517:SRJ67559 TBF65517:TBF67559 TLB65517:TLB67559 TUX65517:TUX67559 UET65517:UET67559 UOP65517:UOP67559 UYL65517:UYL67559 VIH65517:VIH67559 VSD65517:VSD67559 WBZ65517:WBZ67559 WLV65517:WLV67559 WVR65517:WVR67559 J131053:J133095 JF131053:JF133095 TB131053:TB133095 ACX131053:ACX133095 AMT131053:AMT133095 AWP131053:AWP133095 BGL131053:BGL133095 BQH131053:BQH133095 CAD131053:CAD133095 CJZ131053:CJZ133095 CTV131053:CTV133095 DDR131053:DDR133095 DNN131053:DNN133095 DXJ131053:DXJ133095 EHF131053:EHF133095 ERB131053:ERB133095 FAX131053:FAX133095 FKT131053:FKT133095 FUP131053:FUP133095 GEL131053:GEL133095 GOH131053:GOH133095 GYD131053:GYD133095 HHZ131053:HHZ133095 HRV131053:HRV133095 IBR131053:IBR133095 ILN131053:ILN133095 IVJ131053:IVJ133095 JFF131053:JFF133095 JPB131053:JPB133095 JYX131053:JYX133095 KIT131053:KIT133095 KSP131053:KSP133095 LCL131053:LCL133095 LMH131053:LMH133095 LWD131053:LWD133095 MFZ131053:MFZ133095 MPV131053:MPV133095 MZR131053:MZR133095 NJN131053:NJN133095 NTJ131053:NTJ133095 ODF131053:ODF133095 ONB131053:ONB133095 OWX131053:OWX133095 PGT131053:PGT133095 PQP131053:PQP133095 QAL131053:QAL133095 QKH131053:QKH133095 QUD131053:QUD133095 RDZ131053:RDZ133095 RNV131053:RNV133095 RXR131053:RXR133095 SHN131053:SHN133095 SRJ131053:SRJ133095 TBF131053:TBF133095 TLB131053:TLB133095 TUX131053:TUX133095 UET131053:UET133095 UOP131053:UOP133095 UYL131053:UYL133095 VIH131053:VIH133095 VSD131053:VSD133095 WBZ131053:WBZ133095 WLV131053:WLV133095 WVR131053:WVR133095 J196589:J198631 JF196589:JF198631 TB196589:TB198631 ACX196589:ACX198631 AMT196589:AMT198631 AWP196589:AWP198631 BGL196589:BGL198631 BQH196589:BQH198631 CAD196589:CAD198631 CJZ196589:CJZ198631 CTV196589:CTV198631 DDR196589:DDR198631 DNN196589:DNN198631 DXJ196589:DXJ198631 EHF196589:EHF198631 ERB196589:ERB198631 FAX196589:FAX198631 FKT196589:FKT198631 FUP196589:FUP198631 GEL196589:GEL198631 GOH196589:GOH198631 GYD196589:GYD198631 HHZ196589:HHZ198631 HRV196589:HRV198631 IBR196589:IBR198631 ILN196589:ILN198631 IVJ196589:IVJ198631 JFF196589:JFF198631 JPB196589:JPB198631 JYX196589:JYX198631 KIT196589:KIT198631 KSP196589:KSP198631 LCL196589:LCL198631 LMH196589:LMH198631 LWD196589:LWD198631 MFZ196589:MFZ198631 MPV196589:MPV198631 MZR196589:MZR198631 NJN196589:NJN198631 NTJ196589:NTJ198631 ODF196589:ODF198631 ONB196589:ONB198631 OWX196589:OWX198631 PGT196589:PGT198631 PQP196589:PQP198631 QAL196589:QAL198631 QKH196589:QKH198631 QUD196589:QUD198631 RDZ196589:RDZ198631 RNV196589:RNV198631 RXR196589:RXR198631 SHN196589:SHN198631 SRJ196589:SRJ198631 TBF196589:TBF198631 TLB196589:TLB198631 TUX196589:TUX198631 UET196589:UET198631 UOP196589:UOP198631 UYL196589:UYL198631 VIH196589:VIH198631 VSD196589:VSD198631 WBZ196589:WBZ198631 WLV196589:WLV198631 WVR196589:WVR198631 J262125:J264167 JF262125:JF264167 TB262125:TB264167 ACX262125:ACX264167 AMT262125:AMT264167 AWP262125:AWP264167 BGL262125:BGL264167 BQH262125:BQH264167 CAD262125:CAD264167 CJZ262125:CJZ264167 CTV262125:CTV264167 DDR262125:DDR264167 DNN262125:DNN264167 DXJ262125:DXJ264167 EHF262125:EHF264167 ERB262125:ERB264167 FAX262125:FAX264167 FKT262125:FKT264167 FUP262125:FUP264167 GEL262125:GEL264167 GOH262125:GOH264167 GYD262125:GYD264167 HHZ262125:HHZ264167 HRV262125:HRV264167 IBR262125:IBR264167 ILN262125:ILN264167 IVJ262125:IVJ264167 JFF262125:JFF264167 JPB262125:JPB264167 JYX262125:JYX264167 KIT262125:KIT264167 KSP262125:KSP264167 LCL262125:LCL264167 LMH262125:LMH264167 LWD262125:LWD264167 MFZ262125:MFZ264167 MPV262125:MPV264167 MZR262125:MZR264167 NJN262125:NJN264167 NTJ262125:NTJ264167 ODF262125:ODF264167 ONB262125:ONB264167 OWX262125:OWX264167 PGT262125:PGT264167 PQP262125:PQP264167 QAL262125:QAL264167 QKH262125:QKH264167 QUD262125:QUD264167 RDZ262125:RDZ264167 RNV262125:RNV264167 RXR262125:RXR264167 SHN262125:SHN264167 SRJ262125:SRJ264167 TBF262125:TBF264167 TLB262125:TLB264167 TUX262125:TUX264167 UET262125:UET264167 UOP262125:UOP264167 UYL262125:UYL264167 VIH262125:VIH264167 VSD262125:VSD264167 WBZ262125:WBZ264167 WLV262125:WLV264167 WVR262125:WVR264167 J327661:J329703 JF327661:JF329703 TB327661:TB329703 ACX327661:ACX329703 AMT327661:AMT329703 AWP327661:AWP329703 BGL327661:BGL329703 BQH327661:BQH329703 CAD327661:CAD329703 CJZ327661:CJZ329703 CTV327661:CTV329703 DDR327661:DDR329703 DNN327661:DNN329703 DXJ327661:DXJ329703 EHF327661:EHF329703 ERB327661:ERB329703 FAX327661:FAX329703 FKT327661:FKT329703 FUP327661:FUP329703 GEL327661:GEL329703 GOH327661:GOH329703 GYD327661:GYD329703 HHZ327661:HHZ329703 HRV327661:HRV329703 IBR327661:IBR329703 ILN327661:ILN329703 IVJ327661:IVJ329703 JFF327661:JFF329703 JPB327661:JPB329703 JYX327661:JYX329703 KIT327661:KIT329703 KSP327661:KSP329703 LCL327661:LCL329703 LMH327661:LMH329703 LWD327661:LWD329703 MFZ327661:MFZ329703 MPV327661:MPV329703 MZR327661:MZR329703 NJN327661:NJN329703 NTJ327661:NTJ329703 ODF327661:ODF329703 ONB327661:ONB329703 OWX327661:OWX329703 PGT327661:PGT329703 PQP327661:PQP329703 QAL327661:QAL329703 QKH327661:QKH329703 QUD327661:QUD329703 RDZ327661:RDZ329703 RNV327661:RNV329703 RXR327661:RXR329703 SHN327661:SHN329703 SRJ327661:SRJ329703 TBF327661:TBF329703 TLB327661:TLB329703 TUX327661:TUX329703 UET327661:UET329703 UOP327661:UOP329703 UYL327661:UYL329703 VIH327661:VIH329703 VSD327661:VSD329703 WBZ327661:WBZ329703 WLV327661:WLV329703 WVR327661:WVR329703 J393197:J395239 JF393197:JF395239 TB393197:TB395239 ACX393197:ACX395239 AMT393197:AMT395239 AWP393197:AWP395239 BGL393197:BGL395239 BQH393197:BQH395239 CAD393197:CAD395239 CJZ393197:CJZ395239 CTV393197:CTV395239 DDR393197:DDR395239 DNN393197:DNN395239 DXJ393197:DXJ395239 EHF393197:EHF395239 ERB393197:ERB395239 FAX393197:FAX395239 FKT393197:FKT395239 FUP393197:FUP395239 GEL393197:GEL395239 GOH393197:GOH395239 GYD393197:GYD395239 HHZ393197:HHZ395239 HRV393197:HRV395239 IBR393197:IBR395239 ILN393197:ILN395239 IVJ393197:IVJ395239 JFF393197:JFF395239 JPB393197:JPB395239 JYX393197:JYX395239 KIT393197:KIT395239 KSP393197:KSP395239 LCL393197:LCL395239 LMH393197:LMH395239 LWD393197:LWD395239 MFZ393197:MFZ395239 MPV393197:MPV395239 MZR393197:MZR395239 NJN393197:NJN395239 NTJ393197:NTJ395239 ODF393197:ODF395239 ONB393197:ONB395239 OWX393197:OWX395239 PGT393197:PGT395239 PQP393197:PQP395239 QAL393197:QAL395239 QKH393197:QKH395239 QUD393197:QUD395239 RDZ393197:RDZ395239 RNV393197:RNV395239 RXR393197:RXR395239 SHN393197:SHN395239 SRJ393197:SRJ395239 TBF393197:TBF395239 TLB393197:TLB395239 TUX393197:TUX395239 UET393197:UET395239 UOP393197:UOP395239 UYL393197:UYL395239 VIH393197:VIH395239 VSD393197:VSD395239 WBZ393197:WBZ395239 WLV393197:WLV395239 WVR393197:WVR395239 J458733:J460775 JF458733:JF460775 TB458733:TB460775 ACX458733:ACX460775 AMT458733:AMT460775 AWP458733:AWP460775 BGL458733:BGL460775 BQH458733:BQH460775 CAD458733:CAD460775 CJZ458733:CJZ460775 CTV458733:CTV460775 DDR458733:DDR460775 DNN458733:DNN460775 DXJ458733:DXJ460775 EHF458733:EHF460775 ERB458733:ERB460775 FAX458733:FAX460775 FKT458733:FKT460775 FUP458733:FUP460775 GEL458733:GEL460775 GOH458733:GOH460775 GYD458733:GYD460775 HHZ458733:HHZ460775 HRV458733:HRV460775 IBR458733:IBR460775 ILN458733:ILN460775 IVJ458733:IVJ460775 JFF458733:JFF460775 JPB458733:JPB460775 JYX458733:JYX460775 KIT458733:KIT460775 KSP458733:KSP460775 LCL458733:LCL460775 LMH458733:LMH460775 LWD458733:LWD460775 MFZ458733:MFZ460775 MPV458733:MPV460775 MZR458733:MZR460775 NJN458733:NJN460775 NTJ458733:NTJ460775 ODF458733:ODF460775 ONB458733:ONB460775 OWX458733:OWX460775 PGT458733:PGT460775 PQP458733:PQP460775 QAL458733:QAL460775 QKH458733:QKH460775 QUD458733:QUD460775 RDZ458733:RDZ460775 RNV458733:RNV460775 RXR458733:RXR460775 SHN458733:SHN460775 SRJ458733:SRJ460775 TBF458733:TBF460775 TLB458733:TLB460775 TUX458733:TUX460775 UET458733:UET460775 UOP458733:UOP460775 UYL458733:UYL460775 VIH458733:VIH460775 VSD458733:VSD460775 WBZ458733:WBZ460775 WLV458733:WLV460775 WVR458733:WVR460775 J524269:J526311 JF524269:JF526311 TB524269:TB526311 ACX524269:ACX526311 AMT524269:AMT526311 AWP524269:AWP526311 BGL524269:BGL526311 BQH524269:BQH526311 CAD524269:CAD526311 CJZ524269:CJZ526311 CTV524269:CTV526311 DDR524269:DDR526311 DNN524269:DNN526311 DXJ524269:DXJ526311 EHF524269:EHF526311 ERB524269:ERB526311 FAX524269:FAX526311 FKT524269:FKT526311 FUP524269:FUP526311 GEL524269:GEL526311 GOH524269:GOH526311 GYD524269:GYD526311 HHZ524269:HHZ526311 HRV524269:HRV526311 IBR524269:IBR526311 ILN524269:ILN526311 IVJ524269:IVJ526311 JFF524269:JFF526311 JPB524269:JPB526311 JYX524269:JYX526311 KIT524269:KIT526311 KSP524269:KSP526311 LCL524269:LCL526311 LMH524269:LMH526311 LWD524269:LWD526311 MFZ524269:MFZ526311 MPV524269:MPV526311 MZR524269:MZR526311 NJN524269:NJN526311 NTJ524269:NTJ526311 ODF524269:ODF526311 ONB524269:ONB526311 OWX524269:OWX526311 PGT524269:PGT526311 PQP524269:PQP526311 QAL524269:QAL526311 QKH524269:QKH526311 QUD524269:QUD526311 RDZ524269:RDZ526311 RNV524269:RNV526311 RXR524269:RXR526311 SHN524269:SHN526311 SRJ524269:SRJ526311 TBF524269:TBF526311 TLB524269:TLB526311 TUX524269:TUX526311 UET524269:UET526311 UOP524269:UOP526311 UYL524269:UYL526311 VIH524269:VIH526311 VSD524269:VSD526311 WBZ524269:WBZ526311 WLV524269:WLV526311 WVR524269:WVR526311 J589805:J591847 JF589805:JF591847 TB589805:TB591847 ACX589805:ACX591847 AMT589805:AMT591847 AWP589805:AWP591847 BGL589805:BGL591847 BQH589805:BQH591847 CAD589805:CAD591847 CJZ589805:CJZ591847 CTV589805:CTV591847 DDR589805:DDR591847 DNN589805:DNN591847 DXJ589805:DXJ591847 EHF589805:EHF591847 ERB589805:ERB591847 FAX589805:FAX591847 FKT589805:FKT591847 FUP589805:FUP591847 GEL589805:GEL591847 GOH589805:GOH591847 GYD589805:GYD591847 HHZ589805:HHZ591847 HRV589805:HRV591847 IBR589805:IBR591847 ILN589805:ILN591847 IVJ589805:IVJ591847 JFF589805:JFF591847 JPB589805:JPB591847 JYX589805:JYX591847 KIT589805:KIT591847 KSP589805:KSP591847 LCL589805:LCL591847 LMH589805:LMH591847 LWD589805:LWD591847 MFZ589805:MFZ591847 MPV589805:MPV591847 MZR589805:MZR591847 NJN589805:NJN591847 NTJ589805:NTJ591847 ODF589805:ODF591847 ONB589805:ONB591847 OWX589805:OWX591847 PGT589805:PGT591847 PQP589805:PQP591847 QAL589805:QAL591847 QKH589805:QKH591847 QUD589805:QUD591847 RDZ589805:RDZ591847 RNV589805:RNV591847 RXR589805:RXR591847 SHN589805:SHN591847 SRJ589805:SRJ591847 TBF589805:TBF591847 TLB589805:TLB591847 TUX589805:TUX591847 UET589805:UET591847 UOP589805:UOP591847 UYL589805:UYL591847 VIH589805:VIH591847 VSD589805:VSD591847 WBZ589805:WBZ591847 WLV589805:WLV591847 WVR589805:WVR591847 J655341:J657383 JF655341:JF657383 TB655341:TB657383 ACX655341:ACX657383 AMT655341:AMT657383 AWP655341:AWP657383 BGL655341:BGL657383 BQH655341:BQH657383 CAD655341:CAD657383 CJZ655341:CJZ657383 CTV655341:CTV657383 DDR655341:DDR657383 DNN655341:DNN657383 DXJ655341:DXJ657383 EHF655341:EHF657383 ERB655341:ERB657383 FAX655341:FAX657383 FKT655341:FKT657383 FUP655341:FUP657383 GEL655341:GEL657383 GOH655341:GOH657383 GYD655341:GYD657383 HHZ655341:HHZ657383 HRV655341:HRV657383 IBR655341:IBR657383 ILN655341:ILN657383 IVJ655341:IVJ657383 JFF655341:JFF657383 JPB655341:JPB657383 JYX655341:JYX657383 KIT655341:KIT657383 KSP655341:KSP657383 LCL655341:LCL657383 LMH655341:LMH657383 LWD655341:LWD657383 MFZ655341:MFZ657383 MPV655341:MPV657383 MZR655341:MZR657383 NJN655341:NJN657383 NTJ655341:NTJ657383 ODF655341:ODF657383 ONB655341:ONB657383 OWX655341:OWX657383 PGT655341:PGT657383 PQP655341:PQP657383 QAL655341:QAL657383 QKH655341:QKH657383 QUD655341:QUD657383 RDZ655341:RDZ657383 RNV655341:RNV657383 RXR655341:RXR657383 SHN655341:SHN657383 SRJ655341:SRJ657383 TBF655341:TBF657383 TLB655341:TLB657383 TUX655341:TUX657383 UET655341:UET657383 UOP655341:UOP657383 UYL655341:UYL657383 VIH655341:VIH657383 VSD655341:VSD657383 WBZ655341:WBZ657383 WLV655341:WLV657383 WVR655341:WVR657383 J720877:J722919 JF720877:JF722919 TB720877:TB722919 ACX720877:ACX722919 AMT720877:AMT722919 AWP720877:AWP722919 BGL720877:BGL722919 BQH720877:BQH722919 CAD720877:CAD722919 CJZ720877:CJZ722919 CTV720877:CTV722919 DDR720877:DDR722919 DNN720877:DNN722919 DXJ720877:DXJ722919 EHF720877:EHF722919 ERB720877:ERB722919 FAX720877:FAX722919 FKT720877:FKT722919 FUP720877:FUP722919 GEL720877:GEL722919 GOH720877:GOH722919 GYD720877:GYD722919 HHZ720877:HHZ722919 HRV720877:HRV722919 IBR720877:IBR722919 ILN720877:ILN722919 IVJ720877:IVJ722919 JFF720877:JFF722919 JPB720877:JPB722919 JYX720877:JYX722919 KIT720877:KIT722919 KSP720877:KSP722919 LCL720877:LCL722919 LMH720877:LMH722919 LWD720877:LWD722919 MFZ720877:MFZ722919 MPV720877:MPV722919 MZR720877:MZR722919 NJN720877:NJN722919 NTJ720877:NTJ722919 ODF720877:ODF722919 ONB720877:ONB722919 OWX720877:OWX722919 PGT720877:PGT722919 PQP720877:PQP722919 QAL720877:QAL722919 QKH720877:QKH722919 QUD720877:QUD722919 RDZ720877:RDZ722919 RNV720877:RNV722919 RXR720877:RXR722919 SHN720877:SHN722919 SRJ720877:SRJ722919 TBF720877:TBF722919 TLB720877:TLB722919 TUX720877:TUX722919 UET720877:UET722919 UOP720877:UOP722919 UYL720877:UYL722919 VIH720877:VIH722919 VSD720877:VSD722919 WBZ720877:WBZ722919 WLV720877:WLV722919 WVR720877:WVR722919 J786413:J788455 JF786413:JF788455 TB786413:TB788455 ACX786413:ACX788455 AMT786413:AMT788455 AWP786413:AWP788455 BGL786413:BGL788455 BQH786413:BQH788455 CAD786413:CAD788455 CJZ786413:CJZ788455 CTV786413:CTV788455 DDR786413:DDR788455 DNN786413:DNN788455 DXJ786413:DXJ788455 EHF786413:EHF788455 ERB786413:ERB788455 FAX786413:FAX788455 FKT786413:FKT788455 FUP786413:FUP788455 GEL786413:GEL788455 GOH786413:GOH788455 GYD786413:GYD788455 HHZ786413:HHZ788455 HRV786413:HRV788455 IBR786413:IBR788455 ILN786413:ILN788455 IVJ786413:IVJ788455 JFF786413:JFF788455 JPB786413:JPB788455 JYX786413:JYX788455 KIT786413:KIT788455 KSP786413:KSP788455 LCL786413:LCL788455 LMH786413:LMH788455 LWD786413:LWD788455 MFZ786413:MFZ788455 MPV786413:MPV788455 MZR786413:MZR788455 NJN786413:NJN788455 NTJ786413:NTJ788455 ODF786413:ODF788455 ONB786413:ONB788455 OWX786413:OWX788455 PGT786413:PGT788455 PQP786413:PQP788455 QAL786413:QAL788455 QKH786413:QKH788455 QUD786413:QUD788455 RDZ786413:RDZ788455 RNV786413:RNV788455 RXR786413:RXR788455 SHN786413:SHN788455 SRJ786413:SRJ788455 TBF786413:TBF788455 TLB786413:TLB788455 TUX786413:TUX788455 UET786413:UET788455 UOP786413:UOP788455 UYL786413:UYL788455 VIH786413:VIH788455 VSD786413:VSD788455 WBZ786413:WBZ788455 WLV786413:WLV788455 WVR786413:WVR788455 J851949:J853991 JF851949:JF853991 TB851949:TB853991 ACX851949:ACX853991 AMT851949:AMT853991 AWP851949:AWP853991 BGL851949:BGL853991 BQH851949:BQH853991 CAD851949:CAD853991 CJZ851949:CJZ853991 CTV851949:CTV853991 DDR851949:DDR853991 DNN851949:DNN853991 DXJ851949:DXJ853991 EHF851949:EHF853991 ERB851949:ERB853991 FAX851949:FAX853991 FKT851949:FKT853991 FUP851949:FUP853991 GEL851949:GEL853991 GOH851949:GOH853991 GYD851949:GYD853991 HHZ851949:HHZ853991 HRV851949:HRV853991 IBR851949:IBR853991 ILN851949:ILN853991 IVJ851949:IVJ853991 JFF851949:JFF853991 JPB851949:JPB853991 JYX851949:JYX853991 KIT851949:KIT853991 KSP851949:KSP853991 LCL851949:LCL853991 LMH851949:LMH853991 LWD851949:LWD853991 MFZ851949:MFZ853991 MPV851949:MPV853991 MZR851949:MZR853991 NJN851949:NJN853991 NTJ851949:NTJ853991 ODF851949:ODF853991 ONB851949:ONB853991 OWX851949:OWX853991 PGT851949:PGT853991 PQP851949:PQP853991 QAL851949:QAL853991 QKH851949:QKH853991 QUD851949:QUD853991 RDZ851949:RDZ853991 RNV851949:RNV853991 RXR851949:RXR853991 SHN851949:SHN853991 SRJ851949:SRJ853991 TBF851949:TBF853991 TLB851949:TLB853991 TUX851949:TUX853991 UET851949:UET853991 UOP851949:UOP853991 UYL851949:UYL853991 VIH851949:VIH853991 VSD851949:VSD853991 WBZ851949:WBZ853991 WLV851949:WLV853991 WVR851949:WVR853991 J917485:J919527 JF917485:JF919527 TB917485:TB919527 ACX917485:ACX919527 AMT917485:AMT919527 AWP917485:AWP919527 BGL917485:BGL919527 BQH917485:BQH919527 CAD917485:CAD919527 CJZ917485:CJZ919527 CTV917485:CTV919527 DDR917485:DDR919527 DNN917485:DNN919527 DXJ917485:DXJ919527 EHF917485:EHF919527 ERB917485:ERB919527 FAX917485:FAX919527 FKT917485:FKT919527 FUP917485:FUP919527 GEL917485:GEL919527 GOH917485:GOH919527 GYD917485:GYD919527 HHZ917485:HHZ919527 HRV917485:HRV919527 IBR917485:IBR919527 ILN917485:ILN919527 IVJ917485:IVJ919527 JFF917485:JFF919527 JPB917485:JPB919527 JYX917485:JYX919527 KIT917485:KIT919527 KSP917485:KSP919527 LCL917485:LCL919527 LMH917485:LMH919527 LWD917485:LWD919527 MFZ917485:MFZ919527 MPV917485:MPV919527 MZR917485:MZR919527 NJN917485:NJN919527 NTJ917485:NTJ919527 ODF917485:ODF919527 ONB917485:ONB919527 OWX917485:OWX919527 PGT917485:PGT919527 PQP917485:PQP919527 QAL917485:QAL919527 QKH917485:QKH919527 QUD917485:QUD919527 RDZ917485:RDZ919527 RNV917485:RNV919527 RXR917485:RXR919527 SHN917485:SHN919527 SRJ917485:SRJ919527 TBF917485:TBF919527 TLB917485:TLB919527 TUX917485:TUX919527 UET917485:UET919527 UOP917485:UOP919527 UYL917485:UYL919527 VIH917485:VIH919527 VSD917485:VSD919527 WBZ917485:WBZ919527 WLV917485:WLV919527 WVR917485:WVR919527 J983021:J985063 JF983021:JF985063 TB983021:TB985063 ACX983021:ACX985063 AMT983021:AMT985063 AWP983021:AWP985063 BGL983021:BGL985063 BQH983021:BQH985063 CAD983021:CAD985063 CJZ983021:CJZ985063 CTV983021:CTV985063 DDR983021:DDR985063 DNN983021:DNN985063 DXJ983021:DXJ985063 EHF983021:EHF985063 ERB983021:ERB985063 FAX983021:FAX985063 FKT983021:FKT985063 FUP983021:FUP985063 GEL983021:GEL985063 GOH983021:GOH985063 GYD983021:GYD985063 HHZ983021:HHZ985063 HRV983021:HRV985063 IBR983021:IBR985063 ILN983021:ILN985063 IVJ983021:IVJ985063 JFF983021:JFF985063 JPB983021:JPB985063 JYX983021:JYX985063 KIT983021:KIT985063 KSP983021:KSP985063 LCL983021:LCL985063 LMH983021:LMH985063 LWD983021:LWD985063 MFZ983021:MFZ985063 MPV983021:MPV985063 MZR983021:MZR985063 NJN983021:NJN985063 NTJ983021:NTJ985063 ODF983021:ODF985063 ONB983021:ONB985063 OWX983021:OWX985063 PGT983021:PGT985063 PQP983021:PQP985063 QAL983021:QAL985063 QKH983021:QKH985063 QUD983021:QUD985063 RDZ983021:RDZ985063 RNV983021:RNV985063 RXR983021:RXR985063 SHN983021:SHN985063 SRJ983021:SRJ985063 TBF983021:TBF985063 TLB983021:TLB985063 TUX983021:TUX985063 UET983021:UET985063 UOP983021:UOP985063 UYL983021:UYL985063 VIH983021:VIH985063 VSD983021:VSD985063 WBZ983021:WBZ985063 WLV983021:WLV985063 WVR983021:WVR985063 H8:H2023 JD8:JD2023 SZ8:SZ2023 ACV8:ACV2023 AMR8:AMR2023 AWN8:AWN2023 BGJ8:BGJ2023 BQF8:BQF2023 CAB8:CAB2023 CJX8:CJX2023 CTT8:CTT2023 DDP8:DDP2023 DNL8:DNL2023 DXH8:DXH2023 EHD8:EHD2023 EQZ8:EQZ2023 FAV8:FAV2023 FKR8:FKR2023 FUN8:FUN2023 GEJ8:GEJ2023 GOF8:GOF2023 GYB8:GYB2023 HHX8:HHX2023 HRT8:HRT2023 IBP8:IBP2023 ILL8:ILL2023 IVH8:IVH2023 JFD8:JFD2023 JOZ8:JOZ2023 JYV8:JYV2023 KIR8:KIR2023 KSN8:KSN2023 LCJ8:LCJ2023 LMF8:LMF2023 LWB8:LWB2023 MFX8:MFX2023 MPT8:MPT2023 MZP8:MZP2023 NJL8:NJL2023 NTH8:NTH2023 ODD8:ODD2023 OMZ8:OMZ2023 OWV8:OWV2023 PGR8:PGR2023 PQN8:PQN2023 QAJ8:QAJ2023 QKF8:QKF2023 QUB8:QUB2023 RDX8:RDX2023 RNT8:RNT2023 RXP8:RXP2023 SHL8:SHL2023 SRH8:SRH2023 TBD8:TBD2023 TKZ8:TKZ2023 TUV8:TUV2023 UER8:UER2023 UON8:UON2023 UYJ8:UYJ2023 VIF8:VIF2023 VSB8:VSB2023 WBX8:WBX2023 WLT8:WLT2023 WVP8:WVP2023 J8:J2023 JF8:JF2023 TB8:TB2023 ACX8:ACX2023 AMT8:AMT2023 AWP8:AWP2023 BGL8:BGL2023 BQH8:BQH2023 CAD8:CAD2023 CJZ8:CJZ2023 CTV8:CTV2023 DDR8:DDR2023 DNN8:DNN2023 DXJ8:DXJ2023 EHF8:EHF2023 ERB8:ERB2023 FAX8:FAX2023 FKT8:FKT2023 FUP8:FUP2023 GEL8:GEL2023 GOH8:GOH2023 GYD8:GYD2023 HHZ8:HHZ2023 HRV8:HRV2023 IBR8:IBR2023 ILN8:ILN2023 IVJ8:IVJ2023 JFF8:JFF2023 JPB8:JPB2023 JYX8:JYX2023 KIT8:KIT2023 KSP8:KSP2023 LCL8:LCL2023 LMH8:LMH2023 LWD8:LWD2023 MFZ8:MFZ2023 MPV8:MPV2023 MZR8:MZR2023 NJN8:NJN2023 NTJ8:NTJ2023 ODF8:ODF2023 ONB8:ONB2023 OWX8:OWX2023 PGT8:PGT2023 PQP8:PQP2023 QAL8:QAL2023 QKH8:QKH2023 QUD8:QUD2023 RDZ8:RDZ2023 RNV8:RNV2023 RXR8:RXR2023 SHN8:SHN2023 SRJ8:SRJ2023 TBF8:TBF2023 TLB8:TLB2023 TUX8:TUX2023 UET8:UET2023 UOP8:UOP2023 UYL8:UYL2023 VIH8:VIH2023 VSD8:VSD2023 WBZ8:WBZ2023 WLV8:WLV2023 WVR8:WVR2023">
      <formula1>"AL,AP,AM,BA,CE,DF,ES,GO,MA,MT,MS,MG,PA,PB,PR,PE,PI,RJ,RN,RS,RO,RR,SC,SP,SE,TO,–"</formula1>
    </dataValidation>
    <dataValidation type="list" allowBlank="1" sqref="G65517:G67559 JC65517:JC67559 SY65517:SY67559 ACU65517:ACU67559 AMQ65517:AMQ67559 AWM65517:AWM67559 BGI65517:BGI67559 BQE65517:BQE67559 CAA65517:CAA67559 CJW65517:CJW67559 CTS65517:CTS67559 DDO65517:DDO67559 DNK65517:DNK67559 DXG65517:DXG67559 EHC65517:EHC67559 EQY65517:EQY67559 FAU65517:FAU67559 FKQ65517:FKQ67559 FUM65517:FUM67559 GEI65517:GEI67559 GOE65517:GOE67559 GYA65517:GYA67559 HHW65517:HHW67559 HRS65517:HRS67559 IBO65517:IBO67559 ILK65517:ILK67559 IVG65517:IVG67559 JFC65517:JFC67559 JOY65517:JOY67559 JYU65517:JYU67559 KIQ65517:KIQ67559 KSM65517:KSM67559 LCI65517:LCI67559 LME65517:LME67559 LWA65517:LWA67559 MFW65517:MFW67559 MPS65517:MPS67559 MZO65517:MZO67559 NJK65517:NJK67559 NTG65517:NTG67559 ODC65517:ODC67559 OMY65517:OMY67559 OWU65517:OWU67559 PGQ65517:PGQ67559 PQM65517:PQM67559 QAI65517:QAI67559 QKE65517:QKE67559 QUA65517:QUA67559 RDW65517:RDW67559 RNS65517:RNS67559 RXO65517:RXO67559 SHK65517:SHK67559 SRG65517:SRG67559 TBC65517:TBC67559 TKY65517:TKY67559 TUU65517:TUU67559 UEQ65517:UEQ67559 UOM65517:UOM67559 UYI65517:UYI67559 VIE65517:VIE67559 VSA65517:VSA67559 WBW65517:WBW67559 WLS65517:WLS67559 WVO65517:WVO67559 G131053:G133095 JC131053:JC133095 SY131053:SY133095 ACU131053:ACU133095 AMQ131053:AMQ133095 AWM131053:AWM133095 BGI131053:BGI133095 BQE131053:BQE133095 CAA131053:CAA133095 CJW131053:CJW133095 CTS131053:CTS133095 DDO131053:DDO133095 DNK131053:DNK133095 DXG131053:DXG133095 EHC131053:EHC133095 EQY131053:EQY133095 FAU131053:FAU133095 FKQ131053:FKQ133095 FUM131053:FUM133095 GEI131053:GEI133095 GOE131053:GOE133095 GYA131053:GYA133095 HHW131053:HHW133095 HRS131053:HRS133095 IBO131053:IBO133095 ILK131053:ILK133095 IVG131053:IVG133095 JFC131053:JFC133095 JOY131053:JOY133095 JYU131053:JYU133095 KIQ131053:KIQ133095 KSM131053:KSM133095 LCI131053:LCI133095 LME131053:LME133095 LWA131053:LWA133095 MFW131053:MFW133095 MPS131053:MPS133095 MZO131053:MZO133095 NJK131053:NJK133095 NTG131053:NTG133095 ODC131053:ODC133095 OMY131053:OMY133095 OWU131053:OWU133095 PGQ131053:PGQ133095 PQM131053:PQM133095 QAI131053:QAI133095 QKE131053:QKE133095 QUA131053:QUA133095 RDW131053:RDW133095 RNS131053:RNS133095 RXO131053:RXO133095 SHK131053:SHK133095 SRG131053:SRG133095 TBC131053:TBC133095 TKY131053:TKY133095 TUU131053:TUU133095 UEQ131053:UEQ133095 UOM131053:UOM133095 UYI131053:UYI133095 VIE131053:VIE133095 VSA131053:VSA133095 WBW131053:WBW133095 WLS131053:WLS133095 WVO131053:WVO133095 G196589:G198631 JC196589:JC198631 SY196589:SY198631 ACU196589:ACU198631 AMQ196589:AMQ198631 AWM196589:AWM198631 BGI196589:BGI198631 BQE196589:BQE198631 CAA196589:CAA198631 CJW196589:CJW198631 CTS196589:CTS198631 DDO196589:DDO198631 DNK196589:DNK198631 DXG196589:DXG198631 EHC196589:EHC198631 EQY196589:EQY198631 FAU196589:FAU198631 FKQ196589:FKQ198631 FUM196589:FUM198631 GEI196589:GEI198631 GOE196589:GOE198631 GYA196589:GYA198631 HHW196589:HHW198631 HRS196589:HRS198631 IBO196589:IBO198631 ILK196589:ILK198631 IVG196589:IVG198631 JFC196589:JFC198631 JOY196589:JOY198631 JYU196589:JYU198631 KIQ196589:KIQ198631 KSM196589:KSM198631 LCI196589:LCI198631 LME196589:LME198631 LWA196589:LWA198631 MFW196589:MFW198631 MPS196589:MPS198631 MZO196589:MZO198631 NJK196589:NJK198631 NTG196589:NTG198631 ODC196589:ODC198631 OMY196589:OMY198631 OWU196589:OWU198631 PGQ196589:PGQ198631 PQM196589:PQM198631 QAI196589:QAI198631 QKE196589:QKE198631 QUA196589:QUA198631 RDW196589:RDW198631 RNS196589:RNS198631 RXO196589:RXO198631 SHK196589:SHK198631 SRG196589:SRG198631 TBC196589:TBC198631 TKY196589:TKY198631 TUU196589:TUU198631 UEQ196589:UEQ198631 UOM196589:UOM198631 UYI196589:UYI198631 VIE196589:VIE198631 VSA196589:VSA198631 WBW196589:WBW198631 WLS196589:WLS198631 WVO196589:WVO198631 G262125:G264167 JC262125:JC264167 SY262125:SY264167 ACU262125:ACU264167 AMQ262125:AMQ264167 AWM262125:AWM264167 BGI262125:BGI264167 BQE262125:BQE264167 CAA262125:CAA264167 CJW262125:CJW264167 CTS262125:CTS264167 DDO262125:DDO264167 DNK262125:DNK264167 DXG262125:DXG264167 EHC262125:EHC264167 EQY262125:EQY264167 FAU262125:FAU264167 FKQ262125:FKQ264167 FUM262125:FUM264167 GEI262125:GEI264167 GOE262125:GOE264167 GYA262125:GYA264167 HHW262125:HHW264167 HRS262125:HRS264167 IBO262125:IBO264167 ILK262125:ILK264167 IVG262125:IVG264167 JFC262125:JFC264167 JOY262125:JOY264167 JYU262125:JYU264167 KIQ262125:KIQ264167 KSM262125:KSM264167 LCI262125:LCI264167 LME262125:LME264167 LWA262125:LWA264167 MFW262125:MFW264167 MPS262125:MPS264167 MZO262125:MZO264167 NJK262125:NJK264167 NTG262125:NTG264167 ODC262125:ODC264167 OMY262125:OMY264167 OWU262125:OWU264167 PGQ262125:PGQ264167 PQM262125:PQM264167 QAI262125:QAI264167 QKE262125:QKE264167 QUA262125:QUA264167 RDW262125:RDW264167 RNS262125:RNS264167 RXO262125:RXO264167 SHK262125:SHK264167 SRG262125:SRG264167 TBC262125:TBC264167 TKY262125:TKY264167 TUU262125:TUU264167 UEQ262125:UEQ264167 UOM262125:UOM264167 UYI262125:UYI264167 VIE262125:VIE264167 VSA262125:VSA264167 WBW262125:WBW264167 WLS262125:WLS264167 WVO262125:WVO264167 G327661:G329703 JC327661:JC329703 SY327661:SY329703 ACU327661:ACU329703 AMQ327661:AMQ329703 AWM327661:AWM329703 BGI327661:BGI329703 BQE327661:BQE329703 CAA327661:CAA329703 CJW327661:CJW329703 CTS327661:CTS329703 DDO327661:DDO329703 DNK327661:DNK329703 DXG327661:DXG329703 EHC327661:EHC329703 EQY327661:EQY329703 FAU327661:FAU329703 FKQ327661:FKQ329703 FUM327661:FUM329703 GEI327661:GEI329703 GOE327661:GOE329703 GYA327661:GYA329703 HHW327661:HHW329703 HRS327661:HRS329703 IBO327661:IBO329703 ILK327661:ILK329703 IVG327661:IVG329703 JFC327661:JFC329703 JOY327661:JOY329703 JYU327661:JYU329703 KIQ327661:KIQ329703 KSM327661:KSM329703 LCI327661:LCI329703 LME327661:LME329703 LWA327661:LWA329703 MFW327661:MFW329703 MPS327661:MPS329703 MZO327661:MZO329703 NJK327661:NJK329703 NTG327661:NTG329703 ODC327661:ODC329703 OMY327661:OMY329703 OWU327661:OWU329703 PGQ327661:PGQ329703 PQM327661:PQM329703 QAI327661:QAI329703 QKE327661:QKE329703 QUA327661:QUA329703 RDW327661:RDW329703 RNS327661:RNS329703 RXO327661:RXO329703 SHK327661:SHK329703 SRG327661:SRG329703 TBC327661:TBC329703 TKY327661:TKY329703 TUU327661:TUU329703 UEQ327661:UEQ329703 UOM327661:UOM329703 UYI327661:UYI329703 VIE327661:VIE329703 VSA327661:VSA329703 WBW327661:WBW329703 WLS327661:WLS329703 WVO327661:WVO329703 G393197:G395239 JC393197:JC395239 SY393197:SY395239 ACU393197:ACU395239 AMQ393197:AMQ395239 AWM393197:AWM395239 BGI393197:BGI395239 BQE393197:BQE395239 CAA393197:CAA395239 CJW393197:CJW395239 CTS393197:CTS395239 DDO393197:DDO395239 DNK393197:DNK395239 DXG393197:DXG395239 EHC393197:EHC395239 EQY393197:EQY395239 FAU393197:FAU395239 FKQ393197:FKQ395239 FUM393197:FUM395239 GEI393197:GEI395239 GOE393197:GOE395239 GYA393197:GYA395239 HHW393197:HHW395239 HRS393197:HRS395239 IBO393197:IBO395239 ILK393197:ILK395239 IVG393197:IVG395239 JFC393197:JFC395239 JOY393197:JOY395239 JYU393197:JYU395239 KIQ393197:KIQ395239 KSM393197:KSM395239 LCI393197:LCI395239 LME393197:LME395239 LWA393197:LWA395239 MFW393197:MFW395239 MPS393197:MPS395239 MZO393197:MZO395239 NJK393197:NJK395239 NTG393197:NTG395239 ODC393197:ODC395239 OMY393197:OMY395239 OWU393197:OWU395239 PGQ393197:PGQ395239 PQM393197:PQM395239 QAI393197:QAI395239 QKE393197:QKE395239 QUA393197:QUA395239 RDW393197:RDW395239 RNS393197:RNS395239 RXO393197:RXO395239 SHK393197:SHK395239 SRG393197:SRG395239 TBC393197:TBC395239 TKY393197:TKY395239 TUU393197:TUU395239 UEQ393197:UEQ395239 UOM393197:UOM395239 UYI393197:UYI395239 VIE393197:VIE395239 VSA393197:VSA395239 WBW393197:WBW395239 WLS393197:WLS395239 WVO393197:WVO395239 G458733:G460775 JC458733:JC460775 SY458733:SY460775 ACU458733:ACU460775 AMQ458733:AMQ460775 AWM458733:AWM460775 BGI458733:BGI460775 BQE458733:BQE460775 CAA458733:CAA460775 CJW458733:CJW460775 CTS458733:CTS460775 DDO458733:DDO460775 DNK458733:DNK460775 DXG458733:DXG460775 EHC458733:EHC460775 EQY458733:EQY460775 FAU458733:FAU460775 FKQ458733:FKQ460775 FUM458733:FUM460775 GEI458733:GEI460775 GOE458733:GOE460775 GYA458733:GYA460775 HHW458733:HHW460775 HRS458733:HRS460775 IBO458733:IBO460775 ILK458733:ILK460775 IVG458733:IVG460775 JFC458733:JFC460775 JOY458733:JOY460775 JYU458733:JYU460775 KIQ458733:KIQ460775 KSM458733:KSM460775 LCI458733:LCI460775 LME458733:LME460775 LWA458733:LWA460775 MFW458733:MFW460775 MPS458733:MPS460775 MZO458733:MZO460775 NJK458733:NJK460775 NTG458733:NTG460775 ODC458733:ODC460775 OMY458733:OMY460775 OWU458733:OWU460775 PGQ458733:PGQ460775 PQM458733:PQM460775 QAI458733:QAI460775 QKE458733:QKE460775 QUA458733:QUA460775 RDW458733:RDW460775 RNS458733:RNS460775 RXO458733:RXO460775 SHK458733:SHK460775 SRG458733:SRG460775 TBC458733:TBC460775 TKY458733:TKY460775 TUU458733:TUU460775 UEQ458733:UEQ460775 UOM458733:UOM460775 UYI458733:UYI460775 VIE458733:VIE460775 VSA458733:VSA460775 WBW458733:WBW460775 WLS458733:WLS460775 WVO458733:WVO460775 G524269:G526311 JC524269:JC526311 SY524269:SY526311 ACU524269:ACU526311 AMQ524269:AMQ526311 AWM524269:AWM526311 BGI524269:BGI526311 BQE524269:BQE526311 CAA524269:CAA526311 CJW524269:CJW526311 CTS524269:CTS526311 DDO524269:DDO526311 DNK524269:DNK526311 DXG524269:DXG526311 EHC524269:EHC526311 EQY524269:EQY526311 FAU524269:FAU526311 FKQ524269:FKQ526311 FUM524269:FUM526311 GEI524269:GEI526311 GOE524269:GOE526311 GYA524269:GYA526311 HHW524269:HHW526311 HRS524269:HRS526311 IBO524269:IBO526311 ILK524269:ILK526311 IVG524269:IVG526311 JFC524269:JFC526311 JOY524269:JOY526311 JYU524269:JYU526311 KIQ524269:KIQ526311 KSM524269:KSM526311 LCI524269:LCI526311 LME524269:LME526311 LWA524269:LWA526311 MFW524269:MFW526311 MPS524269:MPS526311 MZO524269:MZO526311 NJK524269:NJK526311 NTG524269:NTG526311 ODC524269:ODC526311 OMY524269:OMY526311 OWU524269:OWU526311 PGQ524269:PGQ526311 PQM524269:PQM526311 QAI524269:QAI526311 QKE524269:QKE526311 QUA524269:QUA526311 RDW524269:RDW526311 RNS524269:RNS526311 RXO524269:RXO526311 SHK524269:SHK526311 SRG524269:SRG526311 TBC524269:TBC526311 TKY524269:TKY526311 TUU524269:TUU526311 UEQ524269:UEQ526311 UOM524269:UOM526311 UYI524269:UYI526311 VIE524269:VIE526311 VSA524269:VSA526311 WBW524269:WBW526311 WLS524269:WLS526311 WVO524269:WVO526311 G589805:G591847 JC589805:JC591847 SY589805:SY591847 ACU589805:ACU591847 AMQ589805:AMQ591847 AWM589805:AWM591847 BGI589805:BGI591847 BQE589805:BQE591847 CAA589805:CAA591847 CJW589805:CJW591847 CTS589805:CTS591847 DDO589805:DDO591847 DNK589805:DNK591847 DXG589805:DXG591847 EHC589805:EHC591847 EQY589805:EQY591847 FAU589805:FAU591847 FKQ589805:FKQ591847 FUM589805:FUM591847 GEI589805:GEI591847 GOE589805:GOE591847 GYA589805:GYA591847 HHW589805:HHW591847 HRS589805:HRS591847 IBO589805:IBO591847 ILK589805:ILK591847 IVG589805:IVG591847 JFC589805:JFC591847 JOY589805:JOY591847 JYU589805:JYU591847 KIQ589805:KIQ591847 KSM589805:KSM591847 LCI589805:LCI591847 LME589805:LME591847 LWA589805:LWA591847 MFW589805:MFW591847 MPS589805:MPS591847 MZO589805:MZO591847 NJK589805:NJK591847 NTG589805:NTG591847 ODC589805:ODC591847 OMY589805:OMY591847 OWU589805:OWU591847 PGQ589805:PGQ591847 PQM589805:PQM591847 QAI589805:QAI591847 QKE589805:QKE591847 QUA589805:QUA591847 RDW589805:RDW591847 RNS589805:RNS591847 RXO589805:RXO591847 SHK589805:SHK591847 SRG589805:SRG591847 TBC589805:TBC591847 TKY589805:TKY591847 TUU589805:TUU591847 UEQ589805:UEQ591847 UOM589805:UOM591847 UYI589805:UYI591847 VIE589805:VIE591847 VSA589805:VSA591847 WBW589805:WBW591847 WLS589805:WLS591847 WVO589805:WVO591847 G655341:G657383 JC655341:JC657383 SY655341:SY657383 ACU655341:ACU657383 AMQ655341:AMQ657383 AWM655341:AWM657383 BGI655341:BGI657383 BQE655341:BQE657383 CAA655341:CAA657383 CJW655341:CJW657383 CTS655341:CTS657383 DDO655341:DDO657383 DNK655341:DNK657383 DXG655341:DXG657383 EHC655341:EHC657383 EQY655341:EQY657383 FAU655341:FAU657383 FKQ655341:FKQ657383 FUM655341:FUM657383 GEI655341:GEI657383 GOE655341:GOE657383 GYA655341:GYA657383 HHW655341:HHW657383 HRS655341:HRS657383 IBO655341:IBO657383 ILK655341:ILK657383 IVG655341:IVG657383 JFC655341:JFC657383 JOY655341:JOY657383 JYU655341:JYU657383 KIQ655341:KIQ657383 KSM655341:KSM657383 LCI655341:LCI657383 LME655341:LME657383 LWA655341:LWA657383 MFW655341:MFW657383 MPS655341:MPS657383 MZO655341:MZO657383 NJK655341:NJK657383 NTG655341:NTG657383 ODC655341:ODC657383 OMY655341:OMY657383 OWU655341:OWU657383 PGQ655341:PGQ657383 PQM655341:PQM657383 QAI655341:QAI657383 QKE655341:QKE657383 QUA655341:QUA657383 RDW655341:RDW657383 RNS655341:RNS657383 RXO655341:RXO657383 SHK655341:SHK657383 SRG655341:SRG657383 TBC655341:TBC657383 TKY655341:TKY657383 TUU655341:TUU657383 UEQ655341:UEQ657383 UOM655341:UOM657383 UYI655341:UYI657383 VIE655341:VIE657383 VSA655341:VSA657383 WBW655341:WBW657383 WLS655341:WLS657383 WVO655341:WVO657383 G720877:G722919 JC720877:JC722919 SY720877:SY722919 ACU720877:ACU722919 AMQ720877:AMQ722919 AWM720877:AWM722919 BGI720877:BGI722919 BQE720877:BQE722919 CAA720877:CAA722919 CJW720877:CJW722919 CTS720877:CTS722919 DDO720877:DDO722919 DNK720877:DNK722919 DXG720877:DXG722919 EHC720877:EHC722919 EQY720877:EQY722919 FAU720877:FAU722919 FKQ720877:FKQ722919 FUM720877:FUM722919 GEI720877:GEI722919 GOE720877:GOE722919 GYA720877:GYA722919 HHW720877:HHW722919 HRS720877:HRS722919 IBO720877:IBO722919 ILK720877:ILK722919 IVG720877:IVG722919 JFC720877:JFC722919 JOY720877:JOY722919 JYU720877:JYU722919 KIQ720877:KIQ722919 KSM720877:KSM722919 LCI720877:LCI722919 LME720877:LME722919 LWA720877:LWA722919 MFW720877:MFW722919 MPS720877:MPS722919 MZO720877:MZO722919 NJK720877:NJK722919 NTG720877:NTG722919 ODC720877:ODC722919 OMY720877:OMY722919 OWU720877:OWU722919 PGQ720877:PGQ722919 PQM720877:PQM722919 QAI720877:QAI722919 QKE720877:QKE722919 QUA720877:QUA722919 RDW720877:RDW722919 RNS720877:RNS722919 RXO720877:RXO722919 SHK720877:SHK722919 SRG720877:SRG722919 TBC720877:TBC722919 TKY720877:TKY722919 TUU720877:TUU722919 UEQ720877:UEQ722919 UOM720877:UOM722919 UYI720877:UYI722919 VIE720877:VIE722919 VSA720877:VSA722919 WBW720877:WBW722919 WLS720877:WLS722919 WVO720877:WVO722919 G786413:G788455 JC786413:JC788455 SY786413:SY788455 ACU786413:ACU788455 AMQ786413:AMQ788455 AWM786413:AWM788455 BGI786413:BGI788455 BQE786413:BQE788455 CAA786413:CAA788455 CJW786413:CJW788455 CTS786413:CTS788455 DDO786413:DDO788455 DNK786413:DNK788455 DXG786413:DXG788455 EHC786413:EHC788455 EQY786413:EQY788455 FAU786413:FAU788455 FKQ786413:FKQ788455 FUM786413:FUM788455 GEI786413:GEI788455 GOE786413:GOE788455 GYA786413:GYA788455 HHW786413:HHW788455 HRS786413:HRS788455 IBO786413:IBO788455 ILK786413:ILK788455 IVG786413:IVG788455 JFC786413:JFC788455 JOY786413:JOY788455 JYU786413:JYU788455 KIQ786413:KIQ788455 KSM786413:KSM788455 LCI786413:LCI788455 LME786413:LME788455 LWA786413:LWA788455 MFW786413:MFW788455 MPS786413:MPS788455 MZO786413:MZO788455 NJK786413:NJK788455 NTG786413:NTG788455 ODC786413:ODC788455 OMY786413:OMY788455 OWU786413:OWU788455 PGQ786413:PGQ788455 PQM786413:PQM788455 QAI786413:QAI788455 QKE786413:QKE788455 QUA786413:QUA788455 RDW786413:RDW788455 RNS786413:RNS788455 RXO786413:RXO788455 SHK786413:SHK788455 SRG786413:SRG788455 TBC786413:TBC788455 TKY786413:TKY788455 TUU786413:TUU788455 UEQ786413:UEQ788455 UOM786413:UOM788455 UYI786413:UYI788455 VIE786413:VIE788455 VSA786413:VSA788455 WBW786413:WBW788455 WLS786413:WLS788455 WVO786413:WVO788455 G851949:G853991 JC851949:JC853991 SY851949:SY853991 ACU851949:ACU853991 AMQ851949:AMQ853991 AWM851949:AWM853991 BGI851949:BGI853991 BQE851949:BQE853991 CAA851949:CAA853991 CJW851949:CJW853991 CTS851949:CTS853991 DDO851949:DDO853991 DNK851949:DNK853991 DXG851949:DXG853991 EHC851949:EHC853991 EQY851949:EQY853991 FAU851949:FAU853991 FKQ851949:FKQ853991 FUM851949:FUM853991 GEI851949:GEI853991 GOE851949:GOE853991 GYA851949:GYA853991 HHW851949:HHW853991 HRS851949:HRS853991 IBO851949:IBO853991 ILK851949:ILK853991 IVG851949:IVG853991 JFC851949:JFC853991 JOY851949:JOY853991 JYU851949:JYU853991 KIQ851949:KIQ853991 KSM851949:KSM853991 LCI851949:LCI853991 LME851949:LME853991 LWA851949:LWA853991 MFW851949:MFW853991 MPS851949:MPS853991 MZO851949:MZO853991 NJK851949:NJK853991 NTG851949:NTG853991 ODC851949:ODC853991 OMY851949:OMY853991 OWU851949:OWU853991 PGQ851949:PGQ853991 PQM851949:PQM853991 QAI851949:QAI853991 QKE851949:QKE853991 QUA851949:QUA853991 RDW851949:RDW853991 RNS851949:RNS853991 RXO851949:RXO853991 SHK851949:SHK853991 SRG851949:SRG853991 TBC851949:TBC853991 TKY851949:TKY853991 TUU851949:TUU853991 UEQ851949:UEQ853991 UOM851949:UOM853991 UYI851949:UYI853991 VIE851949:VIE853991 VSA851949:VSA853991 WBW851949:WBW853991 WLS851949:WLS853991 WVO851949:WVO853991 G917485:G919527 JC917485:JC919527 SY917485:SY919527 ACU917485:ACU919527 AMQ917485:AMQ919527 AWM917485:AWM919527 BGI917485:BGI919527 BQE917485:BQE919527 CAA917485:CAA919527 CJW917485:CJW919527 CTS917485:CTS919527 DDO917485:DDO919527 DNK917485:DNK919527 DXG917485:DXG919527 EHC917485:EHC919527 EQY917485:EQY919527 FAU917485:FAU919527 FKQ917485:FKQ919527 FUM917485:FUM919527 GEI917485:GEI919527 GOE917485:GOE919527 GYA917485:GYA919527 HHW917485:HHW919527 HRS917485:HRS919527 IBO917485:IBO919527 ILK917485:ILK919527 IVG917485:IVG919527 JFC917485:JFC919527 JOY917485:JOY919527 JYU917485:JYU919527 KIQ917485:KIQ919527 KSM917485:KSM919527 LCI917485:LCI919527 LME917485:LME919527 LWA917485:LWA919527 MFW917485:MFW919527 MPS917485:MPS919527 MZO917485:MZO919527 NJK917485:NJK919527 NTG917485:NTG919527 ODC917485:ODC919527 OMY917485:OMY919527 OWU917485:OWU919527 PGQ917485:PGQ919527 PQM917485:PQM919527 QAI917485:QAI919527 QKE917485:QKE919527 QUA917485:QUA919527 RDW917485:RDW919527 RNS917485:RNS919527 RXO917485:RXO919527 SHK917485:SHK919527 SRG917485:SRG919527 TBC917485:TBC919527 TKY917485:TKY919527 TUU917485:TUU919527 UEQ917485:UEQ919527 UOM917485:UOM919527 UYI917485:UYI919527 VIE917485:VIE919527 VSA917485:VSA919527 WBW917485:WBW919527 WLS917485:WLS919527 WVO917485:WVO919527 G983021:G985063 JC983021:JC985063 SY983021:SY985063 ACU983021:ACU985063 AMQ983021:AMQ985063 AWM983021:AWM985063 BGI983021:BGI985063 BQE983021:BQE985063 CAA983021:CAA985063 CJW983021:CJW985063 CTS983021:CTS985063 DDO983021:DDO985063 DNK983021:DNK985063 DXG983021:DXG985063 EHC983021:EHC985063 EQY983021:EQY985063 FAU983021:FAU985063 FKQ983021:FKQ985063 FUM983021:FUM985063 GEI983021:GEI985063 GOE983021:GOE985063 GYA983021:GYA985063 HHW983021:HHW985063 HRS983021:HRS985063 IBO983021:IBO985063 ILK983021:ILK985063 IVG983021:IVG985063 JFC983021:JFC985063 JOY983021:JOY985063 JYU983021:JYU985063 KIQ983021:KIQ985063 KSM983021:KSM985063 LCI983021:LCI985063 LME983021:LME985063 LWA983021:LWA985063 MFW983021:MFW985063 MPS983021:MPS985063 MZO983021:MZO985063 NJK983021:NJK985063 NTG983021:NTG985063 ODC983021:ODC985063 OMY983021:OMY985063 OWU983021:OWU985063 PGQ983021:PGQ985063 PQM983021:PQM985063 QAI983021:QAI985063 QKE983021:QKE985063 QUA983021:QUA985063 RDW983021:RDW985063 RNS983021:RNS985063 RXO983021:RXO985063 SHK983021:SHK985063 SRG983021:SRG985063 TBC983021:TBC985063 TKY983021:TKY985063 TUU983021:TUU985063 UEQ983021:UEQ985063 UOM983021:UOM985063 UYI983021:UYI985063 VIE983021:VIE985063 VSA983021:VSA985063 WBW983021:WBW985063 WLS983021:WLS985063 WVO983021:WVO985063 G8:G2023 JC8:JC2023 SY8:SY2023 ACU8:ACU2023 AMQ8:AMQ2023 AWM8:AWM2023 BGI8:BGI2023 BQE8:BQE2023 CAA8:CAA2023 CJW8:CJW2023 CTS8:CTS2023 DDO8:DDO2023 DNK8:DNK2023 DXG8:DXG2023 EHC8:EHC2023 EQY8:EQY2023 FAU8:FAU2023 FKQ8:FKQ2023 FUM8:FUM2023 GEI8:GEI2023 GOE8:GOE2023 GYA8:GYA2023 HHW8:HHW2023 HRS8:HRS2023 IBO8:IBO2023 ILK8:ILK2023 IVG8:IVG2023 JFC8:JFC2023 JOY8:JOY2023 JYU8:JYU2023 KIQ8:KIQ2023 KSM8:KSM2023 LCI8:LCI2023 LME8:LME2023 LWA8:LWA2023 MFW8:MFW2023 MPS8:MPS2023 MZO8:MZO2023 NJK8:NJK2023 NTG8:NTG2023 ODC8:ODC2023 OMY8:OMY2023 OWU8:OWU2023 PGQ8:PGQ2023 PQM8:PQM2023 QAI8:QAI2023 QKE8:QKE2023 QUA8:QUA2023 RDW8:RDW2023 RNS8:RNS2023 RXO8:RXO2023 SHK8:SHK2023 SRG8:SRG2023 TBC8:TBC2023 TKY8:TKY2023 TUU8:TUU2023 UEQ8:UEQ2023 UOM8:UOM2023 UYI8:UYI2023 VIE8:VIE2023 VSA8:VSA2023 WBW8:WBW2023 WLS8:WLS2023 WVO8:WVO2023">
      <formula1>"Nacional,Internacional"</formula1>
    </dataValidation>
    <dataValidation type="list" errorStyle="warning" allowBlank="1" showErrorMessage="1" sqref="B65517:B67559 B8:B2023 IX8:IX2023 ST8:ST2023 ACP8:ACP2023 AML8:AML2023 AWH8:AWH2023 BGD8:BGD2023 BPZ8:BPZ2023 BZV8:BZV2023 CJR8:CJR2023 CTN8:CTN2023 DDJ8:DDJ2023 DNF8:DNF2023 DXB8:DXB2023 EGX8:EGX2023 EQT8:EQT2023 FAP8:FAP2023 FKL8:FKL2023 FUH8:FUH2023 GED8:GED2023 GNZ8:GNZ2023 GXV8:GXV2023 HHR8:HHR2023 HRN8:HRN2023 IBJ8:IBJ2023 ILF8:ILF2023 IVB8:IVB2023 JEX8:JEX2023 JOT8:JOT2023 JYP8:JYP2023 KIL8:KIL2023 KSH8:KSH2023 LCD8:LCD2023 LLZ8:LLZ2023 LVV8:LVV2023 MFR8:MFR2023 MPN8:MPN2023 MZJ8:MZJ2023 NJF8:NJF2023 NTB8:NTB2023 OCX8:OCX2023 OMT8:OMT2023 OWP8:OWP2023 PGL8:PGL2023 PQH8:PQH2023 QAD8:QAD2023 QJZ8:QJZ2023 QTV8:QTV2023 RDR8:RDR2023 RNN8:RNN2023 RXJ8:RXJ2023 SHF8:SHF2023 SRB8:SRB2023 TAX8:TAX2023 TKT8:TKT2023 TUP8:TUP2023 UEL8:UEL2023 UOH8:UOH2023 UYD8:UYD2023 VHZ8:VHZ2023 VRV8:VRV2023 WBR8:WBR2023 WLN8:WLN2023 WVJ8:WVJ2023 IX65517:IX67559 ST65517:ST67559 ACP65517:ACP67559 AML65517:AML67559 AWH65517:AWH67559 BGD65517:BGD67559 BPZ65517:BPZ67559 BZV65517:BZV67559 CJR65517:CJR67559 CTN65517:CTN67559 DDJ65517:DDJ67559 DNF65517:DNF67559 DXB65517:DXB67559 EGX65517:EGX67559 EQT65517:EQT67559 FAP65517:FAP67559 FKL65517:FKL67559 FUH65517:FUH67559 GED65517:GED67559 GNZ65517:GNZ67559 GXV65517:GXV67559 HHR65517:HHR67559 HRN65517:HRN67559 IBJ65517:IBJ67559 ILF65517:ILF67559 IVB65517:IVB67559 JEX65517:JEX67559 JOT65517:JOT67559 JYP65517:JYP67559 KIL65517:KIL67559 KSH65517:KSH67559 LCD65517:LCD67559 LLZ65517:LLZ67559 LVV65517:LVV67559 MFR65517:MFR67559 MPN65517:MPN67559 MZJ65517:MZJ67559 NJF65517:NJF67559 NTB65517:NTB67559 OCX65517:OCX67559 OMT65517:OMT67559 OWP65517:OWP67559 PGL65517:PGL67559 PQH65517:PQH67559 QAD65517:QAD67559 QJZ65517:QJZ67559 QTV65517:QTV67559 RDR65517:RDR67559 RNN65517:RNN67559 RXJ65517:RXJ67559 SHF65517:SHF67559 SRB65517:SRB67559 TAX65517:TAX67559 TKT65517:TKT67559 TUP65517:TUP67559 UEL65517:UEL67559 UOH65517:UOH67559 UYD65517:UYD67559 VHZ65517:VHZ67559 VRV65517:VRV67559 WBR65517:WBR67559 WLN65517:WLN67559 WVJ65517:WVJ67559 B131053:B133095 IX131053:IX133095 ST131053:ST133095 ACP131053:ACP133095 AML131053:AML133095 AWH131053:AWH133095 BGD131053:BGD133095 BPZ131053:BPZ133095 BZV131053:BZV133095 CJR131053:CJR133095 CTN131053:CTN133095 DDJ131053:DDJ133095 DNF131053:DNF133095 DXB131053:DXB133095 EGX131053:EGX133095 EQT131053:EQT133095 FAP131053:FAP133095 FKL131053:FKL133095 FUH131053:FUH133095 GED131053:GED133095 GNZ131053:GNZ133095 GXV131053:GXV133095 HHR131053:HHR133095 HRN131053:HRN133095 IBJ131053:IBJ133095 ILF131053:ILF133095 IVB131053:IVB133095 JEX131053:JEX133095 JOT131053:JOT133095 JYP131053:JYP133095 KIL131053:KIL133095 KSH131053:KSH133095 LCD131053:LCD133095 LLZ131053:LLZ133095 LVV131053:LVV133095 MFR131053:MFR133095 MPN131053:MPN133095 MZJ131053:MZJ133095 NJF131053:NJF133095 NTB131053:NTB133095 OCX131053:OCX133095 OMT131053:OMT133095 OWP131053:OWP133095 PGL131053:PGL133095 PQH131053:PQH133095 QAD131053:QAD133095 QJZ131053:QJZ133095 QTV131053:QTV133095 RDR131053:RDR133095 RNN131053:RNN133095 RXJ131053:RXJ133095 SHF131053:SHF133095 SRB131053:SRB133095 TAX131053:TAX133095 TKT131053:TKT133095 TUP131053:TUP133095 UEL131053:UEL133095 UOH131053:UOH133095 UYD131053:UYD133095 VHZ131053:VHZ133095 VRV131053:VRV133095 WBR131053:WBR133095 WLN131053:WLN133095 WVJ131053:WVJ133095 B196589:B198631 IX196589:IX198631 ST196589:ST198631 ACP196589:ACP198631 AML196589:AML198631 AWH196589:AWH198631 BGD196589:BGD198631 BPZ196589:BPZ198631 BZV196589:BZV198631 CJR196589:CJR198631 CTN196589:CTN198631 DDJ196589:DDJ198631 DNF196589:DNF198631 DXB196589:DXB198631 EGX196589:EGX198631 EQT196589:EQT198631 FAP196589:FAP198631 FKL196589:FKL198631 FUH196589:FUH198631 GED196589:GED198631 GNZ196589:GNZ198631 GXV196589:GXV198631 HHR196589:HHR198631 HRN196589:HRN198631 IBJ196589:IBJ198631 ILF196589:ILF198631 IVB196589:IVB198631 JEX196589:JEX198631 JOT196589:JOT198631 JYP196589:JYP198631 KIL196589:KIL198631 KSH196589:KSH198631 LCD196589:LCD198631 LLZ196589:LLZ198631 LVV196589:LVV198631 MFR196589:MFR198631 MPN196589:MPN198631 MZJ196589:MZJ198631 NJF196589:NJF198631 NTB196589:NTB198631 OCX196589:OCX198631 OMT196589:OMT198631 OWP196589:OWP198631 PGL196589:PGL198631 PQH196589:PQH198631 QAD196589:QAD198631 QJZ196589:QJZ198631 QTV196589:QTV198631 RDR196589:RDR198631 RNN196589:RNN198631 RXJ196589:RXJ198631 SHF196589:SHF198631 SRB196589:SRB198631 TAX196589:TAX198631 TKT196589:TKT198631 TUP196589:TUP198631 UEL196589:UEL198631 UOH196589:UOH198631 UYD196589:UYD198631 VHZ196589:VHZ198631 VRV196589:VRV198631 WBR196589:WBR198631 WLN196589:WLN198631 WVJ196589:WVJ198631 B262125:B264167 IX262125:IX264167 ST262125:ST264167 ACP262125:ACP264167 AML262125:AML264167 AWH262125:AWH264167 BGD262125:BGD264167 BPZ262125:BPZ264167 BZV262125:BZV264167 CJR262125:CJR264167 CTN262125:CTN264167 DDJ262125:DDJ264167 DNF262125:DNF264167 DXB262125:DXB264167 EGX262125:EGX264167 EQT262125:EQT264167 FAP262125:FAP264167 FKL262125:FKL264167 FUH262125:FUH264167 GED262125:GED264167 GNZ262125:GNZ264167 GXV262125:GXV264167 HHR262125:HHR264167 HRN262125:HRN264167 IBJ262125:IBJ264167 ILF262125:ILF264167 IVB262125:IVB264167 JEX262125:JEX264167 JOT262125:JOT264167 JYP262125:JYP264167 KIL262125:KIL264167 KSH262125:KSH264167 LCD262125:LCD264167 LLZ262125:LLZ264167 LVV262125:LVV264167 MFR262125:MFR264167 MPN262125:MPN264167 MZJ262125:MZJ264167 NJF262125:NJF264167 NTB262125:NTB264167 OCX262125:OCX264167 OMT262125:OMT264167 OWP262125:OWP264167 PGL262125:PGL264167 PQH262125:PQH264167 QAD262125:QAD264167 QJZ262125:QJZ264167 QTV262125:QTV264167 RDR262125:RDR264167 RNN262125:RNN264167 RXJ262125:RXJ264167 SHF262125:SHF264167 SRB262125:SRB264167 TAX262125:TAX264167 TKT262125:TKT264167 TUP262125:TUP264167 UEL262125:UEL264167 UOH262125:UOH264167 UYD262125:UYD264167 VHZ262125:VHZ264167 VRV262125:VRV264167 WBR262125:WBR264167 WLN262125:WLN264167 WVJ262125:WVJ264167 B327661:B329703 IX327661:IX329703 ST327661:ST329703 ACP327661:ACP329703 AML327661:AML329703 AWH327661:AWH329703 BGD327661:BGD329703 BPZ327661:BPZ329703 BZV327661:BZV329703 CJR327661:CJR329703 CTN327661:CTN329703 DDJ327661:DDJ329703 DNF327661:DNF329703 DXB327661:DXB329703 EGX327661:EGX329703 EQT327661:EQT329703 FAP327661:FAP329703 FKL327661:FKL329703 FUH327661:FUH329703 GED327661:GED329703 GNZ327661:GNZ329703 GXV327661:GXV329703 HHR327661:HHR329703 HRN327661:HRN329703 IBJ327661:IBJ329703 ILF327661:ILF329703 IVB327661:IVB329703 JEX327661:JEX329703 JOT327661:JOT329703 JYP327661:JYP329703 KIL327661:KIL329703 KSH327661:KSH329703 LCD327661:LCD329703 LLZ327661:LLZ329703 LVV327661:LVV329703 MFR327661:MFR329703 MPN327661:MPN329703 MZJ327661:MZJ329703 NJF327661:NJF329703 NTB327661:NTB329703 OCX327661:OCX329703 OMT327661:OMT329703 OWP327661:OWP329703 PGL327661:PGL329703 PQH327661:PQH329703 QAD327661:QAD329703 QJZ327661:QJZ329703 QTV327661:QTV329703 RDR327661:RDR329703 RNN327661:RNN329703 RXJ327661:RXJ329703 SHF327661:SHF329703 SRB327661:SRB329703 TAX327661:TAX329703 TKT327661:TKT329703 TUP327661:TUP329703 UEL327661:UEL329703 UOH327661:UOH329703 UYD327661:UYD329703 VHZ327661:VHZ329703 VRV327661:VRV329703 WBR327661:WBR329703 WLN327661:WLN329703 WVJ327661:WVJ329703 B393197:B395239 IX393197:IX395239 ST393197:ST395239 ACP393197:ACP395239 AML393197:AML395239 AWH393197:AWH395239 BGD393197:BGD395239 BPZ393197:BPZ395239 BZV393197:BZV395239 CJR393197:CJR395239 CTN393197:CTN395239 DDJ393197:DDJ395239 DNF393197:DNF395239 DXB393197:DXB395239 EGX393197:EGX395239 EQT393197:EQT395239 FAP393197:FAP395239 FKL393197:FKL395239 FUH393197:FUH395239 GED393197:GED395239 GNZ393197:GNZ395239 GXV393197:GXV395239 HHR393197:HHR395239 HRN393197:HRN395239 IBJ393197:IBJ395239 ILF393197:ILF395239 IVB393197:IVB395239 JEX393197:JEX395239 JOT393197:JOT395239 JYP393197:JYP395239 KIL393197:KIL395239 KSH393197:KSH395239 LCD393197:LCD395239 LLZ393197:LLZ395239 LVV393197:LVV395239 MFR393197:MFR395239 MPN393197:MPN395239 MZJ393197:MZJ395239 NJF393197:NJF395239 NTB393197:NTB395239 OCX393197:OCX395239 OMT393197:OMT395239 OWP393197:OWP395239 PGL393197:PGL395239 PQH393197:PQH395239 QAD393197:QAD395239 QJZ393197:QJZ395239 QTV393197:QTV395239 RDR393197:RDR395239 RNN393197:RNN395239 RXJ393197:RXJ395239 SHF393197:SHF395239 SRB393197:SRB395239 TAX393197:TAX395239 TKT393197:TKT395239 TUP393197:TUP395239 UEL393197:UEL395239 UOH393197:UOH395239 UYD393197:UYD395239 VHZ393197:VHZ395239 VRV393197:VRV395239 WBR393197:WBR395239 WLN393197:WLN395239 WVJ393197:WVJ395239 B458733:B460775 IX458733:IX460775 ST458733:ST460775 ACP458733:ACP460775 AML458733:AML460775 AWH458733:AWH460775 BGD458733:BGD460775 BPZ458733:BPZ460775 BZV458733:BZV460775 CJR458733:CJR460775 CTN458733:CTN460775 DDJ458733:DDJ460775 DNF458733:DNF460775 DXB458733:DXB460775 EGX458733:EGX460775 EQT458733:EQT460775 FAP458733:FAP460775 FKL458733:FKL460775 FUH458733:FUH460775 GED458733:GED460775 GNZ458733:GNZ460775 GXV458733:GXV460775 HHR458733:HHR460775 HRN458733:HRN460775 IBJ458733:IBJ460775 ILF458733:ILF460775 IVB458733:IVB460775 JEX458733:JEX460775 JOT458733:JOT460775 JYP458733:JYP460775 KIL458733:KIL460775 KSH458733:KSH460775 LCD458733:LCD460775 LLZ458733:LLZ460775 LVV458733:LVV460775 MFR458733:MFR460775 MPN458733:MPN460775 MZJ458733:MZJ460775 NJF458733:NJF460775 NTB458733:NTB460775 OCX458733:OCX460775 OMT458733:OMT460775 OWP458733:OWP460775 PGL458733:PGL460775 PQH458733:PQH460775 QAD458733:QAD460775 QJZ458733:QJZ460775 QTV458733:QTV460775 RDR458733:RDR460775 RNN458733:RNN460775 RXJ458733:RXJ460775 SHF458733:SHF460775 SRB458733:SRB460775 TAX458733:TAX460775 TKT458733:TKT460775 TUP458733:TUP460775 UEL458733:UEL460775 UOH458733:UOH460775 UYD458733:UYD460775 VHZ458733:VHZ460775 VRV458733:VRV460775 WBR458733:WBR460775 WLN458733:WLN460775 WVJ458733:WVJ460775 B524269:B526311 IX524269:IX526311 ST524269:ST526311 ACP524269:ACP526311 AML524269:AML526311 AWH524269:AWH526311 BGD524269:BGD526311 BPZ524269:BPZ526311 BZV524269:BZV526311 CJR524269:CJR526311 CTN524269:CTN526311 DDJ524269:DDJ526311 DNF524269:DNF526311 DXB524269:DXB526311 EGX524269:EGX526311 EQT524269:EQT526311 FAP524269:FAP526311 FKL524269:FKL526311 FUH524269:FUH526311 GED524269:GED526311 GNZ524269:GNZ526311 GXV524269:GXV526311 HHR524269:HHR526311 HRN524269:HRN526311 IBJ524269:IBJ526311 ILF524269:ILF526311 IVB524269:IVB526311 JEX524269:JEX526311 JOT524269:JOT526311 JYP524269:JYP526311 KIL524269:KIL526311 KSH524269:KSH526311 LCD524269:LCD526311 LLZ524269:LLZ526311 LVV524269:LVV526311 MFR524269:MFR526311 MPN524269:MPN526311 MZJ524269:MZJ526311 NJF524269:NJF526311 NTB524269:NTB526311 OCX524269:OCX526311 OMT524269:OMT526311 OWP524269:OWP526311 PGL524269:PGL526311 PQH524269:PQH526311 QAD524269:QAD526311 QJZ524269:QJZ526311 QTV524269:QTV526311 RDR524269:RDR526311 RNN524269:RNN526311 RXJ524269:RXJ526311 SHF524269:SHF526311 SRB524269:SRB526311 TAX524269:TAX526311 TKT524269:TKT526311 TUP524269:TUP526311 UEL524269:UEL526311 UOH524269:UOH526311 UYD524269:UYD526311 VHZ524269:VHZ526311 VRV524269:VRV526311 WBR524269:WBR526311 WLN524269:WLN526311 WVJ524269:WVJ526311 B589805:B591847 IX589805:IX591847 ST589805:ST591847 ACP589805:ACP591847 AML589805:AML591847 AWH589805:AWH591847 BGD589805:BGD591847 BPZ589805:BPZ591847 BZV589805:BZV591847 CJR589805:CJR591847 CTN589805:CTN591847 DDJ589805:DDJ591847 DNF589805:DNF591847 DXB589805:DXB591847 EGX589805:EGX591847 EQT589805:EQT591847 FAP589805:FAP591847 FKL589805:FKL591847 FUH589805:FUH591847 GED589805:GED591847 GNZ589805:GNZ591847 GXV589805:GXV591847 HHR589805:HHR591847 HRN589805:HRN591847 IBJ589805:IBJ591847 ILF589805:ILF591847 IVB589805:IVB591847 JEX589805:JEX591847 JOT589805:JOT591847 JYP589805:JYP591847 KIL589805:KIL591847 KSH589805:KSH591847 LCD589805:LCD591847 LLZ589805:LLZ591847 LVV589805:LVV591847 MFR589805:MFR591847 MPN589805:MPN591847 MZJ589805:MZJ591847 NJF589805:NJF591847 NTB589805:NTB591847 OCX589805:OCX591847 OMT589805:OMT591847 OWP589805:OWP591847 PGL589805:PGL591847 PQH589805:PQH591847 QAD589805:QAD591847 QJZ589805:QJZ591847 QTV589805:QTV591847 RDR589805:RDR591847 RNN589805:RNN591847 RXJ589805:RXJ591847 SHF589805:SHF591847 SRB589805:SRB591847 TAX589805:TAX591847 TKT589805:TKT591847 TUP589805:TUP591847 UEL589805:UEL591847 UOH589805:UOH591847 UYD589805:UYD591847 VHZ589805:VHZ591847 VRV589805:VRV591847 WBR589805:WBR591847 WLN589805:WLN591847 WVJ589805:WVJ591847 B655341:B657383 IX655341:IX657383 ST655341:ST657383 ACP655341:ACP657383 AML655341:AML657383 AWH655341:AWH657383 BGD655341:BGD657383 BPZ655341:BPZ657383 BZV655341:BZV657383 CJR655341:CJR657383 CTN655341:CTN657383 DDJ655341:DDJ657383 DNF655341:DNF657383 DXB655341:DXB657383 EGX655341:EGX657383 EQT655341:EQT657383 FAP655341:FAP657383 FKL655341:FKL657383 FUH655341:FUH657383 GED655341:GED657383 GNZ655341:GNZ657383 GXV655341:GXV657383 HHR655341:HHR657383 HRN655341:HRN657383 IBJ655341:IBJ657383 ILF655341:ILF657383 IVB655341:IVB657383 JEX655341:JEX657383 JOT655341:JOT657383 JYP655341:JYP657383 KIL655341:KIL657383 KSH655341:KSH657383 LCD655341:LCD657383 LLZ655341:LLZ657383 LVV655341:LVV657383 MFR655341:MFR657383 MPN655341:MPN657383 MZJ655341:MZJ657383 NJF655341:NJF657383 NTB655341:NTB657383 OCX655341:OCX657383 OMT655341:OMT657383 OWP655341:OWP657383 PGL655341:PGL657383 PQH655341:PQH657383 QAD655341:QAD657383 QJZ655341:QJZ657383 QTV655341:QTV657383 RDR655341:RDR657383 RNN655341:RNN657383 RXJ655341:RXJ657383 SHF655341:SHF657383 SRB655341:SRB657383 TAX655341:TAX657383 TKT655341:TKT657383 TUP655341:TUP657383 UEL655341:UEL657383 UOH655341:UOH657383 UYD655341:UYD657383 VHZ655341:VHZ657383 VRV655341:VRV657383 WBR655341:WBR657383 WLN655341:WLN657383 WVJ655341:WVJ657383 B720877:B722919 IX720877:IX722919 ST720877:ST722919 ACP720877:ACP722919 AML720877:AML722919 AWH720877:AWH722919 BGD720877:BGD722919 BPZ720877:BPZ722919 BZV720877:BZV722919 CJR720877:CJR722919 CTN720877:CTN722919 DDJ720877:DDJ722919 DNF720877:DNF722919 DXB720877:DXB722919 EGX720877:EGX722919 EQT720877:EQT722919 FAP720877:FAP722919 FKL720877:FKL722919 FUH720877:FUH722919 GED720877:GED722919 GNZ720877:GNZ722919 GXV720877:GXV722919 HHR720877:HHR722919 HRN720877:HRN722919 IBJ720877:IBJ722919 ILF720877:ILF722919 IVB720877:IVB722919 JEX720877:JEX722919 JOT720877:JOT722919 JYP720877:JYP722919 KIL720877:KIL722919 KSH720877:KSH722919 LCD720877:LCD722919 LLZ720877:LLZ722919 LVV720877:LVV722919 MFR720877:MFR722919 MPN720877:MPN722919 MZJ720877:MZJ722919 NJF720877:NJF722919 NTB720877:NTB722919 OCX720877:OCX722919 OMT720877:OMT722919 OWP720877:OWP722919 PGL720877:PGL722919 PQH720877:PQH722919 QAD720877:QAD722919 QJZ720877:QJZ722919 QTV720877:QTV722919 RDR720877:RDR722919 RNN720877:RNN722919 RXJ720877:RXJ722919 SHF720877:SHF722919 SRB720877:SRB722919 TAX720877:TAX722919 TKT720877:TKT722919 TUP720877:TUP722919 UEL720877:UEL722919 UOH720877:UOH722919 UYD720877:UYD722919 VHZ720877:VHZ722919 VRV720877:VRV722919 WBR720877:WBR722919 WLN720877:WLN722919 WVJ720877:WVJ722919 B786413:B788455 IX786413:IX788455 ST786413:ST788455 ACP786413:ACP788455 AML786413:AML788455 AWH786413:AWH788455 BGD786413:BGD788455 BPZ786413:BPZ788455 BZV786413:BZV788455 CJR786413:CJR788455 CTN786413:CTN788455 DDJ786413:DDJ788455 DNF786413:DNF788455 DXB786413:DXB788455 EGX786413:EGX788455 EQT786413:EQT788455 FAP786413:FAP788455 FKL786413:FKL788455 FUH786413:FUH788455 GED786413:GED788455 GNZ786413:GNZ788455 GXV786413:GXV788455 HHR786413:HHR788455 HRN786413:HRN788455 IBJ786413:IBJ788455 ILF786413:ILF788455 IVB786413:IVB788455 JEX786413:JEX788455 JOT786413:JOT788455 JYP786413:JYP788455 KIL786413:KIL788455 KSH786413:KSH788455 LCD786413:LCD788455 LLZ786413:LLZ788455 LVV786413:LVV788455 MFR786413:MFR788455 MPN786413:MPN788455 MZJ786413:MZJ788455 NJF786413:NJF788455 NTB786413:NTB788455 OCX786413:OCX788455 OMT786413:OMT788455 OWP786413:OWP788455 PGL786413:PGL788455 PQH786413:PQH788455 QAD786413:QAD788455 QJZ786413:QJZ788455 QTV786413:QTV788455 RDR786413:RDR788455 RNN786413:RNN788455 RXJ786413:RXJ788455 SHF786413:SHF788455 SRB786413:SRB788455 TAX786413:TAX788455 TKT786413:TKT788455 TUP786413:TUP788455 UEL786413:UEL788455 UOH786413:UOH788455 UYD786413:UYD788455 VHZ786413:VHZ788455 VRV786413:VRV788455 WBR786413:WBR788455 WLN786413:WLN788455 WVJ786413:WVJ788455 B851949:B853991 IX851949:IX853991 ST851949:ST853991 ACP851949:ACP853991 AML851949:AML853991 AWH851949:AWH853991 BGD851949:BGD853991 BPZ851949:BPZ853991 BZV851949:BZV853991 CJR851949:CJR853991 CTN851949:CTN853991 DDJ851949:DDJ853991 DNF851949:DNF853991 DXB851949:DXB853991 EGX851949:EGX853991 EQT851949:EQT853991 FAP851949:FAP853991 FKL851949:FKL853991 FUH851949:FUH853991 GED851949:GED853991 GNZ851949:GNZ853991 GXV851949:GXV853991 HHR851949:HHR853991 HRN851949:HRN853991 IBJ851949:IBJ853991 ILF851949:ILF853991 IVB851949:IVB853991 JEX851949:JEX853991 JOT851949:JOT853991 JYP851949:JYP853991 KIL851949:KIL853991 KSH851949:KSH853991 LCD851949:LCD853991 LLZ851949:LLZ853991 LVV851949:LVV853991 MFR851949:MFR853991 MPN851949:MPN853991 MZJ851949:MZJ853991 NJF851949:NJF853991 NTB851949:NTB853991 OCX851949:OCX853991 OMT851949:OMT853991 OWP851949:OWP853991 PGL851949:PGL853991 PQH851949:PQH853991 QAD851949:QAD853991 QJZ851949:QJZ853991 QTV851949:QTV853991 RDR851949:RDR853991 RNN851949:RNN853991 RXJ851949:RXJ853991 SHF851949:SHF853991 SRB851949:SRB853991 TAX851949:TAX853991 TKT851949:TKT853991 TUP851949:TUP853991 UEL851949:UEL853991 UOH851949:UOH853991 UYD851949:UYD853991 VHZ851949:VHZ853991 VRV851949:VRV853991 WBR851949:WBR853991 WLN851949:WLN853991 WVJ851949:WVJ853991 B917485:B919527 IX917485:IX919527 ST917485:ST919527 ACP917485:ACP919527 AML917485:AML919527 AWH917485:AWH919527 BGD917485:BGD919527 BPZ917485:BPZ919527 BZV917485:BZV919527 CJR917485:CJR919527 CTN917485:CTN919527 DDJ917485:DDJ919527 DNF917485:DNF919527 DXB917485:DXB919527 EGX917485:EGX919527 EQT917485:EQT919527 FAP917485:FAP919527 FKL917485:FKL919527 FUH917485:FUH919527 GED917485:GED919527 GNZ917485:GNZ919527 GXV917485:GXV919527 HHR917485:HHR919527 HRN917485:HRN919527 IBJ917485:IBJ919527 ILF917485:ILF919527 IVB917485:IVB919527 JEX917485:JEX919527 JOT917485:JOT919527 JYP917485:JYP919527 KIL917485:KIL919527 KSH917485:KSH919527 LCD917485:LCD919527 LLZ917485:LLZ919527 LVV917485:LVV919527 MFR917485:MFR919527 MPN917485:MPN919527 MZJ917485:MZJ919527 NJF917485:NJF919527 NTB917485:NTB919527 OCX917485:OCX919527 OMT917485:OMT919527 OWP917485:OWP919527 PGL917485:PGL919527 PQH917485:PQH919527 QAD917485:QAD919527 QJZ917485:QJZ919527 QTV917485:QTV919527 RDR917485:RDR919527 RNN917485:RNN919527 RXJ917485:RXJ919527 SHF917485:SHF919527 SRB917485:SRB919527 TAX917485:TAX919527 TKT917485:TKT919527 TUP917485:TUP919527 UEL917485:UEL919527 UOH917485:UOH919527 UYD917485:UYD919527 VHZ917485:VHZ919527 VRV917485:VRV919527 WBR917485:WBR919527 WLN917485:WLN919527 WVJ917485:WVJ919527 B983021:B985063 IX983021:IX985063 ST983021:ST985063 ACP983021:ACP985063 AML983021:AML985063 AWH983021:AWH985063 BGD983021:BGD985063 BPZ983021:BPZ985063 BZV983021:BZV985063 CJR983021:CJR985063 CTN983021:CTN985063 DDJ983021:DDJ985063 DNF983021:DNF985063 DXB983021:DXB985063 EGX983021:EGX985063 EQT983021:EQT985063 FAP983021:FAP985063 FKL983021:FKL985063 FUH983021:FUH985063 GED983021:GED985063 GNZ983021:GNZ985063 GXV983021:GXV985063 HHR983021:HHR985063 HRN983021:HRN985063 IBJ983021:IBJ985063 ILF983021:ILF985063 IVB983021:IVB985063 JEX983021:JEX985063 JOT983021:JOT985063 JYP983021:JYP985063 KIL983021:KIL985063 KSH983021:KSH985063 LCD983021:LCD985063 LLZ983021:LLZ985063 LVV983021:LVV985063 MFR983021:MFR985063 MPN983021:MPN985063 MZJ983021:MZJ985063 NJF983021:NJF985063 NTB983021:NTB985063 OCX983021:OCX985063 OMT983021:OMT985063 OWP983021:OWP985063 PGL983021:PGL985063 PQH983021:PQH985063 QAD983021:QAD985063 QJZ983021:QJZ985063 QTV983021:QTV985063 RDR983021:RDR985063 RNN983021:RNN985063 RXJ983021:RXJ985063 SHF983021:SHF985063 SRB983021:SRB985063 TAX983021:TAX985063 TKT983021:TKT985063 TUP983021:TUP985063 UEL983021:UEL985063 UOH983021:UOH985063 UYD983021:UYD985063 VHZ983021:VHZ985063 VRV983021:VRV985063 WBR983021:WBR985063 WLN983021:WLN985063 WVJ983021:WVJ985063">
      <formula1>$AB$6:$AB$85</formula1>
    </dataValidation>
    <dataValidation type="list" errorStyle="warning" allowBlank="1" showErrorMessage="1" sqref="A65517:A67559 A8:A2023 IW8:IW2023 SS8:SS2023 ACO8:ACO2023 AMK8:AMK2023 AWG8:AWG2023 BGC8:BGC2023 BPY8:BPY2023 BZU8:BZU2023 CJQ8:CJQ2023 CTM8:CTM2023 DDI8:DDI2023 DNE8:DNE2023 DXA8:DXA2023 EGW8:EGW2023 EQS8:EQS2023 FAO8:FAO2023 FKK8:FKK2023 FUG8:FUG2023 GEC8:GEC2023 GNY8:GNY2023 GXU8:GXU2023 HHQ8:HHQ2023 HRM8:HRM2023 IBI8:IBI2023 ILE8:ILE2023 IVA8:IVA2023 JEW8:JEW2023 JOS8:JOS2023 JYO8:JYO2023 KIK8:KIK2023 KSG8:KSG2023 LCC8:LCC2023 LLY8:LLY2023 LVU8:LVU2023 MFQ8:MFQ2023 MPM8:MPM2023 MZI8:MZI2023 NJE8:NJE2023 NTA8:NTA2023 OCW8:OCW2023 OMS8:OMS2023 OWO8:OWO2023 PGK8:PGK2023 PQG8:PQG2023 QAC8:QAC2023 QJY8:QJY2023 QTU8:QTU2023 RDQ8:RDQ2023 RNM8:RNM2023 RXI8:RXI2023 SHE8:SHE2023 SRA8:SRA2023 TAW8:TAW2023 TKS8:TKS2023 TUO8:TUO2023 UEK8:UEK2023 UOG8:UOG2023 UYC8:UYC2023 VHY8:VHY2023 VRU8:VRU2023 WBQ8:WBQ2023 WLM8:WLM2023 WVI8:WVI2023 IW65517:IW67559 SS65517:SS67559 ACO65517:ACO67559 AMK65517:AMK67559 AWG65517:AWG67559 BGC65517:BGC67559 BPY65517:BPY67559 BZU65517:BZU67559 CJQ65517:CJQ67559 CTM65517:CTM67559 DDI65517:DDI67559 DNE65517:DNE67559 DXA65517:DXA67559 EGW65517:EGW67559 EQS65517:EQS67559 FAO65517:FAO67559 FKK65517:FKK67559 FUG65517:FUG67559 GEC65517:GEC67559 GNY65517:GNY67559 GXU65517:GXU67559 HHQ65517:HHQ67559 HRM65517:HRM67559 IBI65517:IBI67559 ILE65517:ILE67559 IVA65517:IVA67559 JEW65517:JEW67559 JOS65517:JOS67559 JYO65517:JYO67559 KIK65517:KIK67559 KSG65517:KSG67559 LCC65517:LCC67559 LLY65517:LLY67559 LVU65517:LVU67559 MFQ65517:MFQ67559 MPM65517:MPM67559 MZI65517:MZI67559 NJE65517:NJE67559 NTA65517:NTA67559 OCW65517:OCW67559 OMS65517:OMS67559 OWO65517:OWO67559 PGK65517:PGK67559 PQG65517:PQG67559 QAC65517:QAC67559 QJY65517:QJY67559 QTU65517:QTU67559 RDQ65517:RDQ67559 RNM65517:RNM67559 RXI65517:RXI67559 SHE65517:SHE67559 SRA65517:SRA67559 TAW65517:TAW67559 TKS65517:TKS67559 TUO65517:TUO67559 UEK65517:UEK67559 UOG65517:UOG67559 UYC65517:UYC67559 VHY65517:VHY67559 VRU65517:VRU67559 WBQ65517:WBQ67559 WLM65517:WLM67559 WVI65517:WVI67559 A131053:A133095 IW131053:IW133095 SS131053:SS133095 ACO131053:ACO133095 AMK131053:AMK133095 AWG131053:AWG133095 BGC131053:BGC133095 BPY131053:BPY133095 BZU131053:BZU133095 CJQ131053:CJQ133095 CTM131053:CTM133095 DDI131053:DDI133095 DNE131053:DNE133095 DXA131053:DXA133095 EGW131053:EGW133095 EQS131053:EQS133095 FAO131053:FAO133095 FKK131053:FKK133095 FUG131053:FUG133095 GEC131053:GEC133095 GNY131053:GNY133095 GXU131053:GXU133095 HHQ131053:HHQ133095 HRM131053:HRM133095 IBI131053:IBI133095 ILE131053:ILE133095 IVA131053:IVA133095 JEW131053:JEW133095 JOS131053:JOS133095 JYO131053:JYO133095 KIK131053:KIK133095 KSG131053:KSG133095 LCC131053:LCC133095 LLY131053:LLY133095 LVU131053:LVU133095 MFQ131053:MFQ133095 MPM131053:MPM133095 MZI131053:MZI133095 NJE131053:NJE133095 NTA131053:NTA133095 OCW131053:OCW133095 OMS131053:OMS133095 OWO131053:OWO133095 PGK131053:PGK133095 PQG131053:PQG133095 QAC131053:QAC133095 QJY131053:QJY133095 QTU131053:QTU133095 RDQ131053:RDQ133095 RNM131053:RNM133095 RXI131053:RXI133095 SHE131053:SHE133095 SRA131053:SRA133095 TAW131053:TAW133095 TKS131053:TKS133095 TUO131053:TUO133095 UEK131053:UEK133095 UOG131053:UOG133095 UYC131053:UYC133095 VHY131053:VHY133095 VRU131053:VRU133095 WBQ131053:WBQ133095 WLM131053:WLM133095 WVI131053:WVI133095 A196589:A198631 IW196589:IW198631 SS196589:SS198631 ACO196589:ACO198631 AMK196589:AMK198631 AWG196589:AWG198631 BGC196589:BGC198631 BPY196589:BPY198631 BZU196589:BZU198631 CJQ196589:CJQ198631 CTM196589:CTM198631 DDI196589:DDI198631 DNE196589:DNE198631 DXA196589:DXA198631 EGW196589:EGW198631 EQS196589:EQS198631 FAO196589:FAO198631 FKK196589:FKK198631 FUG196589:FUG198631 GEC196589:GEC198631 GNY196589:GNY198631 GXU196589:GXU198631 HHQ196589:HHQ198631 HRM196589:HRM198631 IBI196589:IBI198631 ILE196589:ILE198631 IVA196589:IVA198631 JEW196589:JEW198631 JOS196589:JOS198631 JYO196589:JYO198631 KIK196589:KIK198631 KSG196589:KSG198631 LCC196589:LCC198631 LLY196589:LLY198631 LVU196589:LVU198631 MFQ196589:MFQ198631 MPM196589:MPM198631 MZI196589:MZI198631 NJE196589:NJE198631 NTA196589:NTA198631 OCW196589:OCW198631 OMS196589:OMS198631 OWO196589:OWO198631 PGK196589:PGK198631 PQG196589:PQG198631 QAC196589:QAC198631 QJY196589:QJY198631 QTU196589:QTU198631 RDQ196589:RDQ198631 RNM196589:RNM198631 RXI196589:RXI198631 SHE196589:SHE198631 SRA196589:SRA198631 TAW196589:TAW198631 TKS196589:TKS198631 TUO196589:TUO198631 UEK196589:UEK198631 UOG196589:UOG198631 UYC196589:UYC198631 VHY196589:VHY198631 VRU196589:VRU198631 WBQ196589:WBQ198631 WLM196589:WLM198631 WVI196589:WVI198631 A262125:A264167 IW262125:IW264167 SS262125:SS264167 ACO262125:ACO264167 AMK262125:AMK264167 AWG262125:AWG264167 BGC262125:BGC264167 BPY262125:BPY264167 BZU262125:BZU264167 CJQ262125:CJQ264167 CTM262125:CTM264167 DDI262125:DDI264167 DNE262125:DNE264167 DXA262125:DXA264167 EGW262125:EGW264167 EQS262125:EQS264167 FAO262125:FAO264167 FKK262125:FKK264167 FUG262125:FUG264167 GEC262125:GEC264167 GNY262125:GNY264167 GXU262125:GXU264167 HHQ262125:HHQ264167 HRM262125:HRM264167 IBI262125:IBI264167 ILE262125:ILE264167 IVA262125:IVA264167 JEW262125:JEW264167 JOS262125:JOS264167 JYO262125:JYO264167 KIK262125:KIK264167 KSG262125:KSG264167 LCC262125:LCC264167 LLY262125:LLY264167 LVU262125:LVU264167 MFQ262125:MFQ264167 MPM262125:MPM264167 MZI262125:MZI264167 NJE262125:NJE264167 NTA262125:NTA264167 OCW262125:OCW264167 OMS262125:OMS264167 OWO262125:OWO264167 PGK262125:PGK264167 PQG262125:PQG264167 QAC262125:QAC264167 QJY262125:QJY264167 QTU262125:QTU264167 RDQ262125:RDQ264167 RNM262125:RNM264167 RXI262125:RXI264167 SHE262125:SHE264167 SRA262125:SRA264167 TAW262125:TAW264167 TKS262125:TKS264167 TUO262125:TUO264167 UEK262125:UEK264167 UOG262125:UOG264167 UYC262125:UYC264167 VHY262125:VHY264167 VRU262125:VRU264167 WBQ262125:WBQ264167 WLM262125:WLM264167 WVI262125:WVI264167 A327661:A329703 IW327661:IW329703 SS327661:SS329703 ACO327661:ACO329703 AMK327661:AMK329703 AWG327661:AWG329703 BGC327661:BGC329703 BPY327661:BPY329703 BZU327661:BZU329703 CJQ327661:CJQ329703 CTM327661:CTM329703 DDI327661:DDI329703 DNE327661:DNE329703 DXA327661:DXA329703 EGW327661:EGW329703 EQS327661:EQS329703 FAO327661:FAO329703 FKK327661:FKK329703 FUG327661:FUG329703 GEC327661:GEC329703 GNY327661:GNY329703 GXU327661:GXU329703 HHQ327661:HHQ329703 HRM327661:HRM329703 IBI327661:IBI329703 ILE327661:ILE329703 IVA327661:IVA329703 JEW327661:JEW329703 JOS327661:JOS329703 JYO327661:JYO329703 KIK327661:KIK329703 KSG327661:KSG329703 LCC327661:LCC329703 LLY327661:LLY329703 LVU327661:LVU329703 MFQ327661:MFQ329703 MPM327661:MPM329703 MZI327661:MZI329703 NJE327661:NJE329703 NTA327661:NTA329703 OCW327661:OCW329703 OMS327661:OMS329703 OWO327661:OWO329703 PGK327661:PGK329703 PQG327661:PQG329703 QAC327661:QAC329703 QJY327661:QJY329703 QTU327661:QTU329703 RDQ327661:RDQ329703 RNM327661:RNM329703 RXI327661:RXI329703 SHE327661:SHE329703 SRA327661:SRA329703 TAW327661:TAW329703 TKS327661:TKS329703 TUO327661:TUO329703 UEK327661:UEK329703 UOG327661:UOG329703 UYC327661:UYC329703 VHY327661:VHY329703 VRU327661:VRU329703 WBQ327661:WBQ329703 WLM327661:WLM329703 WVI327661:WVI329703 A393197:A395239 IW393197:IW395239 SS393197:SS395239 ACO393197:ACO395239 AMK393197:AMK395239 AWG393197:AWG395239 BGC393197:BGC395239 BPY393197:BPY395239 BZU393197:BZU395239 CJQ393197:CJQ395239 CTM393197:CTM395239 DDI393197:DDI395239 DNE393197:DNE395239 DXA393197:DXA395239 EGW393197:EGW395239 EQS393197:EQS395239 FAO393197:FAO395239 FKK393197:FKK395239 FUG393197:FUG395239 GEC393197:GEC395239 GNY393197:GNY395239 GXU393197:GXU395239 HHQ393197:HHQ395239 HRM393197:HRM395239 IBI393197:IBI395239 ILE393197:ILE395239 IVA393197:IVA395239 JEW393197:JEW395239 JOS393197:JOS395239 JYO393197:JYO395239 KIK393197:KIK395239 KSG393197:KSG395239 LCC393197:LCC395239 LLY393197:LLY395239 LVU393197:LVU395239 MFQ393197:MFQ395239 MPM393197:MPM395239 MZI393197:MZI395239 NJE393197:NJE395239 NTA393197:NTA395239 OCW393197:OCW395239 OMS393197:OMS395239 OWO393197:OWO395239 PGK393197:PGK395239 PQG393197:PQG395239 QAC393197:QAC395239 QJY393197:QJY395239 QTU393197:QTU395239 RDQ393197:RDQ395239 RNM393197:RNM395239 RXI393197:RXI395239 SHE393197:SHE395239 SRA393197:SRA395239 TAW393197:TAW395239 TKS393197:TKS395239 TUO393197:TUO395239 UEK393197:UEK395239 UOG393197:UOG395239 UYC393197:UYC395239 VHY393197:VHY395239 VRU393197:VRU395239 WBQ393197:WBQ395239 WLM393197:WLM395239 WVI393197:WVI395239 A458733:A460775 IW458733:IW460775 SS458733:SS460775 ACO458733:ACO460775 AMK458733:AMK460775 AWG458733:AWG460775 BGC458733:BGC460775 BPY458733:BPY460775 BZU458733:BZU460775 CJQ458733:CJQ460775 CTM458733:CTM460775 DDI458733:DDI460775 DNE458733:DNE460775 DXA458733:DXA460775 EGW458733:EGW460775 EQS458733:EQS460775 FAO458733:FAO460775 FKK458733:FKK460775 FUG458733:FUG460775 GEC458733:GEC460775 GNY458733:GNY460775 GXU458733:GXU460775 HHQ458733:HHQ460775 HRM458733:HRM460775 IBI458733:IBI460775 ILE458733:ILE460775 IVA458733:IVA460775 JEW458733:JEW460775 JOS458733:JOS460775 JYO458733:JYO460775 KIK458733:KIK460775 KSG458733:KSG460775 LCC458733:LCC460775 LLY458733:LLY460775 LVU458733:LVU460775 MFQ458733:MFQ460775 MPM458733:MPM460775 MZI458733:MZI460775 NJE458733:NJE460775 NTA458733:NTA460775 OCW458733:OCW460775 OMS458733:OMS460775 OWO458733:OWO460775 PGK458733:PGK460775 PQG458733:PQG460775 QAC458733:QAC460775 QJY458733:QJY460775 QTU458733:QTU460775 RDQ458733:RDQ460775 RNM458733:RNM460775 RXI458733:RXI460775 SHE458733:SHE460775 SRA458733:SRA460775 TAW458733:TAW460775 TKS458733:TKS460775 TUO458733:TUO460775 UEK458733:UEK460775 UOG458733:UOG460775 UYC458733:UYC460775 VHY458733:VHY460775 VRU458733:VRU460775 WBQ458733:WBQ460775 WLM458733:WLM460775 WVI458733:WVI460775 A524269:A526311 IW524269:IW526311 SS524269:SS526311 ACO524269:ACO526311 AMK524269:AMK526311 AWG524269:AWG526311 BGC524269:BGC526311 BPY524269:BPY526311 BZU524269:BZU526311 CJQ524269:CJQ526311 CTM524269:CTM526311 DDI524269:DDI526311 DNE524269:DNE526311 DXA524269:DXA526311 EGW524269:EGW526311 EQS524269:EQS526311 FAO524269:FAO526311 FKK524269:FKK526311 FUG524269:FUG526311 GEC524269:GEC526311 GNY524269:GNY526311 GXU524269:GXU526311 HHQ524269:HHQ526311 HRM524269:HRM526311 IBI524269:IBI526311 ILE524269:ILE526311 IVA524269:IVA526311 JEW524269:JEW526311 JOS524269:JOS526311 JYO524269:JYO526311 KIK524269:KIK526311 KSG524269:KSG526311 LCC524269:LCC526311 LLY524269:LLY526311 LVU524269:LVU526311 MFQ524269:MFQ526311 MPM524269:MPM526311 MZI524269:MZI526311 NJE524269:NJE526311 NTA524269:NTA526311 OCW524269:OCW526311 OMS524269:OMS526311 OWO524269:OWO526311 PGK524269:PGK526311 PQG524269:PQG526311 QAC524269:QAC526311 QJY524269:QJY526311 QTU524269:QTU526311 RDQ524269:RDQ526311 RNM524269:RNM526311 RXI524269:RXI526311 SHE524269:SHE526311 SRA524269:SRA526311 TAW524269:TAW526311 TKS524269:TKS526311 TUO524269:TUO526311 UEK524269:UEK526311 UOG524269:UOG526311 UYC524269:UYC526311 VHY524269:VHY526311 VRU524269:VRU526311 WBQ524269:WBQ526311 WLM524269:WLM526311 WVI524269:WVI526311 A589805:A591847 IW589805:IW591847 SS589805:SS591847 ACO589805:ACO591847 AMK589805:AMK591847 AWG589805:AWG591847 BGC589805:BGC591847 BPY589805:BPY591847 BZU589805:BZU591847 CJQ589805:CJQ591847 CTM589805:CTM591847 DDI589805:DDI591847 DNE589805:DNE591847 DXA589805:DXA591847 EGW589805:EGW591847 EQS589805:EQS591847 FAO589805:FAO591847 FKK589805:FKK591847 FUG589805:FUG591847 GEC589805:GEC591847 GNY589805:GNY591847 GXU589805:GXU591847 HHQ589805:HHQ591847 HRM589805:HRM591847 IBI589805:IBI591847 ILE589805:ILE591847 IVA589805:IVA591847 JEW589805:JEW591847 JOS589805:JOS591847 JYO589805:JYO591847 KIK589805:KIK591847 KSG589805:KSG591847 LCC589805:LCC591847 LLY589805:LLY591847 LVU589805:LVU591847 MFQ589805:MFQ591847 MPM589805:MPM591847 MZI589805:MZI591847 NJE589805:NJE591847 NTA589805:NTA591847 OCW589805:OCW591847 OMS589805:OMS591847 OWO589805:OWO591847 PGK589805:PGK591847 PQG589805:PQG591847 QAC589805:QAC591847 QJY589805:QJY591847 QTU589805:QTU591847 RDQ589805:RDQ591847 RNM589805:RNM591847 RXI589805:RXI591847 SHE589805:SHE591847 SRA589805:SRA591847 TAW589805:TAW591847 TKS589805:TKS591847 TUO589805:TUO591847 UEK589805:UEK591847 UOG589805:UOG591847 UYC589805:UYC591847 VHY589805:VHY591847 VRU589805:VRU591847 WBQ589805:WBQ591847 WLM589805:WLM591847 WVI589805:WVI591847 A655341:A657383 IW655341:IW657383 SS655341:SS657383 ACO655341:ACO657383 AMK655341:AMK657383 AWG655341:AWG657383 BGC655341:BGC657383 BPY655341:BPY657383 BZU655341:BZU657383 CJQ655341:CJQ657383 CTM655341:CTM657383 DDI655341:DDI657383 DNE655341:DNE657383 DXA655341:DXA657383 EGW655341:EGW657383 EQS655341:EQS657383 FAO655341:FAO657383 FKK655341:FKK657383 FUG655341:FUG657383 GEC655341:GEC657383 GNY655341:GNY657383 GXU655341:GXU657383 HHQ655341:HHQ657383 HRM655341:HRM657383 IBI655341:IBI657383 ILE655341:ILE657383 IVA655341:IVA657383 JEW655341:JEW657383 JOS655341:JOS657383 JYO655341:JYO657383 KIK655341:KIK657383 KSG655341:KSG657383 LCC655341:LCC657383 LLY655341:LLY657383 LVU655341:LVU657383 MFQ655341:MFQ657383 MPM655341:MPM657383 MZI655341:MZI657383 NJE655341:NJE657383 NTA655341:NTA657383 OCW655341:OCW657383 OMS655341:OMS657383 OWO655341:OWO657383 PGK655341:PGK657383 PQG655341:PQG657383 QAC655341:QAC657383 QJY655341:QJY657383 QTU655341:QTU657383 RDQ655341:RDQ657383 RNM655341:RNM657383 RXI655341:RXI657383 SHE655341:SHE657383 SRA655341:SRA657383 TAW655341:TAW657383 TKS655341:TKS657383 TUO655341:TUO657383 UEK655341:UEK657383 UOG655341:UOG657383 UYC655341:UYC657383 VHY655341:VHY657383 VRU655341:VRU657383 WBQ655341:WBQ657383 WLM655341:WLM657383 WVI655341:WVI657383 A720877:A722919 IW720877:IW722919 SS720877:SS722919 ACO720877:ACO722919 AMK720877:AMK722919 AWG720877:AWG722919 BGC720877:BGC722919 BPY720877:BPY722919 BZU720877:BZU722919 CJQ720877:CJQ722919 CTM720877:CTM722919 DDI720877:DDI722919 DNE720877:DNE722919 DXA720877:DXA722919 EGW720877:EGW722919 EQS720877:EQS722919 FAO720877:FAO722919 FKK720877:FKK722919 FUG720877:FUG722919 GEC720877:GEC722919 GNY720877:GNY722919 GXU720877:GXU722919 HHQ720877:HHQ722919 HRM720877:HRM722919 IBI720877:IBI722919 ILE720877:ILE722919 IVA720877:IVA722919 JEW720877:JEW722919 JOS720877:JOS722919 JYO720877:JYO722919 KIK720877:KIK722919 KSG720877:KSG722919 LCC720877:LCC722919 LLY720877:LLY722919 LVU720877:LVU722919 MFQ720877:MFQ722919 MPM720877:MPM722919 MZI720877:MZI722919 NJE720877:NJE722919 NTA720877:NTA722919 OCW720877:OCW722919 OMS720877:OMS722919 OWO720877:OWO722919 PGK720877:PGK722919 PQG720877:PQG722919 QAC720877:QAC722919 QJY720877:QJY722919 QTU720877:QTU722919 RDQ720877:RDQ722919 RNM720877:RNM722919 RXI720877:RXI722919 SHE720877:SHE722919 SRA720877:SRA722919 TAW720877:TAW722919 TKS720877:TKS722919 TUO720877:TUO722919 UEK720877:UEK722919 UOG720877:UOG722919 UYC720877:UYC722919 VHY720877:VHY722919 VRU720877:VRU722919 WBQ720877:WBQ722919 WLM720877:WLM722919 WVI720877:WVI722919 A786413:A788455 IW786413:IW788455 SS786413:SS788455 ACO786413:ACO788455 AMK786413:AMK788455 AWG786413:AWG788455 BGC786413:BGC788455 BPY786413:BPY788455 BZU786413:BZU788455 CJQ786413:CJQ788455 CTM786413:CTM788455 DDI786413:DDI788455 DNE786413:DNE788455 DXA786413:DXA788455 EGW786413:EGW788455 EQS786413:EQS788455 FAO786413:FAO788455 FKK786413:FKK788455 FUG786413:FUG788455 GEC786413:GEC788455 GNY786413:GNY788455 GXU786413:GXU788455 HHQ786413:HHQ788455 HRM786413:HRM788455 IBI786413:IBI788455 ILE786413:ILE788455 IVA786413:IVA788455 JEW786413:JEW788455 JOS786413:JOS788455 JYO786413:JYO788455 KIK786413:KIK788455 KSG786413:KSG788455 LCC786413:LCC788455 LLY786413:LLY788455 LVU786413:LVU788455 MFQ786413:MFQ788455 MPM786413:MPM788455 MZI786413:MZI788455 NJE786413:NJE788455 NTA786413:NTA788455 OCW786413:OCW788455 OMS786413:OMS788455 OWO786413:OWO788455 PGK786413:PGK788455 PQG786413:PQG788455 QAC786413:QAC788455 QJY786413:QJY788455 QTU786413:QTU788455 RDQ786413:RDQ788455 RNM786413:RNM788455 RXI786413:RXI788455 SHE786413:SHE788455 SRA786413:SRA788455 TAW786413:TAW788455 TKS786413:TKS788455 TUO786413:TUO788455 UEK786413:UEK788455 UOG786413:UOG788455 UYC786413:UYC788455 VHY786413:VHY788455 VRU786413:VRU788455 WBQ786413:WBQ788455 WLM786413:WLM788455 WVI786413:WVI788455 A851949:A853991 IW851949:IW853991 SS851949:SS853991 ACO851949:ACO853991 AMK851949:AMK853991 AWG851949:AWG853991 BGC851949:BGC853991 BPY851949:BPY853991 BZU851949:BZU853991 CJQ851949:CJQ853991 CTM851949:CTM853991 DDI851949:DDI853991 DNE851949:DNE853991 DXA851949:DXA853991 EGW851949:EGW853991 EQS851949:EQS853991 FAO851949:FAO853991 FKK851949:FKK853991 FUG851949:FUG853991 GEC851949:GEC853991 GNY851949:GNY853991 GXU851949:GXU853991 HHQ851949:HHQ853991 HRM851949:HRM853991 IBI851949:IBI853991 ILE851949:ILE853991 IVA851949:IVA853991 JEW851949:JEW853991 JOS851949:JOS853991 JYO851949:JYO853991 KIK851949:KIK853991 KSG851949:KSG853991 LCC851949:LCC853991 LLY851949:LLY853991 LVU851949:LVU853991 MFQ851949:MFQ853991 MPM851949:MPM853991 MZI851949:MZI853991 NJE851949:NJE853991 NTA851949:NTA853991 OCW851949:OCW853991 OMS851949:OMS853991 OWO851949:OWO853991 PGK851949:PGK853991 PQG851949:PQG853991 QAC851949:QAC853991 QJY851949:QJY853991 QTU851949:QTU853991 RDQ851949:RDQ853991 RNM851949:RNM853991 RXI851949:RXI853991 SHE851949:SHE853991 SRA851949:SRA853991 TAW851949:TAW853991 TKS851949:TKS853991 TUO851949:TUO853991 UEK851949:UEK853991 UOG851949:UOG853991 UYC851949:UYC853991 VHY851949:VHY853991 VRU851949:VRU853991 WBQ851949:WBQ853991 WLM851949:WLM853991 WVI851949:WVI853991 A917485:A919527 IW917485:IW919527 SS917485:SS919527 ACO917485:ACO919527 AMK917485:AMK919527 AWG917485:AWG919527 BGC917485:BGC919527 BPY917485:BPY919527 BZU917485:BZU919527 CJQ917485:CJQ919527 CTM917485:CTM919527 DDI917485:DDI919527 DNE917485:DNE919527 DXA917485:DXA919527 EGW917485:EGW919527 EQS917485:EQS919527 FAO917485:FAO919527 FKK917485:FKK919527 FUG917485:FUG919527 GEC917485:GEC919527 GNY917485:GNY919527 GXU917485:GXU919527 HHQ917485:HHQ919527 HRM917485:HRM919527 IBI917485:IBI919527 ILE917485:ILE919527 IVA917485:IVA919527 JEW917485:JEW919527 JOS917485:JOS919527 JYO917485:JYO919527 KIK917485:KIK919527 KSG917485:KSG919527 LCC917485:LCC919527 LLY917485:LLY919527 LVU917485:LVU919527 MFQ917485:MFQ919527 MPM917485:MPM919527 MZI917485:MZI919527 NJE917485:NJE919527 NTA917485:NTA919527 OCW917485:OCW919527 OMS917485:OMS919527 OWO917485:OWO919527 PGK917485:PGK919527 PQG917485:PQG919527 QAC917485:QAC919527 QJY917485:QJY919527 QTU917485:QTU919527 RDQ917485:RDQ919527 RNM917485:RNM919527 RXI917485:RXI919527 SHE917485:SHE919527 SRA917485:SRA919527 TAW917485:TAW919527 TKS917485:TKS919527 TUO917485:TUO919527 UEK917485:UEK919527 UOG917485:UOG919527 UYC917485:UYC919527 VHY917485:VHY919527 VRU917485:VRU919527 WBQ917485:WBQ919527 WLM917485:WLM919527 WVI917485:WVI919527 A983021:A985063 IW983021:IW985063 SS983021:SS985063 ACO983021:ACO985063 AMK983021:AMK985063 AWG983021:AWG985063 BGC983021:BGC985063 BPY983021:BPY985063 BZU983021:BZU985063 CJQ983021:CJQ985063 CTM983021:CTM985063 DDI983021:DDI985063 DNE983021:DNE985063 DXA983021:DXA985063 EGW983021:EGW985063 EQS983021:EQS985063 FAO983021:FAO985063 FKK983021:FKK985063 FUG983021:FUG985063 GEC983021:GEC985063 GNY983021:GNY985063 GXU983021:GXU985063 HHQ983021:HHQ985063 HRM983021:HRM985063 IBI983021:IBI985063 ILE983021:ILE985063 IVA983021:IVA985063 JEW983021:JEW985063 JOS983021:JOS985063 JYO983021:JYO985063 KIK983021:KIK985063 KSG983021:KSG985063 LCC983021:LCC985063 LLY983021:LLY985063 LVU983021:LVU985063 MFQ983021:MFQ985063 MPM983021:MPM985063 MZI983021:MZI985063 NJE983021:NJE985063 NTA983021:NTA985063 OCW983021:OCW985063 OMS983021:OMS985063 OWO983021:OWO985063 PGK983021:PGK985063 PQG983021:PQG985063 QAC983021:QAC985063 QJY983021:QJY985063 QTU983021:QTU985063 RDQ983021:RDQ985063 RNM983021:RNM985063 RXI983021:RXI985063 SHE983021:SHE985063 SRA983021:SRA985063 TAW983021:TAW985063 TKS983021:TKS985063 TUO983021:TUO985063 UEK983021:UEK985063 UOG983021:UOG985063 UYC983021:UYC985063 VHY983021:VHY985063 VRU983021:VRU985063 WBQ983021:WBQ985063 WLM983021:WLM985063 WVI983021:WVI985063">
      <formula1>$AA$6:$AA$31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2028"/>
  <sheetViews>
    <sheetView workbookViewId="0">
      <selection activeCell="M19" sqref="M19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36" t="s">
        <v>17</v>
      </c>
      <c r="B8" s="36" t="s">
        <v>17</v>
      </c>
      <c r="C8" s="57" t="s">
        <v>224</v>
      </c>
      <c r="D8" s="58">
        <v>3745597</v>
      </c>
      <c r="E8" s="57" t="s">
        <v>225</v>
      </c>
      <c r="F8" s="56" t="s">
        <v>226</v>
      </c>
      <c r="G8" s="55"/>
      <c r="H8" s="36" t="s">
        <v>0</v>
      </c>
      <c r="I8" s="55" t="s">
        <v>105</v>
      </c>
      <c r="J8" s="36" t="s">
        <v>0</v>
      </c>
      <c r="K8" s="55" t="s">
        <v>227</v>
      </c>
      <c r="L8" s="54">
        <v>43166</v>
      </c>
      <c r="M8" s="54">
        <v>43167</v>
      </c>
      <c r="N8" s="52"/>
      <c r="O8" s="52"/>
      <c r="P8" s="30">
        <f t="shared" ref="P8:P48" si="0">N8+O8</f>
        <v>0</v>
      </c>
      <c r="Q8" s="53">
        <v>1</v>
      </c>
      <c r="R8" s="52">
        <v>54.01</v>
      </c>
      <c r="S8" s="53">
        <v>1</v>
      </c>
      <c r="T8" s="52">
        <v>17.52</v>
      </c>
      <c r="U8" s="26">
        <f t="shared" ref="U8:U49" si="1">Q8+S8</f>
        <v>2</v>
      </c>
      <c r="V8" s="25">
        <f t="shared" ref="V8:V48" si="2">(Q8*R8)+(S8*T8)</f>
        <v>71.53</v>
      </c>
      <c r="W8" s="25">
        <f t="shared" ref="W8:W49" si="3">V8+P8</f>
        <v>71.53</v>
      </c>
      <c r="X8" s="51"/>
      <c r="AA8" s="49" t="s">
        <v>66</v>
      </c>
      <c r="AB8" s="49" t="s">
        <v>102</v>
      </c>
      <c r="AC8" s="50"/>
      <c r="AD8" s="47"/>
    </row>
    <row r="9" spans="1:30" ht="12.75">
      <c r="A9" s="36" t="s">
        <v>17</v>
      </c>
      <c r="B9" s="36" t="s">
        <v>17</v>
      </c>
      <c r="C9" s="57" t="s">
        <v>186</v>
      </c>
      <c r="D9" s="58">
        <v>3745252</v>
      </c>
      <c r="E9" s="57" t="s">
        <v>111</v>
      </c>
      <c r="F9" s="56" t="s">
        <v>228</v>
      </c>
      <c r="G9" s="55"/>
      <c r="H9" s="36" t="s">
        <v>0</v>
      </c>
      <c r="I9" s="55" t="s">
        <v>105</v>
      </c>
      <c r="J9" s="36" t="s">
        <v>0</v>
      </c>
      <c r="K9" s="55" t="s">
        <v>227</v>
      </c>
      <c r="L9" s="54">
        <v>43166</v>
      </c>
      <c r="M9" s="54">
        <v>43167</v>
      </c>
      <c r="N9" s="52"/>
      <c r="O9" s="52"/>
      <c r="P9" s="30">
        <f t="shared" si="0"/>
        <v>0</v>
      </c>
      <c r="Q9" s="53">
        <v>1</v>
      </c>
      <c r="R9" s="52">
        <v>95.97</v>
      </c>
      <c r="S9" s="53">
        <v>1</v>
      </c>
      <c r="T9" s="52">
        <v>28.78</v>
      </c>
      <c r="U9" s="26">
        <f t="shared" si="1"/>
        <v>2</v>
      </c>
      <c r="V9" s="25">
        <f t="shared" si="2"/>
        <v>124.75</v>
      </c>
      <c r="W9" s="25">
        <f t="shared" si="3"/>
        <v>124.75</v>
      </c>
      <c r="X9" s="51"/>
      <c r="AA9" s="49" t="s">
        <v>101</v>
      </c>
      <c r="AB9" s="49" t="s">
        <v>100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195</v>
      </c>
      <c r="D10" s="58">
        <v>3748839</v>
      </c>
      <c r="E10" s="57" t="s">
        <v>214</v>
      </c>
      <c r="F10" s="56" t="s">
        <v>198</v>
      </c>
      <c r="G10" s="55"/>
      <c r="H10" s="36" t="s">
        <v>0</v>
      </c>
      <c r="I10" s="55" t="s">
        <v>105</v>
      </c>
      <c r="J10" s="36"/>
      <c r="K10" s="55" t="s">
        <v>229</v>
      </c>
      <c r="L10" s="54">
        <v>43178</v>
      </c>
      <c r="M10" s="54">
        <v>43182</v>
      </c>
      <c r="N10" s="52"/>
      <c r="O10" s="52"/>
      <c r="P10" s="30">
        <f t="shared" si="0"/>
        <v>0</v>
      </c>
      <c r="Q10" s="53">
        <v>4</v>
      </c>
      <c r="R10" s="52">
        <v>54.01</v>
      </c>
      <c r="S10" s="53">
        <v>1</v>
      </c>
      <c r="T10" s="52">
        <v>17.52</v>
      </c>
      <c r="U10" s="26">
        <f t="shared" si="1"/>
        <v>5</v>
      </c>
      <c r="V10" s="25">
        <f t="shared" si="2"/>
        <v>233.56</v>
      </c>
      <c r="W10" s="25">
        <f t="shared" si="3"/>
        <v>233.56</v>
      </c>
      <c r="X10" s="51"/>
      <c r="AA10" s="49" t="s">
        <v>99</v>
      </c>
      <c r="AB10" s="49" t="s">
        <v>98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195</v>
      </c>
      <c r="D11" s="58">
        <v>3748839</v>
      </c>
      <c r="E11" s="57" t="s">
        <v>214</v>
      </c>
      <c r="F11" s="56" t="s">
        <v>230</v>
      </c>
      <c r="G11" s="55"/>
      <c r="H11" s="36" t="s">
        <v>0</v>
      </c>
      <c r="I11" s="55" t="s">
        <v>105</v>
      </c>
      <c r="J11" s="36" t="s">
        <v>0</v>
      </c>
      <c r="K11" s="55" t="s">
        <v>231</v>
      </c>
      <c r="L11" s="54">
        <v>43185</v>
      </c>
      <c r="M11" s="54">
        <v>43188</v>
      </c>
      <c r="N11" s="52"/>
      <c r="O11" s="52"/>
      <c r="P11" s="30">
        <f t="shared" si="0"/>
        <v>0</v>
      </c>
      <c r="Q11" s="53">
        <v>3</v>
      </c>
      <c r="R11" s="52">
        <v>54.01</v>
      </c>
      <c r="S11" s="53">
        <v>1</v>
      </c>
      <c r="T11" s="52">
        <v>17.52</v>
      </c>
      <c r="U11" s="26">
        <f t="shared" si="1"/>
        <v>4</v>
      </c>
      <c r="V11" s="25">
        <f t="shared" si="2"/>
        <v>179.55</v>
      </c>
      <c r="W11" s="25">
        <f t="shared" si="3"/>
        <v>179.55</v>
      </c>
      <c r="X11" s="79"/>
      <c r="AA11" s="49" t="s">
        <v>59</v>
      </c>
      <c r="AB11" s="49" t="s">
        <v>97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223</v>
      </c>
      <c r="D12" s="58">
        <v>2349361</v>
      </c>
      <c r="E12" s="57" t="s">
        <v>214</v>
      </c>
      <c r="F12" s="56" t="s">
        <v>233</v>
      </c>
      <c r="G12" s="55"/>
      <c r="H12" s="36" t="s">
        <v>0</v>
      </c>
      <c r="I12" s="55" t="s">
        <v>105</v>
      </c>
      <c r="J12" s="36" t="s">
        <v>0</v>
      </c>
      <c r="K12" s="55" t="s">
        <v>232</v>
      </c>
      <c r="L12" s="54">
        <v>43171</v>
      </c>
      <c r="M12" s="54">
        <v>43175</v>
      </c>
      <c r="N12" s="52"/>
      <c r="O12" s="52"/>
      <c r="P12" s="30">
        <f t="shared" si="0"/>
        <v>0</v>
      </c>
      <c r="Q12" s="53">
        <v>4</v>
      </c>
      <c r="R12" s="52">
        <v>54.01</v>
      </c>
      <c r="S12" s="53">
        <v>1</v>
      </c>
      <c r="T12" s="52">
        <v>17.52</v>
      </c>
      <c r="U12" s="26">
        <f t="shared" si="1"/>
        <v>5</v>
      </c>
      <c r="V12" s="25">
        <f t="shared" si="2"/>
        <v>233.56</v>
      </c>
      <c r="W12" s="25">
        <f t="shared" si="3"/>
        <v>233.56</v>
      </c>
      <c r="X12" s="79"/>
      <c r="AA12" s="49" t="s">
        <v>54</v>
      </c>
      <c r="AB12" s="49" t="s">
        <v>96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223</v>
      </c>
      <c r="D13" s="58">
        <v>2349361</v>
      </c>
      <c r="E13" s="57" t="s">
        <v>214</v>
      </c>
      <c r="F13" s="56" t="s">
        <v>234</v>
      </c>
      <c r="G13" s="55"/>
      <c r="H13" s="36" t="s">
        <v>0</v>
      </c>
      <c r="I13" s="55" t="s">
        <v>105</v>
      </c>
      <c r="J13" s="36" t="s">
        <v>0</v>
      </c>
      <c r="K13" s="55" t="s">
        <v>235</v>
      </c>
      <c r="L13" s="54">
        <v>43178</v>
      </c>
      <c r="M13" s="54">
        <v>43182</v>
      </c>
      <c r="N13" s="52"/>
      <c r="O13" s="52"/>
      <c r="P13" s="30">
        <f t="shared" si="0"/>
        <v>0</v>
      </c>
      <c r="Q13" s="53">
        <v>4</v>
      </c>
      <c r="R13" s="52">
        <v>54.01</v>
      </c>
      <c r="S13" s="53">
        <v>1</v>
      </c>
      <c r="T13" s="52">
        <v>17.52</v>
      </c>
      <c r="U13" s="26">
        <f t="shared" si="1"/>
        <v>5</v>
      </c>
      <c r="V13" s="25">
        <f t="shared" si="2"/>
        <v>233.56</v>
      </c>
      <c r="W13" s="25">
        <f t="shared" si="3"/>
        <v>233.56</v>
      </c>
      <c r="X13" s="79"/>
      <c r="AA13" s="49" t="s">
        <v>95</v>
      </c>
      <c r="AB13" s="49" t="s">
        <v>94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211</v>
      </c>
      <c r="D14" s="58">
        <v>3527182</v>
      </c>
      <c r="E14" s="57" t="s">
        <v>214</v>
      </c>
      <c r="F14" s="56" t="s">
        <v>236</v>
      </c>
      <c r="G14" s="55"/>
      <c r="H14" s="36" t="s">
        <v>0</v>
      </c>
      <c r="I14" s="55" t="s">
        <v>105</v>
      </c>
      <c r="J14" s="36" t="s">
        <v>0</v>
      </c>
      <c r="K14" s="55" t="s">
        <v>237</v>
      </c>
      <c r="L14" s="54">
        <v>43171</v>
      </c>
      <c r="M14" s="54">
        <v>43175</v>
      </c>
      <c r="N14" s="52"/>
      <c r="O14" s="52"/>
      <c r="P14" s="30">
        <f t="shared" si="0"/>
        <v>0</v>
      </c>
      <c r="Q14" s="53">
        <v>4</v>
      </c>
      <c r="R14" s="52">
        <v>54.01</v>
      </c>
      <c r="S14" s="53">
        <v>1</v>
      </c>
      <c r="T14" s="52">
        <v>17.52</v>
      </c>
      <c r="U14" s="26">
        <f t="shared" si="1"/>
        <v>5</v>
      </c>
      <c r="V14" s="25">
        <f t="shared" si="2"/>
        <v>233.56</v>
      </c>
      <c r="W14" s="25">
        <f t="shared" si="3"/>
        <v>233.56</v>
      </c>
      <c r="X14" s="79"/>
      <c r="AA14" s="49" t="s">
        <v>47</v>
      </c>
      <c r="AB14" s="49" t="s">
        <v>93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211</v>
      </c>
      <c r="D15" s="58">
        <v>3527182</v>
      </c>
      <c r="E15" s="57" t="s">
        <v>214</v>
      </c>
      <c r="F15" s="56" t="s">
        <v>238</v>
      </c>
      <c r="G15" s="55"/>
      <c r="H15" s="36" t="s">
        <v>0</v>
      </c>
      <c r="I15" s="55" t="s">
        <v>105</v>
      </c>
      <c r="J15" s="36" t="s">
        <v>0</v>
      </c>
      <c r="K15" s="55" t="s">
        <v>239</v>
      </c>
      <c r="L15" s="54">
        <v>43178</v>
      </c>
      <c r="M15" s="54">
        <v>43182</v>
      </c>
      <c r="N15" s="52"/>
      <c r="O15" s="52"/>
      <c r="P15" s="30">
        <f t="shared" si="0"/>
        <v>0</v>
      </c>
      <c r="Q15" s="53">
        <v>4</v>
      </c>
      <c r="R15" s="52">
        <v>54.01</v>
      </c>
      <c r="S15" s="53">
        <v>1</v>
      </c>
      <c r="T15" s="52">
        <v>17.52</v>
      </c>
      <c r="U15" s="26">
        <f t="shared" si="1"/>
        <v>5</v>
      </c>
      <c r="V15" s="25">
        <f t="shared" si="2"/>
        <v>233.56</v>
      </c>
      <c r="W15" s="25">
        <f t="shared" si="3"/>
        <v>233.56</v>
      </c>
      <c r="X15" s="79"/>
      <c r="AA15" s="49" t="s">
        <v>92</v>
      </c>
      <c r="AB15" s="49" t="s">
        <v>91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192</v>
      </c>
      <c r="D16" s="58">
        <v>2444879</v>
      </c>
      <c r="E16" s="57" t="s">
        <v>189</v>
      </c>
      <c r="F16" s="56" t="s">
        <v>240</v>
      </c>
      <c r="G16" s="55"/>
      <c r="H16" s="36" t="s">
        <v>0</v>
      </c>
      <c r="I16" s="55" t="s">
        <v>105</v>
      </c>
      <c r="J16" s="36" t="s">
        <v>0</v>
      </c>
      <c r="K16" s="55" t="s">
        <v>241</v>
      </c>
      <c r="L16" s="54">
        <v>43172</v>
      </c>
      <c r="M16" s="54">
        <v>43175</v>
      </c>
      <c r="N16" s="52"/>
      <c r="O16" s="52"/>
      <c r="P16" s="30">
        <f t="shared" si="0"/>
        <v>0</v>
      </c>
      <c r="Q16" s="53">
        <v>3</v>
      </c>
      <c r="R16" s="52">
        <v>54.01</v>
      </c>
      <c r="S16" s="53">
        <v>1</v>
      </c>
      <c r="T16" s="52">
        <v>17.52</v>
      </c>
      <c r="U16" s="26">
        <f t="shared" si="1"/>
        <v>4</v>
      </c>
      <c r="V16" s="25">
        <f t="shared" si="2"/>
        <v>179.55</v>
      </c>
      <c r="W16" s="25">
        <f t="shared" si="3"/>
        <v>179.55</v>
      </c>
      <c r="X16" s="79"/>
      <c r="AA16" s="49" t="s">
        <v>90</v>
      </c>
      <c r="AB16" s="49" t="s">
        <v>89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192</v>
      </c>
      <c r="D17" s="58">
        <v>2444879</v>
      </c>
      <c r="E17" s="57" t="s">
        <v>189</v>
      </c>
      <c r="F17" s="56" t="s">
        <v>243</v>
      </c>
      <c r="G17" s="55"/>
      <c r="H17" s="36" t="s">
        <v>0</v>
      </c>
      <c r="I17" s="55" t="s">
        <v>105</v>
      </c>
      <c r="J17" s="36" t="s">
        <v>0</v>
      </c>
      <c r="K17" s="55" t="s">
        <v>244</v>
      </c>
      <c r="L17" s="54">
        <v>43181</v>
      </c>
      <c r="M17" s="54">
        <v>43182</v>
      </c>
      <c r="N17" s="52"/>
      <c r="O17" s="52"/>
      <c r="P17" s="30">
        <f t="shared" si="0"/>
        <v>0</v>
      </c>
      <c r="Q17" s="53">
        <v>1</v>
      </c>
      <c r="R17" s="52">
        <v>54.01</v>
      </c>
      <c r="S17" s="53">
        <v>1</v>
      </c>
      <c r="T17" s="52">
        <v>17.52</v>
      </c>
      <c r="U17" s="26">
        <f t="shared" si="1"/>
        <v>2</v>
      </c>
      <c r="V17" s="25">
        <f t="shared" si="2"/>
        <v>71.53</v>
      </c>
      <c r="W17" s="25">
        <f t="shared" si="3"/>
        <v>71.53</v>
      </c>
      <c r="X17" s="79"/>
      <c r="AA17" s="49" t="s">
        <v>44</v>
      </c>
      <c r="AB17" s="49" t="s">
        <v>88</v>
      </c>
      <c r="AC17" s="50"/>
      <c r="AD17" s="47"/>
    </row>
    <row r="18" spans="1:30" ht="12.75">
      <c r="A18" s="36" t="s">
        <v>17</v>
      </c>
      <c r="B18" s="36" t="s">
        <v>17</v>
      </c>
      <c r="C18" s="57" t="s">
        <v>209</v>
      </c>
      <c r="D18" s="58">
        <v>3766730</v>
      </c>
      <c r="E18" s="57" t="s">
        <v>189</v>
      </c>
      <c r="F18" s="56" t="s">
        <v>245</v>
      </c>
      <c r="G18" s="55"/>
      <c r="H18" s="36" t="s">
        <v>0</v>
      </c>
      <c r="I18" s="55" t="s">
        <v>105</v>
      </c>
      <c r="J18" s="36" t="s">
        <v>0</v>
      </c>
      <c r="K18" s="55" t="s">
        <v>246</v>
      </c>
      <c r="L18" s="54">
        <v>43187</v>
      </c>
      <c r="M18" s="54">
        <v>43187</v>
      </c>
      <c r="N18" s="52"/>
      <c r="O18" s="52"/>
      <c r="P18" s="30">
        <f t="shared" si="0"/>
        <v>0</v>
      </c>
      <c r="Q18" s="53"/>
      <c r="R18" s="52"/>
      <c r="S18" s="53">
        <v>1</v>
      </c>
      <c r="T18" s="52">
        <v>17.52</v>
      </c>
      <c r="U18" s="26">
        <f t="shared" si="1"/>
        <v>1</v>
      </c>
      <c r="V18" s="25">
        <f t="shared" si="2"/>
        <v>17.52</v>
      </c>
      <c r="W18" s="25">
        <f t="shared" si="3"/>
        <v>17.52</v>
      </c>
      <c r="X18" s="79"/>
      <c r="AA18" s="49" t="s">
        <v>43</v>
      </c>
      <c r="AB18" s="49" t="s">
        <v>87</v>
      </c>
      <c r="AC18" s="50"/>
      <c r="AD18" s="47"/>
    </row>
    <row r="19" spans="1:30" ht="12.75">
      <c r="A19" s="36"/>
      <c r="B19" s="42"/>
      <c r="C19" s="41"/>
      <c r="D19" s="40"/>
      <c r="E19" s="39"/>
      <c r="F19" s="38"/>
      <c r="G19" s="37"/>
      <c r="H19" s="36" t="s">
        <v>0</v>
      </c>
      <c r="I19" s="35"/>
      <c r="J19" s="36"/>
      <c r="K19" s="35"/>
      <c r="L19" s="34"/>
      <c r="M19" s="33"/>
      <c r="N19" s="32"/>
      <c r="O19" s="31"/>
      <c r="P19" s="30">
        <f t="shared" si="0"/>
        <v>0</v>
      </c>
      <c r="Q19" s="45"/>
      <c r="R19" s="46"/>
      <c r="S19" s="45"/>
      <c r="T19" s="44"/>
      <c r="U19" s="26">
        <f t="shared" si="1"/>
        <v>0</v>
      </c>
      <c r="V19" s="25">
        <f t="shared" si="2"/>
        <v>0</v>
      </c>
      <c r="W19" s="25">
        <f t="shared" si="3"/>
        <v>0</v>
      </c>
      <c r="X19" s="79"/>
      <c r="AA19" s="49" t="s">
        <v>23</v>
      </c>
      <c r="AB19" s="49" t="s">
        <v>77</v>
      </c>
      <c r="AC19" s="50"/>
      <c r="AD19" s="47"/>
    </row>
    <row r="20" spans="1:30" ht="12.75">
      <c r="A20" s="36"/>
      <c r="B20" s="42"/>
      <c r="C20" s="41"/>
      <c r="D20" s="40"/>
      <c r="E20" s="39"/>
      <c r="F20" s="38"/>
      <c r="G20" s="37"/>
      <c r="H20" s="36" t="s">
        <v>0</v>
      </c>
      <c r="I20" s="35"/>
      <c r="J20" s="36"/>
      <c r="K20" s="35"/>
      <c r="L20" s="34"/>
      <c r="M20" s="33"/>
      <c r="N20" s="32"/>
      <c r="O20" s="31"/>
      <c r="P20" s="30">
        <f t="shared" si="0"/>
        <v>0</v>
      </c>
      <c r="Q20" s="45"/>
      <c r="R20" s="46"/>
      <c r="S20" s="45"/>
      <c r="T20" s="44"/>
      <c r="U20" s="26">
        <f t="shared" si="1"/>
        <v>0</v>
      </c>
      <c r="V20" s="25">
        <f t="shared" si="2"/>
        <v>0</v>
      </c>
      <c r="W20" s="25">
        <f t="shared" si="3"/>
        <v>0</v>
      </c>
      <c r="X20" s="79"/>
      <c r="AA20" s="49" t="s">
        <v>18</v>
      </c>
      <c r="AB20" s="49" t="s">
        <v>76</v>
      </c>
      <c r="AC20" s="50"/>
      <c r="AD20" s="47"/>
    </row>
    <row r="21" spans="1:30" ht="12.75">
      <c r="A21" s="36"/>
      <c r="B21" s="42"/>
      <c r="C21" s="41"/>
      <c r="D21" s="40"/>
      <c r="E21" s="39"/>
      <c r="F21" s="38"/>
      <c r="G21" s="37"/>
      <c r="H21" s="36" t="s">
        <v>0</v>
      </c>
      <c r="I21" s="35"/>
      <c r="J21" s="36"/>
      <c r="K21" s="35"/>
      <c r="L21" s="34"/>
      <c r="M21" s="33"/>
      <c r="N21" s="32"/>
      <c r="O21" s="31"/>
      <c r="P21" s="30">
        <f t="shared" si="0"/>
        <v>0</v>
      </c>
      <c r="Q21" s="45"/>
      <c r="R21" s="46"/>
      <c r="S21" s="45"/>
      <c r="T21" s="44"/>
      <c r="U21" s="26">
        <f t="shared" si="1"/>
        <v>0</v>
      </c>
      <c r="V21" s="25">
        <f t="shared" si="2"/>
        <v>0</v>
      </c>
      <c r="W21" s="25">
        <f t="shared" si="3"/>
        <v>0</v>
      </c>
      <c r="X21" s="79"/>
      <c r="AA21" s="49" t="s">
        <v>17</v>
      </c>
      <c r="AB21" s="49" t="s">
        <v>75</v>
      </c>
      <c r="AC21" s="50"/>
      <c r="AD21" s="47"/>
    </row>
    <row r="22" spans="1:30" ht="12.75">
      <c r="A22" s="36"/>
      <c r="B22" s="42"/>
      <c r="C22" s="41"/>
      <c r="D22" s="40"/>
      <c r="E22" s="39"/>
      <c r="F22" s="38"/>
      <c r="G22" s="37"/>
      <c r="H22" s="36" t="s">
        <v>0</v>
      </c>
      <c r="I22" s="35"/>
      <c r="J22" s="36"/>
      <c r="K22" s="35"/>
      <c r="L22" s="34"/>
      <c r="M22" s="33"/>
      <c r="N22" s="32"/>
      <c r="O22" s="31"/>
      <c r="P22" s="30">
        <f t="shared" si="0"/>
        <v>0</v>
      </c>
      <c r="Q22" s="45"/>
      <c r="R22" s="46"/>
      <c r="S22" s="45"/>
      <c r="T22" s="44"/>
      <c r="U22" s="26">
        <f t="shared" si="1"/>
        <v>0</v>
      </c>
      <c r="V22" s="25">
        <f t="shared" si="2"/>
        <v>0</v>
      </c>
      <c r="W22" s="25">
        <f t="shared" si="3"/>
        <v>0</v>
      </c>
      <c r="X22" s="24"/>
      <c r="AA22" s="49" t="s">
        <v>16</v>
      </c>
      <c r="AB22" s="49" t="s">
        <v>74</v>
      </c>
      <c r="AC22" s="50"/>
      <c r="AD22" s="47"/>
    </row>
    <row r="23" spans="1:30" ht="12.75">
      <c r="A23" s="36"/>
      <c r="B23" s="42"/>
      <c r="C23" s="41"/>
      <c r="D23" s="40"/>
      <c r="E23" s="39"/>
      <c r="F23" s="38"/>
      <c r="G23" s="37"/>
      <c r="H23" s="36" t="s">
        <v>0</v>
      </c>
      <c r="I23" s="35"/>
      <c r="J23" s="36"/>
      <c r="K23" s="35"/>
      <c r="L23" s="34"/>
      <c r="M23" s="33"/>
      <c r="N23" s="32"/>
      <c r="O23" s="31"/>
      <c r="P23" s="30">
        <f t="shared" si="0"/>
        <v>0</v>
      </c>
      <c r="Q23" s="45"/>
      <c r="R23" s="46"/>
      <c r="S23" s="45"/>
      <c r="T23" s="44"/>
      <c r="U23" s="26">
        <f t="shared" si="1"/>
        <v>0</v>
      </c>
      <c r="V23" s="25">
        <f t="shared" si="2"/>
        <v>0</v>
      </c>
      <c r="W23" s="25">
        <f t="shared" si="3"/>
        <v>0</v>
      </c>
      <c r="X23" s="81"/>
      <c r="AA23" s="49" t="s">
        <v>15</v>
      </c>
      <c r="AB23" s="49" t="s">
        <v>73</v>
      </c>
      <c r="AC23" s="50"/>
      <c r="AD23" s="47"/>
    </row>
    <row r="24" spans="1:30" ht="12.75">
      <c r="A24" s="36"/>
      <c r="B24" s="42"/>
      <c r="C24" s="41"/>
      <c r="D24" s="40"/>
      <c r="E24" s="39"/>
      <c r="F24" s="38"/>
      <c r="G24" s="37"/>
      <c r="H24" s="36" t="s">
        <v>0</v>
      </c>
      <c r="I24" s="35"/>
      <c r="J24" s="36"/>
      <c r="K24" s="35"/>
      <c r="L24" s="34"/>
      <c r="M24" s="33"/>
      <c r="N24" s="32"/>
      <c r="O24" s="31"/>
      <c r="P24" s="30">
        <f t="shared" si="0"/>
        <v>0</v>
      </c>
      <c r="Q24" s="45"/>
      <c r="R24" s="46"/>
      <c r="S24" s="45"/>
      <c r="T24" s="44"/>
      <c r="U24" s="26">
        <f t="shared" si="1"/>
        <v>0</v>
      </c>
      <c r="V24" s="25">
        <f t="shared" si="2"/>
        <v>0</v>
      </c>
      <c r="W24" s="25">
        <f t="shared" si="3"/>
        <v>0</v>
      </c>
      <c r="X24" s="43"/>
      <c r="AA24" s="49" t="s">
        <v>72</v>
      </c>
      <c r="AB24" s="49" t="s">
        <v>71</v>
      </c>
      <c r="AC24" s="50"/>
      <c r="AD24" s="47"/>
    </row>
    <row r="25" spans="1:30" ht="12.75">
      <c r="A25" s="36"/>
      <c r="B25" s="42"/>
      <c r="C25" s="41"/>
      <c r="D25" s="40"/>
      <c r="E25" s="39"/>
      <c r="F25" s="38"/>
      <c r="G25" s="37"/>
      <c r="H25" s="36" t="s">
        <v>0</v>
      </c>
      <c r="I25" s="35"/>
      <c r="J25" s="36"/>
      <c r="K25" s="35"/>
      <c r="L25" s="34"/>
      <c r="M25" s="33"/>
      <c r="N25" s="32"/>
      <c r="O25" s="31"/>
      <c r="P25" s="30">
        <f t="shared" si="0"/>
        <v>0</v>
      </c>
      <c r="Q25" s="45"/>
      <c r="R25" s="46"/>
      <c r="S25" s="45"/>
      <c r="T25" s="44"/>
      <c r="U25" s="26">
        <f t="shared" si="1"/>
        <v>0</v>
      </c>
      <c r="V25" s="25">
        <f t="shared" si="2"/>
        <v>0</v>
      </c>
      <c r="W25" s="25">
        <f t="shared" si="3"/>
        <v>0</v>
      </c>
      <c r="X25" s="43"/>
      <c r="AA25" s="49" t="s">
        <v>70</v>
      </c>
      <c r="AB25" s="49" t="s">
        <v>69</v>
      </c>
      <c r="AC25" s="50"/>
      <c r="AD25" s="47"/>
    </row>
    <row r="26" spans="1:30" ht="12.75">
      <c r="A26" s="36"/>
      <c r="B26" s="42"/>
      <c r="C26" s="41"/>
      <c r="D26" s="40"/>
      <c r="E26" s="39"/>
      <c r="F26" s="38"/>
      <c r="G26" s="37"/>
      <c r="H26" s="36" t="s">
        <v>0</v>
      </c>
      <c r="I26" s="35"/>
      <c r="J26" s="36"/>
      <c r="K26" s="35"/>
      <c r="L26" s="34"/>
      <c r="M26" s="33"/>
      <c r="N26" s="32"/>
      <c r="O26" s="31"/>
      <c r="P26" s="30">
        <f t="shared" si="0"/>
        <v>0</v>
      </c>
      <c r="Q26" s="45"/>
      <c r="R26" s="46"/>
      <c r="S26" s="45"/>
      <c r="T26" s="44"/>
      <c r="U26" s="26">
        <f t="shared" si="1"/>
        <v>0</v>
      </c>
      <c r="V26" s="25">
        <f t="shared" si="2"/>
        <v>0</v>
      </c>
      <c r="W26" s="25">
        <f t="shared" si="3"/>
        <v>0</v>
      </c>
      <c r="X26" s="43"/>
      <c r="AA26" s="49" t="s">
        <v>10</v>
      </c>
      <c r="AB26" s="49" t="s">
        <v>68</v>
      </c>
      <c r="AC26" s="50"/>
      <c r="AD26" s="47"/>
    </row>
    <row r="27" spans="1:30" ht="12.75">
      <c r="A27" s="36"/>
      <c r="B27" s="42"/>
      <c r="C27" s="41"/>
      <c r="D27" s="40"/>
      <c r="E27" s="39"/>
      <c r="F27" s="38"/>
      <c r="G27" s="37"/>
      <c r="H27" s="36" t="s">
        <v>0</v>
      </c>
      <c r="I27" s="35"/>
      <c r="J27" s="36"/>
      <c r="K27" s="35"/>
      <c r="L27" s="34"/>
      <c r="M27" s="33"/>
      <c r="N27" s="32"/>
      <c r="O27" s="31"/>
      <c r="P27" s="30">
        <f t="shared" si="0"/>
        <v>0</v>
      </c>
      <c r="Q27" s="45"/>
      <c r="R27" s="46"/>
      <c r="S27" s="45"/>
      <c r="T27" s="44"/>
      <c r="U27" s="26">
        <f t="shared" si="1"/>
        <v>0</v>
      </c>
      <c r="V27" s="25">
        <f t="shared" si="2"/>
        <v>0</v>
      </c>
      <c r="W27" s="25">
        <f t="shared" si="3"/>
        <v>0</v>
      </c>
      <c r="X27" s="43"/>
      <c r="AA27" s="49" t="s">
        <v>8</v>
      </c>
      <c r="AB27" s="49" t="s">
        <v>67</v>
      </c>
      <c r="AC27" s="50"/>
      <c r="AD27" s="47"/>
    </row>
    <row r="28" spans="1:30" ht="12.75">
      <c r="A28" s="36"/>
      <c r="B28" s="42"/>
      <c r="C28" s="41"/>
      <c r="D28" s="40"/>
      <c r="E28" s="39"/>
      <c r="F28" s="38"/>
      <c r="G28" s="37"/>
      <c r="H28" s="36" t="s">
        <v>0</v>
      </c>
      <c r="I28" s="35"/>
      <c r="J28" s="36"/>
      <c r="K28" s="35"/>
      <c r="L28" s="34"/>
      <c r="M28" s="33"/>
      <c r="N28" s="32"/>
      <c r="O28" s="31"/>
      <c r="P28" s="30">
        <f t="shared" si="0"/>
        <v>0</v>
      </c>
      <c r="Q28" s="45"/>
      <c r="R28" s="46"/>
      <c r="S28" s="45"/>
      <c r="T28" s="44"/>
      <c r="U28" s="26">
        <f t="shared" si="1"/>
        <v>0</v>
      </c>
      <c r="V28" s="25">
        <f t="shared" si="2"/>
        <v>0</v>
      </c>
      <c r="W28" s="25">
        <f t="shared" si="3"/>
        <v>0</v>
      </c>
      <c r="X28" s="43"/>
      <c r="AA28" s="49" t="s">
        <v>7</v>
      </c>
      <c r="AB28" s="49" t="s">
        <v>66</v>
      </c>
      <c r="AC28" s="50"/>
      <c r="AD28" s="47"/>
    </row>
    <row r="29" spans="1:30" ht="12.75">
      <c r="A29" s="36"/>
      <c r="B29" s="42"/>
      <c r="C29" s="41"/>
      <c r="D29" s="40"/>
      <c r="E29" s="39"/>
      <c r="F29" s="38"/>
      <c r="G29" s="37"/>
      <c r="H29" s="36" t="s">
        <v>0</v>
      </c>
      <c r="I29" s="35"/>
      <c r="J29" s="36"/>
      <c r="K29" s="35"/>
      <c r="L29" s="34"/>
      <c r="M29" s="33"/>
      <c r="N29" s="32"/>
      <c r="O29" s="31"/>
      <c r="P29" s="30">
        <f t="shared" si="0"/>
        <v>0</v>
      </c>
      <c r="Q29" s="45"/>
      <c r="R29" s="46"/>
      <c r="S29" s="45"/>
      <c r="T29" s="44"/>
      <c r="U29" s="26">
        <f t="shared" si="1"/>
        <v>0</v>
      </c>
      <c r="V29" s="25">
        <f t="shared" si="2"/>
        <v>0</v>
      </c>
      <c r="W29" s="25">
        <f t="shared" si="3"/>
        <v>0</v>
      </c>
      <c r="X29" s="43"/>
      <c r="AA29" s="49" t="s">
        <v>65</v>
      </c>
      <c r="AB29" s="49" t="s">
        <v>64</v>
      </c>
      <c r="AC29" s="50"/>
      <c r="AD29" s="47"/>
    </row>
    <row r="30" spans="1:30" ht="12.75">
      <c r="A30" s="36"/>
      <c r="B30" s="42"/>
      <c r="C30" s="41"/>
      <c r="D30" s="40"/>
      <c r="E30" s="39"/>
      <c r="F30" s="38"/>
      <c r="G30" s="37"/>
      <c r="H30" s="36" t="s">
        <v>0</v>
      </c>
      <c r="I30" s="35"/>
      <c r="J30" s="36"/>
      <c r="K30" s="35"/>
      <c r="L30" s="34"/>
      <c r="M30" s="33"/>
      <c r="N30" s="32"/>
      <c r="O30" s="31"/>
      <c r="P30" s="30">
        <f t="shared" si="0"/>
        <v>0</v>
      </c>
      <c r="Q30" s="45"/>
      <c r="R30" s="46"/>
      <c r="S30" s="45"/>
      <c r="T30" s="44"/>
      <c r="U30" s="26">
        <f t="shared" si="1"/>
        <v>0</v>
      </c>
      <c r="V30" s="25">
        <f t="shared" si="2"/>
        <v>0</v>
      </c>
      <c r="W30" s="25">
        <f t="shared" si="3"/>
        <v>0</v>
      </c>
      <c r="X30" s="43"/>
      <c r="AA30" s="49" t="s">
        <v>5</v>
      </c>
      <c r="AB30" s="49" t="s">
        <v>63</v>
      </c>
      <c r="AC30" s="50"/>
      <c r="AD30" s="47"/>
    </row>
    <row r="31" spans="1:30" ht="12.75">
      <c r="A31" s="36"/>
      <c r="B31" s="42"/>
      <c r="C31" s="41"/>
      <c r="D31" s="40"/>
      <c r="E31" s="39"/>
      <c r="F31" s="38"/>
      <c r="G31" s="37"/>
      <c r="H31" s="36" t="s">
        <v>0</v>
      </c>
      <c r="I31" s="35"/>
      <c r="J31" s="36"/>
      <c r="K31" s="35"/>
      <c r="L31" s="34"/>
      <c r="M31" s="33"/>
      <c r="N31" s="32"/>
      <c r="O31" s="31"/>
      <c r="P31" s="30">
        <f t="shared" si="0"/>
        <v>0</v>
      </c>
      <c r="Q31" s="45"/>
      <c r="R31" s="46"/>
      <c r="S31" s="45"/>
      <c r="T31" s="44"/>
      <c r="U31" s="26">
        <f t="shared" si="1"/>
        <v>0</v>
      </c>
      <c r="V31" s="25">
        <f t="shared" si="2"/>
        <v>0</v>
      </c>
      <c r="W31" s="25">
        <f t="shared" si="3"/>
        <v>0</v>
      </c>
      <c r="X31" s="43"/>
      <c r="AA31" s="49" t="s">
        <v>62</v>
      </c>
      <c r="AB31" s="49" t="s">
        <v>61</v>
      </c>
      <c r="AC31" s="50"/>
      <c r="AD31" s="47"/>
    </row>
    <row r="32" spans="1:30" ht="12.75">
      <c r="A32" s="36"/>
      <c r="B32" s="42"/>
      <c r="C32" s="41"/>
      <c r="D32" s="40"/>
      <c r="E32" s="39"/>
      <c r="F32" s="38"/>
      <c r="G32" s="37"/>
      <c r="H32" s="36" t="s">
        <v>0</v>
      </c>
      <c r="I32" s="35"/>
      <c r="J32" s="36"/>
      <c r="K32" s="35"/>
      <c r="L32" s="34"/>
      <c r="M32" s="33"/>
      <c r="N32" s="32"/>
      <c r="O32" s="31"/>
      <c r="P32" s="30">
        <f t="shared" si="0"/>
        <v>0</v>
      </c>
      <c r="Q32" s="45"/>
      <c r="R32" s="46"/>
      <c r="S32" s="45"/>
      <c r="T32" s="44"/>
      <c r="U32" s="26">
        <f t="shared" si="1"/>
        <v>0</v>
      </c>
      <c r="V32" s="25">
        <f t="shared" si="2"/>
        <v>0</v>
      </c>
      <c r="W32" s="25">
        <f t="shared" si="3"/>
        <v>0</v>
      </c>
      <c r="X32" s="43"/>
      <c r="AA32" s="49" t="s">
        <v>3</v>
      </c>
      <c r="AB32" s="49" t="s">
        <v>60</v>
      </c>
      <c r="AC32" s="50"/>
      <c r="AD32" s="47"/>
    </row>
    <row r="33" spans="1:30" ht="12.75">
      <c r="A33" s="36"/>
      <c r="B33" s="42"/>
      <c r="C33" s="41"/>
      <c r="D33" s="40"/>
      <c r="E33" s="39"/>
      <c r="F33" s="38"/>
      <c r="G33" s="37"/>
      <c r="H33" s="36" t="s">
        <v>0</v>
      </c>
      <c r="I33" s="35"/>
      <c r="J33" s="36"/>
      <c r="K33" s="35"/>
      <c r="L33" s="34"/>
      <c r="M33" s="33"/>
      <c r="N33" s="32"/>
      <c r="O33" s="31"/>
      <c r="P33" s="30">
        <f t="shared" si="0"/>
        <v>0</v>
      </c>
      <c r="Q33" s="45"/>
      <c r="R33" s="46"/>
      <c r="S33" s="45"/>
      <c r="T33" s="44"/>
      <c r="U33" s="26">
        <f t="shared" si="1"/>
        <v>0</v>
      </c>
      <c r="V33" s="25">
        <f t="shared" si="2"/>
        <v>0</v>
      </c>
      <c r="W33" s="25">
        <f t="shared" si="3"/>
        <v>0</v>
      </c>
      <c r="X33" s="43"/>
      <c r="AA33" s="49" t="s">
        <v>2</v>
      </c>
      <c r="AB33" s="49" t="s">
        <v>59</v>
      </c>
      <c r="AC33" s="50"/>
      <c r="AD33" s="47"/>
    </row>
    <row r="34" spans="1:30" ht="12.75">
      <c r="A34" s="36"/>
      <c r="B34" s="42"/>
      <c r="C34" s="41"/>
      <c r="D34" s="40"/>
      <c r="E34" s="39"/>
      <c r="F34" s="38"/>
      <c r="G34" s="37"/>
      <c r="H34" s="36" t="s">
        <v>0</v>
      </c>
      <c r="I34" s="35"/>
      <c r="J34" s="36"/>
      <c r="K34" s="35"/>
      <c r="L34" s="34"/>
      <c r="M34" s="33"/>
      <c r="N34" s="32"/>
      <c r="O34" s="31"/>
      <c r="P34" s="30">
        <f t="shared" si="0"/>
        <v>0</v>
      </c>
      <c r="Q34" s="45"/>
      <c r="R34" s="46"/>
      <c r="S34" s="45"/>
      <c r="T34" s="44"/>
      <c r="U34" s="26">
        <f t="shared" si="1"/>
        <v>0</v>
      </c>
      <c r="V34" s="25">
        <f t="shared" si="2"/>
        <v>0</v>
      </c>
      <c r="W34" s="25">
        <f t="shared" si="3"/>
        <v>0</v>
      </c>
      <c r="X34" s="43"/>
      <c r="AA34" s="49" t="s">
        <v>58</v>
      </c>
      <c r="AB34" s="49" t="s">
        <v>57</v>
      </c>
      <c r="AC34" s="50"/>
      <c r="AD34" s="47"/>
    </row>
    <row r="35" spans="1:30" ht="12.75">
      <c r="A35" s="36"/>
      <c r="B35" s="42"/>
      <c r="C35" s="41"/>
      <c r="D35" s="40"/>
      <c r="E35" s="39"/>
      <c r="F35" s="38"/>
      <c r="G35" s="37"/>
      <c r="H35" s="36" t="s">
        <v>0</v>
      </c>
      <c r="I35" s="35"/>
      <c r="J35" s="36"/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1"/>
        <v>0</v>
      </c>
      <c r="V35" s="25">
        <f t="shared" si="2"/>
        <v>0</v>
      </c>
      <c r="W35" s="25">
        <f t="shared" si="3"/>
        <v>0</v>
      </c>
      <c r="X35" s="43"/>
      <c r="AA35" s="49" t="s">
        <v>56</v>
      </c>
      <c r="AB35" s="49" t="s">
        <v>55</v>
      </c>
      <c r="AC35" s="50"/>
      <c r="AD35" s="47"/>
    </row>
    <row r="36" spans="1:30" ht="12.75">
      <c r="A36" s="36"/>
      <c r="B36" s="42"/>
      <c r="C36" s="41"/>
      <c r="D36" s="40"/>
      <c r="E36" s="39"/>
      <c r="F36" s="38"/>
      <c r="G36" s="37"/>
      <c r="H36" s="36" t="s">
        <v>0</v>
      </c>
      <c r="I36" s="35"/>
      <c r="J36" s="36"/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1"/>
        <v>0</v>
      </c>
      <c r="V36" s="25">
        <f t="shared" si="2"/>
        <v>0</v>
      </c>
      <c r="W36" s="25">
        <f t="shared" si="3"/>
        <v>0</v>
      </c>
      <c r="X36" s="43"/>
      <c r="AA36" s="47"/>
      <c r="AB36" s="49" t="s">
        <v>54</v>
      </c>
      <c r="AC36" s="50"/>
      <c r="AD36" s="47"/>
    </row>
    <row r="37" spans="1:30" ht="12.75">
      <c r="A37" s="36"/>
      <c r="B37" s="42"/>
      <c r="C37" s="41"/>
      <c r="D37" s="40"/>
      <c r="E37" s="39"/>
      <c r="F37" s="38"/>
      <c r="G37" s="37"/>
      <c r="H37" s="36" t="s">
        <v>0</v>
      </c>
      <c r="I37" s="35"/>
      <c r="J37" s="36"/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1"/>
        <v>0</v>
      </c>
      <c r="V37" s="25">
        <f t="shared" si="2"/>
        <v>0</v>
      </c>
      <c r="W37" s="25">
        <f t="shared" si="3"/>
        <v>0</v>
      </c>
      <c r="X37" s="43"/>
      <c r="AA37" s="47"/>
      <c r="AB37" s="49" t="s">
        <v>53</v>
      </c>
      <c r="AC37" s="50"/>
      <c r="AD37" s="47"/>
    </row>
    <row r="38" spans="1:30" ht="12.75">
      <c r="A38" s="36"/>
      <c r="B38" s="42"/>
      <c r="C38" s="41"/>
      <c r="D38" s="40"/>
      <c r="E38" s="39"/>
      <c r="F38" s="38"/>
      <c r="G38" s="37"/>
      <c r="H38" s="36" t="s">
        <v>0</v>
      </c>
      <c r="I38" s="35"/>
      <c r="J38" s="36"/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1"/>
        <v>0</v>
      </c>
      <c r="V38" s="25">
        <f t="shared" si="2"/>
        <v>0</v>
      </c>
      <c r="W38" s="25">
        <f t="shared" si="3"/>
        <v>0</v>
      </c>
      <c r="X38" s="43"/>
      <c r="AA38" s="47"/>
      <c r="AB38" s="49" t="s">
        <v>52</v>
      </c>
      <c r="AC38" s="50"/>
      <c r="AD38" s="47"/>
    </row>
    <row r="39" spans="1:30" ht="12.75">
      <c r="A39" s="36"/>
      <c r="B39" s="42"/>
      <c r="C39" s="41"/>
      <c r="D39" s="40"/>
      <c r="E39" s="39"/>
      <c r="F39" s="38"/>
      <c r="G39" s="37"/>
      <c r="H39" s="36" t="s">
        <v>0</v>
      </c>
      <c r="I39" s="35"/>
      <c r="J39" s="36"/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1"/>
        <v>0</v>
      </c>
      <c r="V39" s="25">
        <f t="shared" si="2"/>
        <v>0</v>
      </c>
      <c r="W39" s="25">
        <f t="shared" si="3"/>
        <v>0</v>
      </c>
      <c r="X39" s="43"/>
      <c r="AA39" s="47"/>
      <c r="AB39" s="49" t="s">
        <v>51</v>
      </c>
      <c r="AC39" s="50"/>
      <c r="AD39" s="47"/>
    </row>
    <row r="40" spans="1:30" ht="12.75">
      <c r="A40" s="36"/>
      <c r="B40" s="42"/>
      <c r="C40" s="41"/>
      <c r="D40" s="40"/>
      <c r="E40" s="39"/>
      <c r="F40" s="38"/>
      <c r="G40" s="37"/>
      <c r="H40" s="36" t="s">
        <v>0</v>
      </c>
      <c r="I40" s="35"/>
      <c r="J40" s="36"/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1"/>
        <v>0</v>
      </c>
      <c r="V40" s="25">
        <f t="shared" si="2"/>
        <v>0</v>
      </c>
      <c r="W40" s="25">
        <f t="shared" si="3"/>
        <v>0</v>
      </c>
      <c r="X40" s="43"/>
      <c r="AA40" s="47"/>
      <c r="AB40" s="49" t="s">
        <v>50</v>
      </c>
      <c r="AC40" s="50"/>
      <c r="AD40" s="47"/>
    </row>
    <row r="41" spans="1:30" ht="12.75">
      <c r="A41" s="36"/>
      <c r="B41" s="42"/>
      <c r="C41" s="41"/>
      <c r="D41" s="40"/>
      <c r="E41" s="39"/>
      <c r="F41" s="38"/>
      <c r="G41" s="37"/>
      <c r="H41" s="36" t="s">
        <v>0</v>
      </c>
      <c r="I41" s="35"/>
      <c r="J41" s="36"/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1"/>
        <v>0</v>
      </c>
      <c r="V41" s="25">
        <f t="shared" si="2"/>
        <v>0</v>
      </c>
      <c r="W41" s="25">
        <f t="shared" si="3"/>
        <v>0</v>
      </c>
      <c r="X41" s="43"/>
      <c r="AA41" s="47"/>
      <c r="AB41" s="49" t="s">
        <v>49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1"/>
        <v>0</v>
      </c>
      <c r="V42" s="25">
        <f t="shared" si="2"/>
        <v>0</v>
      </c>
      <c r="W42" s="25">
        <f t="shared" si="3"/>
        <v>0</v>
      </c>
      <c r="X42" s="43"/>
      <c r="AA42" s="47"/>
      <c r="AB42" s="49" t="s">
        <v>48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1"/>
        <v>0</v>
      </c>
      <c r="V43" s="25">
        <f t="shared" si="2"/>
        <v>0</v>
      </c>
      <c r="W43" s="25">
        <f t="shared" si="3"/>
        <v>0</v>
      </c>
      <c r="X43" s="43"/>
      <c r="AA43" s="47"/>
      <c r="AB43" s="49" t="s">
        <v>47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1"/>
        <v>0</v>
      </c>
      <c r="V44" s="25">
        <f t="shared" si="2"/>
        <v>0</v>
      </c>
      <c r="W44" s="25">
        <f t="shared" si="3"/>
        <v>0</v>
      </c>
      <c r="X44" s="43"/>
      <c r="AA44" s="47"/>
      <c r="AB44" s="49" t="s">
        <v>46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1"/>
        <v>0</v>
      </c>
      <c r="V45" s="25">
        <f t="shared" si="2"/>
        <v>0</v>
      </c>
      <c r="W45" s="25">
        <f t="shared" si="3"/>
        <v>0</v>
      </c>
      <c r="X45" s="43"/>
      <c r="AA45" s="47"/>
      <c r="AB45" s="49" t="s">
        <v>45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1"/>
        <v>0</v>
      </c>
      <c r="V46" s="25">
        <f t="shared" si="2"/>
        <v>0</v>
      </c>
      <c r="W46" s="25">
        <f t="shared" si="3"/>
        <v>0</v>
      </c>
      <c r="X46" s="43"/>
      <c r="AA46" s="47"/>
      <c r="AB46" s="49" t="s">
        <v>44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1"/>
        <v>0</v>
      </c>
      <c r="V47" s="25">
        <f t="shared" si="2"/>
        <v>0</v>
      </c>
      <c r="W47" s="25">
        <f t="shared" si="3"/>
        <v>0</v>
      </c>
      <c r="X47" s="43"/>
      <c r="AA47" s="47"/>
      <c r="AB47" s="49" t="s">
        <v>43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1"/>
        <v>0</v>
      </c>
      <c r="V48" s="25">
        <f t="shared" si="2"/>
        <v>0</v>
      </c>
      <c r="W48" s="25">
        <f t="shared" si="3"/>
        <v>0</v>
      </c>
      <c r="X48" s="43"/>
      <c r="AA48" s="47"/>
      <c r="AB48" s="49" t="s">
        <v>42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ref="P49:P112" si="4">N49+O49</f>
        <v>0</v>
      </c>
      <c r="Q49" s="45"/>
      <c r="R49" s="46"/>
      <c r="S49" s="45"/>
      <c r="T49" s="44"/>
      <c r="U49" s="26">
        <f t="shared" si="1"/>
        <v>0</v>
      </c>
      <c r="V49" s="25">
        <f t="shared" ref="V49:V112" si="5">(Q49*R49)+(S49*T49)</f>
        <v>0</v>
      </c>
      <c r="W49" s="25">
        <f t="shared" si="3"/>
        <v>0</v>
      </c>
      <c r="X49" s="43"/>
      <c r="AA49" s="47"/>
      <c r="AB49" s="49" t="s">
        <v>41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4"/>
        <v>0</v>
      </c>
      <c r="Q50" s="45"/>
      <c r="R50" s="46"/>
      <c r="S50" s="45"/>
      <c r="T50" s="44"/>
      <c r="U50" s="26">
        <f t="shared" ref="U50:U113" si="6">Q50+S50</f>
        <v>0</v>
      </c>
      <c r="V50" s="25">
        <f t="shared" si="5"/>
        <v>0</v>
      </c>
      <c r="W50" s="25">
        <f t="shared" ref="W50:W113" si="7">V50+P50</f>
        <v>0</v>
      </c>
      <c r="X50" s="43"/>
      <c r="AA50" s="47"/>
      <c r="AB50" s="49" t="s">
        <v>40</v>
      </c>
      <c r="AC50" s="48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4"/>
        <v>0</v>
      </c>
      <c r="Q51" s="45"/>
      <c r="R51" s="46"/>
      <c r="S51" s="45"/>
      <c r="T51" s="44"/>
      <c r="U51" s="26">
        <f t="shared" si="6"/>
        <v>0</v>
      </c>
      <c r="V51" s="25">
        <f t="shared" si="5"/>
        <v>0</v>
      </c>
      <c r="W51" s="25">
        <f t="shared" si="7"/>
        <v>0</v>
      </c>
      <c r="X51" s="43"/>
      <c r="AA51" s="47"/>
      <c r="AB51" s="49" t="s">
        <v>39</v>
      </c>
      <c r="AC51" s="48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4"/>
        <v>0</v>
      </c>
      <c r="Q52" s="45"/>
      <c r="R52" s="46"/>
      <c r="S52" s="45"/>
      <c r="T52" s="44"/>
      <c r="U52" s="26">
        <f t="shared" si="6"/>
        <v>0</v>
      </c>
      <c r="V52" s="25">
        <f t="shared" si="5"/>
        <v>0</v>
      </c>
      <c r="W52" s="25">
        <f t="shared" si="7"/>
        <v>0</v>
      </c>
      <c r="X52" s="43"/>
      <c r="AA52" s="47"/>
      <c r="AB52" s="49" t="s">
        <v>38</v>
      </c>
      <c r="AC52" s="48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4"/>
        <v>0</v>
      </c>
      <c r="Q53" s="45"/>
      <c r="R53" s="46"/>
      <c r="S53" s="45"/>
      <c r="T53" s="44"/>
      <c r="U53" s="26">
        <f t="shared" si="6"/>
        <v>0</v>
      </c>
      <c r="V53" s="25">
        <f t="shared" si="5"/>
        <v>0</v>
      </c>
      <c r="W53" s="25">
        <f t="shared" si="7"/>
        <v>0</v>
      </c>
      <c r="X53" s="43"/>
      <c r="AA53" s="47"/>
      <c r="AB53" s="49" t="s">
        <v>37</v>
      </c>
      <c r="AC53" s="48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4"/>
        <v>0</v>
      </c>
      <c r="Q54" s="45"/>
      <c r="R54" s="46"/>
      <c r="S54" s="45"/>
      <c r="T54" s="44"/>
      <c r="U54" s="26">
        <f t="shared" si="6"/>
        <v>0</v>
      </c>
      <c r="V54" s="25">
        <f t="shared" si="5"/>
        <v>0</v>
      </c>
      <c r="W54" s="25">
        <f t="shared" si="7"/>
        <v>0</v>
      </c>
      <c r="X54" s="43"/>
      <c r="AA54" s="47"/>
      <c r="AB54" s="49" t="s">
        <v>36</v>
      </c>
      <c r="AC54" s="48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4"/>
        <v>0</v>
      </c>
      <c r="Q55" s="45"/>
      <c r="R55" s="46"/>
      <c r="S55" s="45"/>
      <c r="T55" s="44"/>
      <c r="U55" s="26">
        <f t="shared" si="6"/>
        <v>0</v>
      </c>
      <c r="V55" s="25">
        <f t="shared" si="5"/>
        <v>0</v>
      </c>
      <c r="W55" s="25">
        <f t="shared" si="7"/>
        <v>0</v>
      </c>
      <c r="X55" s="43"/>
      <c r="AA55" s="47"/>
      <c r="AB55" s="49" t="s">
        <v>35</v>
      </c>
      <c r="AC55" s="48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4"/>
        <v>0</v>
      </c>
      <c r="Q56" s="45"/>
      <c r="R56" s="46"/>
      <c r="S56" s="45"/>
      <c r="T56" s="44"/>
      <c r="U56" s="26">
        <f t="shared" si="6"/>
        <v>0</v>
      </c>
      <c r="V56" s="25">
        <f t="shared" si="5"/>
        <v>0</v>
      </c>
      <c r="W56" s="25">
        <f t="shared" si="7"/>
        <v>0</v>
      </c>
      <c r="X56" s="43"/>
      <c r="AA56" s="47"/>
      <c r="AB56" s="49" t="s">
        <v>34</v>
      </c>
      <c r="AC56" s="48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4"/>
        <v>0</v>
      </c>
      <c r="Q57" s="45"/>
      <c r="R57" s="46"/>
      <c r="S57" s="45"/>
      <c r="T57" s="44"/>
      <c r="U57" s="26">
        <f t="shared" si="6"/>
        <v>0</v>
      </c>
      <c r="V57" s="25">
        <f t="shared" si="5"/>
        <v>0</v>
      </c>
      <c r="W57" s="25">
        <f t="shared" si="7"/>
        <v>0</v>
      </c>
      <c r="X57" s="43"/>
      <c r="AA57" s="47"/>
      <c r="AB57" s="49" t="s">
        <v>33</v>
      </c>
      <c r="AC57" s="48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4"/>
        <v>0</v>
      </c>
      <c r="Q58" s="45"/>
      <c r="R58" s="46"/>
      <c r="S58" s="45"/>
      <c r="T58" s="44"/>
      <c r="U58" s="26">
        <f t="shared" si="6"/>
        <v>0</v>
      </c>
      <c r="V58" s="25">
        <f t="shared" si="5"/>
        <v>0</v>
      </c>
      <c r="W58" s="25">
        <f t="shared" si="7"/>
        <v>0</v>
      </c>
      <c r="X58" s="43"/>
      <c r="AA58" s="47"/>
      <c r="AB58" s="49" t="s">
        <v>32</v>
      </c>
      <c r="AC58" s="48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4"/>
        <v>0</v>
      </c>
      <c r="Q59" s="45"/>
      <c r="R59" s="46"/>
      <c r="S59" s="45"/>
      <c r="T59" s="44"/>
      <c r="U59" s="26">
        <f t="shared" si="6"/>
        <v>0</v>
      </c>
      <c r="V59" s="25">
        <f t="shared" si="5"/>
        <v>0</v>
      </c>
      <c r="W59" s="25">
        <f t="shared" si="7"/>
        <v>0</v>
      </c>
      <c r="X59" s="43"/>
      <c r="AA59" s="47"/>
      <c r="AB59" s="49" t="s">
        <v>31</v>
      </c>
      <c r="AC59" s="48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4"/>
        <v>0</v>
      </c>
      <c r="Q60" s="45"/>
      <c r="R60" s="46"/>
      <c r="S60" s="45"/>
      <c r="T60" s="44"/>
      <c r="U60" s="26">
        <f t="shared" si="6"/>
        <v>0</v>
      </c>
      <c r="V60" s="25">
        <f t="shared" si="5"/>
        <v>0</v>
      </c>
      <c r="W60" s="25">
        <f t="shared" si="7"/>
        <v>0</v>
      </c>
      <c r="X60" s="43"/>
      <c r="AA60" s="47"/>
      <c r="AB60" s="49" t="s">
        <v>30</v>
      </c>
      <c r="AC60" s="48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4"/>
        <v>0</v>
      </c>
      <c r="Q61" s="45"/>
      <c r="R61" s="46"/>
      <c r="S61" s="45"/>
      <c r="T61" s="44"/>
      <c r="U61" s="26">
        <f t="shared" si="6"/>
        <v>0</v>
      </c>
      <c r="V61" s="25">
        <f t="shared" si="5"/>
        <v>0</v>
      </c>
      <c r="W61" s="25">
        <f t="shared" si="7"/>
        <v>0</v>
      </c>
      <c r="X61" s="43"/>
      <c r="AA61" s="47"/>
      <c r="AB61" s="49" t="s">
        <v>29</v>
      </c>
      <c r="AC61" s="48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4"/>
        <v>0</v>
      </c>
      <c r="Q62" s="45"/>
      <c r="R62" s="46"/>
      <c r="S62" s="45"/>
      <c r="T62" s="44"/>
      <c r="U62" s="26">
        <f t="shared" si="6"/>
        <v>0</v>
      </c>
      <c r="V62" s="25">
        <f t="shared" si="5"/>
        <v>0</v>
      </c>
      <c r="W62" s="25">
        <f t="shared" si="7"/>
        <v>0</v>
      </c>
      <c r="X62" s="43"/>
      <c r="AA62" s="47"/>
      <c r="AB62" s="49" t="s">
        <v>28</v>
      </c>
      <c r="AC62" s="48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4"/>
        <v>0</v>
      </c>
      <c r="Q63" s="45"/>
      <c r="R63" s="46"/>
      <c r="S63" s="45"/>
      <c r="T63" s="44"/>
      <c r="U63" s="26">
        <f t="shared" si="6"/>
        <v>0</v>
      </c>
      <c r="V63" s="25">
        <f t="shared" si="5"/>
        <v>0</v>
      </c>
      <c r="W63" s="25">
        <f t="shared" si="7"/>
        <v>0</v>
      </c>
      <c r="X63" s="43"/>
      <c r="AA63" s="47"/>
      <c r="AB63" s="49" t="s">
        <v>27</v>
      </c>
      <c r="AC63" s="48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4"/>
        <v>0</v>
      </c>
      <c r="Q64" s="45"/>
      <c r="R64" s="46"/>
      <c r="S64" s="45"/>
      <c r="T64" s="44"/>
      <c r="U64" s="26">
        <f t="shared" si="6"/>
        <v>0</v>
      </c>
      <c r="V64" s="25">
        <f t="shared" si="5"/>
        <v>0</v>
      </c>
      <c r="W64" s="25">
        <f t="shared" si="7"/>
        <v>0</v>
      </c>
      <c r="X64" s="43"/>
      <c r="AA64" s="47"/>
      <c r="AB64" s="49" t="s">
        <v>26</v>
      </c>
      <c r="AC64" s="48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4"/>
        <v>0</v>
      </c>
      <c r="Q65" s="45"/>
      <c r="R65" s="46"/>
      <c r="S65" s="45"/>
      <c r="T65" s="44"/>
      <c r="U65" s="26">
        <f t="shared" si="6"/>
        <v>0</v>
      </c>
      <c r="V65" s="25">
        <f t="shared" si="5"/>
        <v>0</v>
      </c>
      <c r="W65" s="25">
        <f t="shared" si="7"/>
        <v>0</v>
      </c>
      <c r="X65" s="43"/>
      <c r="AA65" s="47"/>
      <c r="AB65" s="49" t="s">
        <v>25</v>
      </c>
      <c r="AC65" s="48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4"/>
        <v>0</v>
      </c>
      <c r="Q66" s="45"/>
      <c r="R66" s="46"/>
      <c r="S66" s="45"/>
      <c r="T66" s="44"/>
      <c r="U66" s="26">
        <f t="shared" si="6"/>
        <v>0</v>
      </c>
      <c r="V66" s="25">
        <f t="shared" si="5"/>
        <v>0</v>
      </c>
      <c r="W66" s="25">
        <f t="shared" si="7"/>
        <v>0</v>
      </c>
      <c r="X66" s="43"/>
      <c r="AA66" s="47"/>
      <c r="AB66" s="49" t="s">
        <v>24</v>
      </c>
      <c r="AC66" s="48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4"/>
        <v>0</v>
      </c>
      <c r="Q67" s="45"/>
      <c r="R67" s="46"/>
      <c r="S67" s="45"/>
      <c r="T67" s="44"/>
      <c r="U67" s="26">
        <f t="shared" si="6"/>
        <v>0</v>
      </c>
      <c r="V67" s="25">
        <f t="shared" si="5"/>
        <v>0</v>
      </c>
      <c r="W67" s="25">
        <f t="shared" si="7"/>
        <v>0</v>
      </c>
      <c r="X67" s="43"/>
      <c r="AA67" s="47"/>
      <c r="AB67" s="49" t="s">
        <v>23</v>
      </c>
      <c r="AC67" s="48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4"/>
        <v>0</v>
      </c>
      <c r="Q68" s="45"/>
      <c r="R68" s="46"/>
      <c r="S68" s="45"/>
      <c r="T68" s="44"/>
      <c r="U68" s="26">
        <f t="shared" si="6"/>
        <v>0</v>
      </c>
      <c r="V68" s="25">
        <f t="shared" si="5"/>
        <v>0</v>
      </c>
      <c r="W68" s="25">
        <f t="shared" si="7"/>
        <v>0</v>
      </c>
      <c r="X68" s="43"/>
      <c r="AA68" s="47"/>
      <c r="AB68" s="49" t="s">
        <v>22</v>
      </c>
      <c r="AC68" s="48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4"/>
        <v>0</v>
      </c>
      <c r="Q69" s="45"/>
      <c r="R69" s="46"/>
      <c r="S69" s="45"/>
      <c r="T69" s="44"/>
      <c r="U69" s="26">
        <f t="shared" si="6"/>
        <v>0</v>
      </c>
      <c r="V69" s="25">
        <f t="shared" si="5"/>
        <v>0</v>
      </c>
      <c r="W69" s="25">
        <f t="shared" si="7"/>
        <v>0</v>
      </c>
      <c r="X69" s="43"/>
      <c r="AA69" s="47"/>
      <c r="AB69" s="49" t="s">
        <v>21</v>
      </c>
      <c r="AC69" s="48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4"/>
        <v>0</v>
      </c>
      <c r="Q70" s="45"/>
      <c r="R70" s="46"/>
      <c r="S70" s="45"/>
      <c r="T70" s="44"/>
      <c r="U70" s="26">
        <f t="shared" si="6"/>
        <v>0</v>
      </c>
      <c r="V70" s="25">
        <f t="shared" si="5"/>
        <v>0</v>
      </c>
      <c r="W70" s="25">
        <f t="shared" si="7"/>
        <v>0</v>
      </c>
      <c r="X70" s="43"/>
      <c r="AA70" s="47"/>
      <c r="AB70" s="49" t="s">
        <v>20</v>
      </c>
      <c r="AC70" s="48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4"/>
        <v>0</v>
      </c>
      <c r="Q71" s="45"/>
      <c r="R71" s="46"/>
      <c r="S71" s="45"/>
      <c r="T71" s="44"/>
      <c r="U71" s="26">
        <f t="shared" si="6"/>
        <v>0</v>
      </c>
      <c r="V71" s="25">
        <f t="shared" si="5"/>
        <v>0</v>
      </c>
      <c r="W71" s="25">
        <f t="shared" si="7"/>
        <v>0</v>
      </c>
      <c r="X71" s="43"/>
      <c r="AA71" s="47"/>
      <c r="AB71" s="49" t="s">
        <v>19</v>
      </c>
      <c r="AC71" s="48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si="4"/>
        <v>0</v>
      </c>
      <c r="Q72" s="45"/>
      <c r="R72" s="46"/>
      <c r="S72" s="45"/>
      <c r="T72" s="44"/>
      <c r="U72" s="26">
        <f t="shared" si="6"/>
        <v>0</v>
      </c>
      <c r="V72" s="25">
        <f t="shared" si="5"/>
        <v>0</v>
      </c>
      <c r="W72" s="25">
        <f t="shared" si="7"/>
        <v>0</v>
      </c>
      <c r="X72" s="43"/>
      <c r="AA72" s="47"/>
      <c r="AB72" s="49" t="s">
        <v>18</v>
      </c>
      <c r="AC72" s="48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si="6"/>
        <v>0</v>
      </c>
      <c r="V73" s="25">
        <f t="shared" si="5"/>
        <v>0</v>
      </c>
      <c r="W73" s="25">
        <f t="shared" si="7"/>
        <v>0</v>
      </c>
      <c r="X73" s="43"/>
      <c r="AA73" s="47"/>
      <c r="AB73" s="49" t="s">
        <v>17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16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15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14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13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12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11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10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9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8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7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6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5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4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3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1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</row>
    <row r="97" spans="1:24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</row>
    <row r="98" spans="1:24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</row>
    <row r="99" spans="1:24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</row>
    <row r="100" spans="1:24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</row>
    <row r="101" spans="1:24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</row>
    <row r="102" spans="1:24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</row>
    <row r="103" spans="1:24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</row>
    <row r="104" spans="1:24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</row>
    <row r="105" spans="1:24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</row>
    <row r="106" spans="1:24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</row>
    <row r="107" spans="1:24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</row>
    <row r="108" spans="1:24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</row>
    <row r="109" spans="1:24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</row>
    <row r="110" spans="1:24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</row>
    <row r="111" spans="1:24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</row>
    <row r="112" spans="1:24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ref="P113:P176" si="8">N113+O113</f>
        <v>0</v>
      </c>
      <c r="Q113" s="45"/>
      <c r="R113" s="46"/>
      <c r="S113" s="45"/>
      <c r="T113" s="44"/>
      <c r="U113" s="26">
        <f t="shared" si="6"/>
        <v>0</v>
      </c>
      <c r="V113" s="25">
        <f t="shared" ref="V113:V176" si="9">(Q113*R113)+(S113*T113)</f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8"/>
        <v>0</v>
      </c>
      <c r="Q114" s="45"/>
      <c r="R114" s="46"/>
      <c r="S114" s="45"/>
      <c r="T114" s="44"/>
      <c r="U114" s="26">
        <f t="shared" ref="U114:U177" si="10">Q114+S114</f>
        <v>0</v>
      </c>
      <c r="V114" s="25">
        <f t="shared" si="9"/>
        <v>0</v>
      </c>
      <c r="W114" s="25">
        <f t="shared" ref="W114:W177" si="11">V114+P114</f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8"/>
        <v>0</v>
      </c>
      <c r="Q115" s="45"/>
      <c r="R115" s="46"/>
      <c r="S115" s="45"/>
      <c r="T115" s="44"/>
      <c r="U115" s="26">
        <f t="shared" si="10"/>
        <v>0</v>
      </c>
      <c r="V115" s="25">
        <f t="shared" si="9"/>
        <v>0</v>
      </c>
      <c r="W115" s="25">
        <f t="shared" si="11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8"/>
        <v>0</v>
      </c>
      <c r="Q116" s="45"/>
      <c r="R116" s="46"/>
      <c r="S116" s="45"/>
      <c r="T116" s="44"/>
      <c r="U116" s="26">
        <f t="shared" si="10"/>
        <v>0</v>
      </c>
      <c r="V116" s="25">
        <f t="shared" si="9"/>
        <v>0</v>
      </c>
      <c r="W116" s="25">
        <f t="shared" si="11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8"/>
        <v>0</v>
      </c>
      <c r="Q117" s="45"/>
      <c r="R117" s="46"/>
      <c r="S117" s="45"/>
      <c r="T117" s="44"/>
      <c r="U117" s="26">
        <f t="shared" si="10"/>
        <v>0</v>
      </c>
      <c r="V117" s="25">
        <f t="shared" si="9"/>
        <v>0</v>
      </c>
      <c r="W117" s="25">
        <f t="shared" si="11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8"/>
        <v>0</v>
      </c>
      <c r="Q118" s="45"/>
      <c r="R118" s="46"/>
      <c r="S118" s="45"/>
      <c r="T118" s="44"/>
      <c r="U118" s="26">
        <f t="shared" si="10"/>
        <v>0</v>
      </c>
      <c r="V118" s="25">
        <f t="shared" si="9"/>
        <v>0</v>
      </c>
      <c r="W118" s="25">
        <f t="shared" si="11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8"/>
        <v>0</v>
      </c>
      <c r="Q119" s="45"/>
      <c r="R119" s="46"/>
      <c r="S119" s="45"/>
      <c r="T119" s="44"/>
      <c r="U119" s="26">
        <f t="shared" si="10"/>
        <v>0</v>
      </c>
      <c r="V119" s="25">
        <f t="shared" si="9"/>
        <v>0</v>
      </c>
      <c r="W119" s="25">
        <f t="shared" si="11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8"/>
        <v>0</v>
      </c>
      <c r="Q120" s="45"/>
      <c r="R120" s="46"/>
      <c r="S120" s="45"/>
      <c r="T120" s="44"/>
      <c r="U120" s="26">
        <f t="shared" si="10"/>
        <v>0</v>
      </c>
      <c r="V120" s="25">
        <f t="shared" si="9"/>
        <v>0</v>
      </c>
      <c r="W120" s="25">
        <f t="shared" si="11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8"/>
        <v>0</v>
      </c>
      <c r="Q121" s="45"/>
      <c r="R121" s="46"/>
      <c r="S121" s="45"/>
      <c r="T121" s="44"/>
      <c r="U121" s="26">
        <f t="shared" si="10"/>
        <v>0</v>
      </c>
      <c r="V121" s="25">
        <f t="shared" si="9"/>
        <v>0</v>
      </c>
      <c r="W121" s="25">
        <f t="shared" si="11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8"/>
        <v>0</v>
      </c>
      <c r="Q122" s="45"/>
      <c r="R122" s="46"/>
      <c r="S122" s="45"/>
      <c r="T122" s="44"/>
      <c r="U122" s="26">
        <f t="shared" si="10"/>
        <v>0</v>
      </c>
      <c r="V122" s="25">
        <f t="shared" si="9"/>
        <v>0</v>
      </c>
      <c r="W122" s="25">
        <f t="shared" si="11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8"/>
        <v>0</v>
      </c>
      <c r="Q123" s="45"/>
      <c r="R123" s="46"/>
      <c r="S123" s="45"/>
      <c r="T123" s="44"/>
      <c r="U123" s="26">
        <f t="shared" si="10"/>
        <v>0</v>
      </c>
      <c r="V123" s="25">
        <f t="shared" si="9"/>
        <v>0</v>
      </c>
      <c r="W123" s="25">
        <f t="shared" si="11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8"/>
        <v>0</v>
      </c>
      <c r="Q124" s="45"/>
      <c r="R124" s="46"/>
      <c r="S124" s="45"/>
      <c r="T124" s="44"/>
      <c r="U124" s="26">
        <f t="shared" si="10"/>
        <v>0</v>
      </c>
      <c r="V124" s="25">
        <f t="shared" si="9"/>
        <v>0</v>
      </c>
      <c r="W124" s="25">
        <f t="shared" si="11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8"/>
        <v>0</v>
      </c>
      <c r="Q125" s="45"/>
      <c r="R125" s="46"/>
      <c r="S125" s="45"/>
      <c r="T125" s="44"/>
      <c r="U125" s="26">
        <f t="shared" si="10"/>
        <v>0</v>
      </c>
      <c r="V125" s="25">
        <f t="shared" si="9"/>
        <v>0</v>
      </c>
      <c r="W125" s="25">
        <f t="shared" si="11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8"/>
        <v>0</v>
      </c>
      <c r="Q126" s="45"/>
      <c r="R126" s="46"/>
      <c r="S126" s="45"/>
      <c r="T126" s="44"/>
      <c r="U126" s="26">
        <f t="shared" si="10"/>
        <v>0</v>
      </c>
      <c r="V126" s="25">
        <f t="shared" si="9"/>
        <v>0</v>
      </c>
      <c r="W126" s="25">
        <f t="shared" si="11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8"/>
        <v>0</v>
      </c>
      <c r="Q127" s="45"/>
      <c r="R127" s="46"/>
      <c r="S127" s="45"/>
      <c r="T127" s="44"/>
      <c r="U127" s="26">
        <f t="shared" si="10"/>
        <v>0</v>
      </c>
      <c r="V127" s="25">
        <f t="shared" si="9"/>
        <v>0</v>
      </c>
      <c r="W127" s="25">
        <f t="shared" si="11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8"/>
        <v>0</v>
      </c>
      <c r="Q128" s="45"/>
      <c r="R128" s="46"/>
      <c r="S128" s="45"/>
      <c r="T128" s="44"/>
      <c r="U128" s="26">
        <f t="shared" si="10"/>
        <v>0</v>
      </c>
      <c r="V128" s="25">
        <f t="shared" si="9"/>
        <v>0</v>
      </c>
      <c r="W128" s="25">
        <f t="shared" si="11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8"/>
        <v>0</v>
      </c>
      <c r="Q129" s="45"/>
      <c r="R129" s="46"/>
      <c r="S129" s="45"/>
      <c r="T129" s="44"/>
      <c r="U129" s="26">
        <f t="shared" si="10"/>
        <v>0</v>
      </c>
      <c r="V129" s="25">
        <f t="shared" si="9"/>
        <v>0</v>
      </c>
      <c r="W129" s="25">
        <f t="shared" si="11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8"/>
        <v>0</v>
      </c>
      <c r="Q130" s="45"/>
      <c r="R130" s="46"/>
      <c r="S130" s="45"/>
      <c r="T130" s="44"/>
      <c r="U130" s="26">
        <f t="shared" si="10"/>
        <v>0</v>
      </c>
      <c r="V130" s="25">
        <f t="shared" si="9"/>
        <v>0</v>
      </c>
      <c r="W130" s="25">
        <f t="shared" si="11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8"/>
        <v>0</v>
      </c>
      <c r="Q131" s="45"/>
      <c r="R131" s="46"/>
      <c r="S131" s="45"/>
      <c r="T131" s="44"/>
      <c r="U131" s="26">
        <f t="shared" si="10"/>
        <v>0</v>
      </c>
      <c r="V131" s="25">
        <f t="shared" si="9"/>
        <v>0</v>
      </c>
      <c r="W131" s="25">
        <f t="shared" si="11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8"/>
        <v>0</v>
      </c>
      <c r="Q132" s="45"/>
      <c r="R132" s="46"/>
      <c r="S132" s="45"/>
      <c r="T132" s="44"/>
      <c r="U132" s="26">
        <f t="shared" si="10"/>
        <v>0</v>
      </c>
      <c r="V132" s="25">
        <f t="shared" si="9"/>
        <v>0</v>
      </c>
      <c r="W132" s="25">
        <f t="shared" si="11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8"/>
        <v>0</v>
      </c>
      <c r="Q133" s="45"/>
      <c r="R133" s="46"/>
      <c r="S133" s="45"/>
      <c r="T133" s="44"/>
      <c r="U133" s="26">
        <f t="shared" si="10"/>
        <v>0</v>
      </c>
      <c r="V133" s="25">
        <f t="shared" si="9"/>
        <v>0</v>
      </c>
      <c r="W133" s="25">
        <f t="shared" si="11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8"/>
        <v>0</v>
      </c>
      <c r="Q134" s="45"/>
      <c r="R134" s="46"/>
      <c r="S134" s="45"/>
      <c r="T134" s="44"/>
      <c r="U134" s="26">
        <f t="shared" si="10"/>
        <v>0</v>
      </c>
      <c r="V134" s="25">
        <f t="shared" si="9"/>
        <v>0</v>
      </c>
      <c r="W134" s="25">
        <f t="shared" si="11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8"/>
        <v>0</v>
      </c>
      <c r="Q135" s="45"/>
      <c r="R135" s="46"/>
      <c r="S135" s="45"/>
      <c r="T135" s="44"/>
      <c r="U135" s="26">
        <f t="shared" si="10"/>
        <v>0</v>
      </c>
      <c r="V135" s="25">
        <f t="shared" si="9"/>
        <v>0</v>
      </c>
      <c r="W135" s="25">
        <f t="shared" si="11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si="8"/>
        <v>0</v>
      </c>
      <c r="Q136" s="45"/>
      <c r="R136" s="46"/>
      <c r="S136" s="45"/>
      <c r="T136" s="44"/>
      <c r="U136" s="26">
        <f t="shared" si="10"/>
        <v>0</v>
      </c>
      <c r="V136" s="25">
        <f t="shared" si="9"/>
        <v>0</v>
      </c>
      <c r="W136" s="25">
        <f t="shared" si="11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si="10"/>
        <v>0</v>
      </c>
      <c r="V137" s="25">
        <f t="shared" si="9"/>
        <v>0</v>
      </c>
      <c r="W137" s="25">
        <f t="shared" si="11"/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ref="P177:P240" si="12">N177+O177</f>
        <v>0</v>
      </c>
      <c r="Q177" s="45"/>
      <c r="R177" s="46"/>
      <c r="S177" s="45"/>
      <c r="T177" s="44"/>
      <c r="U177" s="26">
        <f t="shared" si="10"/>
        <v>0</v>
      </c>
      <c r="V177" s="25">
        <f t="shared" ref="V177:V240" si="13">(Q177*R177)+(S177*T177)</f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12"/>
        <v>0</v>
      </c>
      <c r="Q178" s="45"/>
      <c r="R178" s="46"/>
      <c r="S178" s="45"/>
      <c r="T178" s="44"/>
      <c r="U178" s="26">
        <f t="shared" ref="U178:U241" si="14">Q178+S178</f>
        <v>0</v>
      </c>
      <c r="V178" s="25">
        <f t="shared" si="13"/>
        <v>0</v>
      </c>
      <c r="W178" s="25">
        <f t="shared" ref="W178:W241" si="15">V178+P178</f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12"/>
        <v>0</v>
      </c>
      <c r="Q179" s="45"/>
      <c r="R179" s="46"/>
      <c r="S179" s="45"/>
      <c r="T179" s="44"/>
      <c r="U179" s="26">
        <f t="shared" si="14"/>
        <v>0</v>
      </c>
      <c r="V179" s="25">
        <f t="shared" si="13"/>
        <v>0</v>
      </c>
      <c r="W179" s="25">
        <f t="shared" si="15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12"/>
        <v>0</v>
      </c>
      <c r="Q180" s="45"/>
      <c r="R180" s="46"/>
      <c r="S180" s="45"/>
      <c r="T180" s="44"/>
      <c r="U180" s="26">
        <f t="shared" si="14"/>
        <v>0</v>
      </c>
      <c r="V180" s="25">
        <f t="shared" si="13"/>
        <v>0</v>
      </c>
      <c r="W180" s="25">
        <f t="shared" si="15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12"/>
        <v>0</v>
      </c>
      <c r="Q181" s="45"/>
      <c r="R181" s="46"/>
      <c r="S181" s="45"/>
      <c r="T181" s="44"/>
      <c r="U181" s="26">
        <f t="shared" si="14"/>
        <v>0</v>
      </c>
      <c r="V181" s="25">
        <f t="shared" si="13"/>
        <v>0</v>
      </c>
      <c r="W181" s="25">
        <f t="shared" si="15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12"/>
        <v>0</v>
      </c>
      <c r="Q182" s="45"/>
      <c r="R182" s="46"/>
      <c r="S182" s="45"/>
      <c r="T182" s="44"/>
      <c r="U182" s="26">
        <f t="shared" si="14"/>
        <v>0</v>
      </c>
      <c r="V182" s="25">
        <f t="shared" si="13"/>
        <v>0</v>
      </c>
      <c r="W182" s="25">
        <f t="shared" si="15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12"/>
        <v>0</v>
      </c>
      <c r="Q183" s="45"/>
      <c r="R183" s="46"/>
      <c r="S183" s="45"/>
      <c r="T183" s="44"/>
      <c r="U183" s="26">
        <f t="shared" si="14"/>
        <v>0</v>
      </c>
      <c r="V183" s="25">
        <f t="shared" si="13"/>
        <v>0</v>
      </c>
      <c r="W183" s="25">
        <f t="shared" si="15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12"/>
        <v>0</v>
      </c>
      <c r="Q184" s="45"/>
      <c r="R184" s="46"/>
      <c r="S184" s="45"/>
      <c r="T184" s="44"/>
      <c r="U184" s="26">
        <f t="shared" si="14"/>
        <v>0</v>
      </c>
      <c r="V184" s="25">
        <f t="shared" si="13"/>
        <v>0</v>
      </c>
      <c r="W184" s="25">
        <f t="shared" si="15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12"/>
        <v>0</v>
      </c>
      <c r="Q185" s="45"/>
      <c r="R185" s="46"/>
      <c r="S185" s="45"/>
      <c r="T185" s="44"/>
      <c r="U185" s="26">
        <f t="shared" si="14"/>
        <v>0</v>
      </c>
      <c r="V185" s="25">
        <f t="shared" si="13"/>
        <v>0</v>
      </c>
      <c r="W185" s="25">
        <f t="shared" si="15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12"/>
        <v>0</v>
      </c>
      <c r="Q186" s="45"/>
      <c r="R186" s="46"/>
      <c r="S186" s="45"/>
      <c r="T186" s="44"/>
      <c r="U186" s="26">
        <f t="shared" si="14"/>
        <v>0</v>
      </c>
      <c r="V186" s="25">
        <f t="shared" si="13"/>
        <v>0</v>
      </c>
      <c r="W186" s="25">
        <f t="shared" si="15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12"/>
        <v>0</v>
      </c>
      <c r="Q187" s="45"/>
      <c r="R187" s="46"/>
      <c r="S187" s="45"/>
      <c r="T187" s="44"/>
      <c r="U187" s="26">
        <f t="shared" si="14"/>
        <v>0</v>
      </c>
      <c r="V187" s="25">
        <f t="shared" si="13"/>
        <v>0</v>
      </c>
      <c r="W187" s="25">
        <f t="shared" si="15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12"/>
        <v>0</v>
      </c>
      <c r="Q188" s="45"/>
      <c r="R188" s="46"/>
      <c r="S188" s="45"/>
      <c r="T188" s="44"/>
      <c r="U188" s="26">
        <f t="shared" si="14"/>
        <v>0</v>
      </c>
      <c r="V188" s="25">
        <f t="shared" si="13"/>
        <v>0</v>
      </c>
      <c r="W188" s="25">
        <f t="shared" si="15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12"/>
        <v>0</v>
      </c>
      <c r="Q189" s="45"/>
      <c r="R189" s="46"/>
      <c r="S189" s="45"/>
      <c r="T189" s="44"/>
      <c r="U189" s="26">
        <f t="shared" si="14"/>
        <v>0</v>
      </c>
      <c r="V189" s="25">
        <f t="shared" si="13"/>
        <v>0</v>
      </c>
      <c r="W189" s="25">
        <f t="shared" si="15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12"/>
        <v>0</v>
      </c>
      <c r="Q190" s="45"/>
      <c r="R190" s="46"/>
      <c r="S190" s="45"/>
      <c r="T190" s="44"/>
      <c r="U190" s="26">
        <f t="shared" si="14"/>
        <v>0</v>
      </c>
      <c r="V190" s="25">
        <f t="shared" si="13"/>
        <v>0</v>
      </c>
      <c r="W190" s="25">
        <f t="shared" si="15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12"/>
        <v>0</v>
      </c>
      <c r="Q191" s="45"/>
      <c r="R191" s="46"/>
      <c r="S191" s="45"/>
      <c r="T191" s="44"/>
      <c r="U191" s="26">
        <f t="shared" si="14"/>
        <v>0</v>
      </c>
      <c r="V191" s="25">
        <f t="shared" si="13"/>
        <v>0</v>
      </c>
      <c r="W191" s="25">
        <f t="shared" si="15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12"/>
        <v>0</v>
      </c>
      <c r="Q192" s="45"/>
      <c r="R192" s="46"/>
      <c r="S192" s="45"/>
      <c r="T192" s="44"/>
      <c r="U192" s="26">
        <f t="shared" si="14"/>
        <v>0</v>
      </c>
      <c r="V192" s="25">
        <f t="shared" si="13"/>
        <v>0</v>
      </c>
      <c r="W192" s="25">
        <f t="shared" si="15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12"/>
        <v>0</v>
      </c>
      <c r="Q193" s="45"/>
      <c r="R193" s="46"/>
      <c r="S193" s="45"/>
      <c r="T193" s="44"/>
      <c r="U193" s="26">
        <f t="shared" si="14"/>
        <v>0</v>
      </c>
      <c r="V193" s="25">
        <f t="shared" si="13"/>
        <v>0</v>
      </c>
      <c r="W193" s="25">
        <f t="shared" si="15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12"/>
        <v>0</v>
      </c>
      <c r="Q194" s="45"/>
      <c r="R194" s="46"/>
      <c r="S194" s="45"/>
      <c r="T194" s="44"/>
      <c r="U194" s="26">
        <f t="shared" si="14"/>
        <v>0</v>
      </c>
      <c r="V194" s="25">
        <f t="shared" si="13"/>
        <v>0</v>
      </c>
      <c r="W194" s="25">
        <f t="shared" si="15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12"/>
        <v>0</v>
      </c>
      <c r="Q195" s="45"/>
      <c r="R195" s="46"/>
      <c r="S195" s="45"/>
      <c r="T195" s="44"/>
      <c r="U195" s="26">
        <f t="shared" si="14"/>
        <v>0</v>
      </c>
      <c r="V195" s="25">
        <f t="shared" si="13"/>
        <v>0</v>
      </c>
      <c r="W195" s="25">
        <f t="shared" si="15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12"/>
        <v>0</v>
      </c>
      <c r="Q196" s="45"/>
      <c r="R196" s="46"/>
      <c r="S196" s="45"/>
      <c r="T196" s="44"/>
      <c r="U196" s="26">
        <f t="shared" si="14"/>
        <v>0</v>
      </c>
      <c r="V196" s="25">
        <f t="shared" si="13"/>
        <v>0</v>
      </c>
      <c r="W196" s="25">
        <f t="shared" si="15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12"/>
        <v>0</v>
      </c>
      <c r="Q197" s="45"/>
      <c r="R197" s="46"/>
      <c r="S197" s="45"/>
      <c r="T197" s="44"/>
      <c r="U197" s="26">
        <f t="shared" si="14"/>
        <v>0</v>
      </c>
      <c r="V197" s="25">
        <f t="shared" si="13"/>
        <v>0</v>
      </c>
      <c r="W197" s="25">
        <f t="shared" si="15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12"/>
        <v>0</v>
      </c>
      <c r="Q198" s="45"/>
      <c r="R198" s="46"/>
      <c r="S198" s="45"/>
      <c r="T198" s="44"/>
      <c r="U198" s="26">
        <f t="shared" si="14"/>
        <v>0</v>
      </c>
      <c r="V198" s="25">
        <f t="shared" si="13"/>
        <v>0</v>
      </c>
      <c r="W198" s="25">
        <f t="shared" si="15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12"/>
        <v>0</v>
      </c>
      <c r="Q199" s="45"/>
      <c r="R199" s="46"/>
      <c r="S199" s="45"/>
      <c r="T199" s="44"/>
      <c r="U199" s="26">
        <f t="shared" si="14"/>
        <v>0</v>
      </c>
      <c r="V199" s="25">
        <f t="shared" si="13"/>
        <v>0</v>
      </c>
      <c r="W199" s="25">
        <f t="shared" si="15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si="12"/>
        <v>0</v>
      </c>
      <c r="Q200" s="45"/>
      <c r="R200" s="46"/>
      <c r="S200" s="45"/>
      <c r="T200" s="44"/>
      <c r="U200" s="26">
        <f t="shared" si="14"/>
        <v>0</v>
      </c>
      <c r="V200" s="25">
        <f t="shared" si="13"/>
        <v>0</v>
      </c>
      <c r="W200" s="25">
        <f t="shared" si="15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si="14"/>
        <v>0</v>
      </c>
      <c r="V201" s="25">
        <f t="shared" si="13"/>
        <v>0</v>
      </c>
      <c r="W201" s="25">
        <f t="shared" si="15"/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ref="P241:P304" si="16">N241+O241</f>
        <v>0</v>
      </c>
      <c r="Q241" s="45"/>
      <c r="R241" s="46"/>
      <c r="S241" s="45"/>
      <c r="T241" s="44"/>
      <c r="U241" s="26">
        <f t="shared" si="14"/>
        <v>0</v>
      </c>
      <c r="V241" s="25">
        <f t="shared" ref="V241:V304" si="17">(Q241*R241)+(S241*T241)</f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6"/>
        <v>0</v>
      </c>
      <c r="Q242" s="45"/>
      <c r="R242" s="46"/>
      <c r="S242" s="45"/>
      <c r="T242" s="44"/>
      <c r="U242" s="26">
        <f t="shared" ref="U242:U305" si="18">Q242+S242</f>
        <v>0</v>
      </c>
      <c r="V242" s="25">
        <f t="shared" si="17"/>
        <v>0</v>
      </c>
      <c r="W242" s="25">
        <f t="shared" ref="W242:W305" si="19">V242+P242</f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6"/>
        <v>0</v>
      </c>
      <c r="Q243" s="45"/>
      <c r="R243" s="46"/>
      <c r="S243" s="45"/>
      <c r="T243" s="44"/>
      <c r="U243" s="26">
        <f t="shared" si="18"/>
        <v>0</v>
      </c>
      <c r="V243" s="25">
        <f t="shared" si="17"/>
        <v>0</v>
      </c>
      <c r="W243" s="25">
        <f t="shared" si="19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6"/>
        <v>0</v>
      </c>
      <c r="Q244" s="45"/>
      <c r="R244" s="46"/>
      <c r="S244" s="45"/>
      <c r="T244" s="44"/>
      <c r="U244" s="26">
        <f t="shared" si="18"/>
        <v>0</v>
      </c>
      <c r="V244" s="25">
        <f t="shared" si="17"/>
        <v>0</v>
      </c>
      <c r="W244" s="25">
        <f t="shared" si="19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6"/>
        <v>0</v>
      </c>
      <c r="Q245" s="45"/>
      <c r="R245" s="46"/>
      <c r="S245" s="45"/>
      <c r="T245" s="44"/>
      <c r="U245" s="26">
        <f t="shared" si="18"/>
        <v>0</v>
      </c>
      <c r="V245" s="25">
        <f t="shared" si="17"/>
        <v>0</v>
      </c>
      <c r="W245" s="25">
        <f t="shared" si="19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6"/>
        <v>0</v>
      </c>
      <c r="Q246" s="45"/>
      <c r="R246" s="46"/>
      <c r="S246" s="45"/>
      <c r="T246" s="44"/>
      <c r="U246" s="26">
        <f t="shared" si="18"/>
        <v>0</v>
      </c>
      <c r="V246" s="25">
        <f t="shared" si="17"/>
        <v>0</v>
      </c>
      <c r="W246" s="25">
        <f t="shared" si="19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6"/>
        <v>0</v>
      </c>
      <c r="Q247" s="45"/>
      <c r="R247" s="46"/>
      <c r="S247" s="45"/>
      <c r="T247" s="44"/>
      <c r="U247" s="26">
        <f t="shared" si="18"/>
        <v>0</v>
      </c>
      <c r="V247" s="25">
        <f t="shared" si="17"/>
        <v>0</v>
      </c>
      <c r="W247" s="25">
        <f t="shared" si="19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6"/>
        <v>0</v>
      </c>
      <c r="Q248" s="45"/>
      <c r="R248" s="46"/>
      <c r="S248" s="45"/>
      <c r="T248" s="44"/>
      <c r="U248" s="26">
        <f t="shared" si="18"/>
        <v>0</v>
      </c>
      <c r="V248" s="25">
        <f t="shared" si="17"/>
        <v>0</v>
      </c>
      <c r="W248" s="25">
        <f t="shared" si="19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6"/>
        <v>0</v>
      </c>
      <c r="Q249" s="45"/>
      <c r="R249" s="46"/>
      <c r="S249" s="45"/>
      <c r="T249" s="44"/>
      <c r="U249" s="26">
        <f t="shared" si="18"/>
        <v>0</v>
      </c>
      <c r="V249" s="25">
        <f t="shared" si="17"/>
        <v>0</v>
      </c>
      <c r="W249" s="25">
        <f t="shared" si="19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6"/>
        <v>0</v>
      </c>
      <c r="Q250" s="45"/>
      <c r="R250" s="46"/>
      <c r="S250" s="45"/>
      <c r="T250" s="44"/>
      <c r="U250" s="26">
        <f t="shared" si="18"/>
        <v>0</v>
      </c>
      <c r="V250" s="25">
        <f t="shared" si="17"/>
        <v>0</v>
      </c>
      <c r="W250" s="25">
        <f t="shared" si="19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6"/>
        <v>0</v>
      </c>
      <c r="Q251" s="45"/>
      <c r="R251" s="46"/>
      <c r="S251" s="45"/>
      <c r="T251" s="44"/>
      <c r="U251" s="26">
        <f t="shared" si="18"/>
        <v>0</v>
      </c>
      <c r="V251" s="25">
        <f t="shared" si="17"/>
        <v>0</v>
      </c>
      <c r="W251" s="25">
        <f t="shared" si="19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6"/>
        <v>0</v>
      </c>
      <c r="Q252" s="45"/>
      <c r="R252" s="46"/>
      <c r="S252" s="45"/>
      <c r="T252" s="44"/>
      <c r="U252" s="26">
        <f t="shared" si="18"/>
        <v>0</v>
      </c>
      <c r="V252" s="25">
        <f t="shared" si="17"/>
        <v>0</v>
      </c>
      <c r="W252" s="25">
        <f t="shared" si="19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6"/>
        <v>0</v>
      </c>
      <c r="Q253" s="45"/>
      <c r="R253" s="46"/>
      <c r="S253" s="45"/>
      <c r="T253" s="44"/>
      <c r="U253" s="26">
        <f t="shared" si="18"/>
        <v>0</v>
      </c>
      <c r="V253" s="25">
        <f t="shared" si="17"/>
        <v>0</v>
      </c>
      <c r="W253" s="25">
        <f t="shared" si="19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6"/>
        <v>0</v>
      </c>
      <c r="Q254" s="45"/>
      <c r="R254" s="46"/>
      <c r="S254" s="45"/>
      <c r="T254" s="44"/>
      <c r="U254" s="26">
        <f t="shared" si="18"/>
        <v>0</v>
      </c>
      <c r="V254" s="25">
        <f t="shared" si="17"/>
        <v>0</v>
      </c>
      <c r="W254" s="25">
        <f t="shared" si="19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6"/>
        <v>0</v>
      </c>
      <c r="Q255" s="45"/>
      <c r="R255" s="46"/>
      <c r="S255" s="45"/>
      <c r="T255" s="44"/>
      <c r="U255" s="26">
        <f t="shared" si="18"/>
        <v>0</v>
      </c>
      <c r="V255" s="25">
        <f t="shared" si="17"/>
        <v>0</v>
      </c>
      <c r="W255" s="25">
        <f t="shared" si="19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6"/>
        <v>0</v>
      </c>
      <c r="Q256" s="45"/>
      <c r="R256" s="46"/>
      <c r="S256" s="45"/>
      <c r="T256" s="44"/>
      <c r="U256" s="26">
        <f t="shared" si="18"/>
        <v>0</v>
      </c>
      <c r="V256" s="25">
        <f t="shared" si="17"/>
        <v>0</v>
      </c>
      <c r="W256" s="25">
        <f t="shared" si="19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6"/>
        <v>0</v>
      </c>
      <c r="Q257" s="45"/>
      <c r="R257" s="46"/>
      <c r="S257" s="45"/>
      <c r="T257" s="44"/>
      <c r="U257" s="26">
        <f t="shared" si="18"/>
        <v>0</v>
      </c>
      <c r="V257" s="25">
        <f t="shared" si="17"/>
        <v>0</v>
      </c>
      <c r="W257" s="25">
        <f t="shared" si="19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6"/>
        <v>0</v>
      </c>
      <c r="Q258" s="45"/>
      <c r="R258" s="46"/>
      <c r="S258" s="45"/>
      <c r="T258" s="44"/>
      <c r="U258" s="26">
        <f t="shared" si="18"/>
        <v>0</v>
      </c>
      <c r="V258" s="25">
        <f t="shared" si="17"/>
        <v>0</v>
      </c>
      <c r="W258" s="25">
        <f t="shared" si="19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6"/>
        <v>0</v>
      </c>
      <c r="Q259" s="45"/>
      <c r="R259" s="46"/>
      <c r="S259" s="45"/>
      <c r="T259" s="44"/>
      <c r="U259" s="26">
        <f t="shared" si="18"/>
        <v>0</v>
      </c>
      <c r="V259" s="25">
        <f t="shared" si="17"/>
        <v>0</v>
      </c>
      <c r="W259" s="25">
        <f t="shared" si="19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6"/>
        <v>0</v>
      </c>
      <c r="Q260" s="45"/>
      <c r="R260" s="46"/>
      <c r="S260" s="45"/>
      <c r="T260" s="44"/>
      <c r="U260" s="26">
        <f t="shared" si="18"/>
        <v>0</v>
      </c>
      <c r="V260" s="25">
        <f t="shared" si="17"/>
        <v>0</v>
      </c>
      <c r="W260" s="25">
        <f t="shared" si="19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6"/>
        <v>0</v>
      </c>
      <c r="Q261" s="45"/>
      <c r="R261" s="46"/>
      <c r="S261" s="45"/>
      <c r="T261" s="44"/>
      <c r="U261" s="26">
        <f t="shared" si="18"/>
        <v>0</v>
      </c>
      <c r="V261" s="25">
        <f t="shared" si="17"/>
        <v>0</v>
      </c>
      <c r="W261" s="25">
        <f t="shared" si="19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6"/>
        <v>0</v>
      </c>
      <c r="Q262" s="45"/>
      <c r="R262" s="46"/>
      <c r="S262" s="45"/>
      <c r="T262" s="44"/>
      <c r="U262" s="26">
        <f t="shared" si="18"/>
        <v>0</v>
      </c>
      <c r="V262" s="25">
        <f t="shared" si="17"/>
        <v>0</v>
      </c>
      <c r="W262" s="25">
        <f t="shared" si="19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6"/>
        <v>0</v>
      </c>
      <c r="Q263" s="45"/>
      <c r="R263" s="46"/>
      <c r="S263" s="45"/>
      <c r="T263" s="44"/>
      <c r="U263" s="26">
        <f t="shared" si="18"/>
        <v>0</v>
      </c>
      <c r="V263" s="25">
        <f t="shared" si="17"/>
        <v>0</v>
      </c>
      <c r="W263" s="25">
        <f t="shared" si="19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si="16"/>
        <v>0</v>
      </c>
      <c r="Q264" s="45"/>
      <c r="R264" s="46"/>
      <c r="S264" s="45"/>
      <c r="T264" s="44"/>
      <c r="U264" s="26">
        <f t="shared" si="18"/>
        <v>0</v>
      </c>
      <c r="V264" s="25">
        <f t="shared" si="17"/>
        <v>0</v>
      </c>
      <c r="W264" s="25">
        <f t="shared" si="19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si="18"/>
        <v>0</v>
      </c>
      <c r="V265" s="25">
        <f t="shared" si="17"/>
        <v>0</v>
      </c>
      <c r="W265" s="25">
        <f t="shared" si="19"/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ref="P305:P368" si="20">N305+O305</f>
        <v>0</v>
      </c>
      <c r="Q305" s="45"/>
      <c r="R305" s="46"/>
      <c r="S305" s="45"/>
      <c r="T305" s="44"/>
      <c r="U305" s="26">
        <f t="shared" si="18"/>
        <v>0</v>
      </c>
      <c r="V305" s="25">
        <f t="shared" ref="V305:V368" si="21">(Q305*R305)+(S305*T305)</f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20"/>
        <v>0</v>
      </c>
      <c r="Q306" s="45"/>
      <c r="R306" s="46"/>
      <c r="S306" s="45"/>
      <c r="T306" s="44"/>
      <c r="U306" s="26">
        <f t="shared" ref="U306:U369" si="22">Q306+S306</f>
        <v>0</v>
      </c>
      <c r="V306" s="25">
        <f t="shared" si="21"/>
        <v>0</v>
      </c>
      <c r="W306" s="25">
        <f t="shared" ref="W306:W369" si="23">V306+P306</f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20"/>
        <v>0</v>
      </c>
      <c r="Q307" s="45"/>
      <c r="R307" s="46"/>
      <c r="S307" s="45"/>
      <c r="T307" s="44"/>
      <c r="U307" s="26">
        <f t="shared" si="22"/>
        <v>0</v>
      </c>
      <c r="V307" s="25">
        <f t="shared" si="21"/>
        <v>0</v>
      </c>
      <c r="W307" s="25">
        <f t="shared" si="23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20"/>
        <v>0</v>
      </c>
      <c r="Q308" s="45"/>
      <c r="R308" s="46"/>
      <c r="S308" s="45"/>
      <c r="T308" s="44"/>
      <c r="U308" s="26">
        <f t="shared" si="22"/>
        <v>0</v>
      </c>
      <c r="V308" s="25">
        <f t="shared" si="21"/>
        <v>0</v>
      </c>
      <c r="W308" s="25">
        <f t="shared" si="23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20"/>
        <v>0</v>
      </c>
      <c r="Q309" s="45"/>
      <c r="R309" s="46"/>
      <c r="S309" s="45"/>
      <c r="T309" s="44"/>
      <c r="U309" s="26">
        <f t="shared" si="22"/>
        <v>0</v>
      </c>
      <c r="V309" s="25">
        <f t="shared" si="21"/>
        <v>0</v>
      </c>
      <c r="W309" s="25">
        <f t="shared" si="23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20"/>
        <v>0</v>
      </c>
      <c r="Q310" s="45"/>
      <c r="R310" s="46"/>
      <c r="S310" s="45"/>
      <c r="T310" s="44"/>
      <c r="U310" s="26">
        <f t="shared" si="22"/>
        <v>0</v>
      </c>
      <c r="V310" s="25">
        <f t="shared" si="21"/>
        <v>0</v>
      </c>
      <c r="W310" s="25">
        <f t="shared" si="23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20"/>
        <v>0</v>
      </c>
      <c r="Q311" s="45"/>
      <c r="R311" s="46"/>
      <c r="S311" s="45"/>
      <c r="T311" s="44"/>
      <c r="U311" s="26">
        <f t="shared" si="22"/>
        <v>0</v>
      </c>
      <c r="V311" s="25">
        <f t="shared" si="21"/>
        <v>0</v>
      </c>
      <c r="W311" s="25">
        <f t="shared" si="23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20"/>
        <v>0</v>
      </c>
      <c r="Q312" s="45"/>
      <c r="R312" s="46"/>
      <c r="S312" s="45"/>
      <c r="T312" s="44"/>
      <c r="U312" s="26">
        <f t="shared" si="22"/>
        <v>0</v>
      </c>
      <c r="V312" s="25">
        <f t="shared" si="21"/>
        <v>0</v>
      </c>
      <c r="W312" s="25">
        <f t="shared" si="23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20"/>
        <v>0</v>
      </c>
      <c r="Q313" s="45"/>
      <c r="R313" s="46"/>
      <c r="S313" s="45"/>
      <c r="T313" s="44"/>
      <c r="U313" s="26">
        <f t="shared" si="22"/>
        <v>0</v>
      </c>
      <c r="V313" s="25">
        <f t="shared" si="21"/>
        <v>0</v>
      </c>
      <c r="W313" s="25">
        <f t="shared" si="23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20"/>
        <v>0</v>
      </c>
      <c r="Q314" s="45"/>
      <c r="R314" s="46"/>
      <c r="S314" s="45"/>
      <c r="T314" s="44"/>
      <c r="U314" s="26">
        <f t="shared" si="22"/>
        <v>0</v>
      </c>
      <c r="V314" s="25">
        <f t="shared" si="21"/>
        <v>0</v>
      </c>
      <c r="W314" s="25">
        <f t="shared" si="23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20"/>
        <v>0</v>
      </c>
      <c r="Q315" s="45"/>
      <c r="R315" s="46"/>
      <c r="S315" s="45"/>
      <c r="T315" s="44"/>
      <c r="U315" s="26">
        <f t="shared" si="22"/>
        <v>0</v>
      </c>
      <c r="V315" s="25">
        <f t="shared" si="21"/>
        <v>0</v>
      </c>
      <c r="W315" s="25">
        <f t="shared" si="23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20"/>
        <v>0</v>
      </c>
      <c r="Q316" s="45"/>
      <c r="R316" s="46"/>
      <c r="S316" s="45"/>
      <c r="T316" s="44"/>
      <c r="U316" s="26">
        <f t="shared" si="22"/>
        <v>0</v>
      </c>
      <c r="V316" s="25">
        <f t="shared" si="21"/>
        <v>0</v>
      </c>
      <c r="W316" s="25">
        <f t="shared" si="23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20"/>
        <v>0</v>
      </c>
      <c r="Q317" s="45"/>
      <c r="R317" s="46"/>
      <c r="S317" s="45"/>
      <c r="T317" s="44"/>
      <c r="U317" s="26">
        <f t="shared" si="22"/>
        <v>0</v>
      </c>
      <c r="V317" s="25">
        <f t="shared" si="21"/>
        <v>0</v>
      </c>
      <c r="W317" s="25">
        <f t="shared" si="23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20"/>
        <v>0</v>
      </c>
      <c r="Q318" s="45"/>
      <c r="R318" s="46"/>
      <c r="S318" s="45"/>
      <c r="T318" s="44"/>
      <c r="U318" s="26">
        <f t="shared" si="22"/>
        <v>0</v>
      </c>
      <c r="V318" s="25">
        <f t="shared" si="21"/>
        <v>0</v>
      </c>
      <c r="W318" s="25">
        <f t="shared" si="23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20"/>
        <v>0</v>
      </c>
      <c r="Q319" s="45"/>
      <c r="R319" s="46"/>
      <c r="S319" s="45"/>
      <c r="T319" s="44"/>
      <c r="U319" s="26">
        <f t="shared" si="22"/>
        <v>0</v>
      </c>
      <c r="V319" s="25">
        <f t="shared" si="21"/>
        <v>0</v>
      </c>
      <c r="W319" s="25">
        <f t="shared" si="23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20"/>
        <v>0</v>
      </c>
      <c r="Q320" s="45"/>
      <c r="R320" s="46"/>
      <c r="S320" s="45"/>
      <c r="T320" s="44"/>
      <c r="U320" s="26">
        <f t="shared" si="22"/>
        <v>0</v>
      </c>
      <c r="V320" s="25">
        <f t="shared" si="21"/>
        <v>0</v>
      </c>
      <c r="W320" s="25">
        <f t="shared" si="23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20"/>
        <v>0</v>
      </c>
      <c r="Q321" s="45"/>
      <c r="R321" s="46"/>
      <c r="S321" s="45"/>
      <c r="T321" s="44"/>
      <c r="U321" s="26">
        <f t="shared" si="22"/>
        <v>0</v>
      </c>
      <c r="V321" s="25">
        <f t="shared" si="21"/>
        <v>0</v>
      </c>
      <c r="W321" s="25">
        <f t="shared" si="23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20"/>
        <v>0</v>
      </c>
      <c r="Q322" s="45"/>
      <c r="R322" s="46"/>
      <c r="S322" s="45"/>
      <c r="T322" s="44"/>
      <c r="U322" s="26">
        <f t="shared" si="22"/>
        <v>0</v>
      </c>
      <c r="V322" s="25">
        <f t="shared" si="21"/>
        <v>0</v>
      </c>
      <c r="W322" s="25">
        <f t="shared" si="23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20"/>
        <v>0</v>
      </c>
      <c r="Q323" s="45"/>
      <c r="R323" s="46"/>
      <c r="S323" s="45"/>
      <c r="T323" s="44"/>
      <c r="U323" s="26">
        <f t="shared" si="22"/>
        <v>0</v>
      </c>
      <c r="V323" s="25">
        <f t="shared" si="21"/>
        <v>0</v>
      </c>
      <c r="W323" s="25">
        <f t="shared" si="23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20"/>
        <v>0</v>
      </c>
      <c r="Q324" s="45"/>
      <c r="R324" s="46"/>
      <c r="S324" s="45"/>
      <c r="T324" s="44"/>
      <c r="U324" s="26">
        <f t="shared" si="22"/>
        <v>0</v>
      </c>
      <c r="V324" s="25">
        <f t="shared" si="21"/>
        <v>0</v>
      </c>
      <c r="W324" s="25">
        <f t="shared" si="23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20"/>
        <v>0</v>
      </c>
      <c r="Q325" s="45"/>
      <c r="R325" s="46"/>
      <c r="S325" s="45"/>
      <c r="T325" s="44"/>
      <c r="U325" s="26">
        <f t="shared" si="22"/>
        <v>0</v>
      </c>
      <c r="V325" s="25">
        <f t="shared" si="21"/>
        <v>0</v>
      </c>
      <c r="W325" s="25">
        <f t="shared" si="23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20"/>
        <v>0</v>
      </c>
      <c r="Q326" s="45"/>
      <c r="R326" s="46"/>
      <c r="S326" s="45"/>
      <c r="T326" s="44"/>
      <c r="U326" s="26">
        <f t="shared" si="22"/>
        <v>0</v>
      </c>
      <c r="V326" s="25">
        <f t="shared" si="21"/>
        <v>0</v>
      </c>
      <c r="W326" s="25">
        <f t="shared" si="23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20"/>
        <v>0</v>
      </c>
      <c r="Q327" s="45"/>
      <c r="R327" s="46"/>
      <c r="S327" s="45"/>
      <c r="T327" s="44"/>
      <c r="U327" s="26">
        <f t="shared" si="22"/>
        <v>0</v>
      </c>
      <c r="V327" s="25">
        <f t="shared" si="21"/>
        <v>0</v>
      </c>
      <c r="W327" s="25">
        <f t="shared" si="23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si="20"/>
        <v>0</v>
      </c>
      <c r="Q328" s="45"/>
      <c r="R328" s="46"/>
      <c r="S328" s="45"/>
      <c r="T328" s="44"/>
      <c r="U328" s="26">
        <f t="shared" si="22"/>
        <v>0</v>
      </c>
      <c r="V328" s="25">
        <f t="shared" si="21"/>
        <v>0</v>
      </c>
      <c r="W328" s="25">
        <f t="shared" si="23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si="22"/>
        <v>0</v>
      </c>
      <c r="V329" s="25">
        <f t="shared" si="21"/>
        <v>0</v>
      </c>
      <c r="W329" s="25">
        <f t="shared" si="23"/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ref="P369:P432" si="24">N369+O369</f>
        <v>0</v>
      </c>
      <c r="Q369" s="45"/>
      <c r="R369" s="46"/>
      <c r="S369" s="45"/>
      <c r="T369" s="44"/>
      <c r="U369" s="26">
        <f t="shared" si="22"/>
        <v>0</v>
      </c>
      <c r="V369" s="25">
        <f t="shared" ref="V369:V432" si="25">(Q369*R369)+(S369*T369)</f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4"/>
        <v>0</v>
      </c>
      <c r="Q370" s="45"/>
      <c r="R370" s="46"/>
      <c r="S370" s="45"/>
      <c r="T370" s="44"/>
      <c r="U370" s="26">
        <f t="shared" ref="U370:U433" si="26">Q370+S370</f>
        <v>0</v>
      </c>
      <c r="V370" s="25">
        <f t="shared" si="25"/>
        <v>0</v>
      </c>
      <c r="W370" s="25">
        <f t="shared" ref="W370:W433" si="27">V370+P370</f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4"/>
        <v>0</v>
      </c>
      <c r="Q371" s="45"/>
      <c r="R371" s="46"/>
      <c r="S371" s="45"/>
      <c r="T371" s="44"/>
      <c r="U371" s="26">
        <f t="shared" si="26"/>
        <v>0</v>
      </c>
      <c r="V371" s="25">
        <f t="shared" si="25"/>
        <v>0</v>
      </c>
      <c r="W371" s="25">
        <f t="shared" si="27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4"/>
        <v>0</v>
      </c>
      <c r="Q372" s="45"/>
      <c r="R372" s="46"/>
      <c r="S372" s="45"/>
      <c r="T372" s="44"/>
      <c r="U372" s="26">
        <f t="shared" si="26"/>
        <v>0</v>
      </c>
      <c r="V372" s="25">
        <f t="shared" si="25"/>
        <v>0</v>
      </c>
      <c r="W372" s="25">
        <f t="shared" si="27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4"/>
        <v>0</v>
      </c>
      <c r="Q373" s="45"/>
      <c r="R373" s="46"/>
      <c r="S373" s="45"/>
      <c r="T373" s="44"/>
      <c r="U373" s="26">
        <f t="shared" si="26"/>
        <v>0</v>
      </c>
      <c r="V373" s="25">
        <f t="shared" si="25"/>
        <v>0</v>
      </c>
      <c r="W373" s="25">
        <f t="shared" si="27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4"/>
        <v>0</v>
      </c>
      <c r="Q374" s="45"/>
      <c r="R374" s="46"/>
      <c r="S374" s="45"/>
      <c r="T374" s="44"/>
      <c r="U374" s="26">
        <f t="shared" si="26"/>
        <v>0</v>
      </c>
      <c r="V374" s="25">
        <f t="shared" si="25"/>
        <v>0</v>
      </c>
      <c r="W374" s="25">
        <f t="shared" si="27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4"/>
        <v>0</v>
      </c>
      <c r="Q375" s="45"/>
      <c r="R375" s="46"/>
      <c r="S375" s="45"/>
      <c r="T375" s="44"/>
      <c r="U375" s="26">
        <f t="shared" si="26"/>
        <v>0</v>
      </c>
      <c r="V375" s="25">
        <f t="shared" si="25"/>
        <v>0</v>
      </c>
      <c r="W375" s="25">
        <f t="shared" si="27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4"/>
        <v>0</v>
      </c>
      <c r="Q376" s="45"/>
      <c r="R376" s="46"/>
      <c r="S376" s="45"/>
      <c r="T376" s="44"/>
      <c r="U376" s="26">
        <f t="shared" si="26"/>
        <v>0</v>
      </c>
      <c r="V376" s="25">
        <f t="shared" si="25"/>
        <v>0</v>
      </c>
      <c r="W376" s="25">
        <f t="shared" si="27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4"/>
        <v>0</v>
      </c>
      <c r="Q377" s="45"/>
      <c r="R377" s="46"/>
      <c r="S377" s="45"/>
      <c r="T377" s="44"/>
      <c r="U377" s="26">
        <f t="shared" si="26"/>
        <v>0</v>
      </c>
      <c r="V377" s="25">
        <f t="shared" si="25"/>
        <v>0</v>
      </c>
      <c r="W377" s="25">
        <f t="shared" si="27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4"/>
        <v>0</v>
      </c>
      <c r="Q378" s="45"/>
      <c r="R378" s="46"/>
      <c r="S378" s="45"/>
      <c r="T378" s="44"/>
      <c r="U378" s="26">
        <f t="shared" si="26"/>
        <v>0</v>
      </c>
      <c r="V378" s="25">
        <f t="shared" si="25"/>
        <v>0</v>
      </c>
      <c r="W378" s="25">
        <f t="shared" si="27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4"/>
        <v>0</v>
      </c>
      <c r="Q379" s="45"/>
      <c r="R379" s="46"/>
      <c r="S379" s="45"/>
      <c r="T379" s="44"/>
      <c r="U379" s="26">
        <f t="shared" si="26"/>
        <v>0</v>
      </c>
      <c r="V379" s="25">
        <f t="shared" si="25"/>
        <v>0</v>
      </c>
      <c r="W379" s="25">
        <f t="shared" si="27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4"/>
        <v>0</v>
      </c>
      <c r="Q380" s="45"/>
      <c r="R380" s="46"/>
      <c r="S380" s="45"/>
      <c r="T380" s="44"/>
      <c r="U380" s="26">
        <f t="shared" si="26"/>
        <v>0</v>
      </c>
      <c r="V380" s="25">
        <f t="shared" si="25"/>
        <v>0</v>
      </c>
      <c r="W380" s="25">
        <f t="shared" si="27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4"/>
        <v>0</v>
      </c>
      <c r="Q381" s="45"/>
      <c r="R381" s="46"/>
      <c r="S381" s="45"/>
      <c r="T381" s="44"/>
      <c r="U381" s="26">
        <f t="shared" si="26"/>
        <v>0</v>
      </c>
      <c r="V381" s="25">
        <f t="shared" si="25"/>
        <v>0</v>
      </c>
      <c r="W381" s="25">
        <f t="shared" si="27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4"/>
        <v>0</v>
      </c>
      <c r="Q382" s="45"/>
      <c r="R382" s="46"/>
      <c r="S382" s="45"/>
      <c r="T382" s="44"/>
      <c r="U382" s="26">
        <f t="shared" si="26"/>
        <v>0</v>
      </c>
      <c r="V382" s="25">
        <f t="shared" si="25"/>
        <v>0</v>
      </c>
      <c r="W382" s="25">
        <f t="shared" si="27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4"/>
        <v>0</v>
      </c>
      <c r="Q383" s="45"/>
      <c r="R383" s="46"/>
      <c r="S383" s="45"/>
      <c r="T383" s="44"/>
      <c r="U383" s="26">
        <f t="shared" si="26"/>
        <v>0</v>
      </c>
      <c r="V383" s="25">
        <f t="shared" si="25"/>
        <v>0</v>
      </c>
      <c r="W383" s="25">
        <f t="shared" si="27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4"/>
        <v>0</v>
      </c>
      <c r="Q384" s="45"/>
      <c r="R384" s="46"/>
      <c r="S384" s="45"/>
      <c r="T384" s="44"/>
      <c r="U384" s="26">
        <f t="shared" si="26"/>
        <v>0</v>
      </c>
      <c r="V384" s="25">
        <f t="shared" si="25"/>
        <v>0</v>
      </c>
      <c r="W384" s="25">
        <f t="shared" si="27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4"/>
        <v>0</v>
      </c>
      <c r="Q385" s="45"/>
      <c r="R385" s="46"/>
      <c r="S385" s="45"/>
      <c r="T385" s="44"/>
      <c r="U385" s="26">
        <f t="shared" si="26"/>
        <v>0</v>
      </c>
      <c r="V385" s="25">
        <f t="shared" si="25"/>
        <v>0</v>
      </c>
      <c r="W385" s="25">
        <f t="shared" si="27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4"/>
        <v>0</v>
      </c>
      <c r="Q386" s="45"/>
      <c r="R386" s="46"/>
      <c r="S386" s="45"/>
      <c r="T386" s="44"/>
      <c r="U386" s="26">
        <f t="shared" si="26"/>
        <v>0</v>
      </c>
      <c r="V386" s="25">
        <f t="shared" si="25"/>
        <v>0</v>
      </c>
      <c r="W386" s="25">
        <f t="shared" si="27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4"/>
        <v>0</v>
      </c>
      <c r="Q387" s="45"/>
      <c r="R387" s="46"/>
      <c r="S387" s="45"/>
      <c r="T387" s="44"/>
      <c r="U387" s="26">
        <f t="shared" si="26"/>
        <v>0</v>
      </c>
      <c r="V387" s="25">
        <f t="shared" si="25"/>
        <v>0</v>
      </c>
      <c r="W387" s="25">
        <f t="shared" si="27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4"/>
        <v>0</v>
      </c>
      <c r="Q388" s="45"/>
      <c r="R388" s="46"/>
      <c r="S388" s="45"/>
      <c r="T388" s="44"/>
      <c r="U388" s="26">
        <f t="shared" si="26"/>
        <v>0</v>
      </c>
      <c r="V388" s="25">
        <f t="shared" si="25"/>
        <v>0</v>
      </c>
      <c r="W388" s="25">
        <f t="shared" si="27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4"/>
        <v>0</v>
      </c>
      <c r="Q389" s="45"/>
      <c r="R389" s="46"/>
      <c r="S389" s="45"/>
      <c r="T389" s="44"/>
      <c r="U389" s="26">
        <f t="shared" si="26"/>
        <v>0</v>
      </c>
      <c r="V389" s="25">
        <f t="shared" si="25"/>
        <v>0</v>
      </c>
      <c r="W389" s="25">
        <f t="shared" si="27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4"/>
        <v>0</v>
      </c>
      <c r="Q390" s="45"/>
      <c r="R390" s="46"/>
      <c r="S390" s="45"/>
      <c r="T390" s="44"/>
      <c r="U390" s="26">
        <f t="shared" si="26"/>
        <v>0</v>
      </c>
      <c r="V390" s="25">
        <f t="shared" si="25"/>
        <v>0</v>
      </c>
      <c r="W390" s="25">
        <f t="shared" si="27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4"/>
        <v>0</v>
      </c>
      <c r="Q391" s="45"/>
      <c r="R391" s="46"/>
      <c r="S391" s="45"/>
      <c r="T391" s="44"/>
      <c r="U391" s="26">
        <f t="shared" si="26"/>
        <v>0</v>
      </c>
      <c r="V391" s="25">
        <f t="shared" si="25"/>
        <v>0</v>
      </c>
      <c r="W391" s="25">
        <f t="shared" si="27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si="24"/>
        <v>0</v>
      </c>
      <c r="Q392" s="45"/>
      <c r="R392" s="46"/>
      <c r="S392" s="45"/>
      <c r="T392" s="44"/>
      <c r="U392" s="26">
        <f t="shared" si="26"/>
        <v>0</v>
      </c>
      <c r="V392" s="25">
        <f t="shared" si="25"/>
        <v>0</v>
      </c>
      <c r="W392" s="25">
        <f t="shared" si="27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si="26"/>
        <v>0</v>
      </c>
      <c r="V393" s="25">
        <f t="shared" si="25"/>
        <v>0</v>
      </c>
      <c r="W393" s="25">
        <f t="shared" si="27"/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ref="P433:P496" si="28">N433+O433</f>
        <v>0</v>
      </c>
      <c r="Q433" s="45"/>
      <c r="R433" s="46"/>
      <c r="S433" s="45"/>
      <c r="T433" s="44"/>
      <c r="U433" s="26">
        <f t="shared" si="26"/>
        <v>0</v>
      </c>
      <c r="V433" s="25">
        <f t="shared" ref="V433:V496" si="29">(Q433*R433)+(S433*T433)</f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8"/>
        <v>0</v>
      </c>
      <c r="Q434" s="45"/>
      <c r="R434" s="46"/>
      <c r="S434" s="45"/>
      <c r="T434" s="44"/>
      <c r="U434" s="26">
        <f t="shared" ref="U434:U497" si="30">Q434+S434</f>
        <v>0</v>
      </c>
      <c r="V434" s="25">
        <f t="shared" si="29"/>
        <v>0</v>
      </c>
      <c r="W434" s="25">
        <f t="shared" ref="W434:W497" si="31">V434+P434</f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8"/>
        <v>0</v>
      </c>
      <c r="Q435" s="45"/>
      <c r="R435" s="46"/>
      <c r="S435" s="45"/>
      <c r="T435" s="44"/>
      <c r="U435" s="26">
        <f t="shared" si="30"/>
        <v>0</v>
      </c>
      <c r="V435" s="25">
        <f t="shared" si="29"/>
        <v>0</v>
      </c>
      <c r="W435" s="25">
        <f t="shared" si="31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8"/>
        <v>0</v>
      </c>
      <c r="Q436" s="45"/>
      <c r="R436" s="46"/>
      <c r="S436" s="45"/>
      <c r="T436" s="44"/>
      <c r="U436" s="26">
        <f t="shared" si="30"/>
        <v>0</v>
      </c>
      <c r="V436" s="25">
        <f t="shared" si="29"/>
        <v>0</v>
      </c>
      <c r="W436" s="25">
        <f t="shared" si="31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8"/>
        <v>0</v>
      </c>
      <c r="Q437" s="45"/>
      <c r="R437" s="46"/>
      <c r="S437" s="45"/>
      <c r="T437" s="44"/>
      <c r="U437" s="26">
        <f t="shared" si="30"/>
        <v>0</v>
      </c>
      <c r="V437" s="25">
        <f t="shared" si="29"/>
        <v>0</v>
      </c>
      <c r="W437" s="25">
        <f t="shared" si="31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8"/>
        <v>0</v>
      </c>
      <c r="Q438" s="45"/>
      <c r="R438" s="46"/>
      <c r="S438" s="45"/>
      <c r="T438" s="44"/>
      <c r="U438" s="26">
        <f t="shared" si="30"/>
        <v>0</v>
      </c>
      <c r="V438" s="25">
        <f t="shared" si="29"/>
        <v>0</v>
      </c>
      <c r="W438" s="25">
        <f t="shared" si="31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8"/>
        <v>0</v>
      </c>
      <c r="Q439" s="45"/>
      <c r="R439" s="46"/>
      <c r="S439" s="45"/>
      <c r="T439" s="44"/>
      <c r="U439" s="26">
        <f t="shared" si="30"/>
        <v>0</v>
      </c>
      <c r="V439" s="25">
        <f t="shared" si="29"/>
        <v>0</v>
      </c>
      <c r="W439" s="25">
        <f t="shared" si="31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8"/>
        <v>0</v>
      </c>
      <c r="Q440" s="45"/>
      <c r="R440" s="46"/>
      <c r="S440" s="45"/>
      <c r="T440" s="44"/>
      <c r="U440" s="26">
        <f t="shared" si="30"/>
        <v>0</v>
      </c>
      <c r="V440" s="25">
        <f t="shared" si="29"/>
        <v>0</v>
      </c>
      <c r="W440" s="25">
        <f t="shared" si="31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8"/>
        <v>0</v>
      </c>
      <c r="Q441" s="45"/>
      <c r="R441" s="46"/>
      <c r="S441" s="45"/>
      <c r="T441" s="44"/>
      <c r="U441" s="26">
        <f t="shared" si="30"/>
        <v>0</v>
      </c>
      <c r="V441" s="25">
        <f t="shared" si="29"/>
        <v>0</v>
      </c>
      <c r="W441" s="25">
        <f t="shared" si="31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8"/>
        <v>0</v>
      </c>
      <c r="Q442" s="45"/>
      <c r="R442" s="46"/>
      <c r="S442" s="45"/>
      <c r="T442" s="44"/>
      <c r="U442" s="26">
        <f t="shared" si="30"/>
        <v>0</v>
      </c>
      <c r="V442" s="25">
        <f t="shared" si="29"/>
        <v>0</v>
      </c>
      <c r="W442" s="25">
        <f t="shared" si="31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8"/>
        <v>0</v>
      </c>
      <c r="Q443" s="45"/>
      <c r="R443" s="46"/>
      <c r="S443" s="45"/>
      <c r="T443" s="44"/>
      <c r="U443" s="26">
        <f t="shared" si="30"/>
        <v>0</v>
      </c>
      <c r="V443" s="25">
        <f t="shared" si="29"/>
        <v>0</v>
      </c>
      <c r="W443" s="25">
        <f t="shared" si="31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8"/>
        <v>0</v>
      </c>
      <c r="Q444" s="45"/>
      <c r="R444" s="46"/>
      <c r="S444" s="45"/>
      <c r="T444" s="44"/>
      <c r="U444" s="26">
        <f t="shared" si="30"/>
        <v>0</v>
      </c>
      <c r="V444" s="25">
        <f t="shared" si="29"/>
        <v>0</v>
      </c>
      <c r="W444" s="25">
        <f t="shared" si="31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8"/>
        <v>0</v>
      </c>
      <c r="Q445" s="45"/>
      <c r="R445" s="46"/>
      <c r="S445" s="45"/>
      <c r="T445" s="44"/>
      <c r="U445" s="26">
        <f t="shared" si="30"/>
        <v>0</v>
      </c>
      <c r="V445" s="25">
        <f t="shared" si="29"/>
        <v>0</v>
      </c>
      <c r="W445" s="25">
        <f t="shared" si="31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8"/>
        <v>0</v>
      </c>
      <c r="Q446" s="45"/>
      <c r="R446" s="46"/>
      <c r="S446" s="45"/>
      <c r="T446" s="44"/>
      <c r="U446" s="26">
        <f t="shared" si="30"/>
        <v>0</v>
      </c>
      <c r="V446" s="25">
        <f t="shared" si="29"/>
        <v>0</v>
      </c>
      <c r="W446" s="25">
        <f t="shared" si="31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8"/>
        <v>0</v>
      </c>
      <c r="Q447" s="45"/>
      <c r="R447" s="46"/>
      <c r="S447" s="45"/>
      <c r="T447" s="44"/>
      <c r="U447" s="26">
        <f t="shared" si="30"/>
        <v>0</v>
      </c>
      <c r="V447" s="25">
        <f t="shared" si="29"/>
        <v>0</v>
      </c>
      <c r="W447" s="25">
        <f t="shared" si="31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8"/>
        <v>0</v>
      </c>
      <c r="Q448" s="45"/>
      <c r="R448" s="46"/>
      <c r="S448" s="45"/>
      <c r="T448" s="44"/>
      <c r="U448" s="26">
        <f t="shared" si="30"/>
        <v>0</v>
      </c>
      <c r="V448" s="25">
        <f t="shared" si="29"/>
        <v>0</v>
      </c>
      <c r="W448" s="25">
        <f t="shared" si="31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8"/>
        <v>0</v>
      </c>
      <c r="Q449" s="45"/>
      <c r="R449" s="46"/>
      <c r="S449" s="45"/>
      <c r="T449" s="44"/>
      <c r="U449" s="26">
        <f t="shared" si="30"/>
        <v>0</v>
      </c>
      <c r="V449" s="25">
        <f t="shared" si="29"/>
        <v>0</v>
      </c>
      <c r="W449" s="25">
        <f t="shared" si="31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8"/>
        <v>0</v>
      </c>
      <c r="Q450" s="45"/>
      <c r="R450" s="46"/>
      <c r="S450" s="45"/>
      <c r="T450" s="44"/>
      <c r="U450" s="26">
        <f t="shared" si="30"/>
        <v>0</v>
      </c>
      <c r="V450" s="25">
        <f t="shared" si="29"/>
        <v>0</v>
      </c>
      <c r="W450" s="25">
        <f t="shared" si="31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8"/>
        <v>0</v>
      </c>
      <c r="Q451" s="45"/>
      <c r="R451" s="46"/>
      <c r="S451" s="45"/>
      <c r="T451" s="44"/>
      <c r="U451" s="26">
        <f t="shared" si="30"/>
        <v>0</v>
      </c>
      <c r="V451" s="25">
        <f t="shared" si="29"/>
        <v>0</v>
      </c>
      <c r="W451" s="25">
        <f t="shared" si="31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8"/>
        <v>0</v>
      </c>
      <c r="Q452" s="45"/>
      <c r="R452" s="46"/>
      <c r="S452" s="45"/>
      <c r="T452" s="44"/>
      <c r="U452" s="26">
        <f t="shared" si="30"/>
        <v>0</v>
      </c>
      <c r="V452" s="25">
        <f t="shared" si="29"/>
        <v>0</v>
      </c>
      <c r="W452" s="25">
        <f t="shared" si="31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8"/>
        <v>0</v>
      </c>
      <c r="Q453" s="45"/>
      <c r="R453" s="46"/>
      <c r="S453" s="45"/>
      <c r="T453" s="44"/>
      <c r="U453" s="26">
        <f t="shared" si="30"/>
        <v>0</v>
      </c>
      <c r="V453" s="25">
        <f t="shared" si="29"/>
        <v>0</v>
      </c>
      <c r="W453" s="25">
        <f t="shared" si="31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8"/>
        <v>0</v>
      </c>
      <c r="Q454" s="45"/>
      <c r="R454" s="46"/>
      <c r="S454" s="45"/>
      <c r="T454" s="44"/>
      <c r="U454" s="26">
        <f t="shared" si="30"/>
        <v>0</v>
      </c>
      <c r="V454" s="25">
        <f t="shared" si="29"/>
        <v>0</v>
      </c>
      <c r="W454" s="25">
        <f t="shared" si="31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8"/>
        <v>0</v>
      </c>
      <c r="Q455" s="45"/>
      <c r="R455" s="46"/>
      <c r="S455" s="45"/>
      <c r="T455" s="44"/>
      <c r="U455" s="26">
        <f t="shared" si="30"/>
        <v>0</v>
      </c>
      <c r="V455" s="25">
        <f t="shared" si="29"/>
        <v>0</v>
      </c>
      <c r="W455" s="25">
        <f t="shared" si="31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si="28"/>
        <v>0</v>
      </c>
      <c r="Q456" s="45"/>
      <c r="R456" s="46"/>
      <c r="S456" s="45"/>
      <c r="T456" s="44"/>
      <c r="U456" s="26">
        <f t="shared" si="30"/>
        <v>0</v>
      </c>
      <c r="V456" s="25">
        <f t="shared" si="29"/>
        <v>0</v>
      </c>
      <c r="W456" s="25">
        <f t="shared" si="31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si="30"/>
        <v>0</v>
      </c>
      <c r="V457" s="25">
        <f t="shared" si="29"/>
        <v>0</v>
      </c>
      <c r="W457" s="25">
        <f t="shared" si="31"/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ref="P497:P560" si="32">N497+O497</f>
        <v>0</v>
      </c>
      <c r="Q497" s="45"/>
      <c r="R497" s="46"/>
      <c r="S497" s="45"/>
      <c r="T497" s="44"/>
      <c r="U497" s="26">
        <f t="shared" si="30"/>
        <v>0</v>
      </c>
      <c r="V497" s="25">
        <f t="shared" ref="V497:V560" si="33">(Q497*R497)+(S497*T497)</f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32"/>
        <v>0</v>
      </c>
      <c r="Q498" s="45"/>
      <c r="R498" s="46"/>
      <c r="S498" s="45"/>
      <c r="T498" s="44"/>
      <c r="U498" s="26">
        <f t="shared" ref="U498:U561" si="34">Q498+S498</f>
        <v>0</v>
      </c>
      <c r="V498" s="25">
        <f t="shared" si="33"/>
        <v>0</v>
      </c>
      <c r="W498" s="25">
        <f t="shared" ref="W498:W561" si="35">V498+P498</f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32"/>
        <v>0</v>
      </c>
      <c r="Q499" s="45"/>
      <c r="R499" s="46"/>
      <c r="S499" s="45"/>
      <c r="T499" s="44"/>
      <c r="U499" s="26">
        <f t="shared" si="34"/>
        <v>0</v>
      </c>
      <c r="V499" s="25">
        <f t="shared" si="33"/>
        <v>0</v>
      </c>
      <c r="W499" s="25">
        <f t="shared" si="35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32"/>
        <v>0</v>
      </c>
      <c r="Q500" s="45"/>
      <c r="R500" s="46"/>
      <c r="S500" s="45"/>
      <c r="T500" s="44"/>
      <c r="U500" s="26">
        <f t="shared" si="34"/>
        <v>0</v>
      </c>
      <c r="V500" s="25">
        <f t="shared" si="33"/>
        <v>0</v>
      </c>
      <c r="W500" s="25">
        <f t="shared" si="35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32"/>
        <v>0</v>
      </c>
      <c r="Q501" s="45"/>
      <c r="R501" s="46"/>
      <c r="S501" s="45"/>
      <c r="T501" s="44"/>
      <c r="U501" s="26">
        <f t="shared" si="34"/>
        <v>0</v>
      </c>
      <c r="V501" s="25">
        <f t="shared" si="33"/>
        <v>0</v>
      </c>
      <c r="W501" s="25">
        <f t="shared" si="35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32"/>
        <v>0</v>
      </c>
      <c r="Q502" s="45"/>
      <c r="R502" s="46"/>
      <c r="S502" s="45"/>
      <c r="T502" s="44"/>
      <c r="U502" s="26">
        <f t="shared" si="34"/>
        <v>0</v>
      </c>
      <c r="V502" s="25">
        <f t="shared" si="33"/>
        <v>0</v>
      </c>
      <c r="W502" s="25">
        <f t="shared" si="35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32"/>
        <v>0</v>
      </c>
      <c r="Q503" s="45"/>
      <c r="R503" s="46"/>
      <c r="S503" s="45"/>
      <c r="T503" s="44"/>
      <c r="U503" s="26">
        <f t="shared" si="34"/>
        <v>0</v>
      </c>
      <c r="V503" s="25">
        <f t="shared" si="33"/>
        <v>0</v>
      </c>
      <c r="W503" s="25">
        <f t="shared" si="35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32"/>
        <v>0</v>
      </c>
      <c r="Q504" s="45"/>
      <c r="R504" s="46"/>
      <c r="S504" s="45"/>
      <c r="T504" s="44"/>
      <c r="U504" s="26">
        <f t="shared" si="34"/>
        <v>0</v>
      </c>
      <c r="V504" s="25">
        <f t="shared" si="33"/>
        <v>0</v>
      </c>
      <c r="W504" s="25">
        <f t="shared" si="35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32"/>
        <v>0</v>
      </c>
      <c r="Q505" s="45"/>
      <c r="R505" s="46"/>
      <c r="S505" s="45"/>
      <c r="T505" s="44"/>
      <c r="U505" s="26">
        <f t="shared" si="34"/>
        <v>0</v>
      </c>
      <c r="V505" s="25">
        <f t="shared" si="33"/>
        <v>0</v>
      </c>
      <c r="W505" s="25">
        <f t="shared" si="35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32"/>
        <v>0</v>
      </c>
      <c r="Q506" s="45"/>
      <c r="R506" s="46"/>
      <c r="S506" s="45"/>
      <c r="T506" s="44"/>
      <c r="U506" s="26">
        <f t="shared" si="34"/>
        <v>0</v>
      </c>
      <c r="V506" s="25">
        <f t="shared" si="33"/>
        <v>0</v>
      </c>
      <c r="W506" s="25">
        <f t="shared" si="35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32"/>
        <v>0</v>
      </c>
      <c r="Q507" s="45"/>
      <c r="R507" s="46"/>
      <c r="S507" s="45"/>
      <c r="T507" s="44"/>
      <c r="U507" s="26">
        <f t="shared" si="34"/>
        <v>0</v>
      </c>
      <c r="V507" s="25">
        <f t="shared" si="33"/>
        <v>0</v>
      </c>
      <c r="W507" s="25">
        <f t="shared" si="35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32"/>
        <v>0</v>
      </c>
      <c r="Q508" s="45"/>
      <c r="R508" s="46"/>
      <c r="S508" s="45"/>
      <c r="T508" s="44"/>
      <c r="U508" s="26">
        <f t="shared" si="34"/>
        <v>0</v>
      </c>
      <c r="V508" s="25">
        <f t="shared" si="33"/>
        <v>0</v>
      </c>
      <c r="W508" s="25">
        <f t="shared" si="35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32"/>
        <v>0</v>
      </c>
      <c r="Q509" s="45"/>
      <c r="R509" s="46"/>
      <c r="S509" s="45"/>
      <c r="T509" s="44"/>
      <c r="U509" s="26">
        <f t="shared" si="34"/>
        <v>0</v>
      </c>
      <c r="V509" s="25">
        <f t="shared" si="33"/>
        <v>0</v>
      </c>
      <c r="W509" s="25">
        <f t="shared" si="35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32"/>
        <v>0</v>
      </c>
      <c r="Q510" s="45"/>
      <c r="R510" s="46"/>
      <c r="S510" s="45"/>
      <c r="T510" s="44"/>
      <c r="U510" s="26">
        <f t="shared" si="34"/>
        <v>0</v>
      </c>
      <c r="V510" s="25">
        <f t="shared" si="33"/>
        <v>0</v>
      </c>
      <c r="W510" s="25">
        <f t="shared" si="35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32"/>
        <v>0</v>
      </c>
      <c r="Q511" s="45"/>
      <c r="R511" s="46"/>
      <c r="S511" s="45"/>
      <c r="T511" s="44"/>
      <c r="U511" s="26">
        <f t="shared" si="34"/>
        <v>0</v>
      </c>
      <c r="V511" s="25">
        <f t="shared" si="33"/>
        <v>0</v>
      </c>
      <c r="W511" s="25">
        <f t="shared" si="35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32"/>
        <v>0</v>
      </c>
      <c r="Q512" s="45"/>
      <c r="R512" s="46"/>
      <c r="S512" s="45"/>
      <c r="T512" s="44"/>
      <c r="U512" s="26">
        <f t="shared" si="34"/>
        <v>0</v>
      </c>
      <c r="V512" s="25">
        <f t="shared" si="33"/>
        <v>0</v>
      </c>
      <c r="W512" s="25">
        <f t="shared" si="35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32"/>
        <v>0</v>
      </c>
      <c r="Q513" s="45"/>
      <c r="R513" s="46"/>
      <c r="S513" s="45"/>
      <c r="T513" s="44"/>
      <c r="U513" s="26">
        <f t="shared" si="34"/>
        <v>0</v>
      </c>
      <c r="V513" s="25">
        <f t="shared" si="33"/>
        <v>0</v>
      </c>
      <c r="W513" s="25">
        <f t="shared" si="35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32"/>
        <v>0</v>
      </c>
      <c r="Q514" s="45"/>
      <c r="R514" s="46"/>
      <c r="S514" s="45"/>
      <c r="T514" s="44"/>
      <c r="U514" s="26">
        <f t="shared" si="34"/>
        <v>0</v>
      </c>
      <c r="V514" s="25">
        <f t="shared" si="33"/>
        <v>0</v>
      </c>
      <c r="W514" s="25">
        <f t="shared" si="35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32"/>
        <v>0</v>
      </c>
      <c r="Q515" s="45"/>
      <c r="R515" s="46"/>
      <c r="S515" s="45"/>
      <c r="T515" s="44"/>
      <c r="U515" s="26">
        <f t="shared" si="34"/>
        <v>0</v>
      </c>
      <c r="V515" s="25">
        <f t="shared" si="33"/>
        <v>0</v>
      </c>
      <c r="W515" s="25">
        <f t="shared" si="35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32"/>
        <v>0</v>
      </c>
      <c r="Q516" s="45"/>
      <c r="R516" s="46"/>
      <c r="S516" s="45"/>
      <c r="T516" s="44"/>
      <c r="U516" s="26">
        <f t="shared" si="34"/>
        <v>0</v>
      </c>
      <c r="V516" s="25">
        <f t="shared" si="33"/>
        <v>0</v>
      </c>
      <c r="W516" s="25">
        <f t="shared" si="35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32"/>
        <v>0</v>
      </c>
      <c r="Q517" s="45"/>
      <c r="R517" s="46"/>
      <c r="S517" s="45"/>
      <c r="T517" s="44"/>
      <c r="U517" s="26">
        <f t="shared" si="34"/>
        <v>0</v>
      </c>
      <c r="V517" s="25">
        <f t="shared" si="33"/>
        <v>0</v>
      </c>
      <c r="W517" s="25">
        <f t="shared" si="35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32"/>
        <v>0</v>
      </c>
      <c r="Q518" s="45"/>
      <c r="R518" s="46"/>
      <c r="S518" s="45"/>
      <c r="T518" s="44"/>
      <c r="U518" s="26">
        <f t="shared" si="34"/>
        <v>0</v>
      </c>
      <c r="V518" s="25">
        <f t="shared" si="33"/>
        <v>0</v>
      </c>
      <c r="W518" s="25">
        <f t="shared" si="35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32"/>
        <v>0</v>
      </c>
      <c r="Q519" s="45"/>
      <c r="R519" s="46"/>
      <c r="S519" s="45"/>
      <c r="T519" s="44"/>
      <c r="U519" s="26">
        <f t="shared" si="34"/>
        <v>0</v>
      </c>
      <c r="V519" s="25">
        <f t="shared" si="33"/>
        <v>0</v>
      </c>
      <c r="W519" s="25">
        <f t="shared" si="35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si="32"/>
        <v>0</v>
      </c>
      <c r="Q520" s="45"/>
      <c r="R520" s="46"/>
      <c r="S520" s="45"/>
      <c r="T520" s="44"/>
      <c r="U520" s="26">
        <f t="shared" si="34"/>
        <v>0</v>
      </c>
      <c r="V520" s="25">
        <f t="shared" si="33"/>
        <v>0</v>
      </c>
      <c r="W520" s="25">
        <f t="shared" si="35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si="34"/>
        <v>0</v>
      </c>
      <c r="V521" s="25">
        <f t="shared" si="33"/>
        <v>0</v>
      </c>
      <c r="W521" s="25">
        <f t="shared" si="35"/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ref="P561:P624" si="36">N561+O561</f>
        <v>0</v>
      </c>
      <c r="Q561" s="45"/>
      <c r="R561" s="46"/>
      <c r="S561" s="45"/>
      <c r="T561" s="44"/>
      <c r="U561" s="26">
        <f t="shared" si="34"/>
        <v>0</v>
      </c>
      <c r="V561" s="25">
        <f t="shared" ref="V561:V624" si="37">(Q561*R561)+(S561*T561)</f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6"/>
        <v>0</v>
      </c>
      <c r="Q562" s="45"/>
      <c r="R562" s="46"/>
      <c r="S562" s="45"/>
      <c r="T562" s="44"/>
      <c r="U562" s="26">
        <f t="shared" ref="U562:U625" si="38">Q562+S562</f>
        <v>0</v>
      </c>
      <c r="V562" s="25">
        <f t="shared" si="37"/>
        <v>0</v>
      </c>
      <c r="W562" s="25">
        <f t="shared" ref="W562:W625" si="39">V562+P562</f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6"/>
        <v>0</v>
      </c>
      <c r="Q563" s="45"/>
      <c r="R563" s="46"/>
      <c r="S563" s="45"/>
      <c r="T563" s="44"/>
      <c r="U563" s="26">
        <f t="shared" si="38"/>
        <v>0</v>
      </c>
      <c r="V563" s="25">
        <f t="shared" si="37"/>
        <v>0</v>
      </c>
      <c r="W563" s="25">
        <f t="shared" si="39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6"/>
        <v>0</v>
      </c>
      <c r="Q564" s="45"/>
      <c r="R564" s="46"/>
      <c r="S564" s="45"/>
      <c r="T564" s="44"/>
      <c r="U564" s="26">
        <f t="shared" si="38"/>
        <v>0</v>
      </c>
      <c r="V564" s="25">
        <f t="shared" si="37"/>
        <v>0</v>
      </c>
      <c r="W564" s="25">
        <f t="shared" si="39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6"/>
        <v>0</v>
      </c>
      <c r="Q565" s="45"/>
      <c r="R565" s="46"/>
      <c r="S565" s="45"/>
      <c r="T565" s="44"/>
      <c r="U565" s="26">
        <f t="shared" si="38"/>
        <v>0</v>
      </c>
      <c r="V565" s="25">
        <f t="shared" si="37"/>
        <v>0</v>
      </c>
      <c r="W565" s="25">
        <f t="shared" si="39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6"/>
        <v>0</v>
      </c>
      <c r="Q566" s="45"/>
      <c r="R566" s="46"/>
      <c r="S566" s="45"/>
      <c r="T566" s="44"/>
      <c r="U566" s="26">
        <f t="shared" si="38"/>
        <v>0</v>
      </c>
      <c r="V566" s="25">
        <f t="shared" si="37"/>
        <v>0</v>
      </c>
      <c r="W566" s="25">
        <f t="shared" si="39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6"/>
        <v>0</v>
      </c>
      <c r="Q567" s="45"/>
      <c r="R567" s="46"/>
      <c r="S567" s="45"/>
      <c r="T567" s="44"/>
      <c r="U567" s="26">
        <f t="shared" si="38"/>
        <v>0</v>
      </c>
      <c r="V567" s="25">
        <f t="shared" si="37"/>
        <v>0</v>
      </c>
      <c r="W567" s="25">
        <f t="shared" si="39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6"/>
        <v>0</v>
      </c>
      <c r="Q568" s="45"/>
      <c r="R568" s="46"/>
      <c r="S568" s="45"/>
      <c r="T568" s="44"/>
      <c r="U568" s="26">
        <f t="shared" si="38"/>
        <v>0</v>
      </c>
      <c r="V568" s="25">
        <f t="shared" si="37"/>
        <v>0</v>
      </c>
      <c r="W568" s="25">
        <f t="shared" si="39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6"/>
        <v>0</v>
      </c>
      <c r="Q569" s="45"/>
      <c r="R569" s="46"/>
      <c r="S569" s="45"/>
      <c r="T569" s="44"/>
      <c r="U569" s="26">
        <f t="shared" si="38"/>
        <v>0</v>
      </c>
      <c r="V569" s="25">
        <f t="shared" si="37"/>
        <v>0</v>
      </c>
      <c r="W569" s="25">
        <f t="shared" si="39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6"/>
        <v>0</v>
      </c>
      <c r="Q570" s="45"/>
      <c r="R570" s="46"/>
      <c r="S570" s="45"/>
      <c r="T570" s="44"/>
      <c r="U570" s="26">
        <f t="shared" si="38"/>
        <v>0</v>
      </c>
      <c r="V570" s="25">
        <f t="shared" si="37"/>
        <v>0</v>
      </c>
      <c r="W570" s="25">
        <f t="shared" si="39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6"/>
        <v>0</v>
      </c>
      <c r="Q571" s="45"/>
      <c r="R571" s="46"/>
      <c r="S571" s="45"/>
      <c r="T571" s="44"/>
      <c r="U571" s="26">
        <f t="shared" si="38"/>
        <v>0</v>
      </c>
      <c r="V571" s="25">
        <f t="shared" si="37"/>
        <v>0</v>
      </c>
      <c r="W571" s="25">
        <f t="shared" si="39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6"/>
        <v>0</v>
      </c>
      <c r="Q572" s="45"/>
      <c r="R572" s="46"/>
      <c r="S572" s="45"/>
      <c r="T572" s="44"/>
      <c r="U572" s="26">
        <f t="shared" si="38"/>
        <v>0</v>
      </c>
      <c r="V572" s="25">
        <f t="shared" si="37"/>
        <v>0</v>
      </c>
      <c r="W572" s="25">
        <f t="shared" si="39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6"/>
        <v>0</v>
      </c>
      <c r="Q573" s="45"/>
      <c r="R573" s="46"/>
      <c r="S573" s="45"/>
      <c r="T573" s="44"/>
      <c r="U573" s="26">
        <f t="shared" si="38"/>
        <v>0</v>
      </c>
      <c r="V573" s="25">
        <f t="shared" si="37"/>
        <v>0</v>
      </c>
      <c r="W573" s="25">
        <f t="shared" si="39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6"/>
        <v>0</v>
      </c>
      <c r="Q574" s="45"/>
      <c r="R574" s="46"/>
      <c r="S574" s="45"/>
      <c r="T574" s="44"/>
      <c r="U574" s="26">
        <f t="shared" si="38"/>
        <v>0</v>
      </c>
      <c r="V574" s="25">
        <f t="shared" si="37"/>
        <v>0</v>
      </c>
      <c r="W574" s="25">
        <f t="shared" si="39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6"/>
        <v>0</v>
      </c>
      <c r="Q575" s="45"/>
      <c r="R575" s="46"/>
      <c r="S575" s="45"/>
      <c r="T575" s="44"/>
      <c r="U575" s="26">
        <f t="shared" si="38"/>
        <v>0</v>
      </c>
      <c r="V575" s="25">
        <f t="shared" si="37"/>
        <v>0</v>
      </c>
      <c r="W575" s="25">
        <f t="shared" si="39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6"/>
        <v>0</v>
      </c>
      <c r="Q576" s="45"/>
      <c r="R576" s="46"/>
      <c r="S576" s="45"/>
      <c r="T576" s="44"/>
      <c r="U576" s="26">
        <f t="shared" si="38"/>
        <v>0</v>
      </c>
      <c r="V576" s="25">
        <f t="shared" si="37"/>
        <v>0</v>
      </c>
      <c r="W576" s="25">
        <f t="shared" si="39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6"/>
        <v>0</v>
      </c>
      <c r="Q577" s="45"/>
      <c r="R577" s="46"/>
      <c r="S577" s="45"/>
      <c r="T577" s="44"/>
      <c r="U577" s="26">
        <f t="shared" si="38"/>
        <v>0</v>
      </c>
      <c r="V577" s="25">
        <f t="shared" si="37"/>
        <v>0</v>
      </c>
      <c r="W577" s="25">
        <f t="shared" si="39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6"/>
        <v>0</v>
      </c>
      <c r="Q578" s="45"/>
      <c r="R578" s="46"/>
      <c r="S578" s="45"/>
      <c r="T578" s="44"/>
      <c r="U578" s="26">
        <f t="shared" si="38"/>
        <v>0</v>
      </c>
      <c r="V578" s="25">
        <f t="shared" si="37"/>
        <v>0</v>
      </c>
      <c r="W578" s="25">
        <f t="shared" si="39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6"/>
        <v>0</v>
      </c>
      <c r="Q579" s="45"/>
      <c r="R579" s="46"/>
      <c r="S579" s="45"/>
      <c r="T579" s="44"/>
      <c r="U579" s="26">
        <f t="shared" si="38"/>
        <v>0</v>
      </c>
      <c r="V579" s="25">
        <f t="shared" si="37"/>
        <v>0</v>
      </c>
      <c r="W579" s="25">
        <f t="shared" si="39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6"/>
        <v>0</v>
      </c>
      <c r="Q580" s="45"/>
      <c r="R580" s="46"/>
      <c r="S580" s="45"/>
      <c r="T580" s="44"/>
      <c r="U580" s="26">
        <f t="shared" si="38"/>
        <v>0</v>
      </c>
      <c r="V580" s="25">
        <f t="shared" si="37"/>
        <v>0</v>
      </c>
      <c r="W580" s="25">
        <f t="shared" si="39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6"/>
        <v>0</v>
      </c>
      <c r="Q581" s="45"/>
      <c r="R581" s="46"/>
      <c r="S581" s="45"/>
      <c r="T581" s="44"/>
      <c r="U581" s="26">
        <f t="shared" si="38"/>
        <v>0</v>
      </c>
      <c r="V581" s="25">
        <f t="shared" si="37"/>
        <v>0</v>
      </c>
      <c r="W581" s="25">
        <f t="shared" si="39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6"/>
        <v>0</v>
      </c>
      <c r="Q582" s="45"/>
      <c r="R582" s="46"/>
      <c r="S582" s="45"/>
      <c r="T582" s="44"/>
      <c r="U582" s="26">
        <f t="shared" si="38"/>
        <v>0</v>
      </c>
      <c r="V582" s="25">
        <f t="shared" si="37"/>
        <v>0</v>
      </c>
      <c r="W582" s="25">
        <f t="shared" si="39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6"/>
        <v>0</v>
      </c>
      <c r="Q583" s="45"/>
      <c r="R583" s="46"/>
      <c r="S583" s="45"/>
      <c r="T583" s="44"/>
      <c r="U583" s="26">
        <f t="shared" si="38"/>
        <v>0</v>
      </c>
      <c r="V583" s="25">
        <f t="shared" si="37"/>
        <v>0</v>
      </c>
      <c r="W583" s="25">
        <f t="shared" si="39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si="36"/>
        <v>0</v>
      </c>
      <c r="Q584" s="45"/>
      <c r="R584" s="46"/>
      <c r="S584" s="45"/>
      <c r="T584" s="44"/>
      <c r="U584" s="26">
        <f t="shared" si="38"/>
        <v>0</v>
      </c>
      <c r="V584" s="25">
        <f t="shared" si="37"/>
        <v>0</v>
      </c>
      <c r="W584" s="25">
        <f t="shared" si="39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si="38"/>
        <v>0</v>
      </c>
      <c r="V585" s="25">
        <f t="shared" si="37"/>
        <v>0</v>
      </c>
      <c r="W585" s="25">
        <f t="shared" si="39"/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ref="P625:P688" si="40">N625+O625</f>
        <v>0</v>
      </c>
      <c r="Q625" s="45"/>
      <c r="R625" s="46"/>
      <c r="S625" s="45"/>
      <c r="T625" s="44"/>
      <c r="U625" s="26">
        <f t="shared" si="38"/>
        <v>0</v>
      </c>
      <c r="V625" s="25">
        <f t="shared" ref="V625:V688" si="41">(Q625*R625)+(S625*T625)</f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40"/>
        <v>0</v>
      </c>
      <c r="Q626" s="45"/>
      <c r="R626" s="46"/>
      <c r="S626" s="45"/>
      <c r="T626" s="44"/>
      <c r="U626" s="26">
        <f t="shared" ref="U626:U689" si="42">Q626+S626</f>
        <v>0</v>
      </c>
      <c r="V626" s="25">
        <f t="shared" si="41"/>
        <v>0</v>
      </c>
      <c r="W626" s="25">
        <f t="shared" ref="W626:W689" si="43">V626+P626</f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40"/>
        <v>0</v>
      </c>
      <c r="Q627" s="45"/>
      <c r="R627" s="46"/>
      <c r="S627" s="45"/>
      <c r="T627" s="44"/>
      <c r="U627" s="26">
        <f t="shared" si="42"/>
        <v>0</v>
      </c>
      <c r="V627" s="25">
        <f t="shared" si="41"/>
        <v>0</v>
      </c>
      <c r="W627" s="25">
        <f t="shared" si="43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40"/>
        <v>0</v>
      </c>
      <c r="Q628" s="45"/>
      <c r="R628" s="46"/>
      <c r="S628" s="45"/>
      <c r="T628" s="44"/>
      <c r="U628" s="26">
        <f t="shared" si="42"/>
        <v>0</v>
      </c>
      <c r="V628" s="25">
        <f t="shared" si="41"/>
        <v>0</v>
      </c>
      <c r="W628" s="25">
        <f t="shared" si="43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40"/>
        <v>0</v>
      </c>
      <c r="Q629" s="45"/>
      <c r="R629" s="46"/>
      <c r="S629" s="45"/>
      <c r="T629" s="44"/>
      <c r="U629" s="26">
        <f t="shared" si="42"/>
        <v>0</v>
      </c>
      <c r="V629" s="25">
        <f t="shared" si="41"/>
        <v>0</v>
      </c>
      <c r="W629" s="25">
        <f t="shared" si="43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40"/>
        <v>0</v>
      </c>
      <c r="Q630" s="45"/>
      <c r="R630" s="46"/>
      <c r="S630" s="45"/>
      <c r="T630" s="44"/>
      <c r="U630" s="26">
        <f t="shared" si="42"/>
        <v>0</v>
      </c>
      <c r="V630" s="25">
        <f t="shared" si="41"/>
        <v>0</v>
      </c>
      <c r="W630" s="25">
        <f t="shared" si="43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40"/>
        <v>0</v>
      </c>
      <c r="Q631" s="45"/>
      <c r="R631" s="46"/>
      <c r="S631" s="45"/>
      <c r="T631" s="44"/>
      <c r="U631" s="26">
        <f t="shared" si="42"/>
        <v>0</v>
      </c>
      <c r="V631" s="25">
        <f t="shared" si="41"/>
        <v>0</v>
      </c>
      <c r="W631" s="25">
        <f t="shared" si="43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40"/>
        <v>0</v>
      </c>
      <c r="Q632" s="45"/>
      <c r="R632" s="46"/>
      <c r="S632" s="45"/>
      <c r="T632" s="44"/>
      <c r="U632" s="26">
        <f t="shared" si="42"/>
        <v>0</v>
      </c>
      <c r="V632" s="25">
        <f t="shared" si="41"/>
        <v>0</v>
      </c>
      <c r="W632" s="25">
        <f t="shared" si="43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40"/>
        <v>0</v>
      </c>
      <c r="Q633" s="45"/>
      <c r="R633" s="46"/>
      <c r="S633" s="45"/>
      <c r="T633" s="44"/>
      <c r="U633" s="26">
        <f t="shared" si="42"/>
        <v>0</v>
      </c>
      <c r="V633" s="25">
        <f t="shared" si="41"/>
        <v>0</v>
      </c>
      <c r="W633" s="25">
        <f t="shared" si="43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40"/>
        <v>0</v>
      </c>
      <c r="Q634" s="45"/>
      <c r="R634" s="46"/>
      <c r="S634" s="45"/>
      <c r="T634" s="44"/>
      <c r="U634" s="26">
        <f t="shared" si="42"/>
        <v>0</v>
      </c>
      <c r="V634" s="25">
        <f t="shared" si="41"/>
        <v>0</v>
      </c>
      <c r="W634" s="25">
        <f t="shared" si="43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40"/>
        <v>0</v>
      </c>
      <c r="Q635" s="45"/>
      <c r="R635" s="46"/>
      <c r="S635" s="45"/>
      <c r="T635" s="44"/>
      <c r="U635" s="26">
        <f t="shared" si="42"/>
        <v>0</v>
      </c>
      <c r="V635" s="25">
        <f t="shared" si="41"/>
        <v>0</v>
      </c>
      <c r="W635" s="25">
        <f t="shared" si="43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40"/>
        <v>0</v>
      </c>
      <c r="Q636" s="45"/>
      <c r="R636" s="46"/>
      <c r="S636" s="45"/>
      <c r="T636" s="44"/>
      <c r="U636" s="26">
        <f t="shared" si="42"/>
        <v>0</v>
      </c>
      <c r="V636" s="25">
        <f t="shared" si="41"/>
        <v>0</v>
      </c>
      <c r="W636" s="25">
        <f t="shared" si="43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40"/>
        <v>0</v>
      </c>
      <c r="Q637" s="45"/>
      <c r="R637" s="46"/>
      <c r="S637" s="45"/>
      <c r="T637" s="44"/>
      <c r="U637" s="26">
        <f t="shared" si="42"/>
        <v>0</v>
      </c>
      <c r="V637" s="25">
        <f t="shared" si="41"/>
        <v>0</v>
      </c>
      <c r="W637" s="25">
        <f t="shared" si="43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40"/>
        <v>0</v>
      </c>
      <c r="Q638" s="45"/>
      <c r="R638" s="46"/>
      <c r="S638" s="45"/>
      <c r="T638" s="44"/>
      <c r="U638" s="26">
        <f t="shared" si="42"/>
        <v>0</v>
      </c>
      <c r="V638" s="25">
        <f t="shared" si="41"/>
        <v>0</v>
      </c>
      <c r="W638" s="25">
        <f t="shared" si="43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40"/>
        <v>0</v>
      </c>
      <c r="Q639" s="45"/>
      <c r="R639" s="46"/>
      <c r="S639" s="45"/>
      <c r="T639" s="44"/>
      <c r="U639" s="26">
        <f t="shared" si="42"/>
        <v>0</v>
      </c>
      <c r="V639" s="25">
        <f t="shared" si="41"/>
        <v>0</v>
      </c>
      <c r="W639" s="25">
        <f t="shared" si="43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40"/>
        <v>0</v>
      </c>
      <c r="Q640" s="45"/>
      <c r="R640" s="46"/>
      <c r="S640" s="45"/>
      <c r="T640" s="44"/>
      <c r="U640" s="26">
        <f t="shared" si="42"/>
        <v>0</v>
      </c>
      <c r="V640" s="25">
        <f t="shared" si="41"/>
        <v>0</v>
      </c>
      <c r="W640" s="25">
        <f t="shared" si="43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40"/>
        <v>0</v>
      </c>
      <c r="Q641" s="45"/>
      <c r="R641" s="46"/>
      <c r="S641" s="45"/>
      <c r="T641" s="44"/>
      <c r="U641" s="26">
        <f t="shared" si="42"/>
        <v>0</v>
      </c>
      <c r="V641" s="25">
        <f t="shared" si="41"/>
        <v>0</v>
      </c>
      <c r="W641" s="25">
        <f t="shared" si="43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40"/>
        <v>0</v>
      </c>
      <c r="Q642" s="45"/>
      <c r="R642" s="46"/>
      <c r="S642" s="45"/>
      <c r="T642" s="44"/>
      <c r="U642" s="26">
        <f t="shared" si="42"/>
        <v>0</v>
      </c>
      <c r="V642" s="25">
        <f t="shared" si="41"/>
        <v>0</v>
      </c>
      <c r="W642" s="25">
        <f t="shared" si="43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40"/>
        <v>0</v>
      </c>
      <c r="Q643" s="45"/>
      <c r="R643" s="46"/>
      <c r="S643" s="45"/>
      <c r="T643" s="44"/>
      <c r="U643" s="26">
        <f t="shared" si="42"/>
        <v>0</v>
      </c>
      <c r="V643" s="25">
        <f t="shared" si="41"/>
        <v>0</v>
      </c>
      <c r="W643" s="25">
        <f t="shared" si="43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40"/>
        <v>0</v>
      </c>
      <c r="Q644" s="45"/>
      <c r="R644" s="46"/>
      <c r="S644" s="45"/>
      <c r="T644" s="44"/>
      <c r="U644" s="26">
        <f t="shared" si="42"/>
        <v>0</v>
      </c>
      <c r="V644" s="25">
        <f t="shared" si="41"/>
        <v>0</v>
      </c>
      <c r="W644" s="25">
        <f t="shared" si="43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40"/>
        <v>0</v>
      </c>
      <c r="Q645" s="45"/>
      <c r="R645" s="46"/>
      <c r="S645" s="45"/>
      <c r="T645" s="44"/>
      <c r="U645" s="26">
        <f t="shared" si="42"/>
        <v>0</v>
      </c>
      <c r="V645" s="25">
        <f t="shared" si="41"/>
        <v>0</v>
      </c>
      <c r="W645" s="25">
        <f t="shared" si="43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40"/>
        <v>0</v>
      </c>
      <c r="Q646" s="45"/>
      <c r="R646" s="46"/>
      <c r="S646" s="45"/>
      <c r="T646" s="44"/>
      <c r="U646" s="26">
        <f t="shared" si="42"/>
        <v>0</v>
      </c>
      <c r="V646" s="25">
        <f t="shared" si="41"/>
        <v>0</v>
      </c>
      <c r="W646" s="25">
        <f t="shared" si="43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40"/>
        <v>0</v>
      </c>
      <c r="Q647" s="45"/>
      <c r="R647" s="46"/>
      <c r="S647" s="45"/>
      <c r="T647" s="44"/>
      <c r="U647" s="26">
        <f t="shared" si="42"/>
        <v>0</v>
      </c>
      <c r="V647" s="25">
        <f t="shared" si="41"/>
        <v>0</v>
      </c>
      <c r="W647" s="25">
        <f t="shared" si="43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si="40"/>
        <v>0</v>
      </c>
      <c r="Q648" s="45"/>
      <c r="R648" s="46"/>
      <c r="S648" s="45"/>
      <c r="T648" s="44"/>
      <c r="U648" s="26">
        <f t="shared" si="42"/>
        <v>0</v>
      </c>
      <c r="V648" s="25">
        <f t="shared" si="41"/>
        <v>0</v>
      </c>
      <c r="W648" s="25">
        <f t="shared" si="43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si="42"/>
        <v>0</v>
      </c>
      <c r="V649" s="25">
        <f t="shared" si="41"/>
        <v>0</v>
      </c>
      <c r="W649" s="25">
        <f t="shared" si="43"/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ref="P689:P752" si="44">N689+O689</f>
        <v>0</v>
      </c>
      <c r="Q689" s="45"/>
      <c r="R689" s="46"/>
      <c r="S689" s="45"/>
      <c r="T689" s="44"/>
      <c r="U689" s="26">
        <f t="shared" si="42"/>
        <v>0</v>
      </c>
      <c r="V689" s="25">
        <f t="shared" ref="V689:V752" si="45">(Q689*R689)+(S689*T689)</f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4"/>
        <v>0</v>
      </c>
      <c r="Q690" s="45"/>
      <c r="R690" s="46"/>
      <c r="S690" s="45"/>
      <c r="T690" s="44"/>
      <c r="U690" s="26">
        <f t="shared" ref="U690:U753" si="46">Q690+S690</f>
        <v>0</v>
      </c>
      <c r="V690" s="25">
        <f t="shared" si="45"/>
        <v>0</v>
      </c>
      <c r="W690" s="25">
        <f t="shared" ref="W690:W753" si="47">V690+P690</f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4"/>
        <v>0</v>
      </c>
      <c r="Q691" s="45"/>
      <c r="R691" s="46"/>
      <c r="S691" s="45"/>
      <c r="T691" s="44"/>
      <c r="U691" s="26">
        <f t="shared" si="46"/>
        <v>0</v>
      </c>
      <c r="V691" s="25">
        <f t="shared" si="45"/>
        <v>0</v>
      </c>
      <c r="W691" s="25">
        <f t="shared" si="47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4"/>
        <v>0</v>
      </c>
      <c r="Q692" s="45"/>
      <c r="R692" s="46"/>
      <c r="S692" s="45"/>
      <c r="T692" s="44"/>
      <c r="U692" s="26">
        <f t="shared" si="46"/>
        <v>0</v>
      </c>
      <c r="V692" s="25">
        <f t="shared" si="45"/>
        <v>0</v>
      </c>
      <c r="W692" s="25">
        <f t="shared" si="47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4"/>
        <v>0</v>
      </c>
      <c r="Q693" s="45"/>
      <c r="R693" s="46"/>
      <c r="S693" s="45"/>
      <c r="T693" s="44"/>
      <c r="U693" s="26">
        <f t="shared" si="46"/>
        <v>0</v>
      </c>
      <c r="V693" s="25">
        <f t="shared" si="45"/>
        <v>0</v>
      </c>
      <c r="W693" s="25">
        <f t="shared" si="47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4"/>
        <v>0</v>
      </c>
      <c r="Q694" s="45"/>
      <c r="R694" s="46"/>
      <c r="S694" s="45"/>
      <c r="T694" s="44"/>
      <c r="U694" s="26">
        <f t="shared" si="46"/>
        <v>0</v>
      </c>
      <c r="V694" s="25">
        <f t="shared" si="45"/>
        <v>0</v>
      </c>
      <c r="W694" s="25">
        <f t="shared" si="47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4"/>
        <v>0</v>
      </c>
      <c r="Q695" s="45"/>
      <c r="R695" s="46"/>
      <c r="S695" s="45"/>
      <c r="T695" s="44"/>
      <c r="U695" s="26">
        <f t="shared" si="46"/>
        <v>0</v>
      </c>
      <c r="V695" s="25">
        <f t="shared" si="45"/>
        <v>0</v>
      </c>
      <c r="W695" s="25">
        <f t="shared" si="47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4"/>
        <v>0</v>
      </c>
      <c r="Q696" s="45"/>
      <c r="R696" s="46"/>
      <c r="S696" s="45"/>
      <c r="T696" s="44"/>
      <c r="U696" s="26">
        <f t="shared" si="46"/>
        <v>0</v>
      </c>
      <c r="V696" s="25">
        <f t="shared" si="45"/>
        <v>0</v>
      </c>
      <c r="W696" s="25">
        <f t="shared" si="47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4"/>
        <v>0</v>
      </c>
      <c r="Q697" s="45"/>
      <c r="R697" s="46"/>
      <c r="S697" s="45"/>
      <c r="T697" s="44"/>
      <c r="U697" s="26">
        <f t="shared" si="46"/>
        <v>0</v>
      </c>
      <c r="V697" s="25">
        <f t="shared" si="45"/>
        <v>0</v>
      </c>
      <c r="W697" s="25">
        <f t="shared" si="47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4"/>
        <v>0</v>
      </c>
      <c r="Q698" s="45"/>
      <c r="R698" s="46"/>
      <c r="S698" s="45"/>
      <c r="T698" s="44"/>
      <c r="U698" s="26">
        <f t="shared" si="46"/>
        <v>0</v>
      </c>
      <c r="V698" s="25">
        <f t="shared" si="45"/>
        <v>0</v>
      </c>
      <c r="W698" s="25">
        <f t="shared" si="47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4"/>
        <v>0</v>
      </c>
      <c r="Q699" s="45"/>
      <c r="R699" s="46"/>
      <c r="S699" s="45"/>
      <c r="T699" s="44"/>
      <c r="U699" s="26">
        <f t="shared" si="46"/>
        <v>0</v>
      </c>
      <c r="V699" s="25">
        <f t="shared" si="45"/>
        <v>0</v>
      </c>
      <c r="W699" s="25">
        <f t="shared" si="47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4"/>
        <v>0</v>
      </c>
      <c r="Q700" s="45"/>
      <c r="R700" s="46"/>
      <c r="S700" s="45"/>
      <c r="T700" s="44"/>
      <c r="U700" s="26">
        <f t="shared" si="46"/>
        <v>0</v>
      </c>
      <c r="V700" s="25">
        <f t="shared" si="45"/>
        <v>0</v>
      </c>
      <c r="W700" s="25">
        <f t="shared" si="47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4"/>
        <v>0</v>
      </c>
      <c r="Q701" s="45"/>
      <c r="R701" s="46"/>
      <c r="S701" s="45"/>
      <c r="T701" s="44"/>
      <c r="U701" s="26">
        <f t="shared" si="46"/>
        <v>0</v>
      </c>
      <c r="V701" s="25">
        <f t="shared" si="45"/>
        <v>0</v>
      </c>
      <c r="W701" s="25">
        <f t="shared" si="47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4"/>
        <v>0</v>
      </c>
      <c r="Q702" s="45"/>
      <c r="R702" s="46"/>
      <c r="S702" s="45"/>
      <c r="T702" s="44"/>
      <c r="U702" s="26">
        <f t="shared" si="46"/>
        <v>0</v>
      </c>
      <c r="V702" s="25">
        <f t="shared" si="45"/>
        <v>0</v>
      </c>
      <c r="W702" s="25">
        <f t="shared" si="47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4"/>
        <v>0</v>
      </c>
      <c r="Q703" s="45"/>
      <c r="R703" s="46"/>
      <c r="S703" s="45"/>
      <c r="T703" s="44"/>
      <c r="U703" s="26">
        <f t="shared" si="46"/>
        <v>0</v>
      </c>
      <c r="V703" s="25">
        <f t="shared" si="45"/>
        <v>0</v>
      </c>
      <c r="W703" s="25">
        <f t="shared" si="47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4"/>
        <v>0</v>
      </c>
      <c r="Q704" s="45"/>
      <c r="R704" s="46"/>
      <c r="S704" s="45"/>
      <c r="T704" s="44"/>
      <c r="U704" s="26">
        <f t="shared" si="46"/>
        <v>0</v>
      </c>
      <c r="V704" s="25">
        <f t="shared" si="45"/>
        <v>0</v>
      </c>
      <c r="W704" s="25">
        <f t="shared" si="47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4"/>
        <v>0</v>
      </c>
      <c r="Q705" s="45"/>
      <c r="R705" s="46"/>
      <c r="S705" s="45"/>
      <c r="T705" s="44"/>
      <c r="U705" s="26">
        <f t="shared" si="46"/>
        <v>0</v>
      </c>
      <c r="V705" s="25">
        <f t="shared" si="45"/>
        <v>0</v>
      </c>
      <c r="W705" s="25">
        <f t="shared" si="47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4"/>
        <v>0</v>
      </c>
      <c r="Q706" s="45"/>
      <c r="R706" s="46"/>
      <c r="S706" s="45"/>
      <c r="T706" s="44"/>
      <c r="U706" s="26">
        <f t="shared" si="46"/>
        <v>0</v>
      </c>
      <c r="V706" s="25">
        <f t="shared" si="45"/>
        <v>0</v>
      </c>
      <c r="W706" s="25">
        <f t="shared" si="47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4"/>
        <v>0</v>
      </c>
      <c r="Q707" s="45"/>
      <c r="R707" s="46"/>
      <c r="S707" s="45"/>
      <c r="T707" s="44"/>
      <c r="U707" s="26">
        <f t="shared" si="46"/>
        <v>0</v>
      </c>
      <c r="V707" s="25">
        <f t="shared" si="45"/>
        <v>0</v>
      </c>
      <c r="W707" s="25">
        <f t="shared" si="47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4"/>
        <v>0</v>
      </c>
      <c r="Q708" s="45"/>
      <c r="R708" s="46"/>
      <c r="S708" s="45"/>
      <c r="T708" s="44"/>
      <c r="U708" s="26">
        <f t="shared" si="46"/>
        <v>0</v>
      </c>
      <c r="V708" s="25">
        <f t="shared" si="45"/>
        <v>0</v>
      </c>
      <c r="W708" s="25">
        <f t="shared" si="47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4"/>
        <v>0</v>
      </c>
      <c r="Q709" s="45"/>
      <c r="R709" s="46"/>
      <c r="S709" s="45"/>
      <c r="T709" s="44"/>
      <c r="U709" s="26">
        <f t="shared" si="46"/>
        <v>0</v>
      </c>
      <c r="V709" s="25">
        <f t="shared" si="45"/>
        <v>0</v>
      </c>
      <c r="W709" s="25">
        <f t="shared" si="47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4"/>
        <v>0</v>
      </c>
      <c r="Q710" s="45"/>
      <c r="R710" s="46"/>
      <c r="S710" s="45"/>
      <c r="T710" s="44"/>
      <c r="U710" s="26">
        <f t="shared" si="46"/>
        <v>0</v>
      </c>
      <c r="V710" s="25">
        <f t="shared" si="45"/>
        <v>0</v>
      </c>
      <c r="W710" s="25">
        <f t="shared" si="47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4"/>
        <v>0</v>
      </c>
      <c r="Q711" s="45"/>
      <c r="R711" s="46"/>
      <c r="S711" s="45"/>
      <c r="T711" s="44"/>
      <c r="U711" s="26">
        <f t="shared" si="46"/>
        <v>0</v>
      </c>
      <c r="V711" s="25">
        <f t="shared" si="45"/>
        <v>0</v>
      </c>
      <c r="W711" s="25">
        <f t="shared" si="47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si="44"/>
        <v>0</v>
      </c>
      <c r="Q712" s="45"/>
      <c r="R712" s="46"/>
      <c r="S712" s="45"/>
      <c r="T712" s="44"/>
      <c r="U712" s="26">
        <f t="shared" si="46"/>
        <v>0</v>
      </c>
      <c r="V712" s="25">
        <f t="shared" si="45"/>
        <v>0</v>
      </c>
      <c r="W712" s="25">
        <f t="shared" si="47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si="46"/>
        <v>0</v>
      </c>
      <c r="V713" s="25">
        <f t="shared" si="45"/>
        <v>0</v>
      </c>
      <c r="W713" s="25">
        <f t="shared" si="47"/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ref="P753:P816" si="48">N753+O753</f>
        <v>0</v>
      </c>
      <c r="Q753" s="45"/>
      <c r="R753" s="46"/>
      <c r="S753" s="45"/>
      <c r="T753" s="44"/>
      <c r="U753" s="26">
        <f t="shared" si="46"/>
        <v>0</v>
      </c>
      <c r="V753" s="25">
        <f t="shared" ref="V753:V816" si="49">(Q753*R753)+(S753*T753)</f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8"/>
        <v>0</v>
      </c>
      <c r="Q754" s="45"/>
      <c r="R754" s="46"/>
      <c r="S754" s="45"/>
      <c r="T754" s="44"/>
      <c r="U754" s="26">
        <f t="shared" ref="U754:U817" si="50">Q754+S754</f>
        <v>0</v>
      </c>
      <c r="V754" s="25">
        <f t="shared" si="49"/>
        <v>0</v>
      </c>
      <c r="W754" s="25">
        <f t="shared" ref="W754:W817" si="51">V754+P754</f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8"/>
        <v>0</v>
      </c>
      <c r="Q755" s="45"/>
      <c r="R755" s="46"/>
      <c r="S755" s="45"/>
      <c r="T755" s="44"/>
      <c r="U755" s="26">
        <f t="shared" si="50"/>
        <v>0</v>
      </c>
      <c r="V755" s="25">
        <f t="shared" si="49"/>
        <v>0</v>
      </c>
      <c r="W755" s="25">
        <f t="shared" si="51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8"/>
        <v>0</v>
      </c>
      <c r="Q756" s="45"/>
      <c r="R756" s="46"/>
      <c r="S756" s="45"/>
      <c r="T756" s="44"/>
      <c r="U756" s="26">
        <f t="shared" si="50"/>
        <v>0</v>
      </c>
      <c r="V756" s="25">
        <f t="shared" si="49"/>
        <v>0</v>
      </c>
      <c r="W756" s="25">
        <f t="shared" si="51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8"/>
        <v>0</v>
      </c>
      <c r="Q757" s="45"/>
      <c r="R757" s="46"/>
      <c r="S757" s="45"/>
      <c r="T757" s="44"/>
      <c r="U757" s="26">
        <f t="shared" si="50"/>
        <v>0</v>
      </c>
      <c r="V757" s="25">
        <f t="shared" si="49"/>
        <v>0</v>
      </c>
      <c r="W757" s="25">
        <f t="shared" si="51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8"/>
        <v>0</v>
      </c>
      <c r="Q758" s="45"/>
      <c r="R758" s="46"/>
      <c r="S758" s="45"/>
      <c r="T758" s="44"/>
      <c r="U758" s="26">
        <f t="shared" si="50"/>
        <v>0</v>
      </c>
      <c r="V758" s="25">
        <f t="shared" si="49"/>
        <v>0</v>
      </c>
      <c r="W758" s="25">
        <f t="shared" si="51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8"/>
        <v>0</v>
      </c>
      <c r="Q759" s="45"/>
      <c r="R759" s="46"/>
      <c r="S759" s="45"/>
      <c r="T759" s="44"/>
      <c r="U759" s="26">
        <f t="shared" si="50"/>
        <v>0</v>
      </c>
      <c r="V759" s="25">
        <f t="shared" si="49"/>
        <v>0</v>
      </c>
      <c r="W759" s="25">
        <f t="shared" si="51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8"/>
        <v>0</v>
      </c>
      <c r="Q760" s="45"/>
      <c r="R760" s="46"/>
      <c r="S760" s="45"/>
      <c r="T760" s="44"/>
      <c r="U760" s="26">
        <f t="shared" si="50"/>
        <v>0</v>
      </c>
      <c r="V760" s="25">
        <f t="shared" si="49"/>
        <v>0</v>
      </c>
      <c r="W760" s="25">
        <f t="shared" si="51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8"/>
        <v>0</v>
      </c>
      <c r="Q761" s="45"/>
      <c r="R761" s="46"/>
      <c r="S761" s="45"/>
      <c r="T761" s="44"/>
      <c r="U761" s="26">
        <f t="shared" si="50"/>
        <v>0</v>
      </c>
      <c r="V761" s="25">
        <f t="shared" si="49"/>
        <v>0</v>
      </c>
      <c r="W761" s="25">
        <f t="shared" si="51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8"/>
        <v>0</v>
      </c>
      <c r="Q762" s="45"/>
      <c r="R762" s="46"/>
      <c r="S762" s="45"/>
      <c r="T762" s="44"/>
      <c r="U762" s="26">
        <f t="shared" si="50"/>
        <v>0</v>
      </c>
      <c r="V762" s="25">
        <f t="shared" si="49"/>
        <v>0</v>
      </c>
      <c r="W762" s="25">
        <f t="shared" si="51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8"/>
        <v>0</v>
      </c>
      <c r="Q763" s="45"/>
      <c r="R763" s="46"/>
      <c r="S763" s="45"/>
      <c r="T763" s="44"/>
      <c r="U763" s="26">
        <f t="shared" si="50"/>
        <v>0</v>
      </c>
      <c r="V763" s="25">
        <f t="shared" si="49"/>
        <v>0</v>
      </c>
      <c r="W763" s="25">
        <f t="shared" si="51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8"/>
        <v>0</v>
      </c>
      <c r="Q764" s="45"/>
      <c r="R764" s="46"/>
      <c r="S764" s="45"/>
      <c r="T764" s="44"/>
      <c r="U764" s="26">
        <f t="shared" si="50"/>
        <v>0</v>
      </c>
      <c r="V764" s="25">
        <f t="shared" si="49"/>
        <v>0</v>
      </c>
      <c r="W764" s="25">
        <f t="shared" si="51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8"/>
        <v>0</v>
      </c>
      <c r="Q765" s="45"/>
      <c r="R765" s="46"/>
      <c r="S765" s="45"/>
      <c r="T765" s="44"/>
      <c r="U765" s="26">
        <f t="shared" si="50"/>
        <v>0</v>
      </c>
      <c r="V765" s="25">
        <f t="shared" si="49"/>
        <v>0</v>
      </c>
      <c r="W765" s="25">
        <f t="shared" si="51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8"/>
        <v>0</v>
      </c>
      <c r="Q766" s="45"/>
      <c r="R766" s="46"/>
      <c r="S766" s="45"/>
      <c r="T766" s="44"/>
      <c r="U766" s="26">
        <f t="shared" si="50"/>
        <v>0</v>
      </c>
      <c r="V766" s="25">
        <f t="shared" si="49"/>
        <v>0</v>
      </c>
      <c r="W766" s="25">
        <f t="shared" si="51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8"/>
        <v>0</v>
      </c>
      <c r="Q767" s="45"/>
      <c r="R767" s="46"/>
      <c r="S767" s="45"/>
      <c r="T767" s="44"/>
      <c r="U767" s="26">
        <f t="shared" si="50"/>
        <v>0</v>
      </c>
      <c r="V767" s="25">
        <f t="shared" si="49"/>
        <v>0</v>
      </c>
      <c r="W767" s="25">
        <f t="shared" si="51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8"/>
        <v>0</v>
      </c>
      <c r="Q768" s="45"/>
      <c r="R768" s="46"/>
      <c r="S768" s="45"/>
      <c r="T768" s="44"/>
      <c r="U768" s="26">
        <f t="shared" si="50"/>
        <v>0</v>
      </c>
      <c r="V768" s="25">
        <f t="shared" si="49"/>
        <v>0</v>
      </c>
      <c r="W768" s="25">
        <f t="shared" si="51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8"/>
        <v>0</v>
      </c>
      <c r="Q769" s="45"/>
      <c r="R769" s="46"/>
      <c r="S769" s="45"/>
      <c r="T769" s="44"/>
      <c r="U769" s="26">
        <f t="shared" si="50"/>
        <v>0</v>
      </c>
      <c r="V769" s="25">
        <f t="shared" si="49"/>
        <v>0</v>
      </c>
      <c r="W769" s="25">
        <f t="shared" si="51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8"/>
        <v>0</v>
      </c>
      <c r="Q770" s="45"/>
      <c r="R770" s="46"/>
      <c r="S770" s="45"/>
      <c r="T770" s="44"/>
      <c r="U770" s="26">
        <f t="shared" si="50"/>
        <v>0</v>
      </c>
      <c r="V770" s="25">
        <f t="shared" si="49"/>
        <v>0</v>
      </c>
      <c r="W770" s="25">
        <f t="shared" si="51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8"/>
        <v>0</v>
      </c>
      <c r="Q771" s="45"/>
      <c r="R771" s="46"/>
      <c r="S771" s="45"/>
      <c r="T771" s="44"/>
      <c r="U771" s="26">
        <f t="shared" si="50"/>
        <v>0</v>
      </c>
      <c r="V771" s="25">
        <f t="shared" si="49"/>
        <v>0</v>
      </c>
      <c r="W771" s="25">
        <f t="shared" si="51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8"/>
        <v>0</v>
      </c>
      <c r="Q772" s="45"/>
      <c r="R772" s="46"/>
      <c r="S772" s="45"/>
      <c r="T772" s="44"/>
      <c r="U772" s="26">
        <f t="shared" si="50"/>
        <v>0</v>
      </c>
      <c r="V772" s="25">
        <f t="shared" si="49"/>
        <v>0</v>
      </c>
      <c r="W772" s="25">
        <f t="shared" si="51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8"/>
        <v>0</v>
      </c>
      <c r="Q773" s="45"/>
      <c r="R773" s="46"/>
      <c r="S773" s="45"/>
      <c r="T773" s="44"/>
      <c r="U773" s="26">
        <f t="shared" si="50"/>
        <v>0</v>
      </c>
      <c r="V773" s="25">
        <f t="shared" si="49"/>
        <v>0</v>
      </c>
      <c r="W773" s="25">
        <f t="shared" si="51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8"/>
        <v>0</v>
      </c>
      <c r="Q774" s="45"/>
      <c r="R774" s="46"/>
      <c r="S774" s="45"/>
      <c r="T774" s="44"/>
      <c r="U774" s="26">
        <f t="shared" si="50"/>
        <v>0</v>
      </c>
      <c r="V774" s="25">
        <f t="shared" si="49"/>
        <v>0</v>
      </c>
      <c r="W774" s="25">
        <f t="shared" si="51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8"/>
        <v>0</v>
      </c>
      <c r="Q775" s="45"/>
      <c r="R775" s="46"/>
      <c r="S775" s="45"/>
      <c r="T775" s="44"/>
      <c r="U775" s="26">
        <f t="shared" si="50"/>
        <v>0</v>
      </c>
      <c r="V775" s="25">
        <f t="shared" si="49"/>
        <v>0</v>
      </c>
      <c r="W775" s="25">
        <f t="shared" si="51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si="48"/>
        <v>0</v>
      </c>
      <c r="Q776" s="45"/>
      <c r="R776" s="46"/>
      <c r="S776" s="45"/>
      <c r="T776" s="44"/>
      <c r="U776" s="26">
        <f t="shared" si="50"/>
        <v>0</v>
      </c>
      <c r="V776" s="25">
        <f t="shared" si="49"/>
        <v>0</v>
      </c>
      <c r="W776" s="25">
        <f t="shared" si="51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si="50"/>
        <v>0</v>
      </c>
      <c r="V777" s="25">
        <f t="shared" si="49"/>
        <v>0</v>
      </c>
      <c r="W777" s="25">
        <f t="shared" si="51"/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ref="P817:P880" si="52">N817+O817</f>
        <v>0</v>
      </c>
      <c r="Q817" s="45"/>
      <c r="R817" s="46"/>
      <c r="S817" s="45"/>
      <c r="T817" s="44"/>
      <c r="U817" s="26">
        <f t="shared" si="50"/>
        <v>0</v>
      </c>
      <c r="V817" s="25">
        <f t="shared" ref="V817:V880" si="53">(Q817*R817)+(S817*T817)</f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52"/>
        <v>0</v>
      </c>
      <c r="Q818" s="45"/>
      <c r="R818" s="46"/>
      <c r="S818" s="45"/>
      <c r="T818" s="44"/>
      <c r="U818" s="26">
        <f t="shared" ref="U818:U881" si="54">Q818+S818</f>
        <v>0</v>
      </c>
      <c r="V818" s="25">
        <f t="shared" si="53"/>
        <v>0</v>
      </c>
      <c r="W818" s="25">
        <f t="shared" ref="W818:W881" si="55">V818+P818</f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52"/>
        <v>0</v>
      </c>
      <c r="Q819" s="45"/>
      <c r="R819" s="46"/>
      <c r="S819" s="45"/>
      <c r="T819" s="44"/>
      <c r="U819" s="26">
        <f t="shared" si="54"/>
        <v>0</v>
      </c>
      <c r="V819" s="25">
        <f t="shared" si="53"/>
        <v>0</v>
      </c>
      <c r="W819" s="25">
        <f t="shared" si="55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52"/>
        <v>0</v>
      </c>
      <c r="Q820" s="45"/>
      <c r="R820" s="46"/>
      <c r="S820" s="45"/>
      <c r="T820" s="44"/>
      <c r="U820" s="26">
        <f t="shared" si="54"/>
        <v>0</v>
      </c>
      <c r="V820" s="25">
        <f t="shared" si="53"/>
        <v>0</v>
      </c>
      <c r="W820" s="25">
        <f t="shared" si="55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52"/>
        <v>0</v>
      </c>
      <c r="Q821" s="45"/>
      <c r="R821" s="46"/>
      <c r="S821" s="45"/>
      <c r="T821" s="44"/>
      <c r="U821" s="26">
        <f t="shared" si="54"/>
        <v>0</v>
      </c>
      <c r="V821" s="25">
        <f t="shared" si="53"/>
        <v>0</v>
      </c>
      <c r="W821" s="25">
        <f t="shared" si="55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52"/>
        <v>0</v>
      </c>
      <c r="Q822" s="45"/>
      <c r="R822" s="46"/>
      <c r="S822" s="45"/>
      <c r="T822" s="44"/>
      <c r="U822" s="26">
        <f t="shared" si="54"/>
        <v>0</v>
      </c>
      <c r="V822" s="25">
        <f t="shared" si="53"/>
        <v>0</v>
      </c>
      <c r="W822" s="25">
        <f t="shared" si="55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52"/>
        <v>0</v>
      </c>
      <c r="Q823" s="45"/>
      <c r="R823" s="46"/>
      <c r="S823" s="45"/>
      <c r="T823" s="44"/>
      <c r="U823" s="26">
        <f t="shared" si="54"/>
        <v>0</v>
      </c>
      <c r="V823" s="25">
        <f t="shared" si="53"/>
        <v>0</v>
      </c>
      <c r="W823" s="25">
        <f t="shared" si="55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52"/>
        <v>0</v>
      </c>
      <c r="Q824" s="45"/>
      <c r="R824" s="46"/>
      <c r="S824" s="45"/>
      <c r="T824" s="44"/>
      <c r="U824" s="26">
        <f t="shared" si="54"/>
        <v>0</v>
      </c>
      <c r="V824" s="25">
        <f t="shared" si="53"/>
        <v>0</v>
      </c>
      <c r="W824" s="25">
        <f t="shared" si="55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52"/>
        <v>0</v>
      </c>
      <c r="Q825" s="45"/>
      <c r="R825" s="46"/>
      <c r="S825" s="45"/>
      <c r="T825" s="44"/>
      <c r="U825" s="26">
        <f t="shared" si="54"/>
        <v>0</v>
      </c>
      <c r="V825" s="25">
        <f t="shared" si="53"/>
        <v>0</v>
      </c>
      <c r="W825" s="25">
        <f t="shared" si="55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52"/>
        <v>0</v>
      </c>
      <c r="Q826" s="45"/>
      <c r="R826" s="46"/>
      <c r="S826" s="45"/>
      <c r="T826" s="44"/>
      <c r="U826" s="26">
        <f t="shared" si="54"/>
        <v>0</v>
      </c>
      <c r="V826" s="25">
        <f t="shared" si="53"/>
        <v>0</v>
      </c>
      <c r="W826" s="25">
        <f t="shared" si="55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52"/>
        <v>0</v>
      </c>
      <c r="Q827" s="45"/>
      <c r="R827" s="46"/>
      <c r="S827" s="45"/>
      <c r="T827" s="44"/>
      <c r="U827" s="26">
        <f t="shared" si="54"/>
        <v>0</v>
      </c>
      <c r="V827" s="25">
        <f t="shared" si="53"/>
        <v>0</v>
      </c>
      <c r="W827" s="25">
        <f t="shared" si="55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52"/>
        <v>0</v>
      </c>
      <c r="Q828" s="45"/>
      <c r="R828" s="46"/>
      <c r="S828" s="45"/>
      <c r="T828" s="44"/>
      <c r="U828" s="26">
        <f t="shared" si="54"/>
        <v>0</v>
      </c>
      <c r="V828" s="25">
        <f t="shared" si="53"/>
        <v>0</v>
      </c>
      <c r="W828" s="25">
        <f t="shared" si="55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52"/>
        <v>0</v>
      </c>
      <c r="Q829" s="45"/>
      <c r="R829" s="46"/>
      <c r="S829" s="45"/>
      <c r="T829" s="44"/>
      <c r="U829" s="26">
        <f t="shared" si="54"/>
        <v>0</v>
      </c>
      <c r="V829" s="25">
        <f t="shared" si="53"/>
        <v>0</v>
      </c>
      <c r="W829" s="25">
        <f t="shared" si="55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52"/>
        <v>0</v>
      </c>
      <c r="Q830" s="45"/>
      <c r="R830" s="46"/>
      <c r="S830" s="45"/>
      <c r="T830" s="44"/>
      <c r="U830" s="26">
        <f t="shared" si="54"/>
        <v>0</v>
      </c>
      <c r="V830" s="25">
        <f t="shared" si="53"/>
        <v>0</v>
      </c>
      <c r="W830" s="25">
        <f t="shared" si="55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52"/>
        <v>0</v>
      </c>
      <c r="Q831" s="45"/>
      <c r="R831" s="46"/>
      <c r="S831" s="45"/>
      <c r="T831" s="44"/>
      <c r="U831" s="26">
        <f t="shared" si="54"/>
        <v>0</v>
      </c>
      <c r="V831" s="25">
        <f t="shared" si="53"/>
        <v>0</v>
      </c>
      <c r="W831" s="25">
        <f t="shared" si="55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52"/>
        <v>0</v>
      </c>
      <c r="Q832" s="45"/>
      <c r="R832" s="46"/>
      <c r="S832" s="45"/>
      <c r="T832" s="44"/>
      <c r="U832" s="26">
        <f t="shared" si="54"/>
        <v>0</v>
      </c>
      <c r="V832" s="25">
        <f t="shared" si="53"/>
        <v>0</v>
      </c>
      <c r="W832" s="25">
        <f t="shared" si="55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52"/>
        <v>0</v>
      </c>
      <c r="Q833" s="45"/>
      <c r="R833" s="46"/>
      <c r="S833" s="45"/>
      <c r="T833" s="44"/>
      <c r="U833" s="26">
        <f t="shared" si="54"/>
        <v>0</v>
      </c>
      <c r="V833" s="25">
        <f t="shared" si="53"/>
        <v>0</v>
      </c>
      <c r="W833" s="25">
        <f t="shared" si="55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52"/>
        <v>0</v>
      </c>
      <c r="Q834" s="45"/>
      <c r="R834" s="46"/>
      <c r="S834" s="45"/>
      <c r="T834" s="44"/>
      <c r="U834" s="26">
        <f t="shared" si="54"/>
        <v>0</v>
      </c>
      <c r="V834" s="25">
        <f t="shared" si="53"/>
        <v>0</v>
      </c>
      <c r="W834" s="25">
        <f t="shared" si="55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52"/>
        <v>0</v>
      </c>
      <c r="Q835" s="45"/>
      <c r="R835" s="46"/>
      <c r="S835" s="45"/>
      <c r="T835" s="44"/>
      <c r="U835" s="26">
        <f t="shared" si="54"/>
        <v>0</v>
      </c>
      <c r="V835" s="25">
        <f t="shared" si="53"/>
        <v>0</v>
      </c>
      <c r="W835" s="25">
        <f t="shared" si="55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52"/>
        <v>0</v>
      </c>
      <c r="Q836" s="45"/>
      <c r="R836" s="46"/>
      <c r="S836" s="45"/>
      <c r="T836" s="44"/>
      <c r="U836" s="26">
        <f t="shared" si="54"/>
        <v>0</v>
      </c>
      <c r="V836" s="25">
        <f t="shared" si="53"/>
        <v>0</v>
      </c>
      <c r="W836" s="25">
        <f t="shared" si="55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52"/>
        <v>0</v>
      </c>
      <c r="Q837" s="45"/>
      <c r="R837" s="46"/>
      <c r="S837" s="45"/>
      <c r="T837" s="44"/>
      <c r="U837" s="26">
        <f t="shared" si="54"/>
        <v>0</v>
      </c>
      <c r="V837" s="25">
        <f t="shared" si="53"/>
        <v>0</v>
      </c>
      <c r="W837" s="25">
        <f t="shared" si="55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52"/>
        <v>0</v>
      </c>
      <c r="Q838" s="45"/>
      <c r="R838" s="46"/>
      <c r="S838" s="45"/>
      <c r="T838" s="44"/>
      <c r="U838" s="26">
        <f t="shared" si="54"/>
        <v>0</v>
      </c>
      <c r="V838" s="25">
        <f t="shared" si="53"/>
        <v>0</v>
      </c>
      <c r="W838" s="25">
        <f t="shared" si="55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52"/>
        <v>0</v>
      </c>
      <c r="Q839" s="45"/>
      <c r="R839" s="46"/>
      <c r="S839" s="45"/>
      <c r="T839" s="44"/>
      <c r="U839" s="26">
        <f t="shared" si="54"/>
        <v>0</v>
      </c>
      <c r="V839" s="25">
        <f t="shared" si="53"/>
        <v>0</v>
      </c>
      <c r="W839" s="25">
        <f t="shared" si="55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si="52"/>
        <v>0</v>
      </c>
      <c r="Q840" s="45"/>
      <c r="R840" s="46"/>
      <c r="S840" s="45"/>
      <c r="T840" s="44"/>
      <c r="U840" s="26">
        <f t="shared" si="54"/>
        <v>0</v>
      </c>
      <c r="V840" s="25">
        <f t="shared" si="53"/>
        <v>0</v>
      </c>
      <c r="W840" s="25">
        <f t="shared" si="55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si="54"/>
        <v>0</v>
      </c>
      <c r="V841" s="25">
        <f t="shared" si="53"/>
        <v>0</v>
      </c>
      <c r="W841" s="25">
        <f t="shared" si="55"/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ref="P881:P944" si="56">N881+O881</f>
        <v>0</v>
      </c>
      <c r="Q881" s="45"/>
      <c r="R881" s="46"/>
      <c r="S881" s="45"/>
      <c r="T881" s="44"/>
      <c r="U881" s="26">
        <f t="shared" si="54"/>
        <v>0</v>
      </c>
      <c r="V881" s="25">
        <f t="shared" ref="V881:V944" si="57">(Q881*R881)+(S881*T881)</f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6"/>
        <v>0</v>
      </c>
      <c r="Q882" s="45"/>
      <c r="R882" s="46"/>
      <c r="S882" s="45"/>
      <c r="T882" s="44"/>
      <c r="U882" s="26">
        <f t="shared" ref="U882:U945" si="58">Q882+S882</f>
        <v>0</v>
      </c>
      <c r="V882" s="25">
        <f t="shared" si="57"/>
        <v>0</v>
      </c>
      <c r="W882" s="25">
        <f t="shared" ref="W882:W945" si="59">V882+P882</f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6"/>
        <v>0</v>
      </c>
      <c r="Q883" s="45"/>
      <c r="R883" s="46"/>
      <c r="S883" s="45"/>
      <c r="T883" s="44"/>
      <c r="U883" s="26">
        <f t="shared" si="58"/>
        <v>0</v>
      </c>
      <c r="V883" s="25">
        <f t="shared" si="57"/>
        <v>0</v>
      </c>
      <c r="W883" s="25">
        <f t="shared" si="59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6"/>
        <v>0</v>
      </c>
      <c r="Q884" s="45"/>
      <c r="R884" s="46"/>
      <c r="S884" s="45"/>
      <c r="T884" s="44"/>
      <c r="U884" s="26">
        <f t="shared" si="58"/>
        <v>0</v>
      </c>
      <c r="V884" s="25">
        <f t="shared" si="57"/>
        <v>0</v>
      </c>
      <c r="W884" s="25">
        <f t="shared" si="59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6"/>
        <v>0</v>
      </c>
      <c r="Q885" s="45"/>
      <c r="R885" s="46"/>
      <c r="S885" s="45"/>
      <c r="T885" s="44"/>
      <c r="U885" s="26">
        <f t="shared" si="58"/>
        <v>0</v>
      </c>
      <c r="V885" s="25">
        <f t="shared" si="57"/>
        <v>0</v>
      </c>
      <c r="W885" s="25">
        <f t="shared" si="59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6"/>
        <v>0</v>
      </c>
      <c r="Q886" s="45"/>
      <c r="R886" s="46"/>
      <c r="S886" s="45"/>
      <c r="T886" s="44"/>
      <c r="U886" s="26">
        <f t="shared" si="58"/>
        <v>0</v>
      </c>
      <c r="V886" s="25">
        <f t="shared" si="57"/>
        <v>0</v>
      </c>
      <c r="W886" s="25">
        <f t="shared" si="59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6"/>
        <v>0</v>
      </c>
      <c r="Q887" s="45"/>
      <c r="R887" s="46"/>
      <c r="S887" s="45"/>
      <c r="T887" s="44"/>
      <c r="U887" s="26">
        <f t="shared" si="58"/>
        <v>0</v>
      </c>
      <c r="V887" s="25">
        <f t="shared" si="57"/>
        <v>0</v>
      </c>
      <c r="W887" s="25">
        <f t="shared" si="59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6"/>
        <v>0</v>
      </c>
      <c r="Q888" s="45"/>
      <c r="R888" s="46"/>
      <c r="S888" s="45"/>
      <c r="T888" s="44"/>
      <c r="U888" s="26">
        <f t="shared" si="58"/>
        <v>0</v>
      </c>
      <c r="V888" s="25">
        <f t="shared" si="57"/>
        <v>0</v>
      </c>
      <c r="W888" s="25">
        <f t="shared" si="59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6"/>
        <v>0</v>
      </c>
      <c r="Q889" s="45"/>
      <c r="R889" s="46"/>
      <c r="S889" s="45"/>
      <c r="T889" s="44"/>
      <c r="U889" s="26">
        <f t="shared" si="58"/>
        <v>0</v>
      </c>
      <c r="V889" s="25">
        <f t="shared" si="57"/>
        <v>0</v>
      </c>
      <c r="W889" s="25">
        <f t="shared" si="59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6"/>
        <v>0</v>
      </c>
      <c r="Q890" s="45"/>
      <c r="R890" s="46"/>
      <c r="S890" s="45"/>
      <c r="T890" s="44"/>
      <c r="U890" s="26">
        <f t="shared" si="58"/>
        <v>0</v>
      </c>
      <c r="V890" s="25">
        <f t="shared" si="57"/>
        <v>0</v>
      </c>
      <c r="W890" s="25">
        <f t="shared" si="59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6"/>
        <v>0</v>
      </c>
      <c r="Q891" s="45"/>
      <c r="R891" s="46"/>
      <c r="S891" s="45"/>
      <c r="T891" s="44"/>
      <c r="U891" s="26">
        <f t="shared" si="58"/>
        <v>0</v>
      </c>
      <c r="V891" s="25">
        <f t="shared" si="57"/>
        <v>0</v>
      </c>
      <c r="W891" s="25">
        <f t="shared" si="59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6"/>
        <v>0</v>
      </c>
      <c r="Q892" s="45"/>
      <c r="R892" s="46"/>
      <c r="S892" s="45"/>
      <c r="T892" s="44"/>
      <c r="U892" s="26">
        <f t="shared" si="58"/>
        <v>0</v>
      </c>
      <c r="V892" s="25">
        <f t="shared" si="57"/>
        <v>0</v>
      </c>
      <c r="W892" s="25">
        <f t="shared" si="59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6"/>
        <v>0</v>
      </c>
      <c r="Q893" s="45"/>
      <c r="R893" s="46"/>
      <c r="S893" s="45"/>
      <c r="T893" s="44"/>
      <c r="U893" s="26">
        <f t="shared" si="58"/>
        <v>0</v>
      </c>
      <c r="V893" s="25">
        <f t="shared" si="57"/>
        <v>0</v>
      </c>
      <c r="W893" s="25">
        <f t="shared" si="59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6"/>
        <v>0</v>
      </c>
      <c r="Q894" s="45"/>
      <c r="R894" s="46"/>
      <c r="S894" s="45"/>
      <c r="T894" s="44"/>
      <c r="U894" s="26">
        <f t="shared" si="58"/>
        <v>0</v>
      </c>
      <c r="V894" s="25">
        <f t="shared" si="57"/>
        <v>0</v>
      </c>
      <c r="W894" s="25">
        <f t="shared" si="59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6"/>
        <v>0</v>
      </c>
      <c r="Q895" s="45"/>
      <c r="R895" s="46"/>
      <c r="S895" s="45"/>
      <c r="T895" s="44"/>
      <c r="U895" s="26">
        <f t="shared" si="58"/>
        <v>0</v>
      </c>
      <c r="V895" s="25">
        <f t="shared" si="57"/>
        <v>0</v>
      </c>
      <c r="W895" s="25">
        <f t="shared" si="59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6"/>
        <v>0</v>
      </c>
      <c r="Q896" s="45"/>
      <c r="R896" s="46"/>
      <c r="S896" s="45"/>
      <c r="T896" s="44"/>
      <c r="U896" s="26">
        <f t="shared" si="58"/>
        <v>0</v>
      </c>
      <c r="V896" s="25">
        <f t="shared" si="57"/>
        <v>0</v>
      </c>
      <c r="W896" s="25">
        <f t="shared" si="59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6"/>
        <v>0</v>
      </c>
      <c r="Q897" s="45"/>
      <c r="R897" s="46"/>
      <c r="S897" s="45"/>
      <c r="T897" s="44"/>
      <c r="U897" s="26">
        <f t="shared" si="58"/>
        <v>0</v>
      </c>
      <c r="V897" s="25">
        <f t="shared" si="57"/>
        <v>0</v>
      </c>
      <c r="W897" s="25">
        <f t="shared" si="59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6"/>
        <v>0</v>
      </c>
      <c r="Q898" s="45"/>
      <c r="R898" s="46"/>
      <c r="S898" s="45"/>
      <c r="T898" s="44"/>
      <c r="U898" s="26">
        <f t="shared" si="58"/>
        <v>0</v>
      </c>
      <c r="V898" s="25">
        <f t="shared" si="57"/>
        <v>0</v>
      </c>
      <c r="W898" s="25">
        <f t="shared" si="59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6"/>
        <v>0</v>
      </c>
      <c r="Q899" s="45"/>
      <c r="R899" s="46"/>
      <c r="S899" s="45"/>
      <c r="T899" s="44"/>
      <c r="U899" s="26">
        <f t="shared" si="58"/>
        <v>0</v>
      </c>
      <c r="V899" s="25">
        <f t="shared" si="57"/>
        <v>0</v>
      </c>
      <c r="W899" s="25">
        <f t="shared" si="59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6"/>
        <v>0</v>
      </c>
      <c r="Q900" s="45"/>
      <c r="R900" s="46"/>
      <c r="S900" s="45"/>
      <c r="T900" s="44"/>
      <c r="U900" s="26">
        <f t="shared" si="58"/>
        <v>0</v>
      </c>
      <c r="V900" s="25">
        <f t="shared" si="57"/>
        <v>0</v>
      </c>
      <c r="W900" s="25">
        <f t="shared" si="59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6"/>
        <v>0</v>
      </c>
      <c r="Q901" s="45"/>
      <c r="R901" s="46"/>
      <c r="S901" s="45"/>
      <c r="T901" s="44"/>
      <c r="U901" s="26">
        <f t="shared" si="58"/>
        <v>0</v>
      </c>
      <c r="V901" s="25">
        <f t="shared" si="57"/>
        <v>0</v>
      </c>
      <c r="W901" s="25">
        <f t="shared" si="59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6"/>
        <v>0</v>
      </c>
      <c r="Q902" s="45"/>
      <c r="R902" s="46"/>
      <c r="S902" s="45"/>
      <c r="T902" s="44"/>
      <c r="U902" s="26">
        <f t="shared" si="58"/>
        <v>0</v>
      </c>
      <c r="V902" s="25">
        <f t="shared" si="57"/>
        <v>0</v>
      </c>
      <c r="W902" s="25">
        <f t="shared" si="59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6"/>
        <v>0</v>
      </c>
      <c r="Q903" s="45"/>
      <c r="R903" s="46"/>
      <c r="S903" s="45"/>
      <c r="T903" s="44"/>
      <c r="U903" s="26">
        <f t="shared" si="58"/>
        <v>0</v>
      </c>
      <c r="V903" s="25">
        <f t="shared" si="57"/>
        <v>0</v>
      </c>
      <c r="W903" s="25">
        <f t="shared" si="59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si="56"/>
        <v>0</v>
      </c>
      <c r="Q904" s="45"/>
      <c r="R904" s="46"/>
      <c r="S904" s="45"/>
      <c r="T904" s="44"/>
      <c r="U904" s="26">
        <f t="shared" si="58"/>
        <v>0</v>
      </c>
      <c r="V904" s="25">
        <f t="shared" si="57"/>
        <v>0</v>
      </c>
      <c r="W904" s="25">
        <f t="shared" si="59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si="58"/>
        <v>0</v>
      </c>
      <c r="V905" s="25">
        <f t="shared" si="57"/>
        <v>0</v>
      </c>
      <c r="W905" s="25">
        <f t="shared" si="59"/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ref="P945:P1008" si="60">N945+O945</f>
        <v>0</v>
      </c>
      <c r="Q945" s="45"/>
      <c r="R945" s="46"/>
      <c r="S945" s="45"/>
      <c r="T945" s="44"/>
      <c r="U945" s="26">
        <f t="shared" si="58"/>
        <v>0</v>
      </c>
      <c r="V945" s="25">
        <f t="shared" ref="V945:V1008" si="61">(Q945*R945)+(S945*T945)</f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60"/>
        <v>0</v>
      </c>
      <c r="Q946" s="45"/>
      <c r="R946" s="46"/>
      <c r="S946" s="45"/>
      <c r="T946" s="44"/>
      <c r="U946" s="26">
        <f t="shared" ref="U946:U1009" si="62">Q946+S946</f>
        <v>0</v>
      </c>
      <c r="V946" s="25">
        <f t="shared" si="61"/>
        <v>0</v>
      </c>
      <c r="W946" s="25">
        <f t="shared" ref="W946:W1009" si="63">V946+P946</f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60"/>
        <v>0</v>
      </c>
      <c r="Q947" s="45"/>
      <c r="R947" s="46"/>
      <c r="S947" s="45"/>
      <c r="T947" s="44"/>
      <c r="U947" s="26">
        <f t="shared" si="62"/>
        <v>0</v>
      </c>
      <c r="V947" s="25">
        <f t="shared" si="61"/>
        <v>0</v>
      </c>
      <c r="W947" s="25">
        <f t="shared" si="63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60"/>
        <v>0</v>
      </c>
      <c r="Q948" s="45"/>
      <c r="R948" s="46"/>
      <c r="S948" s="45"/>
      <c r="T948" s="44"/>
      <c r="U948" s="26">
        <f t="shared" si="62"/>
        <v>0</v>
      </c>
      <c r="V948" s="25">
        <f t="shared" si="61"/>
        <v>0</v>
      </c>
      <c r="W948" s="25">
        <f t="shared" si="63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60"/>
        <v>0</v>
      </c>
      <c r="Q949" s="45"/>
      <c r="R949" s="46"/>
      <c r="S949" s="45"/>
      <c r="T949" s="44"/>
      <c r="U949" s="26">
        <f t="shared" si="62"/>
        <v>0</v>
      </c>
      <c r="V949" s="25">
        <f t="shared" si="61"/>
        <v>0</v>
      </c>
      <c r="W949" s="25">
        <f t="shared" si="63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60"/>
        <v>0</v>
      </c>
      <c r="Q950" s="45"/>
      <c r="R950" s="46"/>
      <c r="S950" s="45"/>
      <c r="T950" s="44"/>
      <c r="U950" s="26">
        <f t="shared" si="62"/>
        <v>0</v>
      </c>
      <c r="V950" s="25">
        <f t="shared" si="61"/>
        <v>0</v>
      </c>
      <c r="W950" s="25">
        <f t="shared" si="63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60"/>
        <v>0</v>
      </c>
      <c r="Q951" s="45"/>
      <c r="R951" s="46"/>
      <c r="S951" s="45"/>
      <c r="T951" s="44"/>
      <c r="U951" s="26">
        <f t="shared" si="62"/>
        <v>0</v>
      </c>
      <c r="V951" s="25">
        <f t="shared" si="61"/>
        <v>0</v>
      </c>
      <c r="W951" s="25">
        <f t="shared" si="63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60"/>
        <v>0</v>
      </c>
      <c r="Q952" s="45"/>
      <c r="R952" s="46"/>
      <c r="S952" s="45"/>
      <c r="T952" s="44"/>
      <c r="U952" s="26">
        <f t="shared" si="62"/>
        <v>0</v>
      </c>
      <c r="V952" s="25">
        <f t="shared" si="61"/>
        <v>0</v>
      </c>
      <c r="W952" s="25">
        <f t="shared" si="63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60"/>
        <v>0</v>
      </c>
      <c r="Q953" s="45"/>
      <c r="R953" s="46"/>
      <c r="S953" s="45"/>
      <c r="T953" s="44"/>
      <c r="U953" s="26">
        <f t="shared" si="62"/>
        <v>0</v>
      </c>
      <c r="V953" s="25">
        <f t="shared" si="61"/>
        <v>0</v>
      </c>
      <c r="W953" s="25">
        <f t="shared" si="63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60"/>
        <v>0</v>
      </c>
      <c r="Q954" s="45"/>
      <c r="R954" s="46"/>
      <c r="S954" s="45"/>
      <c r="T954" s="44"/>
      <c r="U954" s="26">
        <f t="shared" si="62"/>
        <v>0</v>
      </c>
      <c r="V954" s="25">
        <f t="shared" si="61"/>
        <v>0</v>
      </c>
      <c r="W954" s="25">
        <f t="shared" si="63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60"/>
        <v>0</v>
      </c>
      <c r="Q955" s="45"/>
      <c r="R955" s="46"/>
      <c r="S955" s="45"/>
      <c r="T955" s="44"/>
      <c r="U955" s="26">
        <f t="shared" si="62"/>
        <v>0</v>
      </c>
      <c r="V955" s="25">
        <f t="shared" si="61"/>
        <v>0</v>
      </c>
      <c r="W955" s="25">
        <f t="shared" si="63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60"/>
        <v>0</v>
      </c>
      <c r="Q956" s="45"/>
      <c r="R956" s="46"/>
      <c r="S956" s="45"/>
      <c r="T956" s="44"/>
      <c r="U956" s="26">
        <f t="shared" si="62"/>
        <v>0</v>
      </c>
      <c r="V956" s="25">
        <f t="shared" si="61"/>
        <v>0</v>
      </c>
      <c r="W956" s="25">
        <f t="shared" si="63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60"/>
        <v>0</v>
      </c>
      <c r="Q957" s="45"/>
      <c r="R957" s="46"/>
      <c r="S957" s="45"/>
      <c r="T957" s="44"/>
      <c r="U957" s="26">
        <f t="shared" si="62"/>
        <v>0</v>
      </c>
      <c r="V957" s="25">
        <f t="shared" si="61"/>
        <v>0</v>
      </c>
      <c r="W957" s="25">
        <f t="shared" si="63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60"/>
        <v>0</v>
      </c>
      <c r="Q958" s="45"/>
      <c r="R958" s="46"/>
      <c r="S958" s="45"/>
      <c r="T958" s="44"/>
      <c r="U958" s="26">
        <f t="shared" si="62"/>
        <v>0</v>
      </c>
      <c r="V958" s="25">
        <f t="shared" si="61"/>
        <v>0</v>
      </c>
      <c r="W958" s="25">
        <f t="shared" si="63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60"/>
        <v>0</v>
      </c>
      <c r="Q959" s="45"/>
      <c r="R959" s="46"/>
      <c r="S959" s="45"/>
      <c r="T959" s="44"/>
      <c r="U959" s="26">
        <f t="shared" si="62"/>
        <v>0</v>
      </c>
      <c r="V959" s="25">
        <f t="shared" si="61"/>
        <v>0</v>
      </c>
      <c r="W959" s="25">
        <f t="shared" si="63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60"/>
        <v>0</v>
      </c>
      <c r="Q960" s="45"/>
      <c r="R960" s="46"/>
      <c r="S960" s="45"/>
      <c r="T960" s="44"/>
      <c r="U960" s="26">
        <f t="shared" si="62"/>
        <v>0</v>
      </c>
      <c r="V960" s="25">
        <f t="shared" si="61"/>
        <v>0</v>
      </c>
      <c r="W960" s="25">
        <f t="shared" si="63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60"/>
        <v>0</v>
      </c>
      <c r="Q961" s="45"/>
      <c r="R961" s="46"/>
      <c r="S961" s="45"/>
      <c r="T961" s="44"/>
      <c r="U961" s="26">
        <f t="shared" si="62"/>
        <v>0</v>
      </c>
      <c r="V961" s="25">
        <f t="shared" si="61"/>
        <v>0</v>
      </c>
      <c r="W961" s="25">
        <f t="shared" si="63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60"/>
        <v>0</v>
      </c>
      <c r="Q962" s="45"/>
      <c r="R962" s="46"/>
      <c r="S962" s="45"/>
      <c r="T962" s="44"/>
      <c r="U962" s="26">
        <f t="shared" si="62"/>
        <v>0</v>
      </c>
      <c r="V962" s="25">
        <f t="shared" si="61"/>
        <v>0</v>
      </c>
      <c r="W962" s="25">
        <f t="shared" si="63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60"/>
        <v>0</v>
      </c>
      <c r="Q963" s="45"/>
      <c r="R963" s="46"/>
      <c r="S963" s="45"/>
      <c r="T963" s="44"/>
      <c r="U963" s="26">
        <f t="shared" si="62"/>
        <v>0</v>
      </c>
      <c r="V963" s="25">
        <f t="shared" si="61"/>
        <v>0</v>
      </c>
      <c r="W963" s="25">
        <f t="shared" si="63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60"/>
        <v>0</v>
      </c>
      <c r="Q964" s="45"/>
      <c r="R964" s="46"/>
      <c r="S964" s="45"/>
      <c r="T964" s="44"/>
      <c r="U964" s="26">
        <f t="shared" si="62"/>
        <v>0</v>
      </c>
      <c r="V964" s="25">
        <f t="shared" si="61"/>
        <v>0</v>
      </c>
      <c r="W964" s="25">
        <f t="shared" si="63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60"/>
        <v>0</v>
      </c>
      <c r="Q965" s="45"/>
      <c r="R965" s="46"/>
      <c r="S965" s="45"/>
      <c r="T965" s="44"/>
      <c r="U965" s="26">
        <f t="shared" si="62"/>
        <v>0</v>
      </c>
      <c r="V965" s="25">
        <f t="shared" si="61"/>
        <v>0</v>
      </c>
      <c r="W965" s="25">
        <f t="shared" si="63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60"/>
        <v>0</v>
      </c>
      <c r="Q966" s="45"/>
      <c r="R966" s="46"/>
      <c r="S966" s="45"/>
      <c r="T966" s="44"/>
      <c r="U966" s="26">
        <f t="shared" si="62"/>
        <v>0</v>
      </c>
      <c r="V966" s="25">
        <f t="shared" si="61"/>
        <v>0</v>
      </c>
      <c r="W966" s="25">
        <f t="shared" si="63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60"/>
        <v>0</v>
      </c>
      <c r="Q967" s="45"/>
      <c r="R967" s="46"/>
      <c r="S967" s="45"/>
      <c r="T967" s="44"/>
      <c r="U967" s="26">
        <f t="shared" si="62"/>
        <v>0</v>
      </c>
      <c r="V967" s="25">
        <f t="shared" si="61"/>
        <v>0</v>
      </c>
      <c r="W967" s="25">
        <f t="shared" si="63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si="60"/>
        <v>0</v>
      </c>
      <c r="Q968" s="45"/>
      <c r="R968" s="46"/>
      <c r="S968" s="45"/>
      <c r="T968" s="44"/>
      <c r="U968" s="26">
        <f t="shared" si="62"/>
        <v>0</v>
      </c>
      <c r="V968" s="25">
        <f t="shared" si="61"/>
        <v>0</v>
      </c>
      <c r="W968" s="25">
        <f t="shared" si="63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si="62"/>
        <v>0</v>
      </c>
      <c r="V969" s="25">
        <f t="shared" si="61"/>
        <v>0</v>
      </c>
      <c r="W969" s="25">
        <f t="shared" si="63"/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ref="P1009:P1072" si="64">N1009+O1009</f>
        <v>0</v>
      </c>
      <c r="Q1009" s="45"/>
      <c r="R1009" s="46"/>
      <c r="S1009" s="45"/>
      <c r="T1009" s="44"/>
      <c r="U1009" s="26">
        <f t="shared" si="62"/>
        <v>0</v>
      </c>
      <c r="V1009" s="25">
        <f t="shared" ref="V1009:V1072" si="65">(Q1009*R1009)+(S1009*T1009)</f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4"/>
        <v>0</v>
      </c>
      <c r="Q1010" s="45"/>
      <c r="R1010" s="46"/>
      <c r="S1010" s="45"/>
      <c r="T1010" s="44"/>
      <c r="U1010" s="26">
        <f t="shared" ref="U1010:U1073" si="66">Q1010+S1010</f>
        <v>0</v>
      </c>
      <c r="V1010" s="25">
        <f t="shared" si="65"/>
        <v>0</v>
      </c>
      <c r="W1010" s="25">
        <f t="shared" ref="W1010:W1073" si="67">V1010+P1010</f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4"/>
        <v>0</v>
      </c>
      <c r="Q1011" s="45"/>
      <c r="R1011" s="46"/>
      <c r="S1011" s="45"/>
      <c r="T1011" s="44"/>
      <c r="U1011" s="26">
        <f t="shared" si="66"/>
        <v>0</v>
      </c>
      <c r="V1011" s="25">
        <f t="shared" si="65"/>
        <v>0</v>
      </c>
      <c r="W1011" s="25">
        <f t="shared" si="67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4"/>
        <v>0</v>
      </c>
      <c r="Q1012" s="45"/>
      <c r="R1012" s="46"/>
      <c r="S1012" s="45"/>
      <c r="T1012" s="44"/>
      <c r="U1012" s="26">
        <f t="shared" si="66"/>
        <v>0</v>
      </c>
      <c r="V1012" s="25">
        <f t="shared" si="65"/>
        <v>0</v>
      </c>
      <c r="W1012" s="25">
        <f t="shared" si="67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4"/>
        <v>0</v>
      </c>
      <c r="Q1013" s="45"/>
      <c r="R1013" s="46"/>
      <c r="S1013" s="45"/>
      <c r="T1013" s="44"/>
      <c r="U1013" s="26">
        <f t="shared" si="66"/>
        <v>0</v>
      </c>
      <c r="V1013" s="25">
        <f t="shared" si="65"/>
        <v>0</v>
      </c>
      <c r="W1013" s="25">
        <f t="shared" si="67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4"/>
        <v>0</v>
      </c>
      <c r="Q1014" s="45"/>
      <c r="R1014" s="46"/>
      <c r="S1014" s="45"/>
      <c r="T1014" s="44"/>
      <c r="U1014" s="26">
        <f t="shared" si="66"/>
        <v>0</v>
      </c>
      <c r="V1014" s="25">
        <f t="shared" si="65"/>
        <v>0</v>
      </c>
      <c r="W1014" s="25">
        <f t="shared" si="67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4"/>
        <v>0</v>
      </c>
      <c r="Q1015" s="45"/>
      <c r="R1015" s="46"/>
      <c r="S1015" s="45"/>
      <c r="T1015" s="44"/>
      <c r="U1015" s="26">
        <f t="shared" si="66"/>
        <v>0</v>
      </c>
      <c r="V1015" s="25">
        <f t="shared" si="65"/>
        <v>0</v>
      </c>
      <c r="W1015" s="25">
        <f t="shared" si="67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4"/>
        <v>0</v>
      </c>
      <c r="Q1016" s="45"/>
      <c r="R1016" s="46"/>
      <c r="S1016" s="45"/>
      <c r="T1016" s="44"/>
      <c r="U1016" s="26">
        <f t="shared" si="66"/>
        <v>0</v>
      </c>
      <c r="V1016" s="25">
        <f t="shared" si="65"/>
        <v>0</v>
      </c>
      <c r="W1016" s="25">
        <f t="shared" si="67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4"/>
        <v>0</v>
      </c>
      <c r="Q1017" s="45"/>
      <c r="R1017" s="46"/>
      <c r="S1017" s="45"/>
      <c r="T1017" s="44"/>
      <c r="U1017" s="26">
        <f t="shared" si="66"/>
        <v>0</v>
      </c>
      <c r="V1017" s="25">
        <f t="shared" si="65"/>
        <v>0</v>
      </c>
      <c r="W1017" s="25">
        <f t="shared" si="67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4"/>
        <v>0</v>
      </c>
      <c r="Q1018" s="45"/>
      <c r="R1018" s="46"/>
      <c r="S1018" s="45"/>
      <c r="T1018" s="44"/>
      <c r="U1018" s="26">
        <f t="shared" si="66"/>
        <v>0</v>
      </c>
      <c r="V1018" s="25">
        <f t="shared" si="65"/>
        <v>0</v>
      </c>
      <c r="W1018" s="25">
        <f t="shared" si="67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4"/>
        <v>0</v>
      </c>
      <c r="Q1019" s="45"/>
      <c r="R1019" s="46"/>
      <c r="S1019" s="45"/>
      <c r="T1019" s="44"/>
      <c r="U1019" s="26">
        <f t="shared" si="66"/>
        <v>0</v>
      </c>
      <c r="V1019" s="25">
        <f t="shared" si="65"/>
        <v>0</v>
      </c>
      <c r="W1019" s="25">
        <f t="shared" si="67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4"/>
        <v>0</v>
      </c>
      <c r="Q1020" s="45"/>
      <c r="R1020" s="46"/>
      <c r="S1020" s="45"/>
      <c r="T1020" s="44"/>
      <c r="U1020" s="26">
        <f t="shared" si="66"/>
        <v>0</v>
      </c>
      <c r="V1020" s="25">
        <f t="shared" si="65"/>
        <v>0</v>
      </c>
      <c r="W1020" s="25">
        <f t="shared" si="67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4"/>
        <v>0</v>
      </c>
      <c r="Q1021" s="45"/>
      <c r="R1021" s="46"/>
      <c r="S1021" s="45"/>
      <c r="T1021" s="44"/>
      <c r="U1021" s="26">
        <f t="shared" si="66"/>
        <v>0</v>
      </c>
      <c r="V1021" s="25">
        <f t="shared" si="65"/>
        <v>0</v>
      </c>
      <c r="W1021" s="25">
        <f t="shared" si="67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4"/>
        <v>0</v>
      </c>
      <c r="Q1022" s="45"/>
      <c r="R1022" s="46"/>
      <c r="S1022" s="45"/>
      <c r="T1022" s="44"/>
      <c r="U1022" s="26">
        <f t="shared" si="66"/>
        <v>0</v>
      </c>
      <c r="V1022" s="25">
        <f t="shared" si="65"/>
        <v>0</v>
      </c>
      <c r="W1022" s="25">
        <f t="shared" si="67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4"/>
        <v>0</v>
      </c>
      <c r="Q1023" s="45"/>
      <c r="R1023" s="46"/>
      <c r="S1023" s="45"/>
      <c r="T1023" s="44"/>
      <c r="U1023" s="26">
        <f t="shared" si="66"/>
        <v>0</v>
      </c>
      <c r="V1023" s="25">
        <f t="shared" si="65"/>
        <v>0</v>
      </c>
      <c r="W1023" s="25">
        <f t="shared" si="67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4"/>
        <v>0</v>
      </c>
      <c r="Q1024" s="45"/>
      <c r="R1024" s="46"/>
      <c r="S1024" s="45"/>
      <c r="T1024" s="44"/>
      <c r="U1024" s="26">
        <f t="shared" si="66"/>
        <v>0</v>
      </c>
      <c r="V1024" s="25">
        <f t="shared" si="65"/>
        <v>0</v>
      </c>
      <c r="W1024" s="25">
        <f t="shared" si="67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4"/>
        <v>0</v>
      </c>
      <c r="Q1025" s="45"/>
      <c r="R1025" s="46"/>
      <c r="S1025" s="45"/>
      <c r="T1025" s="44"/>
      <c r="U1025" s="26">
        <f t="shared" si="66"/>
        <v>0</v>
      </c>
      <c r="V1025" s="25">
        <f t="shared" si="65"/>
        <v>0</v>
      </c>
      <c r="W1025" s="25">
        <f t="shared" si="67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4"/>
        <v>0</v>
      </c>
      <c r="Q1026" s="45"/>
      <c r="R1026" s="46"/>
      <c r="S1026" s="45"/>
      <c r="T1026" s="44"/>
      <c r="U1026" s="26">
        <f t="shared" si="66"/>
        <v>0</v>
      </c>
      <c r="V1026" s="25">
        <f t="shared" si="65"/>
        <v>0</v>
      </c>
      <c r="W1026" s="25">
        <f t="shared" si="67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4"/>
        <v>0</v>
      </c>
      <c r="Q1027" s="45"/>
      <c r="R1027" s="46"/>
      <c r="S1027" s="45"/>
      <c r="T1027" s="44"/>
      <c r="U1027" s="26">
        <f t="shared" si="66"/>
        <v>0</v>
      </c>
      <c r="V1027" s="25">
        <f t="shared" si="65"/>
        <v>0</v>
      </c>
      <c r="W1027" s="25">
        <f t="shared" si="67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4"/>
        <v>0</v>
      </c>
      <c r="Q1028" s="45"/>
      <c r="R1028" s="46"/>
      <c r="S1028" s="45"/>
      <c r="T1028" s="44"/>
      <c r="U1028" s="26">
        <f t="shared" si="66"/>
        <v>0</v>
      </c>
      <c r="V1028" s="25">
        <f t="shared" si="65"/>
        <v>0</v>
      </c>
      <c r="W1028" s="25">
        <f t="shared" si="67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4"/>
        <v>0</v>
      </c>
      <c r="Q1029" s="45"/>
      <c r="R1029" s="46"/>
      <c r="S1029" s="45"/>
      <c r="T1029" s="44"/>
      <c r="U1029" s="26">
        <f t="shared" si="66"/>
        <v>0</v>
      </c>
      <c r="V1029" s="25">
        <f t="shared" si="65"/>
        <v>0</v>
      </c>
      <c r="W1029" s="25">
        <f t="shared" si="67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4"/>
        <v>0</v>
      </c>
      <c r="Q1030" s="45"/>
      <c r="R1030" s="46"/>
      <c r="S1030" s="45"/>
      <c r="T1030" s="44"/>
      <c r="U1030" s="26">
        <f t="shared" si="66"/>
        <v>0</v>
      </c>
      <c r="V1030" s="25">
        <f t="shared" si="65"/>
        <v>0</v>
      </c>
      <c r="W1030" s="25">
        <f t="shared" si="67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4"/>
        <v>0</v>
      </c>
      <c r="Q1031" s="45"/>
      <c r="R1031" s="46"/>
      <c r="S1031" s="45"/>
      <c r="T1031" s="44"/>
      <c r="U1031" s="26">
        <f t="shared" si="66"/>
        <v>0</v>
      </c>
      <c r="V1031" s="25">
        <f t="shared" si="65"/>
        <v>0</v>
      </c>
      <c r="W1031" s="25">
        <f t="shared" si="67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si="64"/>
        <v>0</v>
      </c>
      <c r="Q1032" s="45"/>
      <c r="R1032" s="46"/>
      <c r="S1032" s="45"/>
      <c r="T1032" s="44"/>
      <c r="U1032" s="26">
        <f t="shared" si="66"/>
        <v>0</v>
      </c>
      <c r="V1032" s="25">
        <f t="shared" si="65"/>
        <v>0</v>
      </c>
      <c r="W1032" s="25">
        <f t="shared" si="67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si="66"/>
        <v>0</v>
      </c>
      <c r="V1033" s="25">
        <f t="shared" si="65"/>
        <v>0</v>
      </c>
      <c r="W1033" s="25">
        <f t="shared" si="67"/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ref="P1073:P1136" si="68">N1073+O1073</f>
        <v>0</v>
      </c>
      <c r="Q1073" s="45"/>
      <c r="R1073" s="46"/>
      <c r="S1073" s="45"/>
      <c r="T1073" s="44"/>
      <c r="U1073" s="26">
        <f t="shared" si="66"/>
        <v>0</v>
      </c>
      <c r="V1073" s="25">
        <f t="shared" ref="V1073:V1136" si="69">(Q1073*R1073)+(S1073*T1073)</f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8"/>
        <v>0</v>
      </c>
      <c r="Q1074" s="45"/>
      <c r="R1074" s="46"/>
      <c r="S1074" s="45"/>
      <c r="T1074" s="44"/>
      <c r="U1074" s="26">
        <f t="shared" ref="U1074:U1137" si="70">Q1074+S1074</f>
        <v>0</v>
      </c>
      <c r="V1074" s="25">
        <f t="shared" si="69"/>
        <v>0</v>
      </c>
      <c r="W1074" s="25">
        <f t="shared" ref="W1074:W1137" si="71">V1074+P1074</f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8"/>
        <v>0</v>
      </c>
      <c r="Q1075" s="45"/>
      <c r="R1075" s="46"/>
      <c r="S1075" s="45"/>
      <c r="T1075" s="44"/>
      <c r="U1075" s="26">
        <f t="shared" si="70"/>
        <v>0</v>
      </c>
      <c r="V1075" s="25">
        <f t="shared" si="69"/>
        <v>0</v>
      </c>
      <c r="W1075" s="25">
        <f t="shared" si="71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8"/>
        <v>0</v>
      </c>
      <c r="Q1076" s="45"/>
      <c r="R1076" s="46"/>
      <c r="S1076" s="45"/>
      <c r="T1076" s="44"/>
      <c r="U1076" s="26">
        <f t="shared" si="70"/>
        <v>0</v>
      </c>
      <c r="V1076" s="25">
        <f t="shared" si="69"/>
        <v>0</v>
      </c>
      <c r="W1076" s="25">
        <f t="shared" si="71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8"/>
        <v>0</v>
      </c>
      <c r="Q1077" s="45"/>
      <c r="R1077" s="46"/>
      <c r="S1077" s="45"/>
      <c r="T1077" s="44"/>
      <c r="U1077" s="26">
        <f t="shared" si="70"/>
        <v>0</v>
      </c>
      <c r="V1077" s="25">
        <f t="shared" si="69"/>
        <v>0</v>
      </c>
      <c r="W1077" s="25">
        <f t="shared" si="71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8"/>
        <v>0</v>
      </c>
      <c r="Q1078" s="45"/>
      <c r="R1078" s="46"/>
      <c r="S1078" s="45"/>
      <c r="T1078" s="44"/>
      <c r="U1078" s="26">
        <f t="shared" si="70"/>
        <v>0</v>
      </c>
      <c r="V1078" s="25">
        <f t="shared" si="69"/>
        <v>0</v>
      </c>
      <c r="W1078" s="25">
        <f t="shared" si="71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8"/>
        <v>0</v>
      </c>
      <c r="Q1079" s="45"/>
      <c r="R1079" s="46"/>
      <c r="S1079" s="45"/>
      <c r="T1079" s="44"/>
      <c r="U1079" s="26">
        <f t="shared" si="70"/>
        <v>0</v>
      </c>
      <c r="V1079" s="25">
        <f t="shared" si="69"/>
        <v>0</v>
      </c>
      <c r="W1079" s="25">
        <f t="shared" si="71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8"/>
        <v>0</v>
      </c>
      <c r="Q1080" s="45"/>
      <c r="R1080" s="46"/>
      <c r="S1080" s="45"/>
      <c r="T1080" s="44"/>
      <c r="U1080" s="26">
        <f t="shared" si="70"/>
        <v>0</v>
      </c>
      <c r="V1080" s="25">
        <f t="shared" si="69"/>
        <v>0</v>
      </c>
      <c r="W1080" s="25">
        <f t="shared" si="71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8"/>
        <v>0</v>
      </c>
      <c r="Q1081" s="45"/>
      <c r="R1081" s="46"/>
      <c r="S1081" s="45"/>
      <c r="T1081" s="44"/>
      <c r="U1081" s="26">
        <f t="shared" si="70"/>
        <v>0</v>
      </c>
      <c r="V1081" s="25">
        <f t="shared" si="69"/>
        <v>0</v>
      </c>
      <c r="W1081" s="25">
        <f t="shared" si="71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8"/>
        <v>0</v>
      </c>
      <c r="Q1082" s="45"/>
      <c r="R1082" s="46"/>
      <c r="S1082" s="45"/>
      <c r="T1082" s="44"/>
      <c r="U1082" s="26">
        <f t="shared" si="70"/>
        <v>0</v>
      </c>
      <c r="V1082" s="25">
        <f t="shared" si="69"/>
        <v>0</v>
      </c>
      <c r="W1082" s="25">
        <f t="shared" si="71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8"/>
        <v>0</v>
      </c>
      <c r="Q1083" s="45"/>
      <c r="R1083" s="46"/>
      <c r="S1083" s="45"/>
      <c r="T1083" s="44"/>
      <c r="U1083" s="26">
        <f t="shared" si="70"/>
        <v>0</v>
      </c>
      <c r="V1083" s="25">
        <f t="shared" si="69"/>
        <v>0</v>
      </c>
      <c r="W1083" s="25">
        <f t="shared" si="71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8"/>
        <v>0</v>
      </c>
      <c r="Q1084" s="45"/>
      <c r="R1084" s="46"/>
      <c r="S1084" s="45"/>
      <c r="T1084" s="44"/>
      <c r="U1084" s="26">
        <f t="shared" si="70"/>
        <v>0</v>
      </c>
      <c r="V1084" s="25">
        <f t="shared" si="69"/>
        <v>0</v>
      </c>
      <c r="W1084" s="25">
        <f t="shared" si="71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8"/>
        <v>0</v>
      </c>
      <c r="Q1085" s="45"/>
      <c r="R1085" s="46"/>
      <c r="S1085" s="45"/>
      <c r="T1085" s="44"/>
      <c r="U1085" s="26">
        <f t="shared" si="70"/>
        <v>0</v>
      </c>
      <c r="V1085" s="25">
        <f t="shared" si="69"/>
        <v>0</v>
      </c>
      <c r="W1085" s="25">
        <f t="shared" si="71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8"/>
        <v>0</v>
      </c>
      <c r="Q1086" s="45"/>
      <c r="R1086" s="46"/>
      <c r="S1086" s="45"/>
      <c r="T1086" s="44"/>
      <c r="U1086" s="26">
        <f t="shared" si="70"/>
        <v>0</v>
      </c>
      <c r="V1086" s="25">
        <f t="shared" si="69"/>
        <v>0</v>
      </c>
      <c r="W1086" s="25">
        <f t="shared" si="71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8"/>
        <v>0</v>
      </c>
      <c r="Q1087" s="45"/>
      <c r="R1087" s="46"/>
      <c r="S1087" s="45"/>
      <c r="T1087" s="44"/>
      <c r="U1087" s="26">
        <f t="shared" si="70"/>
        <v>0</v>
      </c>
      <c r="V1087" s="25">
        <f t="shared" si="69"/>
        <v>0</v>
      </c>
      <c r="W1087" s="25">
        <f t="shared" si="71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8"/>
        <v>0</v>
      </c>
      <c r="Q1088" s="45"/>
      <c r="R1088" s="46"/>
      <c r="S1088" s="45"/>
      <c r="T1088" s="44"/>
      <c r="U1088" s="26">
        <f t="shared" si="70"/>
        <v>0</v>
      </c>
      <c r="V1088" s="25">
        <f t="shared" si="69"/>
        <v>0</v>
      </c>
      <c r="W1088" s="25">
        <f t="shared" si="71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8"/>
        <v>0</v>
      </c>
      <c r="Q1089" s="45"/>
      <c r="R1089" s="46"/>
      <c r="S1089" s="45"/>
      <c r="T1089" s="44"/>
      <c r="U1089" s="26">
        <f t="shared" si="70"/>
        <v>0</v>
      </c>
      <c r="V1089" s="25">
        <f t="shared" si="69"/>
        <v>0</v>
      </c>
      <c r="W1089" s="25">
        <f t="shared" si="71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8"/>
        <v>0</v>
      </c>
      <c r="Q1090" s="45"/>
      <c r="R1090" s="46"/>
      <c r="S1090" s="45"/>
      <c r="T1090" s="44"/>
      <c r="U1090" s="26">
        <f t="shared" si="70"/>
        <v>0</v>
      </c>
      <c r="V1090" s="25">
        <f t="shared" si="69"/>
        <v>0</v>
      </c>
      <c r="W1090" s="25">
        <f t="shared" si="71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8"/>
        <v>0</v>
      </c>
      <c r="Q1091" s="45"/>
      <c r="R1091" s="46"/>
      <c r="S1091" s="45"/>
      <c r="T1091" s="44"/>
      <c r="U1091" s="26">
        <f t="shared" si="70"/>
        <v>0</v>
      </c>
      <c r="V1091" s="25">
        <f t="shared" si="69"/>
        <v>0</v>
      </c>
      <c r="W1091" s="25">
        <f t="shared" si="71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8"/>
        <v>0</v>
      </c>
      <c r="Q1092" s="45"/>
      <c r="R1092" s="46"/>
      <c r="S1092" s="45"/>
      <c r="T1092" s="44"/>
      <c r="U1092" s="26">
        <f t="shared" si="70"/>
        <v>0</v>
      </c>
      <c r="V1092" s="25">
        <f t="shared" si="69"/>
        <v>0</v>
      </c>
      <c r="W1092" s="25">
        <f t="shared" si="71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8"/>
        <v>0</v>
      </c>
      <c r="Q1093" s="45"/>
      <c r="R1093" s="46"/>
      <c r="S1093" s="45"/>
      <c r="T1093" s="44"/>
      <c r="U1093" s="26">
        <f t="shared" si="70"/>
        <v>0</v>
      </c>
      <c r="V1093" s="25">
        <f t="shared" si="69"/>
        <v>0</v>
      </c>
      <c r="W1093" s="25">
        <f t="shared" si="71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8"/>
        <v>0</v>
      </c>
      <c r="Q1094" s="45"/>
      <c r="R1094" s="46"/>
      <c r="S1094" s="45"/>
      <c r="T1094" s="44"/>
      <c r="U1094" s="26">
        <f t="shared" si="70"/>
        <v>0</v>
      </c>
      <c r="V1094" s="25">
        <f t="shared" si="69"/>
        <v>0</v>
      </c>
      <c r="W1094" s="25">
        <f t="shared" si="71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8"/>
        <v>0</v>
      </c>
      <c r="Q1095" s="45"/>
      <c r="R1095" s="46"/>
      <c r="S1095" s="45"/>
      <c r="T1095" s="44"/>
      <c r="U1095" s="26">
        <f t="shared" si="70"/>
        <v>0</v>
      </c>
      <c r="V1095" s="25">
        <f t="shared" si="69"/>
        <v>0</v>
      </c>
      <c r="W1095" s="25">
        <f t="shared" si="71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si="68"/>
        <v>0</v>
      </c>
      <c r="Q1096" s="45"/>
      <c r="R1096" s="46"/>
      <c r="S1096" s="45"/>
      <c r="T1096" s="44"/>
      <c r="U1096" s="26">
        <f t="shared" si="70"/>
        <v>0</v>
      </c>
      <c r="V1096" s="25">
        <f t="shared" si="69"/>
        <v>0</v>
      </c>
      <c r="W1096" s="25">
        <f t="shared" si="71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si="70"/>
        <v>0</v>
      </c>
      <c r="V1097" s="25">
        <f t="shared" si="69"/>
        <v>0</v>
      </c>
      <c r="W1097" s="25">
        <f t="shared" si="71"/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ref="P1137:P1200" si="72">N1137+O1137</f>
        <v>0</v>
      </c>
      <c r="Q1137" s="45"/>
      <c r="R1137" s="46"/>
      <c r="S1137" s="45"/>
      <c r="T1137" s="44"/>
      <c r="U1137" s="26">
        <f t="shared" si="70"/>
        <v>0</v>
      </c>
      <c r="V1137" s="25">
        <f t="shared" ref="V1137:V1200" si="73">(Q1137*R1137)+(S1137*T1137)</f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72"/>
        <v>0</v>
      </c>
      <c r="Q1138" s="45"/>
      <c r="R1138" s="46"/>
      <c r="S1138" s="45"/>
      <c r="T1138" s="44"/>
      <c r="U1138" s="26">
        <f t="shared" ref="U1138:U1201" si="74">Q1138+S1138</f>
        <v>0</v>
      </c>
      <c r="V1138" s="25">
        <f t="shared" si="73"/>
        <v>0</v>
      </c>
      <c r="W1138" s="25">
        <f t="shared" ref="W1138:W1201" si="75">V1138+P1138</f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72"/>
        <v>0</v>
      </c>
      <c r="Q1139" s="45"/>
      <c r="R1139" s="46"/>
      <c r="S1139" s="45"/>
      <c r="T1139" s="44"/>
      <c r="U1139" s="26">
        <f t="shared" si="74"/>
        <v>0</v>
      </c>
      <c r="V1139" s="25">
        <f t="shared" si="73"/>
        <v>0</v>
      </c>
      <c r="W1139" s="25">
        <f t="shared" si="75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72"/>
        <v>0</v>
      </c>
      <c r="Q1140" s="45"/>
      <c r="R1140" s="46"/>
      <c r="S1140" s="45"/>
      <c r="T1140" s="44"/>
      <c r="U1140" s="26">
        <f t="shared" si="74"/>
        <v>0</v>
      </c>
      <c r="V1140" s="25">
        <f t="shared" si="73"/>
        <v>0</v>
      </c>
      <c r="W1140" s="25">
        <f t="shared" si="75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72"/>
        <v>0</v>
      </c>
      <c r="Q1141" s="45"/>
      <c r="R1141" s="46"/>
      <c r="S1141" s="45"/>
      <c r="T1141" s="44"/>
      <c r="U1141" s="26">
        <f t="shared" si="74"/>
        <v>0</v>
      </c>
      <c r="V1141" s="25">
        <f t="shared" si="73"/>
        <v>0</v>
      </c>
      <c r="W1141" s="25">
        <f t="shared" si="75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72"/>
        <v>0</v>
      </c>
      <c r="Q1142" s="45"/>
      <c r="R1142" s="46"/>
      <c r="S1142" s="45"/>
      <c r="T1142" s="44"/>
      <c r="U1142" s="26">
        <f t="shared" si="74"/>
        <v>0</v>
      </c>
      <c r="V1142" s="25">
        <f t="shared" si="73"/>
        <v>0</v>
      </c>
      <c r="W1142" s="25">
        <f t="shared" si="75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72"/>
        <v>0</v>
      </c>
      <c r="Q1143" s="45"/>
      <c r="R1143" s="46"/>
      <c r="S1143" s="45"/>
      <c r="T1143" s="44"/>
      <c r="U1143" s="26">
        <f t="shared" si="74"/>
        <v>0</v>
      </c>
      <c r="V1143" s="25">
        <f t="shared" si="73"/>
        <v>0</v>
      </c>
      <c r="W1143" s="25">
        <f t="shared" si="75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72"/>
        <v>0</v>
      </c>
      <c r="Q1144" s="45"/>
      <c r="R1144" s="46"/>
      <c r="S1144" s="45"/>
      <c r="T1144" s="44"/>
      <c r="U1144" s="26">
        <f t="shared" si="74"/>
        <v>0</v>
      </c>
      <c r="V1144" s="25">
        <f t="shared" si="73"/>
        <v>0</v>
      </c>
      <c r="W1144" s="25">
        <f t="shared" si="75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72"/>
        <v>0</v>
      </c>
      <c r="Q1145" s="45"/>
      <c r="R1145" s="46"/>
      <c r="S1145" s="45"/>
      <c r="T1145" s="44"/>
      <c r="U1145" s="26">
        <f t="shared" si="74"/>
        <v>0</v>
      </c>
      <c r="V1145" s="25">
        <f t="shared" si="73"/>
        <v>0</v>
      </c>
      <c r="W1145" s="25">
        <f t="shared" si="75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72"/>
        <v>0</v>
      </c>
      <c r="Q1146" s="45"/>
      <c r="R1146" s="46"/>
      <c r="S1146" s="45"/>
      <c r="T1146" s="44"/>
      <c r="U1146" s="26">
        <f t="shared" si="74"/>
        <v>0</v>
      </c>
      <c r="V1146" s="25">
        <f t="shared" si="73"/>
        <v>0</v>
      </c>
      <c r="W1146" s="25">
        <f t="shared" si="75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72"/>
        <v>0</v>
      </c>
      <c r="Q1147" s="45"/>
      <c r="R1147" s="46"/>
      <c r="S1147" s="45"/>
      <c r="T1147" s="44"/>
      <c r="U1147" s="26">
        <f t="shared" si="74"/>
        <v>0</v>
      </c>
      <c r="V1147" s="25">
        <f t="shared" si="73"/>
        <v>0</v>
      </c>
      <c r="W1147" s="25">
        <f t="shared" si="75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72"/>
        <v>0</v>
      </c>
      <c r="Q1148" s="45"/>
      <c r="R1148" s="46"/>
      <c r="S1148" s="45"/>
      <c r="T1148" s="44"/>
      <c r="U1148" s="26">
        <f t="shared" si="74"/>
        <v>0</v>
      </c>
      <c r="V1148" s="25">
        <f t="shared" si="73"/>
        <v>0</v>
      </c>
      <c r="W1148" s="25">
        <f t="shared" si="75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72"/>
        <v>0</v>
      </c>
      <c r="Q1149" s="45"/>
      <c r="R1149" s="46"/>
      <c r="S1149" s="45"/>
      <c r="T1149" s="44"/>
      <c r="U1149" s="26">
        <f t="shared" si="74"/>
        <v>0</v>
      </c>
      <c r="V1149" s="25">
        <f t="shared" si="73"/>
        <v>0</v>
      </c>
      <c r="W1149" s="25">
        <f t="shared" si="75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72"/>
        <v>0</v>
      </c>
      <c r="Q1150" s="45"/>
      <c r="R1150" s="46"/>
      <c r="S1150" s="45"/>
      <c r="T1150" s="44"/>
      <c r="U1150" s="26">
        <f t="shared" si="74"/>
        <v>0</v>
      </c>
      <c r="V1150" s="25">
        <f t="shared" si="73"/>
        <v>0</v>
      </c>
      <c r="W1150" s="25">
        <f t="shared" si="75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72"/>
        <v>0</v>
      </c>
      <c r="Q1151" s="45"/>
      <c r="R1151" s="46"/>
      <c r="S1151" s="45"/>
      <c r="T1151" s="44"/>
      <c r="U1151" s="26">
        <f t="shared" si="74"/>
        <v>0</v>
      </c>
      <c r="V1151" s="25">
        <f t="shared" si="73"/>
        <v>0</v>
      </c>
      <c r="W1151" s="25">
        <f t="shared" si="75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72"/>
        <v>0</v>
      </c>
      <c r="Q1152" s="45"/>
      <c r="R1152" s="46"/>
      <c r="S1152" s="45"/>
      <c r="T1152" s="44"/>
      <c r="U1152" s="26">
        <f t="shared" si="74"/>
        <v>0</v>
      </c>
      <c r="V1152" s="25">
        <f t="shared" si="73"/>
        <v>0</v>
      </c>
      <c r="W1152" s="25">
        <f t="shared" si="75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72"/>
        <v>0</v>
      </c>
      <c r="Q1153" s="45"/>
      <c r="R1153" s="46"/>
      <c r="S1153" s="45"/>
      <c r="T1153" s="44"/>
      <c r="U1153" s="26">
        <f t="shared" si="74"/>
        <v>0</v>
      </c>
      <c r="V1153" s="25">
        <f t="shared" si="73"/>
        <v>0</v>
      </c>
      <c r="W1153" s="25">
        <f t="shared" si="75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72"/>
        <v>0</v>
      </c>
      <c r="Q1154" s="45"/>
      <c r="R1154" s="46"/>
      <c r="S1154" s="45"/>
      <c r="T1154" s="44"/>
      <c r="U1154" s="26">
        <f t="shared" si="74"/>
        <v>0</v>
      </c>
      <c r="V1154" s="25">
        <f t="shared" si="73"/>
        <v>0</v>
      </c>
      <c r="W1154" s="25">
        <f t="shared" si="75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72"/>
        <v>0</v>
      </c>
      <c r="Q1155" s="45"/>
      <c r="R1155" s="46"/>
      <c r="S1155" s="45"/>
      <c r="T1155" s="44"/>
      <c r="U1155" s="26">
        <f t="shared" si="74"/>
        <v>0</v>
      </c>
      <c r="V1155" s="25">
        <f t="shared" si="73"/>
        <v>0</v>
      </c>
      <c r="W1155" s="25">
        <f t="shared" si="75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72"/>
        <v>0</v>
      </c>
      <c r="Q1156" s="45"/>
      <c r="R1156" s="46"/>
      <c r="S1156" s="45"/>
      <c r="T1156" s="44"/>
      <c r="U1156" s="26">
        <f t="shared" si="74"/>
        <v>0</v>
      </c>
      <c r="V1156" s="25">
        <f t="shared" si="73"/>
        <v>0</v>
      </c>
      <c r="W1156" s="25">
        <f t="shared" si="75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72"/>
        <v>0</v>
      </c>
      <c r="Q1157" s="45"/>
      <c r="R1157" s="46"/>
      <c r="S1157" s="45"/>
      <c r="T1157" s="44"/>
      <c r="U1157" s="26">
        <f t="shared" si="74"/>
        <v>0</v>
      </c>
      <c r="V1157" s="25">
        <f t="shared" si="73"/>
        <v>0</v>
      </c>
      <c r="W1157" s="25">
        <f t="shared" si="75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72"/>
        <v>0</v>
      </c>
      <c r="Q1158" s="45"/>
      <c r="R1158" s="46"/>
      <c r="S1158" s="45"/>
      <c r="T1158" s="44"/>
      <c r="U1158" s="26">
        <f t="shared" si="74"/>
        <v>0</v>
      </c>
      <c r="V1158" s="25">
        <f t="shared" si="73"/>
        <v>0</v>
      </c>
      <c r="W1158" s="25">
        <f t="shared" si="75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72"/>
        <v>0</v>
      </c>
      <c r="Q1159" s="45"/>
      <c r="R1159" s="46"/>
      <c r="S1159" s="45"/>
      <c r="T1159" s="44"/>
      <c r="U1159" s="26">
        <f t="shared" si="74"/>
        <v>0</v>
      </c>
      <c r="V1159" s="25">
        <f t="shared" si="73"/>
        <v>0</v>
      </c>
      <c r="W1159" s="25">
        <f t="shared" si="75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si="72"/>
        <v>0</v>
      </c>
      <c r="Q1160" s="45"/>
      <c r="R1160" s="46"/>
      <c r="S1160" s="45"/>
      <c r="T1160" s="44"/>
      <c r="U1160" s="26">
        <f t="shared" si="74"/>
        <v>0</v>
      </c>
      <c r="V1160" s="25">
        <f t="shared" si="73"/>
        <v>0</v>
      </c>
      <c r="W1160" s="25">
        <f t="shared" si="75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si="74"/>
        <v>0</v>
      </c>
      <c r="V1161" s="25">
        <f t="shared" si="73"/>
        <v>0</v>
      </c>
      <c r="W1161" s="25">
        <f t="shared" si="75"/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ref="P1201:P1264" si="76">N1201+O1201</f>
        <v>0</v>
      </c>
      <c r="Q1201" s="45"/>
      <c r="R1201" s="46"/>
      <c r="S1201" s="45"/>
      <c r="T1201" s="44"/>
      <c r="U1201" s="26">
        <f t="shared" si="74"/>
        <v>0</v>
      </c>
      <c r="V1201" s="25">
        <f t="shared" ref="V1201:V1264" si="77">(Q1201*R1201)+(S1201*T1201)</f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6"/>
        <v>0</v>
      </c>
      <c r="Q1202" s="45"/>
      <c r="R1202" s="46"/>
      <c r="S1202" s="45"/>
      <c r="T1202" s="44"/>
      <c r="U1202" s="26">
        <f t="shared" ref="U1202:U1265" si="78">Q1202+S1202</f>
        <v>0</v>
      </c>
      <c r="V1202" s="25">
        <f t="shared" si="77"/>
        <v>0</v>
      </c>
      <c r="W1202" s="25">
        <f t="shared" ref="W1202:W1265" si="79">V1202+P1202</f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6"/>
        <v>0</v>
      </c>
      <c r="Q1203" s="45"/>
      <c r="R1203" s="46"/>
      <c r="S1203" s="45"/>
      <c r="T1203" s="44"/>
      <c r="U1203" s="26">
        <f t="shared" si="78"/>
        <v>0</v>
      </c>
      <c r="V1203" s="25">
        <f t="shared" si="77"/>
        <v>0</v>
      </c>
      <c r="W1203" s="25">
        <f t="shared" si="79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6"/>
        <v>0</v>
      </c>
      <c r="Q1204" s="45"/>
      <c r="R1204" s="46"/>
      <c r="S1204" s="45"/>
      <c r="T1204" s="44"/>
      <c r="U1204" s="26">
        <f t="shared" si="78"/>
        <v>0</v>
      </c>
      <c r="V1204" s="25">
        <f t="shared" si="77"/>
        <v>0</v>
      </c>
      <c r="W1204" s="25">
        <f t="shared" si="79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6"/>
        <v>0</v>
      </c>
      <c r="Q1205" s="45"/>
      <c r="R1205" s="46"/>
      <c r="S1205" s="45"/>
      <c r="T1205" s="44"/>
      <c r="U1205" s="26">
        <f t="shared" si="78"/>
        <v>0</v>
      </c>
      <c r="V1205" s="25">
        <f t="shared" si="77"/>
        <v>0</v>
      </c>
      <c r="W1205" s="25">
        <f t="shared" si="79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6"/>
        <v>0</v>
      </c>
      <c r="Q1206" s="45"/>
      <c r="R1206" s="46"/>
      <c r="S1206" s="45"/>
      <c r="T1206" s="44"/>
      <c r="U1206" s="26">
        <f t="shared" si="78"/>
        <v>0</v>
      </c>
      <c r="V1206" s="25">
        <f t="shared" si="77"/>
        <v>0</v>
      </c>
      <c r="W1206" s="25">
        <f t="shared" si="79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6"/>
        <v>0</v>
      </c>
      <c r="Q1207" s="45"/>
      <c r="R1207" s="46"/>
      <c r="S1207" s="45"/>
      <c r="T1207" s="44"/>
      <c r="U1207" s="26">
        <f t="shared" si="78"/>
        <v>0</v>
      </c>
      <c r="V1207" s="25">
        <f t="shared" si="77"/>
        <v>0</v>
      </c>
      <c r="W1207" s="25">
        <f t="shared" si="79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6"/>
        <v>0</v>
      </c>
      <c r="Q1208" s="45"/>
      <c r="R1208" s="46"/>
      <c r="S1208" s="45"/>
      <c r="T1208" s="44"/>
      <c r="U1208" s="26">
        <f t="shared" si="78"/>
        <v>0</v>
      </c>
      <c r="V1208" s="25">
        <f t="shared" si="77"/>
        <v>0</v>
      </c>
      <c r="W1208" s="25">
        <f t="shared" si="79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6"/>
        <v>0</v>
      </c>
      <c r="Q1209" s="45"/>
      <c r="R1209" s="46"/>
      <c r="S1209" s="45"/>
      <c r="T1209" s="44"/>
      <c r="U1209" s="26">
        <f t="shared" si="78"/>
        <v>0</v>
      </c>
      <c r="V1209" s="25">
        <f t="shared" si="77"/>
        <v>0</v>
      </c>
      <c r="W1209" s="25">
        <f t="shared" si="79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6"/>
        <v>0</v>
      </c>
      <c r="Q1210" s="45"/>
      <c r="R1210" s="46"/>
      <c r="S1210" s="45"/>
      <c r="T1210" s="44"/>
      <c r="U1210" s="26">
        <f t="shared" si="78"/>
        <v>0</v>
      </c>
      <c r="V1210" s="25">
        <f t="shared" si="77"/>
        <v>0</v>
      </c>
      <c r="W1210" s="25">
        <f t="shared" si="79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6"/>
        <v>0</v>
      </c>
      <c r="Q1211" s="45"/>
      <c r="R1211" s="46"/>
      <c r="S1211" s="45"/>
      <c r="T1211" s="44"/>
      <c r="U1211" s="26">
        <f t="shared" si="78"/>
        <v>0</v>
      </c>
      <c r="V1211" s="25">
        <f t="shared" si="77"/>
        <v>0</v>
      </c>
      <c r="W1211" s="25">
        <f t="shared" si="79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6"/>
        <v>0</v>
      </c>
      <c r="Q1212" s="45"/>
      <c r="R1212" s="46"/>
      <c r="S1212" s="45"/>
      <c r="T1212" s="44"/>
      <c r="U1212" s="26">
        <f t="shared" si="78"/>
        <v>0</v>
      </c>
      <c r="V1212" s="25">
        <f t="shared" si="77"/>
        <v>0</v>
      </c>
      <c r="W1212" s="25">
        <f t="shared" si="79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6"/>
        <v>0</v>
      </c>
      <c r="Q1213" s="45"/>
      <c r="R1213" s="46"/>
      <c r="S1213" s="45"/>
      <c r="T1213" s="44"/>
      <c r="U1213" s="26">
        <f t="shared" si="78"/>
        <v>0</v>
      </c>
      <c r="V1213" s="25">
        <f t="shared" si="77"/>
        <v>0</v>
      </c>
      <c r="W1213" s="25">
        <f t="shared" si="79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6"/>
        <v>0</v>
      </c>
      <c r="Q1214" s="45"/>
      <c r="R1214" s="46"/>
      <c r="S1214" s="45"/>
      <c r="T1214" s="44"/>
      <c r="U1214" s="26">
        <f t="shared" si="78"/>
        <v>0</v>
      </c>
      <c r="V1214" s="25">
        <f t="shared" si="77"/>
        <v>0</v>
      </c>
      <c r="W1214" s="25">
        <f t="shared" si="79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6"/>
        <v>0</v>
      </c>
      <c r="Q1215" s="45"/>
      <c r="R1215" s="46"/>
      <c r="S1215" s="45"/>
      <c r="T1215" s="44"/>
      <c r="U1215" s="26">
        <f t="shared" si="78"/>
        <v>0</v>
      </c>
      <c r="V1215" s="25">
        <f t="shared" si="77"/>
        <v>0</v>
      </c>
      <c r="W1215" s="25">
        <f t="shared" si="79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6"/>
        <v>0</v>
      </c>
      <c r="Q1216" s="45"/>
      <c r="R1216" s="46"/>
      <c r="S1216" s="45"/>
      <c r="T1216" s="44"/>
      <c r="U1216" s="26">
        <f t="shared" si="78"/>
        <v>0</v>
      </c>
      <c r="V1216" s="25">
        <f t="shared" si="77"/>
        <v>0</v>
      </c>
      <c r="W1216" s="25">
        <f t="shared" si="79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6"/>
        <v>0</v>
      </c>
      <c r="Q1217" s="45"/>
      <c r="R1217" s="46"/>
      <c r="S1217" s="45"/>
      <c r="T1217" s="44"/>
      <c r="U1217" s="26">
        <f t="shared" si="78"/>
        <v>0</v>
      </c>
      <c r="V1217" s="25">
        <f t="shared" si="77"/>
        <v>0</v>
      </c>
      <c r="W1217" s="25">
        <f t="shared" si="79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6"/>
        <v>0</v>
      </c>
      <c r="Q1218" s="45"/>
      <c r="R1218" s="46"/>
      <c r="S1218" s="45"/>
      <c r="T1218" s="44"/>
      <c r="U1218" s="26">
        <f t="shared" si="78"/>
        <v>0</v>
      </c>
      <c r="V1218" s="25">
        <f t="shared" si="77"/>
        <v>0</v>
      </c>
      <c r="W1218" s="25">
        <f t="shared" si="79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6"/>
        <v>0</v>
      </c>
      <c r="Q1219" s="45"/>
      <c r="R1219" s="46"/>
      <c r="S1219" s="45"/>
      <c r="T1219" s="44"/>
      <c r="U1219" s="26">
        <f t="shared" si="78"/>
        <v>0</v>
      </c>
      <c r="V1219" s="25">
        <f t="shared" si="77"/>
        <v>0</v>
      </c>
      <c r="W1219" s="25">
        <f t="shared" si="79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6"/>
        <v>0</v>
      </c>
      <c r="Q1220" s="45"/>
      <c r="R1220" s="46"/>
      <c r="S1220" s="45"/>
      <c r="T1220" s="44"/>
      <c r="U1220" s="26">
        <f t="shared" si="78"/>
        <v>0</v>
      </c>
      <c r="V1220" s="25">
        <f t="shared" si="77"/>
        <v>0</v>
      </c>
      <c r="W1220" s="25">
        <f t="shared" si="79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6"/>
        <v>0</v>
      </c>
      <c r="Q1221" s="45"/>
      <c r="R1221" s="46"/>
      <c r="S1221" s="45"/>
      <c r="T1221" s="44"/>
      <c r="U1221" s="26">
        <f t="shared" si="78"/>
        <v>0</v>
      </c>
      <c r="V1221" s="25">
        <f t="shared" si="77"/>
        <v>0</v>
      </c>
      <c r="W1221" s="25">
        <f t="shared" si="79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6"/>
        <v>0</v>
      </c>
      <c r="Q1222" s="45"/>
      <c r="R1222" s="46"/>
      <c r="S1222" s="45"/>
      <c r="T1222" s="44"/>
      <c r="U1222" s="26">
        <f t="shared" si="78"/>
        <v>0</v>
      </c>
      <c r="V1222" s="25">
        <f t="shared" si="77"/>
        <v>0</v>
      </c>
      <c r="W1222" s="25">
        <f t="shared" si="79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6"/>
        <v>0</v>
      </c>
      <c r="Q1223" s="45"/>
      <c r="R1223" s="46"/>
      <c r="S1223" s="45"/>
      <c r="T1223" s="44"/>
      <c r="U1223" s="26">
        <f t="shared" si="78"/>
        <v>0</v>
      </c>
      <c r="V1223" s="25">
        <f t="shared" si="77"/>
        <v>0</v>
      </c>
      <c r="W1223" s="25">
        <f t="shared" si="79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si="76"/>
        <v>0</v>
      </c>
      <c r="Q1224" s="45"/>
      <c r="R1224" s="46"/>
      <c r="S1224" s="45"/>
      <c r="T1224" s="44"/>
      <c r="U1224" s="26">
        <f t="shared" si="78"/>
        <v>0</v>
      </c>
      <c r="V1224" s="25">
        <f t="shared" si="77"/>
        <v>0</v>
      </c>
      <c r="W1224" s="25">
        <f t="shared" si="79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si="78"/>
        <v>0</v>
      </c>
      <c r="V1225" s="25">
        <f t="shared" si="77"/>
        <v>0</v>
      </c>
      <c r="W1225" s="25">
        <f t="shared" si="79"/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ref="P1265:P1328" si="80">N1265+O1265</f>
        <v>0</v>
      </c>
      <c r="Q1265" s="45"/>
      <c r="R1265" s="46"/>
      <c r="S1265" s="45"/>
      <c r="T1265" s="44"/>
      <c r="U1265" s="26">
        <f t="shared" si="78"/>
        <v>0</v>
      </c>
      <c r="V1265" s="25">
        <f t="shared" ref="V1265:V1328" si="81">(Q1265*R1265)+(S1265*T1265)</f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80"/>
        <v>0</v>
      </c>
      <c r="Q1266" s="45"/>
      <c r="R1266" s="46"/>
      <c r="S1266" s="45"/>
      <c r="T1266" s="44"/>
      <c r="U1266" s="26">
        <f t="shared" ref="U1266:U1329" si="82">Q1266+S1266</f>
        <v>0</v>
      </c>
      <c r="V1266" s="25">
        <f t="shared" si="81"/>
        <v>0</v>
      </c>
      <c r="W1266" s="25">
        <f t="shared" ref="W1266:W1329" si="83">V1266+P1266</f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80"/>
        <v>0</v>
      </c>
      <c r="Q1267" s="45"/>
      <c r="R1267" s="46"/>
      <c r="S1267" s="45"/>
      <c r="T1267" s="44"/>
      <c r="U1267" s="26">
        <f t="shared" si="82"/>
        <v>0</v>
      </c>
      <c r="V1267" s="25">
        <f t="shared" si="81"/>
        <v>0</v>
      </c>
      <c r="W1267" s="25">
        <f t="shared" si="83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80"/>
        <v>0</v>
      </c>
      <c r="Q1268" s="45"/>
      <c r="R1268" s="46"/>
      <c r="S1268" s="45"/>
      <c r="T1268" s="44"/>
      <c r="U1268" s="26">
        <f t="shared" si="82"/>
        <v>0</v>
      </c>
      <c r="V1268" s="25">
        <f t="shared" si="81"/>
        <v>0</v>
      </c>
      <c r="W1268" s="25">
        <f t="shared" si="83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80"/>
        <v>0</v>
      </c>
      <c r="Q1269" s="45"/>
      <c r="R1269" s="46"/>
      <c r="S1269" s="45"/>
      <c r="T1269" s="44"/>
      <c r="U1269" s="26">
        <f t="shared" si="82"/>
        <v>0</v>
      </c>
      <c r="V1269" s="25">
        <f t="shared" si="81"/>
        <v>0</v>
      </c>
      <c r="W1269" s="25">
        <f t="shared" si="83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80"/>
        <v>0</v>
      </c>
      <c r="Q1270" s="45"/>
      <c r="R1270" s="46"/>
      <c r="S1270" s="45"/>
      <c r="T1270" s="44"/>
      <c r="U1270" s="26">
        <f t="shared" si="82"/>
        <v>0</v>
      </c>
      <c r="V1270" s="25">
        <f t="shared" si="81"/>
        <v>0</v>
      </c>
      <c r="W1270" s="25">
        <f t="shared" si="83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80"/>
        <v>0</v>
      </c>
      <c r="Q1271" s="45"/>
      <c r="R1271" s="46"/>
      <c r="S1271" s="45"/>
      <c r="T1271" s="44"/>
      <c r="U1271" s="26">
        <f t="shared" si="82"/>
        <v>0</v>
      </c>
      <c r="V1271" s="25">
        <f t="shared" si="81"/>
        <v>0</v>
      </c>
      <c r="W1271" s="25">
        <f t="shared" si="83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80"/>
        <v>0</v>
      </c>
      <c r="Q1272" s="45"/>
      <c r="R1272" s="46"/>
      <c r="S1272" s="45"/>
      <c r="T1272" s="44"/>
      <c r="U1272" s="26">
        <f t="shared" si="82"/>
        <v>0</v>
      </c>
      <c r="V1272" s="25">
        <f t="shared" si="81"/>
        <v>0</v>
      </c>
      <c r="W1272" s="25">
        <f t="shared" si="83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80"/>
        <v>0</v>
      </c>
      <c r="Q1273" s="45"/>
      <c r="R1273" s="46"/>
      <c r="S1273" s="45"/>
      <c r="T1273" s="44"/>
      <c r="U1273" s="26">
        <f t="shared" si="82"/>
        <v>0</v>
      </c>
      <c r="V1273" s="25">
        <f t="shared" si="81"/>
        <v>0</v>
      </c>
      <c r="W1273" s="25">
        <f t="shared" si="83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80"/>
        <v>0</v>
      </c>
      <c r="Q1274" s="45"/>
      <c r="R1274" s="46"/>
      <c r="S1274" s="45"/>
      <c r="T1274" s="44"/>
      <c r="U1274" s="26">
        <f t="shared" si="82"/>
        <v>0</v>
      </c>
      <c r="V1274" s="25">
        <f t="shared" si="81"/>
        <v>0</v>
      </c>
      <c r="W1274" s="25">
        <f t="shared" si="83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80"/>
        <v>0</v>
      </c>
      <c r="Q1275" s="45"/>
      <c r="R1275" s="46"/>
      <c r="S1275" s="45"/>
      <c r="T1275" s="44"/>
      <c r="U1275" s="26">
        <f t="shared" si="82"/>
        <v>0</v>
      </c>
      <c r="V1275" s="25">
        <f t="shared" si="81"/>
        <v>0</v>
      </c>
      <c r="W1275" s="25">
        <f t="shared" si="83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80"/>
        <v>0</v>
      </c>
      <c r="Q1276" s="45"/>
      <c r="R1276" s="46"/>
      <c r="S1276" s="45"/>
      <c r="T1276" s="44"/>
      <c r="U1276" s="26">
        <f t="shared" si="82"/>
        <v>0</v>
      </c>
      <c r="V1276" s="25">
        <f t="shared" si="81"/>
        <v>0</v>
      </c>
      <c r="W1276" s="25">
        <f t="shared" si="83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80"/>
        <v>0</v>
      </c>
      <c r="Q1277" s="45"/>
      <c r="R1277" s="46"/>
      <c r="S1277" s="45"/>
      <c r="T1277" s="44"/>
      <c r="U1277" s="26">
        <f t="shared" si="82"/>
        <v>0</v>
      </c>
      <c r="V1277" s="25">
        <f t="shared" si="81"/>
        <v>0</v>
      </c>
      <c r="W1277" s="25">
        <f t="shared" si="83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80"/>
        <v>0</v>
      </c>
      <c r="Q1278" s="45"/>
      <c r="R1278" s="46"/>
      <c r="S1278" s="45"/>
      <c r="T1278" s="44"/>
      <c r="U1278" s="26">
        <f t="shared" si="82"/>
        <v>0</v>
      </c>
      <c r="V1278" s="25">
        <f t="shared" si="81"/>
        <v>0</v>
      </c>
      <c r="W1278" s="25">
        <f t="shared" si="83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80"/>
        <v>0</v>
      </c>
      <c r="Q1279" s="45"/>
      <c r="R1279" s="46"/>
      <c r="S1279" s="45"/>
      <c r="T1279" s="44"/>
      <c r="U1279" s="26">
        <f t="shared" si="82"/>
        <v>0</v>
      </c>
      <c r="V1279" s="25">
        <f t="shared" si="81"/>
        <v>0</v>
      </c>
      <c r="W1279" s="25">
        <f t="shared" si="83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80"/>
        <v>0</v>
      </c>
      <c r="Q1280" s="45"/>
      <c r="R1280" s="46"/>
      <c r="S1280" s="45"/>
      <c r="T1280" s="44"/>
      <c r="U1280" s="26">
        <f t="shared" si="82"/>
        <v>0</v>
      </c>
      <c r="V1280" s="25">
        <f t="shared" si="81"/>
        <v>0</v>
      </c>
      <c r="W1280" s="25">
        <f t="shared" si="83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80"/>
        <v>0</v>
      </c>
      <c r="Q1281" s="45"/>
      <c r="R1281" s="46"/>
      <c r="S1281" s="45"/>
      <c r="T1281" s="44"/>
      <c r="U1281" s="26">
        <f t="shared" si="82"/>
        <v>0</v>
      </c>
      <c r="V1281" s="25">
        <f t="shared" si="81"/>
        <v>0</v>
      </c>
      <c r="W1281" s="25">
        <f t="shared" si="83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80"/>
        <v>0</v>
      </c>
      <c r="Q1282" s="45"/>
      <c r="R1282" s="46"/>
      <c r="S1282" s="45"/>
      <c r="T1282" s="44"/>
      <c r="U1282" s="26">
        <f t="shared" si="82"/>
        <v>0</v>
      </c>
      <c r="V1282" s="25">
        <f t="shared" si="81"/>
        <v>0</v>
      </c>
      <c r="W1282" s="25">
        <f t="shared" si="83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80"/>
        <v>0</v>
      </c>
      <c r="Q1283" s="45"/>
      <c r="R1283" s="46"/>
      <c r="S1283" s="45"/>
      <c r="T1283" s="44"/>
      <c r="U1283" s="26">
        <f t="shared" si="82"/>
        <v>0</v>
      </c>
      <c r="V1283" s="25">
        <f t="shared" si="81"/>
        <v>0</v>
      </c>
      <c r="W1283" s="25">
        <f t="shared" si="83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80"/>
        <v>0</v>
      </c>
      <c r="Q1284" s="45"/>
      <c r="R1284" s="46"/>
      <c r="S1284" s="45"/>
      <c r="T1284" s="44"/>
      <c r="U1284" s="26">
        <f t="shared" si="82"/>
        <v>0</v>
      </c>
      <c r="V1284" s="25">
        <f t="shared" si="81"/>
        <v>0</v>
      </c>
      <c r="W1284" s="25">
        <f t="shared" si="83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80"/>
        <v>0</v>
      </c>
      <c r="Q1285" s="45"/>
      <c r="R1285" s="46"/>
      <c r="S1285" s="45"/>
      <c r="T1285" s="44"/>
      <c r="U1285" s="26">
        <f t="shared" si="82"/>
        <v>0</v>
      </c>
      <c r="V1285" s="25">
        <f t="shared" si="81"/>
        <v>0</v>
      </c>
      <c r="W1285" s="25">
        <f t="shared" si="83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80"/>
        <v>0</v>
      </c>
      <c r="Q1286" s="45"/>
      <c r="R1286" s="46"/>
      <c r="S1286" s="45"/>
      <c r="T1286" s="44"/>
      <c r="U1286" s="26">
        <f t="shared" si="82"/>
        <v>0</v>
      </c>
      <c r="V1286" s="25">
        <f t="shared" si="81"/>
        <v>0</v>
      </c>
      <c r="W1286" s="25">
        <f t="shared" si="83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80"/>
        <v>0</v>
      </c>
      <c r="Q1287" s="45"/>
      <c r="R1287" s="46"/>
      <c r="S1287" s="45"/>
      <c r="T1287" s="44"/>
      <c r="U1287" s="26">
        <f t="shared" si="82"/>
        <v>0</v>
      </c>
      <c r="V1287" s="25">
        <f t="shared" si="81"/>
        <v>0</v>
      </c>
      <c r="W1287" s="25">
        <f t="shared" si="83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si="80"/>
        <v>0</v>
      </c>
      <c r="Q1288" s="45"/>
      <c r="R1288" s="46"/>
      <c r="S1288" s="45"/>
      <c r="T1288" s="44"/>
      <c r="U1288" s="26">
        <f t="shared" si="82"/>
        <v>0</v>
      </c>
      <c r="V1288" s="25">
        <f t="shared" si="81"/>
        <v>0</v>
      </c>
      <c r="W1288" s="25">
        <f t="shared" si="83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si="82"/>
        <v>0</v>
      </c>
      <c r="V1289" s="25">
        <f t="shared" si="81"/>
        <v>0</v>
      </c>
      <c r="W1289" s="25">
        <f t="shared" si="83"/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ref="P1329:P1392" si="84">N1329+O1329</f>
        <v>0</v>
      </c>
      <c r="Q1329" s="45"/>
      <c r="R1329" s="46"/>
      <c r="S1329" s="45"/>
      <c r="T1329" s="44"/>
      <c r="U1329" s="26">
        <f t="shared" si="82"/>
        <v>0</v>
      </c>
      <c r="V1329" s="25">
        <f t="shared" ref="V1329:V1392" si="85">(Q1329*R1329)+(S1329*T1329)</f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4"/>
        <v>0</v>
      </c>
      <c r="Q1330" s="45"/>
      <c r="R1330" s="46"/>
      <c r="S1330" s="45"/>
      <c r="T1330" s="44"/>
      <c r="U1330" s="26">
        <f t="shared" ref="U1330:U1393" si="86">Q1330+S1330</f>
        <v>0</v>
      </c>
      <c r="V1330" s="25">
        <f t="shared" si="85"/>
        <v>0</v>
      </c>
      <c r="W1330" s="25">
        <f t="shared" ref="W1330:W1393" si="87">V1330+P1330</f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4"/>
        <v>0</v>
      </c>
      <c r="Q1331" s="45"/>
      <c r="R1331" s="46"/>
      <c r="S1331" s="45"/>
      <c r="T1331" s="44"/>
      <c r="U1331" s="26">
        <f t="shared" si="86"/>
        <v>0</v>
      </c>
      <c r="V1331" s="25">
        <f t="shared" si="85"/>
        <v>0</v>
      </c>
      <c r="W1331" s="25">
        <f t="shared" si="87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4"/>
        <v>0</v>
      </c>
      <c r="Q1332" s="45"/>
      <c r="R1332" s="46"/>
      <c r="S1332" s="45"/>
      <c r="T1332" s="44"/>
      <c r="U1332" s="26">
        <f t="shared" si="86"/>
        <v>0</v>
      </c>
      <c r="V1332" s="25">
        <f t="shared" si="85"/>
        <v>0</v>
      </c>
      <c r="W1332" s="25">
        <f t="shared" si="87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4"/>
        <v>0</v>
      </c>
      <c r="Q1333" s="45"/>
      <c r="R1333" s="46"/>
      <c r="S1333" s="45"/>
      <c r="T1333" s="44"/>
      <c r="U1333" s="26">
        <f t="shared" si="86"/>
        <v>0</v>
      </c>
      <c r="V1333" s="25">
        <f t="shared" si="85"/>
        <v>0</v>
      </c>
      <c r="W1333" s="25">
        <f t="shared" si="87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4"/>
        <v>0</v>
      </c>
      <c r="Q1334" s="45"/>
      <c r="R1334" s="46"/>
      <c r="S1334" s="45"/>
      <c r="T1334" s="44"/>
      <c r="U1334" s="26">
        <f t="shared" si="86"/>
        <v>0</v>
      </c>
      <c r="V1334" s="25">
        <f t="shared" si="85"/>
        <v>0</v>
      </c>
      <c r="W1334" s="25">
        <f t="shared" si="87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4"/>
        <v>0</v>
      </c>
      <c r="Q1335" s="45"/>
      <c r="R1335" s="46"/>
      <c r="S1335" s="45"/>
      <c r="T1335" s="44"/>
      <c r="U1335" s="26">
        <f t="shared" si="86"/>
        <v>0</v>
      </c>
      <c r="V1335" s="25">
        <f t="shared" si="85"/>
        <v>0</v>
      </c>
      <c r="W1335" s="25">
        <f t="shared" si="87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4"/>
        <v>0</v>
      </c>
      <c r="Q1336" s="45"/>
      <c r="R1336" s="46"/>
      <c r="S1336" s="45"/>
      <c r="T1336" s="44"/>
      <c r="U1336" s="26">
        <f t="shared" si="86"/>
        <v>0</v>
      </c>
      <c r="V1336" s="25">
        <f t="shared" si="85"/>
        <v>0</v>
      </c>
      <c r="W1336" s="25">
        <f t="shared" si="87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4"/>
        <v>0</v>
      </c>
      <c r="Q1337" s="45"/>
      <c r="R1337" s="46"/>
      <c r="S1337" s="45"/>
      <c r="T1337" s="44"/>
      <c r="U1337" s="26">
        <f t="shared" si="86"/>
        <v>0</v>
      </c>
      <c r="V1337" s="25">
        <f t="shared" si="85"/>
        <v>0</v>
      </c>
      <c r="W1337" s="25">
        <f t="shared" si="87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4"/>
        <v>0</v>
      </c>
      <c r="Q1338" s="45"/>
      <c r="R1338" s="46"/>
      <c r="S1338" s="45"/>
      <c r="T1338" s="44"/>
      <c r="U1338" s="26">
        <f t="shared" si="86"/>
        <v>0</v>
      </c>
      <c r="V1338" s="25">
        <f t="shared" si="85"/>
        <v>0</v>
      </c>
      <c r="W1338" s="25">
        <f t="shared" si="87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4"/>
        <v>0</v>
      </c>
      <c r="Q1339" s="45"/>
      <c r="R1339" s="46"/>
      <c r="S1339" s="45"/>
      <c r="T1339" s="44"/>
      <c r="U1339" s="26">
        <f t="shared" si="86"/>
        <v>0</v>
      </c>
      <c r="V1339" s="25">
        <f t="shared" si="85"/>
        <v>0</v>
      </c>
      <c r="W1339" s="25">
        <f t="shared" si="87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4"/>
        <v>0</v>
      </c>
      <c r="Q1340" s="45"/>
      <c r="R1340" s="46"/>
      <c r="S1340" s="45"/>
      <c r="T1340" s="44"/>
      <c r="U1340" s="26">
        <f t="shared" si="86"/>
        <v>0</v>
      </c>
      <c r="V1340" s="25">
        <f t="shared" si="85"/>
        <v>0</v>
      </c>
      <c r="W1340" s="25">
        <f t="shared" si="87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4"/>
        <v>0</v>
      </c>
      <c r="Q1341" s="45"/>
      <c r="R1341" s="46"/>
      <c r="S1341" s="45"/>
      <c r="T1341" s="44"/>
      <c r="U1341" s="26">
        <f t="shared" si="86"/>
        <v>0</v>
      </c>
      <c r="V1341" s="25">
        <f t="shared" si="85"/>
        <v>0</v>
      </c>
      <c r="W1341" s="25">
        <f t="shared" si="87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4"/>
        <v>0</v>
      </c>
      <c r="Q1342" s="45"/>
      <c r="R1342" s="46"/>
      <c r="S1342" s="45"/>
      <c r="T1342" s="44"/>
      <c r="U1342" s="26">
        <f t="shared" si="86"/>
        <v>0</v>
      </c>
      <c r="V1342" s="25">
        <f t="shared" si="85"/>
        <v>0</v>
      </c>
      <c r="W1342" s="25">
        <f t="shared" si="87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4"/>
        <v>0</v>
      </c>
      <c r="Q1343" s="45"/>
      <c r="R1343" s="46"/>
      <c r="S1343" s="45"/>
      <c r="T1343" s="44"/>
      <c r="U1343" s="26">
        <f t="shared" si="86"/>
        <v>0</v>
      </c>
      <c r="V1343" s="25">
        <f t="shared" si="85"/>
        <v>0</v>
      </c>
      <c r="W1343" s="25">
        <f t="shared" si="87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4"/>
        <v>0</v>
      </c>
      <c r="Q1344" s="45"/>
      <c r="R1344" s="46"/>
      <c r="S1344" s="45"/>
      <c r="T1344" s="44"/>
      <c r="U1344" s="26">
        <f t="shared" si="86"/>
        <v>0</v>
      </c>
      <c r="V1344" s="25">
        <f t="shared" si="85"/>
        <v>0</v>
      </c>
      <c r="W1344" s="25">
        <f t="shared" si="87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4"/>
        <v>0</v>
      </c>
      <c r="Q1345" s="45"/>
      <c r="R1345" s="46"/>
      <c r="S1345" s="45"/>
      <c r="T1345" s="44"/>
      <c r="U1345" s="26">
        <f t="shared" si="86"/>
        <v>0</v>
      </c>
      <c r="V1345" s="25">
        <f t="shared" si="85"/>
        <v>0</v>
      </c>
      <c r="W1345" s="25">
        <f t="shared" si="87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4"/>
        <v>0</v>
      </c>
      <c r="Q1346" s="45"/>
      <c r="R1346" s="46"/>
      <c r="S1346" s="45"/>
      <c r="T1346" s="44"/>
      <c r="U1346" s="26">
        <f t="shared" si="86"/>
        <v>0</v>
      </c>
      <c r="V1346" s="25">
        <f t="shared" si="85"/>
        <v>0</v>
      </c>
      <c r="W1346" s="25">
        <f t="shared" si="87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4"/>
        <v>0</v>
      </c>
      <c r="Q1347" s="45"/>
      <c r="R1347" s="46"/>
      <c r="S1347" s="45"/>
      <c r="T1347" s="44"/>
      <c r="U1347" s="26">
        <f t="shared" si="86"/>
        <v>0</v>
      </c>
      <c r="V1347" s="25">
        <f t="shared" si="85"/>
        <v>0</v>
      </c>
      <c r="W1347" s="25">
        <f t="shared" si="87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4"/>
        <v>0</v>
      </c>
      <c r="Q1348" s="45"/>
      <c r="R1348" s="46"/>
      <c r="S1348" s="45"/>
      <c r="T1348" s="44"/>
      <c r="U1348" s="26">
        <f t="shared" si="86"/>
        <v>0</v>
      </c>
      <c r="V1348" s="25">
        <f t="shared" si="85"/>
        <v>0</v>
      </c>
      <c r="W1348" s="25">
        <f t="shared" si="87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4"/>
        <v>0</v>
      </c>
      <c r="Q1349" s="45"/>
      <c r="R1349" s="46"/>
      <c r="S1349" s="45"/>
      <c r="T1349" s="44"/>
      <c r="U1349" s="26">
        <f t="shared" si="86"/>
        <v>0</v>
      </c>
      <c r="V1349" s="25">
        <f t="shared" si="85"/>
        <v>0</v>
      </c>
      <c r="W1349" s="25">
        <f t="shared" si="87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4"/>
        <v>0</v>
      </c>
      <c r="Q1350" s="45"/>
      <c r="R1350" s="46"/>
      <c r="S1350" s="45"/>
      <c r="T1350" s="44"/>
      <c r="U1350" s="26">
        <f t="shared" si="86"/>
        <v>0</v>
      </c>
      <c r="V1350" s="25">
        <f t="shared" si="85"/>
        <v>0</v>
      </c>
      <c r="W1350" s="25">
        <f t="shared" si="87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4"/>
        <v>0</v>
      </c>
      <c r="Q1351" s="45"/>
      <c r="R1351" s="46"/>
      <c r="S1351" s="45"/>
      <c r="T1351" s="44"/>
      <c r="U1351" s="26">
        <f t="shared" si="86"/>
        <v>0</v>
      </c>
      <c r="V1351" s="25">
        <f t="shared" si="85"/>
        <v>0</v>
      </c>
      <c r="W1351" s="25">
        <f t="shared" si="87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si="84"/>
        <v>0</v>
      </c>
      <c r="Q1352" s="45"/>
      <c r="R1352" s="46"/>
      <c r="S1352" s="45"/>
      <c r="T1352" s="44"/>
      <c r="U1352" s="26">
        <f t="shared" si="86"/>
        <v>0</v>
      </c>
      <c r="V1352" s="25">
        <f t="shared" si="85"/>
        <v>0</v>
      </c>
      <c r="W1352" s="25">
        <f t="shared" si="87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si="86"/>
        <v>0</v>
      </c>
      <c r="V1353" s="25">
        <f t="shared" si="85"/>
        <v>0</v>
      </c>
      <c r="W1353" s="25">
        <f t="shared" si="87"/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ref="P1393:P1456" si="88">N1393+O1393</f>
        <v>0</v>
      </c>
      <c r="Q1393" s="45"/>
      <c r="R1393" s="46"/>
      <c r="S1393" s="45"/>
      <c r="T1393" s="44"/>
      <c r="U1393" s="26">
        <f t="shared" si="86"/>
        <v>0</v>
      </c>
      <c r="V1393" s="25">
        <f t="shared" ref="V1393:V1456" si="89">(Q1393*R1393)+(S1393*T1393)</f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8"/>
        <v>0</v>
      </c>
      <c r="Q1394" s="45"/>
      <c r="R1394" s="46"/>
      <c r="S1394" s="45"/>
      <c r="T1394" s="44"/>
      <c r="U1394" s="26">
        <f t="shared" ref="U1394:U1457" si="90">Q1394+S1394</f>
        <v>0</v>
      </c>
      <c r="V1394" s="25">
        <f t="shared" si="89"/>
        <v>0</v>
      </c>
      <c r="W1394" s="25">
        <f t="shared" ref="W1394:W1457" si="91">V1394+P1394</f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8"/>
        <v>0</v>
      </c>
      <c r="Q1395" s="45"/>
      <c r="R1395" s="46"/>
      <c r="S1395" s="45"/>
      <c r="T1395" s="44"/>
      <c r="U1395" s="26">
        <f t="shared" si="90"/>
        <v>0</v>
      </c>
      <c r="V1395" s="25">
        <f t="shared" si="89"/>
        <v>0</v>
      </c>
      <c r="W1395" s="25">
        <f t="shared" si="91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8"/>
        <v>0</v>
      </c>
      <c r="Q1396" s="45"/>
      <c r="R1396" s="46"/>
      <c r="S1396" s="45"/>
      <c r="T1396" s="44"/>
      <c r="U1396" s="26">
        <f t="shared" si="90"/>
        <v>0</v>
      </c>
      <c r="V1396" s="25">
        <f t="shared" si="89"/>
        <v>0</v>
      </c>
      <c r="W1396" s="25">
        <f t="shared" si="91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8"/>
        <v>0</v>
      </c>
      <c r="Q1397" s="45"/>
      <c r="R1397" s="46"/>
      <c r="S1397" s="45"/>
      <c r="T1397" s="44"/>
      <c r="U1397" s="26">
        <f t="shared" si="90"/>
        <v>0</v>
      </c>
      <c r="V1397" s="25">
        <f t="shared" si="89"/>
        <v>0</v>
      </c>
      <c r="W1397" s="25">
        <f t="shared" si="91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8"/>
        <v>0</v>
      </c>
      <c r="Q1398" s="45"/>
      <c r="R1398" s="46"/>
      <c r="S1398" s="45"/>
      <c r="T1398" s="44"/>
      <c r="U1398" s="26">
        <f t="shared" si="90"/>
        <v>0</v>
      </c>
      <c r="V1398" s="25">
        <f t="shared" si="89"/>
        <v>0</v>
      </c>
      <c r="W1398" s="25">
        <f t="shared" si="91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8"/>
        <v>0</v>
      </c>
      <c r="Q1399" s="45"/>
      <c r="R1399" s="46"/>
      <c r="S1399" s="45"/>
      <c r="T1399" s="44"/>
      <c r="U1399" s="26">
        <f t="shared" si="90"/>
        <v>0</v>
      </c>
      <c r="V1399" s="25">
        <f t="shared" si="89"/>
        <v>0</v>
      </c>
      <c r="W1399" s="25">
        <f t="shared" si="91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8"/>
        <v>0</v>
      </c>
      <c r="Q1400" s="45"/>
      <c r="R1400" s="46"/>
      <c r="S1400" s="45"/>
      <c r="T1400" s="44"/>
      <c r="U1400" s="26">
        <f t="shared" si="90"/>
        <v>0</v>
      </c>
      <c r="V1400" s="25">
        <f t="shared" si="89"/>
        <v>0</v>
      </c>
      <c r="W1400" s="25">
        <f t="shared" si="91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8"/>
        <v>0</v>
      </c>
      <c r="Q1401" s="45"/>
      <c r="R1401" s="46"/>
      <c r="S1401" s="45"/>
      <c r="T1401" s="44"/>
      <c r="U1401" s="26">
        <f t="shared" si="90"/>
        <v>0</v>
      </c>
      <c r="V1401" s="25">
        <f t="shared" si="89"/>
        <v>0</v>
      </c>
      <c r="W1401" s="25">
        <f t="shared" si="91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8"/>
        <v>0</v>
      </c>
      <c r="Q1402" s="45"/>
      <c r="R1402" s="46"/>
      <c r="S1402" s="45"/>
      <c r="T1402" s="44"/>
      <c r="U1402" s="26">
        <f t="shared" si="90"/>
        <v>0</v>
      </c>
      <c r="V1402" s="25">
        <f t="shared" si="89"/>
        <v>0</v>
      </c>
      <c r="W1402" s="25">
        <f t="shared" si="91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8"/>
        <v>0</v>
      </c>
      <c r="Q1403" s="45"/>
      <c r="R1403" s="46"/>
      <c r="S1403" s="45"/>
      <c r="T1403" s="44"/>
      <c r="U1403" s="26">
        <f t="shared" si="90"/>
        <v>0</v>
      </c>
      <c r="V1403" s="25">
        <f t="shared" si="89"/>
        <v>0</v>
      </c>
      <c r="W1403" s="25">
        <f t="shared" si="91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8"/>
        <v>0</v>
      </c>
      <c r="Q1404" s="45"/>
      <c r="R1404" s="46"/>
      <c r="S1404" s="45"/>
      <c r="T1404" s="44"/>
      <c r="U1404" s="26">
        <f t="shared" si="90"/>
        <v>0</v>
      </c>
      <c r="V1404" s="25">
        <f t="shared" si="89"/>
        <v>0</v>
      </c>
      <c r="W1404" s="25">
        <f t="shared" si="91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8"/>
        <v>0</v>
      </c>
      <c r="Q1405" s="45"/>
      <c r="R1405" s="46"/>
      <c r="S1405" s="45"/>
      <c r="T1405" s="44"/>
      <c r="U1405" s="26">
        <f t="shared" si="90"/>
        <v>0</v>
      </c>
      <c r="V1405" s="25">
        <f t="shared" si="89"/>
        <v>0</v>
      </c>
      <c r="W1405" s="25">
        <f t="shared" si="91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8"/>
        <v>0</v>
      </c>
      <c r="Q1406" s="45"/>
      <c r="R1406" s="46"/>
      <c r="S1406" s="45"/>
      <c r="T1406" s="44"/>
      <c r="U1406" s="26">
        <f t="shared" si="90"/>
        <v>0</v>
      </c>
      <c r="V1406" s="25">
        <f t="shared" si="89"/>
        <v>0</v>
      </c>
      <c r="W1406" s="25">
        <f t="shared" si="91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8"/>
        <v>0</v>
      </c>
      <c r="Q1407" s="45"/>
      <c r="R1407" s="46"/>
      <c r="S1407" s="45"/>
      <c r="T1407" s="44"/>
      <c r="U1407" s="26">
        <f t="shared" si="90"/>
        <v>0</v>
      </c>
      <c r="V1407" s="25">
        <f t="shared" si="89"/>
        <v>0</v>
      </c>
      <c r="W1407" s="25">
        <f t="shared" si="91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8"/>
        <v>0</v>
      </c>
      <c r="Q1408" s="45"/>
      <c r="R1408" s="46"/>
      <c r="S1408" s="45"/>
      <c r="T1408" s="44"/>
      <c r="U1408" s="26">
        <f t="shared" si="90"/>
        <v>0</v>
      </c>
      <c r="V1408" s="25">
        <f t="shared" si="89"/>
        <v>0</v>
      </c>
      <c r="W1408" s="25">
        <f t="shared" si="91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8"/>
        <v>0</v>
      </c>
      <c r="Q1409" s="45"/>
      <c r="R1409" s="46"/>
      <c r="S1409" s="45"/>
      <c r="T1409" s="44"/>
      <c r="U1409" s="26">
        <f t="shared" si="90"/>
        <v>0</v>
      </c>
      <c r="V1409" s="25">
        <f t="shared" si="89"/>
        <v>0</v>
      </c>
      <c r="W1409" s="25">
        <f t="shared" si="91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8"/>
        <v>0</v>
      </c>
      <c r="Q1410" s="45"/>
      <c r="R1410" s="46"/>
      <c r="S1410" s="45"/>
      <c r="T1410" s="44"/>
      <c r="U1410" s="26">
        <f t="shared" si="90"/>
        <v>0</v>
      </c>
      <c r="V1410" s="25">
        <f t="shared" si="89"/>
        <v>0</v>
      </c>
      <c r="W1410" s="25">
        <f t="shared" si="91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8"/>
        <v>0</v>
      </c>
      <c r="Q1411" s="45"/>
      <c r="R1411" s="46"/>
      <c r="S1411" s="45"/>
      <c r="T1411" s="44"/>
      <c r="U1411" s="26">
        <f t="shared" si="90"/>
        <v>0</v>
      </c>
      <c r="V1411" s="25">
        <f t="shared" si="89"/>
        <v>0</v>
      </c>
      <c r="W1411" s="25">
        <f t="shared" si="91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8"/>
        <v>0</v>
      </c>
      <c r="Q1412" s="45"/>
      <c r="R1412" s="46"/>
      <c r="S1412" s="45"/>
      <c r="T1412" s="44"/>
      <c r="U1412" s="26">
        <f t="shared" si="90"/>
        <v>0</v>
      </c>
      <c r="V1412" s="25">
        <f t="shared" si="89"/>
        <v>0</v>
      </c>
      <c r="W1412" s="25">
        <f t="shared" si="91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8"/>
        <v>0</v>
      </c>
      <c r="Q1413" s="45"/>
      <c r="R1413" s="46"/>
      <c r="S1413" s="45"/>
      <c r="T1413" s="44"/>
      <c r="U1413" s="26">
        <f t="shared" si="90"/>
        <v>0</v>
      </c>
      <c r="V1413" s="25">
        <f t="shared" si="89"/>
        <v>0</v>
      </c>
      <c r="W1413" s="25">
        <f t="shared" si="91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8"/>
        <v>0</v>
      </c>
      <c r="Q1414" s="45"/>
      <c r="R1414" s="46"/>
      <c r="S1414" s="45"/>
      <c r="T1414" s="44"/>
      <c r="U1414" s="26">
        <f t="shared" si="90"/>
        <v>0</v>
      </c>
      <c r="V1414" s="25">
        <f t="shared" si="89"/>
        <v>0</v>
      </c>
      <c r="W1414" s="25">
        <f t="shared" si="91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8"/>
        <v>0</v>
      </c>
      <c r="Q1415" s="45"/>
      <c r="R1415" s="46"/>
      <c r="S1415" s="45"/>
      <c r="T1415" s="44"/>
      <c r="U1415" s="26">
        <f t="shared" si="90"/>
        <v>0</v>
      </c>
      <c r="V1415" s="25">
        <f t="shared" si="89"/>
        <v>0</v>
      </c>
      <c r="W1415" s="25">
        <f t="shared" si="91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si="88"/>
        <v>0</v>
      </c>
      <c r="Q1416" s="45"/>
      <c r="R1416" s="46"/>
      <c r="S1416" s="45"/>
      <c r="T1416" s="44"/>
      <c r="U1416" s="26">
        <f t="shared" si="90"/>
        <v>0</v>
      </c>
      <c r="V1416" s="25">
        <f t="shared" si="89"/>
        <v>0</v>
      </c>
      <c r="W1416" s="25">
        <f t="shared" si="91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si="90"/>
        <v>0</v>
      </c>
      <c r="V1417" s="25">
        <f t="shared" si="89"/>
        <v>0</v>
      </c>
      <c r="W1417" s="25">
        <f t="shared" si="91"/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ref="P1457:P1520" si="92">N1457+O1457</f>
        <v>0</v>
      </c>
      <c r="Q1457" s="45"/>
      <c r="R1457" s="46"/>
      <c r="S1457" s="45"/>
      <c r="T1457" s="44"/>
      <c r="U1457" s="26">
        <f t="shared" si="90"/>
        <v>0</v>
      </c>
      <c r="V1457" s="25">
        <f t="shared" ref="V1457:V1520" si="93">(Q1457*R1457)+(S1457*T1457)</f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92"/>
        <v>0</v>
      </c>
      <c r="Q1458" s="45"/>
      <c r="R1458" s="46"/>
      <c r="S1458" s="45"/>
      <c r="T1458" s="44"/>
      <c r="U1458" s="26">
        <f t="shared" ref="U1458:U1521" si="94">Q1458+S1458</f>
        <v>0</v>
      </c>
      <c r="V1458" s="25">
        <f t="shared" si="93"/>
        <v>0</v>
      </c>
      <c r="W1458" s="25">
        <f t="shared" ref="W1458:W1521" si="95">V1458+P1458</f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92"/>
        <v>0</v>
      </c>
      <c r="Q1459" s="45"/>
      <c r="R1459" s="46"/>
      <c r="S1459" s="45"/>
      <c r="T1459" s="44"/>
      <c r="U1459" s="26">
        <f t="shared" si="94"/>
        <v>0</v>
      </c>
      <c r="V1459" s="25">
        <f t="shared" si="93"/>
        <v>0</v>
      </c>
      <c r="W1459" s="25">
        <f t="shared" si="95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92"/>
        <v>0</v>
      </c>
      <c r="Q1460" s="45"/>
      <c r="R1460" s="46"/>
      <c r="S1460" s="45"/>
      <c r="T1460" s="44"/>
      <c r="U1460" s="26">
        <f t="shared" si="94"/>
        <v>0</v>
      </c>
      <c r="V1460" s="25">
        <f t="shared" si="93"/>
        <v>0</v>
      </c>
      <c r="W1460" s="25">
        <f t="shared" si="95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92"/>
        <v>0</v>
      </c>
      <c r="Q1461" s="45"/>
      <c r="R1461" s="46"/>
      <c r="S1461" s="45"/>
      <c r="T1461" s="44"/>
      <c r="U1461" s="26">
        <f t="shared" si="94"/>
        <v>0</v>
      </c>
      <c r="V1461" s="25">
        <f t="shared" si="93"/>
        <v>0</v>
      </c>
      <c r="W1461" s="25">
        <f t="shared" si="95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92"/>
        <v>0</v>
      </c>
      <c r="Q1462" s="45"/>
      <c r="R1462" s="46"/>
      <c r="S1462" s="45"/>
      <c r="T1462" s="44"/>
      <c r="U1462" s="26">
        <f t="shared" si="94"/>
        <v>0</v>
      </c>
      <c r="V1462" s="25">
        <f t="shared" si="93"/>
        <v>0</v>
      </c>
      <c r="W1462" s="25">
        <f t="shared" si="95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92"/>
        <v>0</v>
      </c>
      <c r="Q1463" s="45"/>
      <c r="R1463" s="46"/>
      <c r="S1463" s="45"/>
      <c r="T1463" s="44"/>
      <c r="U1463" s="26">
        <f t="shared" si="94"/>
        <v>0</v>
      </c>
      <c r="V1463" s="25">
        <f t="shared" si="93"/>
        <v>0</v>
      </c>
      <c r="W1463" s="25">
        <f t="shared" si="95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92"/>
        <v>0</v>
      </c>
      <c r="Q1464" s="45"/>
      <c r="R1464" s="46"/>
      <c r="S1464" s="45"/>
      <c r="T1464" s="44"/>
      <c r="U1464" s="26">
        <f t="shared" si="94"/>
        <v>0</v>
      </c>
      <c r="V1464" s="25">
        <f t="shared" si="93"/>
        <v>0</v>
      </c>
      <c r="W1464" s="25">
        <f t="shared" si="95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92"/>
        <v>0</v>
      </c>
      <c r="Q1465" s="45"/>
      <c r="R1465" s="46"/>
      <c r="S1465" s="45"/>
      <c r="T1465" s="44"/>
      <c r="U1465" s="26">
        <f t="shared" si="94"/>
        <v>0</v>
      </c>
      <c r="V1465" s="25">
        <f t="shared" si="93"/>
        <v>0</v>
      </c>
      <c r="W1465" s="25">
        <f t="shared" si="95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92"/>
        <v>0</v>
      </c>
      <c r="Q1466" s="45"/>
      <c r="R1466" s="46"/>
      <c r="S1466" s="45"/>
      <c r="T1466" s="44"/>
      <c r="U1466" s="26">
        <f t="shared" si="94"/>
        <v>0</v>
      </c>
      <c r="V1466" s="25">
        <f t="shared" si="93"/>
        <v>0</v>
      </c>
      <c r="W1466" s="25">
        <f t="shared" si="95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92"/>
        <v>0</v>
      </c>
      <c r="Q1467" s="45"/>
      <c r="R1467" s="46"/>
      <c r="S1467" s="45"/>
      <c r="T1467" s="44"/>
      <c r="U1467" s="26">
        <f t="shared" si="94"/>
        <v>0</v>
      </c>
      <c r="V1467" s="25">
        <f t="shared" si="93"/>
        <v>0</v>
      </c>
      <c r="W1467" s="25">
        <f t="shared" si="95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92"/>
        <v>0</v>
      </c>
      <c r="Q1468" s="45"/>
      <c r="R1468" s="46"/>
      <c r="S1468" s="45"/>
      <c r="T1468" s="44"/>
      <c r="U1468" s="26">
        <f t="shared" si="94"/>
        <v>0</v>
      </c>
      <c r="V1468" s="25">
        <f t="shared" si="93"/>
        <v>0</v>
      </c>
      <c r="W1468" s="25">
        <f t="shared" si="95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92"/>
        <v>0</v>
      </c>
      <c r="Q1469" s="45"/>
      <c r="R1469" s="46"/>
      <c r="S1469" s="45"/>
      <c r="T1469" s="44"/>
      <c r="U1469" s="26">
        <f t="shared" si="94"/>
        <v>0</v>
      </c>
      <c r="V1469" s="25">
        <f t="shared" si="93"/>
        <v>0</v>
      </c>
      <c r="W1469" s="25">
        <f t="shared" si="95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92"/>
        <v>0</v>
      </c>
      <c r="Q1470" s="45"/>
      <c r="R1470" s="46"/>
      <c r="S1470" s="45"/>
      <c r="T1470" s="44"/>
      <c r="U1470" s="26">
        <f t="shared" si="94"/>
        <v>0</v>
      </c>
      <c r="V1470" s="25">
        <f t="shared" si="93"/>
        <v>0</v>
      </c>
      <c r="W1470" s="25">
        <f t="shared" si="95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92"/>
        <v>0</v>
      </c>
      <c r="Q1471" s="45"/>
      <c r="R1471" s="46"/>
      <c r="S1471" s="45"/>
      <c r="T1471" s="44"/>
      <c r="U1471" s="26">
        <f t="shared" si="94"/>
        <v>0</v>
      </c>
      <c r="V1471" s="25">
        <f t="shared" si="93"/>
        <v>0</v>
      </c>
      <c r="W1471" s="25">
        <f t="shared" si="95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92"/>
        <v>0</v>
      </c>
      <c r="Q1472" s="45"/>
      <c r="R1472" s="46"/>
      <c r="S1472" s="45"/>
      <c r="T1472" s="44"/>
      <c r="U1472" s="26">
        <f t="shared" si="94"/>
        <v>0</v>
      </c>
      <c r="V1472" s="25">
        <f t="shared" si="93"/>
        <v>0</v>
      </c>
      <c r="W1472" s="25">
        <f t="shared" si="95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92"/>
        <v>0</v>
      </c>
      <c r="Q1473" s="45"/>
      <c r="R1473" s="46"/>
      <c r="S1473" s="45"/>
      <c r="T1473" s="44"/>
      <c r="U1473" s="26">
        <f t="shared" si="94"/>
        <v>0</v>
      </c>
      <c r="V1473" s="25">
        <f t="shared" si="93"/>
        <v>0</v>
      </c>
      <c r="W1473" s="25">
        <f t="shared" si="95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92"/>
        <v>0</v>
      </c>
      <c r="Q1474" s="45"/>
      <c r="R1474" s="46"/>
      <c r="S1474" s="45"/>
      <c r="T1474" s="44"/>
      <c r="U1474" s="26">
        <f t="shared" si="94"/>
        <v>0</v>
      </c>
      <c r="V1474" s="25">
        <f t="shared" si="93"/>
        <v>0</v>
      </c>
      <c r="W1474" s="25">
        <f t="shared" si="95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92"/>
        <v>0</v>
      </c>
      <c r="Q1475" s="45"/>
      <c r="R1475" s="46"/>
      <c r="S1475" s="45"/>
      <c r="T1475" s="44"/>
      <c r="U1475" s="26">
        <f t="shared" si="94"/>
        <v>0</v>
      </c>
      <c r="V1475" s="25">
        <f t="shared" si="93"/>
        <v>0</v>
      </c>
      <c r="W1475" s="25">
        <f t="shared" si="95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92"/>
        <v>0</v>
      </c>
      <c r="Q1476" s="45"/>
      <c r="R1476" s="46"/>
      <c r="S1476" s="45"/>
      <c r="T1476" s="44"/>
      <c r="U1476" s="26">
        <f t="shared" si="94"/>
        <v>0</v>
      </c>
      <c r="V1476" s="25">
        <f t="shared" si="93"/>
        <v>0</v>
      </c>
      <c r="W1476" s="25">
        <f t="shared" si="95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92"/>
        <v>0</v>
      </c>
      <c r="Q1477" s="45"/>
      <c r="R1477" s="46"/>
      <c r="S1477" s="45"/>
      <c r="T1477" s="44"/>
      <c r="U1477" s="26">
        <f t="shared" si="94"/>
        <v>0</v>
      </c>
      <c r="V1477" s="25">
        <f t="shared" si="93"/>
        <v>0</v>
      </c>
      <c r="W1477" s="25">
        <f t="shared" si="95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92"/>
        <v>0</v>
      </c>
      <c r="Q1478" s="45"/>
      <c r="R1478" s="46"/>
      <c r="S1478" s="45"/>
      <c r="T1478" s="44"/>
      <c r="U1478" s="26">
        <f t="shared" si="94"/>
        <v>0</v>
      </c>
      <c r="V1478" s="25">
        <f t="shared" si="93"/>
        <v>0</v>
      </c>
      <c r="W1478" s="25">
        <f t="shared" si="95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92"/>
        <v>0</v>
      </c>
      <c r="Q1479" s="45"/>
      <c r="R1479" s="46"/>
      <c r="S1479" s="45"/>
      <c r="T1479" s="44"/>
      <c r="U1479" s="26">
        <f t="shared" si="94"/>
        <v>0</v>
      </c>
      <c r="V1479" s="25">
        <f t="shared" si="93"/>
        <v>0</v>
      </c>
      <c r="W1479" s="25">
        <f t="shared" si="95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si="92"/>
        <v>0</v>
      </c>
      <c r="Q1480" s="45"/>
      <c r="R1480" s="46"/>
      <c r="S1480" s="45"/>
      <c r="T1480" s="44"/>
      <c r="U1480" s="26">
        <f t="shared" si="94"/>
        <v>0</v>
      </c>
      <c r="V1480" s="25">
        <f t="shared" si="93"/>
        <v>0</v>
      </c>
      <c r="W1480" s="25">
        <f t="shared" si="95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si="94"/>
        <v>0</v>
      </c>
      <c r="V1481" s="25">
        <f t="shared" si="93"/>
        <v>0</v>
      </c>
      <c r="W1481" s="25">
        <f t="shared" si="95"/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ref="P1521:P1584" si="96">N1521+O1521</f>
        <v>0</v>
      </c>
      <c r="Q1521" s="45"/>
      <c r="R1521" s="46"/>
      <c r="S1521" s="45"/>
      <c r="T1521" s="44"/>
      <c r="U1521" s="26">
        <f t="shared" si="94"/>
        <v>0</v>
      </c>
      <c r="V1521" s="25">
        <f t="shared" ref="V1521:V1584" si="97">(Q1521*R1521)+(S1521*T1521)</f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6"/>
        <v>0</v>
      </c>
      <c r="Q1522" s="45"/>
      <c r="R1522" s="46"/>
      <c r="S1522" s="45"/>
      <c r="T1522" s="44"/>
      <c r="U1522" s="26">
        <f t="shared" ref="U1522:U1585" si="98">Q1522+S1522</f>
        <v>0</v>
      </c>
      <c r="V1522" s="25">
        <f t="shared" si="97"/>
        <v>0</v>
      </c>
      <c r="W1522" s="25">
        <f t="shared" ref="W1522:W1585" si="99">V1522+P1522</f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6"/>
        <v>0</v>
      </c>
      <c r="Q1523" s="45"/>
      <c r="R1523" s="46"/>
      <c r="S1523" s="45"/>
      <c r="T1523" s="44"/>
      <c r="U1523" s="26">
        <f t="shared" si="98"/>
        <v>0</v>
      </c>
      <c r="V1523" s="25">
        <f t="shared" si="97"/>
        <v>0</v>
      </c>
      <c r="W1523" s="25">
        <f t="shared" si="99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6"/>
        <v>0</v>
      </c>
      <c r="Q1524" s="45"/>
      <c r="R1524" s="46"/>
      <c r="S1524" s="45"/>
      <c r="T1524" s="44"/>
      <c r="U1524" s="26">
        <f t="shared" si="98"/>
        <v>0</v>
      </c>
      <c r="V1524" s="25">
        <f t="shared" si="97"/>
        <v>0</v>
      </c>
      <c r="W1524" s="25">
        <f t="shared" si="99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6"/>
        <v>0</v>
      </c>
      <c r="Q1525" s="45"/>
      <c r="R1525" s="46"/>
      <c r="S1525" s="45"/>
      <c r="T1525" s="44"/>
      <c r="U1525" s="26">
        <f t="shared" si="98"/>
        <v>0</v>
      </c>
      <c r="V1525" s="25">
        <f t="shared" si="97"/>
        <v>0</v>
      </c>
      <c r="W1525" s="25">
        <f t="shared" si="99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6"/>
        <v>0</v>
      </c>
      <c r="Q1526" s="45"/>
      <c r="R1526" s="46"/>
      <c r="S1526" s="45"/>
      <c r="T1526" s="44"/>
      <c r="U1526" s="26">
        <f t="shared" si="98"/>
        <v>0</v>
      </c>
      <c r="V1526" s="25">
        <f t="shared" si="97"/>
        <v>0</v>
      </c>
      <c r="W1526" s="25">
        <f t="shared" si="99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6"/>
        <v>0</v>
      </c>
      <c r="Q1527" s="45"/>
      <c r="R1527" s="46"/>
      <c r="S1527" s="45"/>
      <c r="T1527" s="44"/>
      <c r="U1527" s="26">
        <f t="shared" si="98"/>
        <v>0</v>
      </c>
      <c r="V1527" s="25">
        <f t="shared" si="97"/>
        <v>0</v>
      </c>
      <c r="W1527" s="25">
        <f t="shared" si="99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6"/>
        <v>0</v>
      </c>
      <c r="Q1528" s="45"/>
      <c r="R1528" s="46"/>
      <c r="S1528" s="45"/>
      <c r="T1528" s="44"/>
      <c r="U1528" s="26">
        <f t="shared" si="98"/>
        <v>0</v>
      </c>
      <c r="V1528" s="25">
        <f t="shared" si="97"/>
        <v>0</v>
      </c>
      <c r="W1528" s="25">
        <f t="shared" si="99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6"/>
        <v>0</v>
      </c>
      <c r="Q1529" s="45"/>
      <c r="R1529" s="46"/>
      <c r="S1529" s="45"/>
      <c r="T1529" s="44"/>
      <c r="U1529" s="26">
        <f t="shared" si="98"/>
        <v>0</v>
      </c>
      <c r="V1529" s="25">
        <f t="shared" si="97"/>
        <v>0</v>
      </c>
      <c r="W1529" s="25">
        <f t="shared" si="99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6"/>
        <v>0</v>
      </c>
      <c r="Q1530" s="45"/>
      <c r="R1530" s="46"/>
      <c r="S1530" s="45"/>
      <c r="T1530" s="44"/>
      <c r="U1530" s="26">
        <f t="shared" si="98"/>
        <v>0</v>
      </c>
      <c r="V1530" s="25">
        <f t="shared" si="97"/>
        <v>0</v>
      </c>
      <c r="W1530" s="25">
        <f t="shared" si="99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6"/>
        <v>0</v>
      </c>
      <c r="Q1531" s="45"/>
      <c r="R1531" s="46"/>
      <c r="S1531" s="45"/>
      <c r="T1531" s="44"/>
      <c r="U1531" s="26">
        <f t="shared" si="98"/>
        <v>0</v>
      </c>
      <c r="V1531" s="25">
        <f t="shared" si="97"/>
        <v>0</v>
      </c>
      <c r="W1531" s="25">
        <f t="shared" si="99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6"/>
        <v>0</v>
      </c>
      <c r="Q1532" s="45"/>
      <c r="R1532" s="46"/>
      <c r="S1532" s="45"/>
      <c r="T1532" s="44"/>
      <c r="U1532" s="26">
        <f t="shared" si="98"/>
        <v>0</v>
      </c>
      <c r="V1532" s="25">
        <f t="shared" si="97"/>
        <v>0</v>
      </c>
      <c r="W1532" s="25">
        <f t="shared" si="99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6"/>
        <v>0</v>
      </c>
      <c r="Q1533" s="45"/>
      <c r="R1533" s="46"/>
      <c r="S1533" s="45"/>
      <c r="T1533" s="44"/>
      <c r="U1533" s="26">
        <f t="shared" si="98"/>
        <v>0</v>
      </c>
      <c r="V1533" s="25">
        <f t="shared" si="97"/>
        <v>0</v>
      </c>
      <c r="W1533" s="25">
        <f t="shared" si="99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6"/>
        <v>0</v>
      </c>
      <c r="Q1534" s="45"/>
      <c r="R1534" s="46"/>
      <c r="S1534" s="45"/>
      <c r="T1534" s="44"/>
      <c r="U1534" s="26">
        <f t="shared" si="98"/>
        <v>0</v>
      </c>
      <c r="V1534" s="25">
        <f t="shared" si="97"/>
        <v>0</v>
      </c>
      <c r="W1534" s="25">
        <f t="shared" si="99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6"/>
        <v>0</v>
      </c>
      <c r="Q1535" s="45"/>
      <c r="R1535" s="46"/>
      <c r="S1535" s="45"/>
      <c r="T1535" s="44"/>
      <c r="U1535" s="26">
        <f t="shared" si="98"/>
        <v>0</v>
      </c>
      <c r="V1535" s="25">
        <f t="shared" si="97"/>
        <v>0</v>
      </c>
      <c r="W1535" s="25">
        <f t="shared" si="99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6"/>
        <v>0</v>
      </c>
      <c r="Q1536" s="45"/>
      <c r="R1536" s="46"/>
      <c r="S1536" s="45"/>
      <c r="T1536" s="44"/>
      <c r="U1536" s="26">
        <f t="shared" si="98"/>
        <v>0</v>
      </c>
      <c r="V1536" s="25">
        <f t="shared" si="97"/>
        <v>0</v>
      </c>
      <c r="W1536" s="25">
        <f t="shared" si="99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6"/>
        <v>0</v>
      </c>
      <c r="Q1537" s="45"/>
      <c r="R1537" s="46"/>
      <c r="S1537" s="45"/>
      <c r="T1537" s="44"/>
      <c r="U1537" s="26">
        <f t="shared" si="98"/>
        <v>0</v>
      </c>
      <c r="V1537" s="25">
        <f t="shared" si="97"/>
        <v>0</v>
      </c>
      <c r="W1537" s="25">
        <f t="shared" si="99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6"/>
        <v>0</v>
      </c>
      <c r="Q1538" s="45"/>
      <c r="R1538" s="46"/>
      <c r="S1538" s="45"/>
      <c r="T1538" s="44"/>
      <c r="U1538" s="26">
        <f t="shared" si="98"/>
        <v>0</v>
      </c>
      <c r="V1538" s="25">
        <f t="shared" si="97"/>
        <v>0</v>
      </c>
      <c r="W1538" s="25">
        <f t="shared" si="99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6"/>
        <v>0</v>
      </c>
      <c r="Q1539" s="45"/>
      <c r="R1539" s="46"/>
      <c r="S1539" s="45"/>
      <c r="T1539" s="44"/>
      <c r="U1539" s="26">
        <f t="shared" si="98"/>
        <v>0</v>
      </c>
      <c r="V1539" s="25">
        <f t="shared" si="97"/>
        <v>0</v>
      </c>
      <c r="W1539" s="25">
        <f t="shared" si="99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6"/>
        <v>0</v>
      </c>
      <c r="Q1540" s="45"/>
      <c r="R1540" s="46"/>
      <c r="S1540" s="45"/>
      <c r="T1540" s="44"/>
      <c r="U1540" s="26">
        <f t="shared" si="98"/>
        <v>0</v>
      </c>
      <c r="V1540" s="25">
        <f t="shared" si="97"/>
        <v>0</v>
      </c>
      <c r="W1540" s="25">
        <f t="shared" si="99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6"/>
        <v>0</v>
      </c>
      <c r="Q1541" s="45"/>
      <c r="R1541" s="46"/>
      <c r="S1541" s="45"/>
      <c r="T1541" s="44"/>
      <c r="U1541" s="26">
        <f t="shared" si="98"/>
        <v>0</v>
      </c>
      <c r="V1541" s="25">
        <f t="shared" si="97"/>
        <v>0</v>
      </c>
      <c r="W1541" s="25">
        <f t="shared" si="99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6"/>
        <v>0</v>
      </c>
      <c r="Q1542" s="45"/>
      <c r="R1542" s="46"/>
      <c r="S1542" s="45"/>
      <c r="T1542" s="44"/>
      <c r="U1542" s="26">
        <f t="shared" si="98"/>
        <v>0</v>
      </c>
      <c r="V1542" s="25">
        <f t="shared" si="97"/>
        <v>0</v>
      </c>
      <c r="W1542" s="25">
        <f t="shared" si="99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6"/>
        <v>0</v>
      </c>
      <c r="Q1543" s="45"/>
      <c r="R1543" s="46"/>
      <c r="S1543" s="45"/>
      <c r="T1543" s="44"/>
      <c r="U1543" s="26">
        <f t="shared" si="98"/>
        <v>0</v>
      </c>
      <c r="V1543" s="25">
        <f t="shared" si="97"/>
        <v>0</v>
      </c>
      <c r="W1543" s="25">
        <f t="shared" si="99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si="96"/>
        <v>0</v>
      </c>
      <c r="Q1544" s="45"/>
      <c r="R1544" s="46"/>
      <c r="S1544" s="45"/>
      <c r="T1544" s="44"/>
      <c r="U1544" s="26">
        <f t="shared" si="98"/>
        <v>0</v>
      </c>
      <c r="V1544" s="25">
        <f t="shared" si="97"/>
        <v>0</v>
      </c>
      <c r="W1544" s="25">
        <f t="shared" si="99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si="98"/>
        <v>0</v>
      </c>
      <c r="V1545" s="25">
        <f t="shared" si="97"/>
        <v>0</v>
      </c>
      <c r="W1545" s="25">
        <f t="shared" si="99"/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ref="P1585:P1648" si="100">N1585+O1585</f>
        <v>0</v>
      </c>
      <c r="Q1585" s="45"/>
      <c r="R1585" s="46"/>
      <c r="S1585" s="45"/>
      <c r="T1585" s="44"/>
      <c r="U1585" s="26">
        <f t="shared" si="98"/>
        <v>0</v>
      </c>
      <c r="V1585" s="25">
        <f t="shared" ref="V1585:V1648" si="101">(Q1585*R1585)+(S1585*T1585)</f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100"/>
        <v>0</v>
      </c>
      <c r="Q1586" s="45"/>
      <c r="R1586" s="46"/>
      <c r="S1586" s="45"/>
      <c r="T1586" s="44"/>
      <c r="U1586" s="26">
        <f t="shared" ref="U1586:U1649" si="102">Q1586+S1586</f>
        <v>0</v>
      </c>
      <c r="V1586" s="25">
        <f t="shared" si="101"/>
        <v>0</v>
      </c>
      <c r="W1586" s="25">
        <f t="shared" ref="W1586:W1649" si="103">V1586+P1586</f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100"/>
        <v>0</v>
      </c>
      <c r="Q1587" s="45"/>
      <c r="R1587" s="46"/>
      <c r="S1587" s="45"/>
      <c r="T1587" s="44"/>
      <c r="U1587" s="26">
        <f t="shared" si="102"/>
        <v>0</v>
      </c>
      <c r="V1587" s="25">
        <f t="shared" si="101"/>
        <v>0</v>
      </c>
      <c r="W1587" s="25">
        <f t="shared" si="103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100"/>
        <v>0</v>
      </c>
      <c r="Q1588" s="45"/>
      <c r="R1588" s="46"/>
      <c r="S1588" s="45"/>
      <c r="T1588" s="44"/>
      <c r="U1588" s="26">
        <f t="shared" si="102"/>
        <v>0</v>
      </c>
      <c r="V1588" s="25">
        <f t="shared" si="101"/>
        <v>0</v>
      </c>
      <c r="W1588" s="25">
        <f t="shared" si="103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100"/>
        <v>0</v>
      </c>
      <c r="Q1589" s="45"/>
      <c r="R1589" s="46"/>
      <c r="S1589" s="45"/>
      <c r="T1589" s="44"/>
      <c r="U1589" s="26">
        <f t="shared" si="102"/>
        <v>0</v>
      </c>
      <c r="V1589" s="25">
        <f t="shared" si="101"/>
        <v>0</v>
      </c>
      <c r="W1589" s="25">
        <f t="shared" si="103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100"/>
        <v>0</v>
      </c>
      <c r="Q1590" s="45"/>
      <c r="R1590" s="46"/>
      <c r="S1590" s="45"/>
      <c r="T1590" s="44"/>
      <c r="U1590" s="26">
        <f t="shared" si="102"/>
        <v>0</v>
      </c>
      <c r="V1590" s="25">
        <f t="shared" si="101"/>
        <v>0</v>
      </c>
      <c r="W1590" s="25">
        <f t="shared" si="103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100"/>
        <v>0</v>
      </c>
      <c r="Q1591" s="45"/>
      <c r="R1591" s="46"/>
      <c r="S1591" s="45"/>
      <c r="T1591" s="44"/>
      <c r="U1591" s="26">
        <f t="shared" si="102"/>
        <v>0</v>
      </c>
      <c r="V1591" s="25">
        <f t="shared" si="101"/>
        <v>0</v>
      </c>
      <c r="W1591" s="25">
        <f t="shared" si="103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100"/>
        <v>0</v>
      </c>
      <c r="Q1592" s="45"/>
      <c r="R1592" s="46"/>
      <c r="S1592" s="45"/>
      <c r="T1592" s="44"/>
      <c r="U1592" s="26">
        <f t="shared" si="102"/>
        <v>0</v>
      </c>
      <c r="V1592" s="25">
        <f t="shared" si="101"/>
        <v>0</v>
      </c>
      <c r="W1592" s="25">
        <f t="shared" si="103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100"/>
        <v>0</v>
      </c>
      <c r="Q1593" s="45"/>
      <c r="R1593" s="46"/>
      <c r="S1593" s="45"/>
      <c r="T1593" s="44"/>
      <c r="U1593" s="26">
        <f t="shared" si="102"/>
        <v>0</v>
      </c>
      <c r="V1593" s="25">
        <f t="shared" si="101"/>
        <v>0</v>
      </c>
      <c r="W1593" s="25">
        <f t="shared" si="103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100"/>
        <v>0</v>
      </c>
      <c r="Q1594" s="45"/>
      <c r="R1594" s="46"/>
      <c r="S1594" s="45"/>
      <c r="T1594" s="44"/>
      <c r="U1594" s="26">
        <f t="shared" si="102"/>
        <v>0</v>
      </c>
      <c r="V1594" s="25">
        <f t="shared" si="101"/>
        <v>0</v>
      </c>
      <c r="W1594" s="25">
        <f t="shared" si="103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100"/>
        <v>0</v>
      </c>
      <c r="Q1595" s="45"/>
      <c r="R1595" s="46"/>
      <c r="S1595" s="45"/>
      <c r="T1595" s="44"/>
      <c r="U1595" s="26">
        <f t="shared" si="102"/>
        <v>0</v>
      </c>
      <c r="V1595" s="25">
        <f t="shared" si="101"/>
        <v>0</v>
      </c>
      <c r="W1595" s="25">
        <f t="shared" si="103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100"/>
        <v>0</v>
      </c>
      <c r="Q1596" s="45"/>
      <c r="R1596" s="46"/>
      <c r="S1596" s="45"/>
      <c r="T1596" s="44"/>
      <c r="U1596" s="26">
        <f t="shared" si="102"/>
        <v>0</v>
      </c>
      <c r="V1596" s="25">
        <f t="shared" si="101"/>
        <v>0</v>
      </c>
      <c r="W1596" s="25">
        <f t="shared" si="103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100"/>
        <v>0</v>
      </c>
      <c r="Q1597" s="45"/>
      <c r="R1597" s="46"/>
      <c r="S1597" s="45"/>
      <c r="T1597" s="44"/>
      <c r="U1597" s="26">
        <f t="shared" si="102"/>
        <v>0</v>
      </c>
      <c r="V1597" s="25">
        <f t="shared" si="101"/>
        <v>0</v>
      </c>
      <c r="W1597" s="25">
        <f t="shared" si="103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100"/>
        <v>0</v>
      </c>
      <c r="Q1598" s="45"/>
      <c r="R1598" s="46"/>
      <c r="S1598" s="45"/>
      <c r="T1598" s="44"/>
      <c r="U1598" s="26">
        <f t="shared" si="102"/>
        <v>0</v>
      </c>
      <c r="V1598" s="25">
        <f t="shared" si="101"/>
        <v>0</v>
      </c>
      <c r="W1598" s="25">
        <f t="shared" si="103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100"/>
        <v>0</v>
      </c>
      <c r="Q1599" s="45"/>
      <c r="R1599" s="46"/>
      <c r="S1599" s="45"/>
      <c r="T1599" s="44"/>
      <c r="U1599" s="26">
        <f t="shared" si="102"/>
        <v>0</v>
      </c>
      <c r="V1599" s="25">
        <f t="shared" si="101"/>
        <v>0</v>
      </c>
      <c r="W1599" s="25">
        <f t="shared" si="103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100"/>
        <v>0</v>
      </c>
      <c r="Q1600" s="45"/>
      <c r="R1600" s="46"/>
      <c r="S1600" s="45"/>
      <c r="T1600" s="44"/>
      <c r="U1600" s="26">
        <f t="shared" si="102"/>
        <v>0</v>
      </c>
      <c r="V1600" s="25">
        <f t="shared" si="101"/>
        <v>0</v>
      </c>
      <c r="W1600" s="25">
        <f t="shared" si="103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100"/>
        <v>0</v>
      </c>
      <c r="Q1601" s="45"/>
      <c r="R1601" s="46"/>
      <c r="S1601" s="45"/>
      <c r="T1601" s="44"/>
      <c r="U1601" s="26">
        <f t="shared" si="102"/>
        <v>0</v>
      </c>
      <c r="V1601" s="25">
        <f t="shared" si="101"/>
        <v>0</v>
      </c>
      <c r="W1601" s="25">
        <f t="shared" si="103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100"/>
        <v>0</v>
      </c>
      <c r="Q1602" s="45"/>
      <c r="R1602" s="46"/>
      <c r="S1602" s="45"/>
      <c r="T1602" s="44"/>
      <c r="U1602" s="26">
        <f t="shared" si="102"/>
        <v>0</v>
      </c>
      <c r="V1602" s="25">
        <f t="shared" si="101"/>
        <v>0</v>
      </c>
      <c r="W1602" s="25">
        <f t="shared" si="103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100"/>
        <v>0</v>
      </c>
      <c r="Q1603" s="45"/>
      <c r="R1603" s="46"/>
      <c r="S1603" s="45"/>
      <c r="T1603" s="44"/>
      <c r="U1603" s="26">
        <f t="shared" si="102"/>
        <v>0</v>
      </c>
      <c r="V1603" s="25">
        <f t="shared" si="101"/>
        <v>0</v>
      </c>
      <c r="W1603" s="25">
        <f t="shared" si="103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100"/>
        <v>0</v>
      </c>
      <c r="Q1604" s="45"/>
      <c r="R1604" s="46"/>
      <c r="S1604" s="45"/>
      <c r="T1604" s="44"/>
      <c r="U1604" s="26">
        <f t="shared" si="102"/>
        <v>0</v>
      </c>
      <c r="V1604" s="25">
        <f t="shared" si="101"/>
        <v>0</v>
      </c>
      <c r="W1604" s="25">
        <f t="shared" si="103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100"/>
        <v>0</v>
      </c>
      <c r="Q1605" s="45"/>
      <c r="R1605" s="46"/>
      <c r="S1605" s="45"/>
      <c r="T1605" s="44"/>
      <c r="U1605" s="26">
        <f t="shared" si="102"/>
        <v>0</v>
      </c>
      <c r="V1605" s="25">
        <f t="shared" si="101"/>
        <v>0</v>
      </c>
      <c r="W1605" s="25">
        <f t="shared" si="103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100"/>
        <v>0</v>
      </c>
      <c r="Q1606" s="45"/>
      <c r="R1606" s="46"/>
      <c r="S1606" s="45"/>
      <c r="T1606" s="44"/>
      <c r="U1606" s="26">
        <f t="shared" si="102"/>
        <v>0</v>
      </c>
      <c r="V1606" s="25">
        <f t="shared" si="101"/>
        <v>0</v>
      </c>
      <c r="W1606" s="25">
        <f t="shared" si="103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100"/>
        <v>0</v>
      </c>
      <c r="Q1607" s="45"/>
      <c r="R1607" s="46"/>
      <c r="S1607" s="45"/>
      <c r="T1607" s="44"/>
      <c r="U1607" s="26">
        <f t="shared" si="102"/>
        <v>0</v>
      </c>
      <c r="V1607" s="25">
        <f t="shared" si="101"/>
        <v>0</v>
      </c>
      <c r="W1607" s="25">
        <f t="shared" si="103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si="100"/>
        <v>0</v>
      </c>
      <c r="Q1608" s="45"/>
      <c r="R1608" s="46"/>
      <c r="S1608" s="45"/>
      <c r="T1608" s="44"/>
      <c r="U1608" s="26">
        <f t="shared" si="102"/>
        <v>0</v>
      </c>
      <c r="V1608" s="25">
        <f t="shared" si="101"/>
        <v>0</v>
      </c>
      <c r="W1608" s="25">
        <f t="shared" si="103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si="102"/>
        <v>0</v>
      </c>
      <c r="V1609" s="25">
        <f t="shared" si="101"/>
        <v>0</v>
      </c>
      <c r="W1609" s="25">
        <f t="shared" si="103"/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ref="P1649:P1712" si="104">N1649+O1649</f>
        <v>0</v>
      </c>
      <c r="Q1649" s="45"/>
      <c r="R1649" s="46"/>
      <c r="S1649" s="45"/>
      <c r="T1649" s="44"/>
      <c r="U1649" s="26">
        <f t="shared" si="102"/>
        <v>0</v>
      </c>
      <c r="V1649" s="25">
        <f t="shared" ref="V1649:V1712" si="105">(Q1649*R1649)+(S1649*T1649)</f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4"/>
        <v>0</v>
      </c>
      <c r="Q1650" s="45"/>
      <c r="R1650" s="46"/>
      <c r="S1650" s="45"/>
      <c r="T1650" s="44"/>
      <c r="U1650" s="26">
        <f t="shared" ref="U1650:U1713" si="106">Q1650+S1650</f>
        <v>0</v>
      </c>
      <c r="V1650" s="25">
        <f t="shared" si="105"/>
        <v>0</v>
      </c>
      <c r="W1650" s="25">
        <f t="shared" ref="W1650:W1713" si="107">V1650+P1650</f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4"/>
        <v>0</v>
      </c>
      <c r="Q1651" s="45"/>
      <c r="R1651" s="46"/>
      <c r="S1651" s="45"/>
      <c r="T1651" s="44"/>
      <c r="U1651" s="26">
        <f t="shared" si="106"/>
        <v>0</v>
      </c>
      <c r="V1651" s="25">
        <f t="shared" si="105"/>
        <v>0</v>
      </c>
      <c r="W1651" s="25">
        <f t="shared" si="107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4"/>
        <v>0</v>
      </c>
      <c r="Q1652" s="45"/>
      <c r="R1652" s="46"/>
      <c r="S1652" s="45"/>
      <c r="T1652" s="44"/>
      <c r="U1652" s="26">
        <f t="shared" si="106"/>
        <v>0</v>
      </c>
      <c r="V1652" s="25">
        <f t="shared" si="105"/>
        <v>0</v>
      </c>
      <c r="W1652" s="25">
        <f t="shared" si="107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4"/>
        <v>0</v>
      </c>
      <c r="Q1653" s="45"/>
      <c r="R1653" s="46"/>
      <c r="S1653" s="45"/>
      <c r="T1653" s="44"/>
      <c r="U1653" s="26">
        <f t="shared" si="106"/>
        <v>0</v>
      </c>
      <c r="V1653" s="25">
        <f t="shared" si="105"/>
        <v>0</v>
      </c>
      <c r="W1653" s="25">
        <f t="shared" si="107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4"/>
        <v>0</v>
      </c>
      <c r="Q1654" s="45"/>
      <c r="R1654" s="46"/>
      <c r="S1654" s="45"/>
      <c r="T1654" s="44"/>
      <c r="U1654" s="26">
        <f t="shared" si="106"/>
        <v>0</v>
      </c>
      <c r="V1654" s="25">
        <f t="shared" si="105"/>
        <v>0</v>
      </c>
      <c r="W1654" s="25">
        <f t="shared" si="107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4"/>
        <v>0</v>
      </c>
      <c r="Q1655" s="45"/>
      <c r="R1655" s="46"/>
      <c r="S1655" s="45"/>
      <c r="T1655" s="44"/>
      <c r="U1655" s="26">
        <f t="shared" si="106"/>
        <v>0</v>
      </c>
      <c r="V1655" s="25">
        <f t="shared" si="105"/>
        <v>0</v>
      </c>
      <c r="W1655" s="25">
        <f t="shared" si="107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4"/>
        <v>0</v>
      </c>
      <c r="Q1656" s="45"/>
      <c r="R1656" s="46"/>
      <c r="S1656" s="45"/>
      <c r="T1656" s="44"/>
      <c r="U1656" s="26">
        <f t="shared" si="106"/>
        <v>0</v>
      </c>
      <c r="V1656" s="25">
        <f t="shared" si="105"/>
        <v>0</v>
      </c>
      <c r="W1656" s="25">
        <f t="shared" si="107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4"/>
        <v>0</v>
      </c>
      <c r="Q1657" s="45"/>
      <c r="R1657" s="46"/>
      <c r="S1657" s="45"/>
      <c r="T1657" s="44"/>
      <c r="U1657" s="26">
        <f t="shared" si="106"/>
        <v>0</v>
      </c>
      <c r="V1657" s="25">
        <f t="shared" si="105"/>
        <v>0</v>
      </c>
      <c r="W1657" s="25">
        <f t="shared" si="107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4"/>
        <v>0</v>
      </c>
      <c r="Q1658" s="45"/>
      <c r="R1658" s="46"/>
      <c r="S1658" s="45"/>
      <c r="T1658" s="44"/>
      <c r="U1658" s="26">
        <f t="shared" si="106"/>
        <v>0</v>
      </c>
      <c r="V1658" s="25">
        <f t="shared" si="105"/>
        <v>0</v>
      </c>
      <c r="W1658" s="25">
        <f t="shared" si="107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4"/>
        <v>0</v>
      </c>
      <c r="Q1659" s="45"/>
      <c r="R1659" s="46"/>
      <c r="S1659" s="45"/>
      <c r="T1659" s="44"/>
      <c r="U1659" s="26">
        <f t="shared" si="106"/>
        <v>0</v>
      </c>
      <c r="V1659" s="25">
        <f t="shared" si="105"/>
        <v>0</v>
      </c>
      <c r="W1659" s="25">
        <f t="shared" si="107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4"/>
        <v>0</v>
      </c>
      <c r="Q1660" s="45"/>
      <c r="R1660" s="46"/>
      <c r="S1660" s="45"/>
      <c r="T1660" s="44"/>
      <c r="U1660" s="26">
        <f t="shared" si="106"/>
        <v>0</v>
      </c>
      <c r="V1660" s="25">
        <f t="shared" si="105"/>
        <v>0</v>
      </c>
      <c r="W1660" s="25">
        <f t="shared" si="107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4"/>
        <v>0</v>
      </c>
      <c r="Q1661" s="45"/>
      <c r="R1661" s="46"/>
      <c r="S1661" s="45"/>
      <c r="T1661" s="44"/>
      <c r="U1661" s="26">
        <f t="shared" si="106"/>
        <v>0</v>
      </c>
      <c r="V1661" s="25">
        <f t="shared" si="105"/>
        <v>0</v>
      </c>
      <c r="W1661" s="25">
        <f t="shared" si="107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4"/>
        <v>0</v>
      </c>
      <c r="Q1662" s="45"/>
      <c r="R1662" s="46"/>
      <c r="S1662" s="45"/>
      <c r="T1662" s="44"/>
      <c r="U1662" s="26">
        <f t="shared" si="106"/>
        <v>0</v>
      </c>
      <c r="V1662" s="25">
        <f t="shared" si="105"/>
        <v>0</v>
      </c>
      <c r="W1662" s="25">
        <f t="shared" si="107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4"/>
        <v>0</v>
      </c>
      <c r="Q1663" s="45"/>
      <c r="R1663" s="46"/>
      <c r="S1663" s="45"/>
      <c r="T1663" s="44"/>
      <c r="U1663" s="26">
        <f t="shared" si="106"/>
        <v>0</v>
      </c>
      <c r="V1663" s="25">
        <f t="shared" si="105"/>
        <v>0</v>
      </c>
      <c r="W1663" s="25">
        <f t="shared" si="107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4"/>
        <v>0</v>
      </c>
      <c r="Q1664" s="45"/>
      <c r="R1664" s="46"/>
      <c r="S1664" s="45"/>
      <c r="T1664" s="44"/>
      <c r="U1664" s="26">
        <f t="shared" si="106"/>
        <v>0</v>
      </c>
      <c r="V1664" s="25">
        <f t="shared" si="105"/>
        <v>0</v>
      </c>
      <c r="W1664" s="25">
        <f t="shared" si="107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4"/>
        <v>0</v>
      </c>
      <c r="Q1665" s="45"/>
      <c r="R1665" s="46"/>
      <c r="S1665" s="45"/>
      <c r="T1665" s="44"/>
      <c r="U1665" s="26">
        <f t="shared" si="106"/>
        <v>0</v>
      </c>
      <c r="V1665" s="25">
        <f t="shared" si="105"/>
        <v>0</v>
      </c>
      <c r="W1665" s="25">
        <f t="shared" si="107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4"/>
        <v>0</v>
      </c>
      <c r="Q1666" s="45"/>
      <c r="R1666" s="46"/>
      <c r="S1666" s="45"/>
      <c r="T1666" s="44"/>
      <c r="U1666" s="26">
        <f t="shared" si="106"/>
        <v>0</v>
      </c>
      <c r="V1666" s="25">
        <f t="shared" si="105"/>
        <v>0</v>
      </c>
      <c r="W1666" s="25">
        <f t="shared" si="107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4"/>
        <v>0</v>
      </c>
      <c r="Q1667" s="45"/>
      <c r="R1667" s="46"/>
      <c r="S1667" s="45"/>
      <c r="T1667" s="44"/>
      <c r="U1667" s="26">
        <f t="shared" si="106"/>
        <v>0</v>
      </c>
      <c r="V1667" s="25">
        <f t="shared" si="105"/>
        <v>0</v>
      </c>
      <c r="W1667" s="25">
        <f t="shared" si="107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4"/>
        <v>0</v>
      </c>
      <c r="Q1668" s="45"/>
      <c r="R1668" s="46"/>
      <c r="S1668" s="45"/>
      <c r="T1668" s="44"/>
      <c r="U1668" s="26">
        <f t="shared" si="106"/>
        <v>0</v>
      </c>
      <c r="V1668" s="25">
        <f t="shared" si="105"/>
        <v>0</v>
      </c>
      <c r="W1668" s="25">
        <f t="shared" si="107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4"/>
        <v>0</v>
      </c>
      <c r="Q1669" s="45"/>
      <c r="R1669" s="46"/>
      <c r="S1669" s="45"/>
      <c r="T1669" s="44"/>
      <c r="U1669" s="26">
        <f t="shared" si="106"/>
        <v>0</v>
      </c>
      <c r="V1669" s="25">
        <f t="shared" si="105"/>
        <v>0</v>
      </c>
      <c r="W1669" s="25">
        <f t="shared" si="107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4"/>
        <v>0</v>
      </c>
      <c r="Q1670" s="45"/>
      <c r="R1670" s="46"/>
      <c r="S1670" s="45"/>
      <c r="T1670" s="44"/>
      <c r="U1670" s="26">
        <f t="shared" si="106"/>
        <v>0</v>
      </c>
      <c r="V1670" s="25">
        <f t="shared" si="105"/>
        <v>0</v>
      </c>
      <c r="W1670" s="25">
        <f t="shared" si="107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4"/>
        <v>0</v>
      </c>
      <c r="Q1671" s="45"/>
      <c r="R1671" s="46"/>
      <c r="S1671" s="45"/>
      <c r="T1671" s="44"/>
      <c r="U1671" s="26">
        <f t="shared" si="106"/>
        <v>0</v>
      </c>
      <c r="V1671" s="25">
        <f t="shared" si="105"/>
        <v>0</v>
      </c>
      <c r="W1671" s="25">
        <f t="shared" si="107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si="104"/>
        <v>0</v>
      </c>
      <c r="Q1672" s="45"/>
      <c r="R1672" s="46"/>
      <c r="S1672" s="45"/>
      <c r="T1672" s="44"/>
      <c r="U1672" s="26">
        <f t="shared" si="106"/>
        <v>0</v>
      </c>
      <c r="V1672" s="25">
        <f t="shared" si="105"/>
        <v>0</v>
      </c>
      <c r="W1672" s="25">
        <f t="shared" si="107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si="106"/>
        <v>0</v>
      </c>
      <c r="V1673" s="25">
        <f t="shared" si="105"/>
        <v>0</v>
      </c>
      <c r="W1673" s="25">
        <f t="shared" si="107"/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ref="P1713:P1776" si="108">N1713+O1713</f>
        <v>0</v>
      </c>
      <c r="Q1713" s="45"/>
      <c r="R1713" s="46"/>
      <c r="S1713" s="45"/>
      <c r="T1713" s="44"/>
      <c r="U1713" s="26">
        <f t="shared" si="106"/>
        <v>0</v>
      </c>
      <c r="V1713" s="25">
        <f t="shared" ref="V1713:V1776" si="109">(Q1713*R1713)+(S1713*T1713)</f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8"/>
        <v>0</v>
      </c>
      <c r="Q1714" s="45"/>
      <c r="R1714" s="46"/>
      <c r="S1714" s="45"/>
      <c r="T1714" s="44"/>
      <c r="U1714" s="26">
        <f t="shared" ref="U1714:U1777" si="110">Q1714+S1714</f>
        <v>0</v>
      </c>
      <c r="V1714" s="25">
        <f t="shared" si="109"/>
        <v>0</v>
      </c>
      <c r="W1714" s="25">
        <f t="shared" ref="W1714:W1777" si="111">V1714+P1714</f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8"/>
        <v>0</v>
      </c>
      <c r="Q1715" s="45"/>
      <c r="R1715" s="46"/>
      <c r="S1715" s="45"/>
      <c r="T1715" s="44"/>
      <c r="U1715" s="26">
        <f t="shared" si="110"/>
        <v>0</v>
      </c>
      <c r="V1715" s="25">
        <f t="shared" si="109"/>
        <v>0</v>
      </c>
      <c r="W1715" s="25">
        <f t="shared" si="111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8"/>
        <v>0</v>
      </c>
      <c r="Q1716" s="45"/>
      <c r="R1716" s="46"/>
      <c r="S1716" s="45"/>
      <c r="T1716" s="44"/>
      <c r="U1716" s="26">
        <f t="shared" si="110"/>
        <v>0</v>
      </c>
      <c r="V1716" s="25">
        <f t="shared" si="109"/>
        <v>0</v>
      </c>
      <c r="W1716" s="25">
        <f t="shared" si="111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8"/>
        <v>0</v>
      </c>
      <c r="Q1717" s="45"/>
      <c r="R1717" s="46"/>
      <c r="S1717" s="45"/>
      <c r="T1717" s="44"/>
      <c r="U1717" s="26">
        <f t="shared" si="110"/>
        <v>0</v>
      </c>
      <c r="V1717" s="25">
        <f t="shared" si="109"/>
        <v>0</v>
      </c>
      <c r="W1717" s="25">
        <f t="shared" si="111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8"/>
        <v>0</v>
      </c>
      <c r="Q1718" s="45"/>
      <c r="R1718" s="46"/>
      <c r="S1718" s="45"/>
      <c r="T1718" s="44"/>
      <c r="U1718" s="26">
        <f t="shared" si="110"/>
        <v>0</v>
      </c>
      <c r="V1718" s="25">
        <f t="shared" si="109"/>
        <v>0</v>
      </c>
      <c r="W1718" s="25">
        <f t="shared" si="111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8"/>
        <v>0</v>
      </c>
      <c r="Q1719" s="45"/>
      <c r="R1719" s="46"/>
      <c r="S1719" s="45"/>
      <c r="T1719" s="44"/>
      <c r="U1719" s="26">
        <f t="shared" si="110"/>
        <v>0</v>
      </c>
      <c r="V1719" s="25">
        <f t="shared" si="109"/>
        <v>0</v>
      </c>
      <c r="W1719" s="25">
        <f t="shared" si="111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8"/>
        <v>0</v>
      </c>
      <c r="Q1720" s="45"/>
      <c r="R1720" s="46"/>
      <c r="S1720" s="45"/>
      <c r="T1720" s="44"/>
      <c r="U1720" s="26">
        <f t="shared" si="110"/>
        <v>0</v>
      </c>
      <c r="V1720" s="25">
        <f t="shared" si="109"/>
        <v>0</v>
      </c>
      <c r="W1720" s="25">
        <f t="shared" si="111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8"/>
        <v>0</v>
      </c>
      <c r="Q1721" s="45"/>
      <c r="R1721" s="46"/>
      <c r="S1721" s="45"/>
      <c r="T1721" s="44"/>
      <c r="U1721" s="26">
        <f t="shared" si="110"/>
        <v>0</v>
      </c>
      <c r="V1721" s="25">
        <f t="shared" si="109"/>
        <v>0</v>
      </c>
      <c r="W1721" s="25">
        <f t="shared" si="111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8"/>
        <v>0</v>
      </c>
      <c r="Q1722" s="45"/>
      <c r="R1722" s="46"/>
      <c r="S1722" s="45"/>
      <c r="T1722" s="44"/>
      <c r="U1722" s="26">
        <f t="shared" si="110"/>
        <v>0</v>
      </c>
      <c r="V1722" s="25">
        <f t="shared" si="109"/>
        <v>0</v>
      </c>
      <c r="W1722" s="25">
        <f t="shared" si="111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8"/>
        <v>0</v>
      </c>
      <c r="Q1723" s="45"/>
      <c r="R1723" s="46"/>
      <c r="S1723" s="45"/>
      <c r="T1723" s="44"/>
      <c r="U1723" s="26">
        <f t="shared" si="110"/>
        <v>0</v>
      </c>
      <c r="V1723" s="25">
        <f t="shared" si="109"/>
        <v>0</v>
      </c>
      <c r="W1723" s="25">
        <f t="shared" si="111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8"/>
        <v>0</v>
      </c>
      <c r="Q1724" s="45"/>
      <c r="R1724" s="46"/>
      <c r="S1724" s="45"/>
      <c r="T1724" s="44"/>
      <c r="U1724" s="26">
        <f t="shared" si="110"/>
        <v>0</v>
      </c>
      <c r="V1724" s="25">
        <f t="shared" si="109"/>
        <v>0</v>
      </c>
      <c r="W1724" s="25">
        <f t="shared" si="111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8"/>
        <v>0</v>
      </c>
      <c r="Q1725" s="45"/>
      <c r="R1725" s="46"/>
      <c r="S1725" s="45"/>
      <c r="T1725" s="44"/>
      <c r="U1725" s="26">
        <f t="shared" si="110"/>
        <v>0</v>
      </c>
      <c r="V1725" s="25">
        <f t="shared" si="109"/>
        <v>0</v>
      </c>
      <c r="W1725" s="25">
        <f t="shared" si="111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8"/>
        <v>0</v>
      </c>
      <c r="Q1726" s="45"/>
      <c r="R1726" s="46"/>
      <c r="S1726" s="45"/>
      <c r="T1726" s="44"/>
      <c r="U1726" s="26">
        <f t="shared" si="110"/>
        <v>0</v>
      </c>
      <c r="V1726" s="25">
        <f t="shared" si="109"/>
        <v>0</v>
      </c>
      <c r="W1726" s="25">
        <f t="shared" si="111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8"/>
        <v>0</v>
      </c>
      <c r="Q1727" s="45"/>
      <c r="R1727" s="46"/>
      <c r="S1727" s="45"/>
      <c r="T1727" s="44"/>
      <c r="U1727" s="26">
        <f t="shared" si="110"/>
        <v>0</v>
      </c>
      <c r="V1727" s="25">
        <f t="shared" si="109"/>
        <v>0</v>
      </c>
      <c r="W1727" s="25">
        <f t="shared" si="111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8"/>
        <v>0</v>
      </c>
      <c r="Q1728" s="45"/>
      <c r="R1728" s="46"/>
      <c r="S1728" s="45"/>
      <c r="T1728" s="44"/>
      <c r="U1728" s="26">
        <f t="shared" si="110"/>
        <v>0</v>
      </c>
      <c r="V1728" s="25">
        <f t="shared" si="109"/>
        <v>0</v>
      </c>
      <c r="W1728" s="25">
        <f t="shared" si="111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8"/>
        <v>0</v>
      </c>
      <c r="Q1729" s="45"/>
      <c r="R1729" s="46"/>
      <c r="S1729" s="45"/>
      <c r="T1729" s="44"/>
      <c r="U1729" s="26">
        <f t="shared" si="110"/>
        <v>0</v>
      </c>
      <c r="V1729" s="25">
        <f t="shared" si="109"/>
        <v>0</v>
      </c>
      <c r="W1729" s="25">
        <f t="shared" si="111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8"/>
        <v>0</v>
      </c>
      <c r="Q1730" s="45"/>
      <c r="R1730" s="46"/>
      <c r="S1730" s="45"/>
      <c r="T1730" s="44"/>
      <c r="U1730" s="26">
        <f t="shared" si="110"/>
        <v>0</v>
      </c>
      <c r="V1730" s="25">
        <f t="shared" si="109"/>
        <v>0</v>
      </c>
      <c r="W1730" s="25">
        <f t="shared" si="111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8"/>
        <v>0</v>
      </c>
      <c r="Q1731" s="45"/>
      <c r="R1731" s="46"/>
      <c r="S1731" s="45"/>
      <c r="T1731" s="44"/>
      <c r="U1731" s="26">
        <f t="shared" si="110"/>
        <v>0</v>
      </c>
      <c r="V1731" s="25">
        <f t="shared" si="109"/>
        <v>0</v>
      </c>
      <c r="W1731" s="25">
        <f t="shared" si="111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8"/>
        <v>0</v>
      </c>
      <c r="Q1732" s="45"/>
      <c r="R1732" s="46"/>
      <c r="S1732" s="45"/>
      <c r="T1732" s="44"/>
      <c r="U1732" s="26">
        <f t="shared" si="110"/>
        <v>0</v>
      </c>
      <c r="V1732" s="25">
        <f t="shared" si="109"/>
        <v>0</v>
      </c>
      <c r="W1732" s="25">
        <f t="shared" si="111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8"/>
        <v>0</v>
      </c>
      <c r="Q1733" s="45"/>
      <c r="R1733" s="46"/>
      <c r="S1733" s="45"/>
      <c r="T1733" s="44"/>
      <c r="U1733" s="26">
        <f t="shared" si="110"/>
        <v>0</v>
      </c>
      <c r="V1733" s="25">
        <f t="shared" si="109"/>
        <v>0</v>
      </c>
      <c r="W1733" s="25">
        <f t="shared" si="111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8"/>
        <v>0</v>
      </c>
      <c r="Q1734" s="45"/>
      <c r="R1734" s="46"/>
      <c r="S1734" s="45"/>
      <c r="T1734" s="44"/>
      <c r="U1734" s="26">
        <f t="shared" si="110"/>
        <v>0</v>
      </c>
      <c r="V1734" s="25">
        <f t="shared" si="109"/>
        <v>0</v>
      </c>
      <c r="W1734" s="25">
        <f t="shared" si="111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8"/>
        <v>0</v>
      </c>
      <c r="Q1735" s="45"/>
      <c r="R1735" s="46"/>
      <c r="S1735" s="45"/>
      <c r="T1735" s="44"/>
      <c r="U1735" s="26">
        <f t="shared" si="110"/>
        <v>0</v>
      </c>
      <c r="V1735" s="25">
        <f t="shared" si="109"/>
        <v>0</v>
      </c>
      <c r="W1735" s="25">
        <f t="shared" si="111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si="108"/>
        <v>0</v>
      </c>
      <c r="Q1736" s="45"/>
      <c r="R1736" s="46"/>
      <c r="S1736" s="45"/>
      <c r="T1736" s="44"/>
      <c r="U1736" s="26">
        <f t="shared" si="110"/>
        <v>0</v>
      </c>
      <c r="V1736" s="25">
        <f t="shared" si="109"/>
        <v>0</v>
      </c>
      <c r="W1736" s="25">
        <f t="shared" si="111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si="110"/>
        <v>0</v>
      </c>
      <c r="V1737" s="25">
        <f t="shared" si="109"/>
        <v>0</v>
      </c>
      <c r="W1737" s="25">
        <f t="shared" si="111"/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ref="P1777:P1840" si="112">N1777+O1777</f>
        <v>0</v>
      </c>
      <c r="Q1777" s="45"/>
      <c r="R1777" s="46"/>
      <c r="S1777" s="45"/>
      <c r="T1777" s="44"/>
      <c r="U1777" s="26">
        <f t="shared" si="110"/>
        <v>0</v>
      </c>
      <c r="V1777" s="25">
        <f t="shared" ref="V1777:V1840" si="113">(Q1777*R1777)+(S1777*T1777)</f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12"/>
        <v>0</v>
      </c>
      <c r="Q1778" s="45"/>
      <c r="R1778" s="46"/>
      <c r="S1778" s="45"/>
      <c r="T1778" s="44"/>
      <c r="U1778" s="26">
        <f t="shared" ref="U1778:U1841" si="114">Q1778+S1778</f>
        <v>0</v>
      </c>
      <c r="V1778" s="25">
        <f t="shared" si="113"/>
        <v>0</v>
      </c>
      <c r="W1778" s="25">
        <f t="shared" ref="W1778:W1841" si="115">V1778+P1778</f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12"/>
        <v>0</v>
      </c>
      <c r="Q1779" s="45"/>
      <c r="R1779" s="46"/>
      <c r="S1779" s="45"/>
      <c r="T1779" s="44"/>
      <c r="U1779" s="26">
        <f t="shared" si="114"/>
        <v>0</v>
      </c>
      <c r="V1779" s="25">
        <f t="shared" si="113"/>
        <v>0</v>
      </c>
      <c r="W1779" s="25">
        <f t="shared" si="115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12"/>
        <v>0</v>
      </c>
      <c r="Q1780" s="45"/>
      <c r="R1780" s="46"/>
      <c r="S1780" s="45"/>
      <c r="T1780" s="44"/>
      <c r="U1780" s="26">
        <f t="shared" si="114"/>
        <v>0</v>
      </c>
      <c r="V1780" s="25">
        <f t="shared" si="113"/>
        <v>0</v>
      </c>
      <c r="W1780" s="25">
        <f t="shared" si="115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12"/>
        <v>0</v>
      </c>
      <c r="Q1781" s="45"/>
      <c r="R1781" s="46"/>
      <c r="S1781" s="45"/>
      <c r="T1781" s="44"/>
      <c r="U1781" s="26">
        <f t="shared" si="114"/>
        <v>0</v>
      </c>
      <c r="V1781" s="25">
        <f t="shared" si="113"/>
        <v>0</v>
      </c>
      <c r="W1781" s="25">
        <f t="shared" si="115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12"/>
        <v>0</v>
      </c>
      <c r="Q1782" s="45"/>
      <c r="R1782" s="46"/>
      <c r="S1782" s="45"/>
      <c r="T1782" s="44"/>
      <c r="U1782" s="26">
        <f t="shared" si="114"/>
        <v>0</v>
      </c>
      <c r="V1782" s="25">
        <f t="shared" si="113"/>
        <v>0</v>
      </c>
      <c r="W1782" s="25">
        <f t="shared" si="115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12"/>
        <v>0</v>
      </c>
      <c r="Q1783" s="45"/>
      <c r="R1783" s="46"/>
      <c r="S1783" s="45"/>
      <c r="T1783" s="44"/>
      <c r="U1783" s="26">
        <f t="shared" si="114"/>
        <v>0</v>
      </c>
      <c r="V1783" s="25">
        <f t="shared" si="113"/>
        <v>0</v>
      </c>
      <c r="W1783" s="25">
        <f t="shared" si="115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12"/>
        <v>0</v>
      </c>
      <c r="Q1784" s="45"/>
      <c r="R1784" s="46"/>
      <c r="S1784" s="45"/>
      <c r="T1784" s="44"/>
      <c r="U1784" s="26">
        <f t="shared" si="114"/>
        <v>0</v>
      </c>
      <c r="V1784" s="25">
        <f t="shared" si="113"/>
        <v>0</v>
      </c>
      <c r="W1784" s="25">
        <f t="shared" si="115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12"/>
        <v>0</v>
      </c>
      <c r="Q1785" s="45"/>
      <c r="R1785" s="46"/>
      <c r="S1785" s="45"/>
      <c r="T1785" s="44"/>
      <c r="U1785" s="26">
        <f t="shared" si="114"/>
        <v>0</v>
      </c>
      <c r="V1785" s="25">
        <f t="shared" si="113"/>
        <v>0</v>
      </c>
      <c r="W1785" s="25">
        <f t="shared" si="115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12"/>
        <v>0</v>
      </c>
      <c r="Q1786" s="45"/>
      <c r="R1786" s="46"/>
      <c r="S1786" s="45"/>
      <c r="T1786" s="44"/>
      <c r="U1786" s="26">
        <f t="shared" si="114"/>
        <v>0</v>
      </c>
      <c r="V1786" s="25">
        <f t="shared" si="113"/>
        <v>0</v>
      </c>
      <c r="W1786" s="25">
        <f t="shared" si="115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12"/>
        <v>0</v>
      </c>
      <c r="Q1787" s="45"/>
      <c r="R1787" s="46"/>
      <c r="S1787" s="45"/>
      <c r="T1787" s="44"/>
      <c r="U1787" s="26">
        <f t="shared" si="114"/>
        <v>0</v>
      </c>
      <c r="V1787" s="25">
        <f t="shared" si="113"/>
        <v>0</v>
      </c>
      <c r="W1787" s="25">
        <f t="shared" si="115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12"/>
        <v>0</v>
      </c>
      <c r="Q1788" s="45"/>
      <c r="R1788" s="46"/>
      <c r="S1788" s="45"/>
      <c r="T1788" s="44"/>
      <c r="U1788" s="26">
        <f t="shared" si="114"/>
        <v>0</v>
      </c>
      <c r="V1788" s="25">
        <f t="shared" si="113"/>
        <v>0</v>
      </c>
      <c r="W1788" s="25">
        <f t="shared" si="115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12"/>
        <v>0</v>
      </c>
      <c r="Q1789" s="45"/>
      <c r="R1789" s="46"/>
      <c r="S1789" s="45"/>
      <c r="T1789" s="44"/>
      <c r="U1789" s="26">
        <f t="shared" si="114"/>
        <v>0</v>
      </c>
      <c r="V1789" s="25">
        <f t="shared" si="113"/>
        <v>0</v>
      </c>
      <c r="W1789" s="25">
        <f t="shared" si="115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12"/>
        <v>0</v>
      </c>
      <c r="Q1790" s="45"/>
      <c r="R1790" s="46"/>
      <c r="S1790" s="45"/>
      <c r="T1790" s="44"/>
      <c r="U1790" s="26">
        <f t="shared" si="114"/>
        <v>0</v>
      </c>
      <c r="V1790" s="25">
        <f t="shared" si="113"/>
        <v>0</v>
      </c>
      <c r="W1790" s="25">
        <f t="shared" si="115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12"/>
        <v>0</v>
      </c>
      <c r="Q1791" s="45"/>
      <c r="R1791" s="46"/>
      <c r="S1791" s="45"/>
      <c r="T1791" s="44"/>
      <c r="U1791" s="26">
        <f t="shared" si="114"/>
        <v>0</v>
      </c>
      <c r="V1791" s="25">
        <f t="shared" si="113"/>
        <v>0</v>
      </c>
      <c r="W1791" s="25">
        <f t="shared" si="115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12"/>
        <v>0</v>
      </c>
      <c r="Q1792" s="45"/>
      <c r="R1792" s="46"/>
      <c r="S1792" s="45"/>
      <c r="T1792" s="44"/>
      <c r="U1792" s="26">
        <f t="shared" si="114"/>
        <v>0</v>
      </c>
      <c r="V1792" s="25">
        <f t="shared" si="113"/>
        <v>0</v>
      </c>
      <c r="W1792" s="25">
        <f t="shared" si="115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12"/>
        <v>0</v>
      </c>
      <c r="Q1793" s="45"/>
      <c r="R1793" s="46"/>
      <c r="S1793" s="45"/>
      <c r="T1793" s="44"/>
      <c r="U1793" s="26">
        <f t="shared" si="114"/>
        <v>0</v>
      </c>
      <c r="V1793" s="25">
        <f t="shared" si="113"/>
        <v>0</v>
      </c>
      <c r="W1793" s="25">
        <f t="shared" si="115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12"/>
        <v>0</v>
      </c>
      <c r="Q1794" s="45"/>
      <c r="R1794" s="46"/>
      <c r="S1794" s="45"/>
      <c r="T1794" s="44"/>
      <c r="U1794" s="26">
        <f t="shared" si="114"/>
        <v>0</v>
      </c>
      <c r="V1794" s="25">
        <f t="shared" si="113"/>
        <v>0</v>
      </c>
      <c r="W1794" s="25">
        <f t="shared" si="115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12"/>
        <v>0</v>
      </c>
      <c r="Q1795" s="45"/>
      <c r="R1795" s="46"/>
      <c r="S1795" s="45"/>
      <c r="T1795" s="44"/>
      <c r="U1795" s="26">
        <f t="shared" si="114"/>
        <v>0</v>
      </c>
      <c r="V1795" s="25">
        <f t="shared" si="113"/>
        <v>0</v>
      </c>
      <c r="W1795" s="25">
        <f t="shared" si="115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12"/>
        <v>0</v>
      </c>
      <c r="Q1796" s="45"/>
      <c r="R1796" s="46"/>
      <c r="S1796" s="45"/>
      <c r="T1796" s="44"/>
      <c r="U1796" s="26">
        <f t="shared" si="114"/>
        <v>0</v>
      </c>
      <c r="V1796" s="25">
        <f t="shared" si="113"/>
        <v>0</v>
      </c>
      <c r="W1796" s="25">
        <f t="shared" si="115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12"/>
        <v>0</v>
      </c>
      <c r="Q1797" s="45"/>
      <c r="R1797" s="46"/>
      <c r="S1797" s="45"/>
      <c r="T1797" s="44"/>
      <c r="U1797" s="26">
        <f t="shared" si="114"/>
        <v>0</v>
      </c>
      <c r="V1797" s="25">
        <f t="shared" si="113"/>
        <v>0</v>
      </c>
      <c r="W1797" s="25">
        <f t="shared" si="115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12"/>
        <v>0</v>
      </c>
      <c r="Q1798" s="45"/>
      <c r="R1798" s="46"/>
      <c r="S1798" s="45"/>
      <c r="T1798" s="44"/>
      <c r="U1798" s="26">
        <f t="shared" si="114"/>
        <v>0</v>
      </c>
      <c r="V1798" s="25">
        <f t="shared" si="113"/>
        <v>0</v>
      </c>
      <c r="W1798" s="25">
        <f t="shared" si="115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12"/>
        <v>0</v>
      </c>
      <c r="Q1799" s="45"/>
      <c r="R1799" s="46"/>
      <c r="S1799" s="45"/>
      <c r="T1799" s="44"/>
      <c r="U1799" s="26">
        <f t="shared" si="114"/>
        <v>0</v>
      </c>
      <c r="V1799" s="25">
        <f t="shared" si="113"/>
        <v>0</v>
      </c>
      <c r="W1799" s="25">
        <f t="shared" si="115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si="112"/>
        <v>0</v>
      </c>
      <c r="Q1800" s="45"/>
      <c r="R1800" s="46"/>
      <c r="S1800" s="45"/>
      <c r="T1800" s="44"/>
      <c r="U1800" s="26">
        <f t="shared" si="114"/>
        <v>0</v>
      </c>
      <c r="V1800" s="25">
        <f t="shared" si="113"/>
        <v>0</v>
      </c>
      <c r="W1800" s="25">
        <f t="shared" si="115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si="114"/>
        <v>0</v>
      </c>
      <c r="V1801" s="25">
        <f t="shared" si="113"/>
        <v>0</v>
      </c>
      <c r="W1801" s="25">
        <f t="shared" si="115"/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ref="P1841:P1904" si="116">N1841+O1841</f>
        <v>0</v>
      </c>
      <c r="Q1841" s="45"/>
      <c r="R1841" s="46"/>
      <c r="S1841" s="45"/>
      <c r="T1841" s="44"/>
      <c r="U1841" s="26">
        <f t="shared" si="114"/>
        <v>0</v>
      </c>
      <c r="V1841" s="25">
        <f t="shared" ref="V1841:V1904" si="117">(Q1841*R1841)+(S1841*T1841)</f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6"/>
        <v>0</v>
      </c>
      <c r="Q1842" s="45"/>
      <c r="R1842" s="46"/>
      <c r="S1842" s="45"/>
      <c r="T1842" s="44"/>
      <c r="U1842" s="26">
        <f t="shared" ref="U1842:U1905" si="118">Q1842+S1842</f>
        <v>0</v>
      </c>
      <c r="V1842" s="25">
        <f t="shared" si="117"/>
        <v>0</v>
      </c>
      <c r="W1842" s="25">
        <f t="shared" ref="W1842:W1905" si="119">V1842+P1842</f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6"/>
        <v>0</v>
      </c>
      <c r="Q1843" s="45"/>
      <c r="R1843" s="46"/>
      <c r="S1843" s="45"/>
      <c r="T1843" s="44"/>
      <c r="U1843" s="26">
        <f t="shared" si="118"/>
        <v>0</v>
      </c>
      <c r="V1843" s="25">
        <f t="shared" si="117"/>
        <v>0</v>
      </c>
      <c r="W1843" s="25">
        <f t="shared" si="119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6"/>
        <v>0</v>
      </c>
      <c r="Q1844" s="45"/>
      <c r="R1844" s="46"/>
      <c r="S1844" s="45"/>
      <c r="T1844" s="44"/>
      <c r="U1844" s="26">
        <f t="shared" si="118"/>
        <v>0</v>
      </c>
      <c r="V1844" s="25">
        <f t="shared" si="117"/>
        <v>0</v>
      </c>
      <c r="W1844" s="25">
        <f t="shared" si="119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6"/>
        <v>0</v>
      </c>
      <c r="Q1845" s="45"/>
      <c r="R1845" s="46"/>
      <c r="S1845" s="45"/>
      <c r="T1845" s="44"/>
      <c r="U1845" s="26">
        <f t="shared" si="118"/>
        <v>0</v>
      </c>
      <c r="V1845" s="25">
        <f t="shared" si="117"/>
        <v>0</v>
      </c>
      <c r="W1845" s="25">
        <f t="shared" si="119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6"/>
        <v>0</v>
      </c>
      <c r="Q1846" s="45"/>
      <c r="R1846" s="46"/>
      <c r="S1846" s="45"/>
      <c r="T1846" s="44"/>
      <c r="U1846" s="26">
        <f t="shared" si="118"/>
        <v>0</v>
      </c>
      <c r="V1846" s="25">
        <f t="shared" si="117"/>
        <v>0</v>
      </c>
      <c r="W1846" s="25">
        <f t="shared" si="119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6"/>
        <v>0</v>
      </c>
      <c r="Q1847" s="45"/>
      <c r="R1847" s="46"/>
      <c r="S1847" s="45"/>
      <c r="T1847" s="44"/>
      <c r="U1847" s="26">
        <f t="shared" si="118"/>
        <v>0</v>
      </c>
      <c r="V1847" s="25">
        <f t="shared" si="117"/>
        <v>0</v>
      </c>
      <c r="W1847" s="25">
        <f t="shared" si="119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6"/>
        <v>0</v>
      </c>
      <c r="Q1848" s="45"/>
      <c r="R1848" s="46"/>
      <c r="S1848" s="45"/>
      <c r="T1848" s="44"/>
      <c r="U1848" s="26">
        <f t="shared" si="118"/>
        <v>0</v>
      </c>
      <c r="V1848" s="25">
        <f t="shared" si="117"/>
        <v>0</v>
      </c>
      <c r="W1848" s="25">
        <f t="shared" si="119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6"/>
        <v>0</v>
      </c>
      <c r="Q1849" s="45"/>
      <c r="R1849" s="46"/>
      <c r="S1849" s="45"/>
      <c r="T1849" s="44"/>
      <c r="U1849" s="26">
        <f t="shared" si="118"/>
        <v>0</v>
      </c>
      <c r="V1849" s="25">
        <f t="shared" si="117"/>
        <v>0</v>
      </c>
      <c r="W1849" s="25">
        <f t="shared" si="119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6"/>
        <v>0</v>
      </c>
      <c r="Q1850" s="45"/>
      <c r="R1850" s="46"/>
      <c r="S1850" s="45"/>
      <c r="T1850" s="44"/>
      <c r="U1850" s="26">
        <f t="shared" si="118"/>
        <v>0</v>
      </c>
      <c r="V1850" s="25">
        <f t="shared" si="117"/>
        <v>0</v>
      </c>
      <c r="W1850" s="25">
        <f t="shared" si="119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6"/>
        <v>0</v>
      </c>
      <c r="Q1851" s="45"/>
      <c r="R1851" s="46"/>
      <c r="S1851" s="45"/>
      <c r="T1851" s="44"/>
      <c r="U1851" s="26">
        <f t="shared" si="118"/>
        <v>0</v>
      </c>
      <c r="V1851" s="25">
        <f t="shared" si="117"/>
        <v>0</v>
      </c>
      <c r="W1851" s="25">
        <f t="shared" si="119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6"/>
        <v>0</v>
      </c>
      <c r="Q1852" s="45"/>
      <c r="R1852" s="46"/>
      <c r="S1852" s="45"/>
      <c r="T1852" s="44"/>
      <c r="U1852" s="26">
        <f t="shared" si="118"/>
        <v>0</v>
      </c>
      <c r="V1852" s="25">
        <f t="shared" si="117"/>
        <v>0</v>
      </c>
      <c r="W1852" s="25">
        <f t="shared" si="119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6"/>
        <v>0</v>
      </c>
      <c r="Q1853" s="45"/>
      <c r="R1853" s="46"/>
      <c r="S1853" s="45"/>
      <c r="T1853" s="44"/>
      <c r="U1853" s="26">
        <f t="shared" si="118"/>
        <v>0</v>
      </c>
      <c r="V1853" s="25">
        <f t="shared" si="117"/>
        <v>0</v>
      </c>
      <c r="W1853" s="25">
        <f t="shared" si="119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6"/>
        <v>0</v>
      </c>
      <c r="Q1854" s="45"/>
      <c r="R1854" s="46"/>
      <c r="S1854" s="45"/>
      <c r="T1854" s="44"/>
      <c r="U1854" s="26">
        <f t="shared" si="118"/>
        <v>0</v>
      </c>
      <c r="V1854" s="25">
        <f t="shared" si="117"/>
        <v>0</v>
      </c>
      <c r="W1854" s="25">
        <f t="shared" si="119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6"/>
        <v>0</v>
      </c>
      <c r="Q1855" s="45"/>
      <c r="R1855" s="46"/>
      <c r="S1855" s="45"/>
      <c r="T1855" s="44"/>
      <c r="U1855" s="26">
        <f t="shared" si="118"/>
        <v>0</v>
      </c>
      <c r="V1855" s="25">
        <f t="shared" si="117"/>
        <v>0</v>
      </c>
      <c r="W1855" s="25">
        <f t="shared" si="119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6"/>
        <v>0</v>
      </c>
      <c r="Q1856" s="45"/>
      <c r="R1856" s="46"/>
      <c r="S1856" s="45"/>
      <c r="T1856" s="44"/>
      <c r="U1856" s="26">
        <f t="shared" si="118"/>
        <v>0</v>
      </c>
      <c r="V1856" s="25">
        <f t="shared" si="117"/>
        <v>0</v>
      </c>
      <c r="W1856" s="25">
        <f t="shared" si="119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6"/>
        <v>0</v>
      </c>
      <c r="Q1857" s="45"/>
      <c r="R1857" s="46"/>
      <c r="S1857" s="45"/>
      <c r="T1857" s="44"/>
      <c r="U1857" s="26">
        <f t="shared" si="118"/>
        <v>0</v>
      </c>
      <c r="V1857" s="25">
        <f t="shared" si="117"/>
        <v>0</v>
      </c>
      <c r="W1857" s="25">
        <f t="shared" si="119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6"/>
        <v>0</v>
      </c>
      <c r="Q1858" s="45"/>
      <c r="R1858" s="46"/>
      <c r="S1858" s="45"/>
      <c r="T1858" s="44"/>
      <c r="U1858" s="26">
        <f t="shared" si="118"/>
        <v>0</v>
      </c>
      <c r="V1858" s="25">
        <f t="shared" si="117"/>
        <v>0</v>
      </c>
      <c r="W1858" s="25">
        <f t="shared" si="119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6"/>
        <v>0</v>
      </c>
      <c r="Q1859" s="45"/>
      <c r="R1859" s="46"/>
      <c r="S1859" s="45"/>
      <c r="T1859" s="44"/>
      <c r="U1859" s="26">
        <f t="shared" si="118"/>
        <v>0</v>
      </c>
      <c r="V1859" s="25">
        <f t="shared" si="117"/>
        <v>0</v>
      </c>
      <c r="W1859" s="25">
        <f t="shared" si="119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6"/>
        <v>0</v>
      </c>
      <c r="Q1860" s="45"/>
      <c r="R1860" s="46"/>
      <c r="S1860" s="45"/>
      <c r="T1860" s="44"/>
      <c r="U1860" s="26">
        <f t="shared" si="118"/>
        <v>0</v>
      </c>
      <c r="V1860" s="25">
        <f t="shared" si="117"/>
        <v>0</v>
      </c>
      <c r="W1860" s="25">
        <f t="shared" si="119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6"/>
        <v>0</v>
      </c>
      <c r="Q1861" s="45"/>
      <c r="R1861" s="46"/>
      <c r="S1861" s="45"/>
      <c r="T1861" s="44"/>
      <c r="U1861" s="26">
        <f t="shared" si="118"/>
        <v>0</v>
      </c>
      <c r="V1861" s="25">
        <f t="shared" si="117"/>
        <v>0</v>
      </c>
      <c r="W1861" s="25">
        <f t="shared" si="119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6"/>
        <v>0</v>
      </c>
      <c r="Q1862" s="45"/>
      <c r="R1862" s="46"/>
      <c r="S1862" s="45"/>
      <c r="T1862" s="44"/>
      <c r="U1862" s="26">
        <f t="shared" si="118"/>
        <v>0</v>
      </c>
      <c r="V1862" s="25">
        <f t="shared" si="117"/>
        <v>0</v>
      </c>
      <c r="W1862" s="25">
        <f t="shared" si="119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6"/>
        <v>0</v>
      </c>
      <c r="Q1863" s="45"/>
      <c r="R1863" s="46"/>
      <c r="S1863" s="45"/>
      <c r="T1863" s="44"/>
      <c r="U1863" s="26">
        <f t="shared" si="118"/>
        <v>0</v>
      </c>
      <c r="V1863" s="25">
        <f t="shared" si="117"/>
        <v>0</v>
      </c>
      <c r="W1863" s="25">
        <f t="shared" si="119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si="116"/>
        <v>0</v>
      </c>
      <c r="Q1864" s="45"/>
      <c r="R1864" s="46"/>
      <c r="S1864" s="45"/>
      <c r="T1864" s="44"/>
      <c r="U1864" s="26">
        <f t="shared" si="118"/>
        <v>0</v>
      </c>
      <c r="V1864" s="25">
        <f t="shared" si="117"/>
        <v>0</v>
      </c>
      <c r="W1864" s="25">
        <f t="shared" si="119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si="118"/>
        <v>0</v>
      </c>
      <c r="V1865" s="25">
        <f t="shared" si="117"/>
        <v>0</v>
      </c>
      <c r="W1865" s="25">
        <f t="shared" si="119"/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ref="P1905:P1968" si="120">N1905+O1905</f>
        <v>0</v>
      </c>
      <c r="Q1905" s="45"/>
      <c r="R1905" s="46"/>
      <c r="S1905" s="45"/>
      <c r="T1905" s="44"/>
      <c r="U1905" s="26">
        <f t="shared" si="118"/>
        <v>0</v>
      </c>
      <c r="V1905" s="25">
        <f t="shared" ref="V1905:V1968" si="121">(Q1905*R1905)+(S1905*T1905)</f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20"/>
        <v>0</v>
      </c>
      <c r="Q1906" s="45"/>
      <c r="R1906" s="46"/>
      <c r="S1906" s="45"/>
      <c r="T1906" s="44"/>
      <c r="U1906" s="26">
        <f t="shared" ref="U1906:U1969" si="122">Q1906+S1906</f>
        <v>0</v>
      </c>
      <c r="V1906" s="25">
        <f t="shared" si="121"/>
        <v>0</v>
      </c>
      <c r="W1906" s="25">
        <f t="shared" ref="W1906:W1969" si="123">V1906+P1906</f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20"/>
        <v>0</v>
      </c>
      <c r="Q1907" s="45"/>
      <c r="R1907" s="46"/>
      <c r="S1907" s="45"/>
      <c r="T1907" s="44"/>
      <c r="U1907" s="26">
        <f t="shared" si="122"/>
        <v>0</v>
      </c>
      <c r="V1907" s="25">
        <f t="shared" si="121"/>
        <v>0</v>
      </c>
      <c r="W1907" s="25">
        <f t="shared" si="123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20"/>
        <v>0</v>
      </c>
      <c r="Q1908" s="45"/>
      <c r="R1908" s="46"/>
      <c r="S1908" s="45"/>
      <c r="T1908" s="44"/>
      <c r="U1908" s="26">
        <f t="shared" si="122"/>
        <v>0</v>
      </c>
      <c r="V1908" s="25">
        <f t="shared" si="121"/>
        <v>0</v>
      </c>
      <c r="W1908" s="25">
        <f t="shared" si="123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20"/>
        <v>0</v>
      </c>
      <c r="Q1909" s="45"/>
      <c r="R1909" s="46"/>
      <c r="S1909" s="45"/>
      <c r="T1909" s="44"/>
      <c r="U1909" s="26">
        <f t="shared" si="122"/>
        <v>0</v>
      </c>
      <c r="V1909" s="25">
        <f t="shared" si="121"/>
        <v>0</v>
      </c>
      <c r="W1909" s="25">
        <f t="shared" si="123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20"/>
        <v>0</v>
      </c>
      <c r="Q1910" s="45"/>
      <c r="R1910" s="46"/>
      <c r="S1910" s="45"/>
      <c r="T1910" s="44"/>
      <c r="U1910" s="26">
        <f t="shared" si="122"/>
        <v>0</v>
      </c>
      <c r="V1910" s="25">
        <f t="shared" si="121"/>
        <v>0</v>
      </c>
      <c r="W1910" s="25">
        <f t="shared" si="123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20"/>
        <v>0</v>
      </c>
      <c r="Q1911" s="45"/>
      <c r="R1911" s="46"/>
      <c r="S1911" s="45"/>
      <c r="T1911" s="44"/>
      <c r="U1911" s="26">
        <f t="shared" si="122"/>
        <v>0</v>
      </c>
      <c r="V1911" s="25">
        <f t="shared" si="121"/>
        <v>0</v>
      </c>
      <c r="W1911" s="25">
        <f t="shared" si="123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20"/>
        <v>0</v>
      </c>
      <c r="Q1912" s="45"/>
      <c r="R1912" s="46"/>
      <c r="S1912" s="45"/>
      <c r="T1912" s="44"/>
      <c r="U1912" s="26">
        <f t="shared" si="122"/>
        <v>0</v>
      </c>
      <c r="V1912" s="25">
        <f t="shared" si="121"/>
        <v>0</v>
      </c>
      <c r="W1912" s="25">
        <f t="shared" si="123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20"/>
        <v>0</v>
      </c>
      <c r="Q1913" s="45"/>
      <c r="R1913" s="46"/>
      <c r="S1913" s="45"/>
      <c r="T1913" s="44"/>
      <c r="U1913" s="26">
        <f t="shared" si="122"/>
        <v>0</v>
      </c>
      <c r="V1913" s="25">
        <f t="shared" si="121"/>
        <v>0</v>
      </c>
      <c r="W1913" s="25">
        <f t="shared" si="123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20"/>
        <v>0</v>
      </c>
      <c r="Q1914" s="45"/>
      <c r="R1914" s="46"/>
      <c r="S1914" s="45"/>
      <c r="T1914" s="44"/>
      <c r="U1914" s="26">
        <f t="shared" si="122"/>
        <v>0</v>
      </c>
      <c r="V1914" s="25">
        <f t="shared" si="121"/>
        <v>0</v>
      </c>
      <c r="W1914" s="25">
        <f t="shared" si="123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20"/>
        <v>0</v>
      </c>
      <c r="Q1915" s="45"/>
      <c r="R1915" s="46"/>
      <c r="S1915" s="45"/>
      <c r="T1915" s="44"/>
      <c r="U1915" s="26">
        <f t="shared" si="122"/>
        <v>0</v>
      </c>
      <c r="V1915" s="25">
        <f t="shared" si="121"/>
        <v>0</v>
      </c>
      <c r="W1915" s="25">
        <f t="shared" si="123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20"/>
        <v>0</v>
      </c>
      <c r="Q1916" s="45"/>
      <c r="R1916" s="46"/>
      <c r="S1916" s="45"/>
      <c r="T1916" s="44"/>
      <c r="U1916" s="26">
        <f t="shared" si="122"/>
        <v>0</v>
      </c>
      <c r="V1916" s="25">
        <f t="shared" si="121"/>
        <v>0</v>
      </c>
      <c r="W1916" s="25">
        <f t="shared" si="123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20"/>
        <v>0</v>
      </c>
      <c r="Q1917" s="45"/>
      <c r="R1917" s="46"/>
      <c r="S1917" s="45"/>
      <c r="T1917" s="44"/>
      <c r="U1917" s="26">
        <f t="shared" si="122"/>
        <v>0</v>
      </c>
      <c r="V1917" s="25">
        <f t="shared" si="121"/>
        <v>0</v>
      </c>
      <c r="W1917" s="25">
        <f t="shared" si="123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20"/>
        <v>0</v>
      </c>
      <c r="Q1918" s="45"/>
      <c r="R1918" s="46"/>
      <c r="S1918" s="45"/>
      <c r="T1918" s="44"/>
      <c r="U1918" s="26">
        <f t="shared" si="122"/>
        <v>0</v>
      </c>
      <c r="V1918" s="25">
        <f t="shared" si="121"/>
        <v>0</v>
      </c>
      <c r="W1918" s="25">
        <f t="shared" si="123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20"/>
        <v>0</v>
      </c>
      <c r="Q1919" s="45"/>
      <c r="R1919" s="46"/>
      <c r="S1919" s="45"/>
      <c r="T1919" s="44"/>
      <c r="U1919" s="26">
        <f t="shared" si="122"/>
        <v>0</v>
      </c>
      <c r="V1919" s="25">
        <f t="shared" si="121"/>
        <v>0</v>
      </c>
      <c r="W1919" s="25">
        <f t="shared" si="123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20"/>
        <v>0</v>
      </c>
      <c r="Q1920" s="45"/>
      <c r="R1920" s="46"/>
      <c r="S1920" s="45"/>
      <c r="T1920" s="44"/>
      <c r="U1920" s="26">
        <f t="shared" si="122"/>
        <v>0</v>
      </c>
      <c r="V1920" s="25">
        <f t="shared" si="121"/>
        <v>0</v>
      </c>
      <c r="W1920" s="25">
        <f t="shared" si="123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20"/>
        <v>0</v>
      </c>
      <c r="Q1921" s="45"/>
      <c r="R1921" s="46"/>
      <c r="S1921" s="45"/>
      <c r="T1921" s="44"/>
      <c r="U1921" s="26">
        <f t="shared" si="122"/>
        <v>0</v>
      </c>
      <c r="V1921" s="25">
        <f t="shared" si="121"/>
        <v>0</v>
      </c>
      <c r="W1921" s="25">
        <f t="shared" si="123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20"/>
        <v>0</v>
      </c>
      <c r="Q1922" s="45"/>
      <c r="R1922" s="46"/>
      <c r="S1922" s="45"/>
      <c r="T1922" s="44"/>
      <c r="U1922" s="26">
        <f t="shared" si="122"/>
        <v>0</v>
      </c>
      <c r="V1922" s="25">
        <f t="shared" si="121"/>
        <v>0</v>
      </c>
      <c r="W1922" s="25">
        <f t="shared" si="123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20"/>
        <v>0</v>
      </c>
      <c r="Q1923" s="45"/>
      <c r="R1923" s="46"/>
      <c r="S1923" s="45"/>
      <c r="T1923" s="44"/>
      <c r="U1923" s="26">
        <f t="shared" si="122"/>
        <v>0</v>
      </c>
      <c r="V1923" s="25">
        <f t="shared" si="121"/>
        <v>0</v>
      </c>
      <c r="W1923" s="25">
        <f t="shared" si="123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20"/>
        <v>0</v>
      </c>
      <c r="Q1924" s="45"/>
      <c r="R1924" s="46"/>
      <c r="S1924" s="45"/>
      <c r="T1924" s="44"/>
      <c r="U1924" s="26">
        <f t="shared" si="122"/>
        <v>0</v>
      </c>
      <c r="V1924" s="25">
        <f t="shared" si="121"/>
        <v>0</v>
      </c>
      <c r="W1924" s="25">
        <f t="shared" si="123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20"/>
        <v>0</v>
      </c>
      <c r="Q1925" s="45"/>
      <c r="R1925" s="46"/>
      <c r="S1925" s="45"/>
      <c r="T1925" s="44"/>
      <c r="U1925" s="26">
        <f t="shared" si="122"/>
        <v>0</v>
      </c>
      <c r="V1925" s="25">
        <f t="shared" si="121"/>
        <v>0</v>
      </c>
      <c r="W1925" s="25">
        <f t="shared" si="123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20"/>
        <v>0</v>
      </c>
      <c r="Q1926" s="45"/>
      <c r="R1926" s="46"/>
      <c r="S1926" s="45"/>
      <c r="T1926" s="44"/>
      <c r="U1926" s="26">
        <f t="shared" si="122"/>
        <v>0</v>
      </c>
      <c r="V1926" s="25">
        <f t="shared" si="121"/>
        <v>0</v>
      </c>
      <c r="W1926" s="25">
        <f t="shared" si="123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20"/>
        <v>0</v>
      </c>
      <c r="Q1927" s="45"/>
      <c r="R1927" s="46"/>
      <c r="S1927" s="45"/>
      <c r="T1927" s="44"/>
      <c r="U1927" s="26">
        <f t="shared" si="122"/>
        <v>0</v>
      </c>
      <c r="V1927" s="25">
        <f t="shared" si="121"/>
        <v>0</v>
      </c>
      <c r="W1927" s="25">
        <f t="shared" si="123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si="120"/>
        <v>0</v>
      </c>
      <c r="Q1928" s="45"/>
      <c r="R1928" s="46"/>
      <c r="S1928" s="45"/>
      <c r="T1928" s="44"/>
      <c r="U1928" s="26">
        <f t="shared" si="122"/>
        <v>0</v>
      </c>
      <c r="V1928" s="25">
        <f t="shared" si="121"/>
        <v>0</v>
      </c>
      <c r="W1928" s="25">
        <f t="shared" si="123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si="122"/>
        <v>0</v>
      </c>
      <c r="V1929" s="25">
        <f t="shared" si="121"/>
        <v>0</v>
      </c>
      <c r="W1929" s="25">
        <f t="shared" si="123"/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ref="P1969:P2027" si="124">N1969+O1969</f>
        <v>0</v>
      </c>
      <c r="Q1969" s="45"/>
      <c r="R1969" s="46"/>
      <c r="S1969" s="45"/>
      <c r="T1969" s="44"/>
      <c r="U1969" s="26">
        <f t="shared" si="122"/>
        <v>0</v>
      </c>
      <c r="V1969" s="25">
        <f t="shared" ref="V1969:V2027" si="125">(Q1969*R1969)+(S1969*T1969)</f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4"/>
        <v>0</v>
      </c>
      <c r="Q1970" s="45"/>
      <c r="R1970" s="46"/>
      <c r="S1970" s="45"/>
      <c r="T1970" s="44"/>
      <c r="U1970" s="26">
        <f t="shared" ref="U1970:U2027" si="126">Q1970+S1970</f>
        <v>0</v>
      </c>
      <c r="V1970" s="25">
        <f t="shared" si="125"/>
        <v>0</v>
      </c>
      <c r="W1970" s="25">
        <f t="shared" ref="W1970:W2027" si="127">V1970+P1970</f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4"/>
        <v>0</v>
      </c>
      <c r="Q1971" s="45"/>
      <c r="R1971" s="46"/>
      <c r="S1971" s="45"/>
      <c r="T1971" s="44"/>
      <c r="U1971" s="26">
        <f t="shared" si="126"/>
        <v>0</v>
      </c>
      <c r="V1971" s="25">
        <f t="shared" si="125"/>
        <v>0</v>
      </c>
      <c r="W1971" s="25">
        <f t="shared" si="127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4"/>
        <v>0</v>
      </c>
      <c r="Q1972" s="45"/>
      <c r="R1972" s="46"/>
      <c r="S1972" s="45"/>
      <c r="T1972" s="44"/>
      <c r="U1972" s="26">
        <f t="shared" si="126"/>
        <v>0</v>
      </c>
      <c r="V1972" s="25">
        <f t="shared" si="125"/>
        <v>0</v>
      </c>
      <c r="W1972" s="25">
        <f t="shared" si="127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4"/>
        <v>0</v>
      </c>
      <c r="Q1973" s="45"/>
      <c r="R1973" s="46"/>
      <c r="S1973" s="45"/>
      <c r="T1973" s="44"/>
      <c r="U1973" s="26">
        <f t="shared" si="126"/>
        <v>0</v>
      </c>
      <c r="V1973" s="25">
        <f t="shared" si="125"/>
        <v>0</v>
      </c>
      <c r="W1973" s="25">
        <f t="shared" si="127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4"/>
        <v>0</v>
      </c>
      <c r="Q1974" s="45"/>
      <c r="R1974" s="46"/>
      <c r="S1974" s="45"/>
      <c r="T1974" s="44"/>
      <c r="U1974" s="26">
        <f t="shared" si="126"/>
        <v>0</v>
      </c>
      <c r="V1974" s="25">
        <f t="shared" si="125"/>
        <v>0</v>
      </c>
      <c r="W1974" s="25">
        <f t="shared" si="127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4"/>
        <v>0</v>
      </c>
      <c r="Q1975" s="45"/>
      <c r="R1975" s="46"/>
      <c r="S1975" s="45"/>
      <c r="T1975" s="44"/>
      <c r="U1975" s="26">
        <f t="shared" si="126"/>
        <v>0</v>
      </c>
      <c r="V1975" s="25">
        <f t="shared" si="125"/>
        <v>0</v>
      </c>
      <c r="W1975" s="25">
        <f t="shared" si="127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4"/>
        <v>0</v>
      </c>
      <c r="Q1976" s="45"/>
      <c r="R1976" s="46"/>
      <c r="S1976" s="45"/>
      <c r="T1976" s="44"/>
      <c r="U1976" s="26">
        <f t="shared" si="126"/>
        <v>0</v>
      </c>
      <c r="V1976" s="25">
        <f t="shared" si="125"/>
        <v>0</v>
      </c>
      <c r="W1976" s="25">
        <f t="shared" si="127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4"/>
        <v>0</v>
      </c>
      <c r="Q1977" s="45"/>
      <c r="R1977" s="46"/>
      <c r="S1977" s="45"/>
      <c r="T1977" s="44"/>
      <c r="U1977" s="26">
        <f t="shared" si="126"/>
        <v>0</v>
      </c>
      <c r="V1977" s="25">
        <f t="shared" si="125"/>
        <v>0</v>
      </c>
      <c r="W1977" s="25">
        <f t="shared" si="127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4"/>
        <v>0</v>
      </c>
      <c r="Q1978" s="45"/>
      <c r="R1978" s="46"/>
      <c r="S1978" s="45"/>
      <c r="T1978" s="44"/>
      <c r="U1978" s="26">
        <f t="shared" si="126"/>
        <v>0</v>
      </c>
      <c r="V1978" s="25">
        <f t="shared" si="125"/>
        <v>0</v>
      </c>
      <c r="W1978" s="25">
        <f t="shared" si="127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4"/>
        <v>0</v>
      </c>
      <c r="Q1979" s="45"/>
      <c r="R1979" s="46"/>
      <c r="S1979" s="45"/>
      <c r="T1979" s="44"/>
      <c r="U1979" s="26">
        <f t="shared" si="126"/>
        <v>0</v>
      </c>
      <c r="V1979" s="25">
        <f t="shared" si="125"/>
        <v>0</v>
      </c>
      <c r="W1979" s="25">
        <f t="shared" si="127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4"/>
        <v>0</v>
      </c>
      <c r="Q1980" s="45"/>
      <c r="R1980" s="46"/>
      <c r="S1980" s="45"/>
      <c r="T1980" s="44"/>
      <c r="U1980" s="26">
        <f t="shared" si="126"/>
        <v>0</v>
      </c>
      <c r="V1980" s="25">
        <f t="shared" si="125"/>
        <v>0</v>
      </c>
      <c r="W1980" s="25">
        <f t="shared" si="127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4"/>
        <v>0</v>
      </c>
      <c r="Q1981" s="45"/>
      <c r="R1981" s="46"/>
      <c r="S1981" s="45"/>
      <c r="T1981" s="44"/>
      <c r="U1981" s="26">
        <f t="shared" si="126"/>
        <v>0</v>
      </c>
      <c r="V1981" s="25">
        <f t="shared" si="125"/>
        <v>0</v>
      </c>
      <c r="W1981" s="25">
        <f t="shared" si="127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4"/>
        <v>0</v>
      </c>
      <c r="Q1982" s="45"/>
      <c r="R1982" s="46"/>
      <c r="S1982" s="45"/>
      <c r="T1982" s="44"/>
      <c r="U1982" s="26">
        <f t="shared" si="126"/>
        <v>0</v>
      </c>
      <c r="V1982" s="25">
        <f t="shared" si="125"/>
        <v>0</v>
      </c>
      <c r="W1982" s="25">
        <f t="shared" si="127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4"/>
        <v>0</v>
      </c>
      <c r="Q1983" s="45"/>
      <c r="R1983" s="46"/>
      <c r="S1983" s="45"/>
      <c r="T1983" s="44"/>
      <c r="U1983" s="26">
        <f t="shared" si="126"/>
        <v>0</v>
      </c>
      <c r="V1983" s="25">
        <f t="shared" si="125"/>
        <v>0</v>
      </c>
      <c r="W1983" s="25">
        <f t="shared" si="127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4"/>
        <v>0</v>
      </c>
      <c r="Q1984" s="45"/>
      <c r="R1984" s="46"/>
      <c r="S1984" s="45"/>
      <c r="T1984" s="44"/>
      <c r="U1984" s="26">
        <f t="shared" si="126"/>
        <v>0</v>
      </c>
      <c r="V1984" s="25">
        <f t="shared" si="125"/>
        <v>0</v>
      </c>
      <c r="W1984" s="25">
        <f t="shared" si="127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4"/>
        <v>0</v>
      </c>
      <c r="Q1985" s="45"/>
      <c r="R1985" s="46"/>
      <c r="S1985" s="45"/>
      <c r="T1985" s="44"/>
      <c r="U1985" s="26">
        <f t="shared" si="126"/>
        <v>0</v>
      </c>
      <c r="V1985" s="25">
        <f t="shared" si="125"/>
        <v>0</v>
      </c>
      <c r="W1985" s="25">
        <f t="shared" si="127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4"/>
        <v>0</v>
      </c>
      <c r="Q1986" s="45"/>
      <c r="R1986" s="46"/>
      <c r="S1986" s="45"/>
      <c r="T1986" s="44"/>
      <c r="U1986" s="26">
        <f t="shared" si="126"/>
        <v>0</v>
      </c>
      <c r="V1986" s="25">
        <f t="shared" si="125"/>
        <v>0</v>
      </c>
      <c r="W1986" s="25">
        <f t="shared" si="127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4"/>
        <v>0</v>
      </c>
      <c r="Q1987" s="45"/>
      <c r="R1987" s="46"/>
      <c r="S1987" s="45"/>
      <c r="T1987" s="44"/>
      <c r="U1987" s="26">
        <f t="shared" si="126"/>
        <v>0</v>
      </c>
      <c r="V1987" s="25">
        <f t="shared" si="125"/>
        <v>0</v>
      </c>
      <c r="W1987" s="25">
        <f t="shared" si="127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4"/>
        <v>0</v>
      </c>
      <c r="Q1988" s="45"/>
      <c r="R1988" s="46"/>
      <c r="S1988" s="45"/>
      <c r="T1988" s="44"/>
      <c r="U1988" s="26">
        <f t="shared" si="126"/>
        <v>0</v>
      </c>
      <c r="V1988" s="25">
        <f t="shared" si="125"/>
        <v>0</v>
      </c>
      <c r="W1988" s="25">
        <f t="shared" si="127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4"/>
        <v>0</v>
      </c>
      <c r="Q1989" s="45"/>
      <c r="R1989" s="46"/>
      <c r="S1989" s="45"/>
      <c r="T1989" s="44"/>
      <c r="U1989" s="26">
        <f t="shared" si="126"/>
        <v>0</v>
      </c>
      <c r="V1989" s="25">
        <f t="shared" si="125"/>
        <v>0</v>
      </c>
      <c r="W1989" s="25">
        <f t="shared" si="127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4"/>
        <v>0</v>
      </c>
      <c r="Q1990" s="45"/>
      <c r="R1990" s="46"/>
      <c r="S1990" s="45"/>
      <c r="T1990" s="44"/>
      <c r="U1990" s="26">
        <f t="shared" si="126"/>
        <v>0</v>
      </c>
      <c r="V1990" s="25">
        <f t="shared" si="125"/>
        <v>0</v>
      </c>
      <c r="W1990" s="25">
        <f t="shared" si="127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4"/>
        <v>0</v>
      </c>
      <c r="Q1991" s="45"/>
      <c r="R1991" s="46"/>
      <c r="S1991" s="45"/>
      <c r="T1991" s="44"/>
      <c r="U1991" s="26">
        <f t="shared" si="126"/>
        <v>0</v>
      </c>
      <c r="V1991" s="25">
        <f t="shared" si="125"/>
        <v>0</v>
      </c>
      <c r="W1991" s="25">
        <f t="shared" si="127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si="124"/>
        <v>0</v>
      </c>
      <c r="Q1992" s="45"/>
      <c r="R1992" s="46"/>
      <c r="S1992" s="45"/>
      <c r="T1992" s="44"/>
      <c r="U1992" s="26">
        <f t="shared" si="126"/>
        <v>0</v>
      </c>
      <c r="V1992" s="25">
        <f t="shared" si="125"/>
        <v>0</v>
      </c>
      <c r="W1992" s="25">
        <f t="shared" si="127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si="126"/>
        <v>0</v>
      </c>
      <c r="V1993" s="25">
        <f t="shared" si="125"/>
        <v>0</v>
      </c>
      <c r="W1993" s="25">
        <f t="shared" si="127"/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28"/>
      <c r="R2015" s="29"/>
      <c r="S2015" s="28"/>
      <c r="T2015" s="27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28"/>
      <c r="R2016" s="29"/>
      <c r="S2016" s="28"/>
      <c r="T2016" s="27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28"/>
      <c r="R2017" s="29"/>
      <c r="S2017" s="28"/>
      <c r="T2017" s="27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28"/>
      <c r="R2018" s="29"/>
      <c r="S2018" s="28"/>
      <c r="T2018" s="27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24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28"/>
      <c r="R2019" s="29"/>
      <c r="S2019" s="28"/>
      <c r="T2019" s="27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24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28"/>
      <c r="R2020" s="29"/>
      <c r="S2020" s="28"/>
      <c r="T2020" s="27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24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28"/>
      <c r="R2021" s="29"/>
      <c r="S2021" s="28"/>
      <c r="T2021" s="27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24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28"/>
      <c r="R2022" s="29"/>
      <c r="S2022" s="28"/>
      <c r="T2022" s="27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24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28"/>
      <c r="R2023" s="29"/>
      <c r="S2023" s="28"/>
      <c r="T2023" s="27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24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28"/>
      <c r="R2024" s="29"/>
      <c r="S2024" s="28"/>
      <c r="T2024" s="27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24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28"/>
      <c r="R2025" s="29"/>
      <c r="S2025" s="28"/>
      <c r="T2025" s="27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24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28"/>
      <c r="R2026" s="29"/>
      <c r="S2026" s="28"/>
      <c r="T2026" s="27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24"/>
    </row>
    <row r="2027" spans="1:24" ht="12.75">
      <c r="A2027" s="17"/>
      <c r="B2027" s="23"/>
      <c r="C2027" s="22"/>
      <c r="D2027" s="21"/>
      <c r="E2027" s="20"/>
      <c r="F2027" s="19"/>
      <c r="G2027" s="18"/>
      <c r="H2027" s="17" t="s">
        <v>0</v>
      </c>
      <c r="I2027" s="16"/>
      <c r="J2027" s="17"/>
      <c r="K2027" s="16"/>
      <c r="L2027" s="15"/>
      <c r="M2027" s="14"/>
      <c r="N2027" s="13"/>
      <c r="O2027" s="12"/>
      <c r="P2027" s="11">
        <f t="shared" si="124"/>
        <v>0</v>
      </c>
      <c r="Q2027" s="9"/>
      <c r="R2027" s="10"/>
      <c r="S2027" s="9"/>
      <c r="T2027" s="8"/>
      <c r="U2027" s="7">
        <f t="shared" si="126"/>
        <v>0</v>
      </c>
      <c r="V2027" s="6">
        <f t="shared" si="125"/>
        <v>0</v>
      </c>
      <c r="W2027" s="6">
        <f t="shared" si="127"/>
        <v>0</v>
      </c>
      <c r="X2027" s="5"/>
    </row>
    <row r="2028" spans="1:24" ht="12.75">
      <c r="A2028" s="4"/>
      <c r="B2028" s="4"/>
      <c r="C2028" s="2"/>
      <c r="D2028" s="4"/>
      <c r="E2028" s="2"/>
      <c r="F2028" s="2"/>
      <c r="G2028" s="4"/>
      <c r="H2028" s="4"/>
      <c r="I2028" s="4"/>
      <c r="J2028" s="4"/>
      <c r="K2028" s="4"/>
      <c r="L2028" s="4"/>
      <c r="M2028" s="3"/>
      <c r="N2028" s="4"/>
      <c r="O2028" s="4"/>
      <c r="P2028" s="4"/>
      <c r="Q2028" s="4"/>
      <c r="R2028" s="4"/>
      <c r="S2028" s="4"/>
      <c r="T2028" s="4"/>
      <c r="U2028" s="3"/>
      <c r="V2028" s="2"/>
      <c r="W2028" s="2"/>
      <c r="X2028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27 U8:X2027">
    <cfRule type="expression" dxfId="9" priority="1" stopIfTrue="1">
      <formula>'MAPA MARÇO'!#REF!&lt;&gt;$U8</formula>
    </cfRule>
  </conditionalFormatting>
  <dataValidations count="4">
    <dataValidation type="list" allowBlank="1" sqref="H65521:H67563 JD65521:JD67563 SZ65521:SZ67563 ACV65521:ACV67563 AMR65521:AMR67563 AWN65521:AWN67563 BGJ65521:BGJ67563 BQF65521:BQF67563 CAB65521:CAB67563 CJX65521:CJX67563 CTT65521:CTT67563 DDP65521:DDP67563 DNL65521:DNL67563 DXH65521:DXH67563 EHD65521:EHD67563 EQZ65521:EQZ67563 FAV65521:FAV67563 FKR65521:FKR67563 FUN65521:FUN67563 GEJ65521:GEJ67563 GOF65521:GOF67563 GYB65521:GYB67563 HHX65521:HHX67563 HRT65521:HRT67563 IBP65521:IBP67563 ILL65521:ILL67563 IVH65521:IVH67563 JFD65521:JFD67563 JOZ65521:JOZ67563 JYV65521:JYV67563 KIR65521:KIR67563 KSN65521:KSN67563 LCJ65521:LCJ67563 LMF65521:LMF67563 LWB65521:LWB67563 MFX65521:MFX67563 MPT65521:MPT67563 MZP65521:MZP67563 NJL65521:NJL67563 NTH65521:NTH67563 ODD65521:ODD67563 OMZ65521:OMZ67563 OWV65521:OWV67563 PGR65521:PGR67563 PQN65521:PQN67563 QAJ65521:QAJ67563 QKF65521:QKF67563 QUB65521:QUB67563 RDX65521:RDX67563 RNT65521:RNT67563 RXP65521:RXP67563 SHL65521:SHL67563 SRH65521:SRH67563 TBD65521:TBD67563 TKZ65521:TKZ67563 TUV65521:TUV67563 UER65521:UER67563 UON65521:UON67563 UYJ65521:UYJ67563 VIF65521:VIF67563 VSB65521:VSB67563 WBX65521:WBX67563 WLT65521:WLT67563 WVP65521:WVP67563 H131057:H133099 JD131057:JD133099 SZ131057:SZ133099 ACV131057:ACV133099 AMR131057:AMR133099 AWN131057:AWN133099 BGJ131057:BGJ133099 BQF131057:BQF133099 CAB131057:CAB133099 CJX131057:CJX133099 CTT131057:CTT133099 DDP131057:DDP133099 DNL131057:DNL133099 DXH131057:DXH133099 EHD131057:EHD133099 EQZ131057:EQZ133099 FAV131057:FAV133099 FKR131057:FKR133099 FUN131057:FUN133099 GEJ131057:GEJ133099 GOF131057:GOF133099 GYB131057:GYB133099 HHX131057:HHX133099 HRT131057:HRT133099 IBP131057:IBP133099 ILL131057:ILL133099 IVH131057:IVH133099 JFD131057:JFD133099 JOZ131057:JOZ133099 JYV131057:JYV133099 KIR131057:KIR133099 KSN131057:KSN133099 LCJ131057:LCJ133099 LMF131057:LMF133099 LWB131057:LWB133099 MFX131057:MFX133099 MPT131057:MPT133099 MZP131057:MZP133099 NJL131057:NJL133099 NTH131057:NTH133099 ODD131057:ODD133099 OMZ131057:OMZ133099 OWV131057:OWV133099 PGR131057:PGR133099 PQN131057:PQN133099 QAJ131057:QAJ133099 QKF131057:QKF133099 QUB131057:QUB133099 RDX131057:RDX133099 RNT131057:RNT133099 RXP131057:RXP133099 SHL131057:SHL133099 SRH131057:SRH133099 TBD131057:TBD133099 TKZ131057:TKZ133099 TUV131057:TUV133099 UER131057:UER133099 UON131057:UON133099 UYJ131057:UYJ133099 VIF131057:VIF133099 VSB131057:VSB133099 WBX131057:WBX133099 WLT131057:WLT133099 WVP131057:WVP133099 H196593:H198635 JD196593:JD198635 SZ196593:SZ198635 ACV196593:ACV198635 AMR196593:AMR198635 AWN196593:AWN198635 BGJ196593:BGJ198635 BQF196593:BQF198635 CAB196593:CAB198635 CJX196593:CJX198635 CTT196593:CTT198635 DDP196593:DDP198635 DNL196593:DNL198635 DXH196593:DXH198635 EHD196593:EHD198635 EQZ196593:EQZ198635 FAV196593:FAV198635 FKR196593:FKR198635 FUN196593:FUN198635 GEJ196593:GEJ198635 GOF196593:GOF198635 GYB196593:GYB198635 HHX196593:HHX198635 HRT196593:HRT198635 IBP196593:IBP198635 ILL196593:ILL198635 IVH196593:IVH198635 JFD196593:JFD198635 JOZ196593:JOZ198635 JYV196593:JYV198635 KIR196593:KIR198635 KSN196593:KSN198635 LCJ196593:LCJ198635 LMF196593:LMF198635 LWB196593:LWB198635 MFX196593:MFX198635 MPT196593:MPT198635 MZP196593:MZP198635 NJL196593:NJL198635 NTH196593:NTH198635 ODD196593:ODD198635 OMZ196593:OMZ198635 OWV196593:OWV198635 PGR196593:PGR198635 PQN196593:PQN198635 QAJ196593:QAJ198635 QKF196593:QKF198635 QUB196593:QUB198635 RDX196593:RDX198635 RNT196593:RNT198635 RXP196593:RXP198635 SHL196593:SHL198635 SRH196593:SRH198635 TBD196593:TBD198635 TKZ196593:TKZ198635 TUV196593:TUV198635 UER196593:UER198635 UON196593:UON198635 UYJ196593:UYJ198635 VIF196593:VIF198635 VSB196593:VSB198635 WBX196593:WBX198635 WLT196593:WLT198635 WVP196593:WVP198635 H262129:H264171 JD262129:JD264171 SZ262129:SZ264171 ACV262129:ACV264171 AMR262129:AMR264171 AWN262129:AWN264171 BGJ262129:BGJ264171 BQF262129:BQF264171 CAB262129:CAB264171 CJX262129:CJX264171 CTT262129:CTT264171 DDP262129:DDP264171 DNL262129:DNL264171 DXH262129:DXH264171 EHD262129:EHD264171 EQZ262129:EQZ264171 FAV262129:FAV264171 FKR262129:FKR264171 FUN262129:FUN264171 GEJ262129:GEJ264171 GOF262129:GOF264171 GYB262129:GYB264171 HHX262129:HHX264171 HRT262129:HRT264171 IBP262129:IBP264171 ILL262129:ILL264171 IVH262129:IVH264171 JFD262129:JFD264171 JOZ262129:JOZ264171 JYV262129:JYV264171 KIR262129:KIR264171 KSN262129:KSN264171 LCJ262129:LCJ264171 LMF262129:LMF264171 LWB262129:LWB264171 MFX262129:MFX264171 MPT262129:MPT264171 MZP262129:MZP264171 NJL262129:NJL264171 NTH262129:NTH264171 ODD262129:ODD264171 OMZ262129:OMZ264171 OWV262129:OWV264171 PGR262129:PGR264171 PQN262129:PQN264171 QAJ262129:QAJ264171 QKF262129:QKF264171 QUB262129:QUB264171 RDX262129:RDX264171 RNT262129:RNT264171 RXP262129:RXP264171 SHL262129:SHL264171 SRH262129:SRH264171 TBD262129:TBD264171 TKZ262129:TKZ264171 TUV262129:TUV264171 UER262129:UER264171 UON262129:UON264171 UYJ262129:UYJ264171 VIF262129:VIF264171 VSB262129:VSB264171 WBX262129:WBX264171 WLT262129:WLT264171 WVP262129:WVP264171 H327665:H329707 JD327665:JD329707 SZ327665:SZ329707 ACV327665:ACV329707 AMR327665:AMR329707 AWN327665:AWN329707 BGJ327665:BGJ329707 BQF327665:BQF329707 CAB327665:CAB329707 CJX327665:CJX329707 CTT327665:CTT329707 DDP327665:DDP329707 DNL327665:DNL329707 DXH327665:DXH329707 EHD327665:EHD329707 EQZ327665:EQZ329707 FAV327665:FAV329707 FKR327665:FKR329707 FUN327665:FUN329707 GEJ327665:GEJ329707 GOF327665:GOF329707 GYB327665:GYB329707 HHX327665:HHX329707 HRT327665:HRT329707 IBP327665:IBP329707 ILL327665:ILL329707 IVH327665:IVH329707 JFD327665:JFD329707 JOZ327665:JOZ329707 JYV327665:JYV329707 KIR327665:KIR329707 KSN327665:KSN329707 LCJ327665:LCJ329707 LMF327665:LMF329707 LWB327665:LWB329707 MFX327665:MFX329707 MPT327665:MPT329707 MZP327665:MZP329707 NJL327665:NJL329707 NTH327665:NTH329707 ODD327665:ODD329707 OMZ327665:OMZ329707 OWV327665:OWV329707 PGR327665:PGR329707 PQN327665:PQN329707 QAJ327665:QAJ329707 QKF327665:QKF329707 QUB327665:QUB329707 RDX327665:RDX329707 RNT327665:RNT329707 RXP327665:RXP329707 SHL327665:SHL329707 SRH327665:SRH329707 TBD327665:TBD329707 TKZ327665:TKZ329707 TUV327665:TUV329707 UER327665:UER329707 UON327665:UON329707 UYJ327665:UYJ329707 VIF327665:VIF329707 VSB327665:VSB329707 WBX327665:WBX329707 WLT327665:WLT329707 WVP327665:WVP329707 H393201:H395243 JD393201:JD395243 SZ393201:SZ395243 ACV393201:ACV395243 AMR393201:AMR395243 AWN393201:AWN395243 BGJ393201:BGJ395243 BQF393201:BQF395243 CAB393201:CAB395243 CJX393201:CJX395243 CTT393201:CTT395243 DDP393201:DDP395243 DNL393201:DNL395243 DXH393201:DXH395243 EHD393201:EHD395243 EQZ393201:EQZ395243 FAV393201:FAV395243 FKR393201:FKR395243 FUN393201:FUN395243 GEJ393201:GEJ395243 GOF393201:GOF395243 GYB393201:GYB395243 HHX393201:HHX395243 HRT393201:HRT395243 IBP393201:IBP395243 ILL393201:ILL395243 IVH393201:IVH395243 JFD393201:JFD395243 JOZ393201:JOZ395243 JYV393201:JYV395243 KIR393201:KIR395243 KSN393201:KSN395243 LCJ393201:LCJ395243 LMF393201:LMF395243 LWB393201:LWB395243 MFX393201:MFX395243 MPT393201:MPT395243 MZP393201:MZP395243 NJL393201:NJL395243 NTH393201:NTH395243 ODD393201:ODD395243 OMZ393201:OMZ395243 OWV393201:OWV395243 PGR393201:PGR395243 PQN393201:PQN395243 QAJ393201:QAJ395243 QKF393201:QKF395243 QUB393201:QUB395243 RDX393201:RDX395243 RNT393201:RNT395243 RXP393201:RXP395243 SHL393201:SHL395243 SRH393201:SRH395243 TBD393201:TBD395243 TKZ393201:TKZ395243 TUV393201:TUV395243 UER393201:UER395243 UON393201:UON395243 UYJ393201:UYJ395243 VIF393201:VIF395243 VSB393201:VSB395243 WBX393201:WBX395243 WLT393201:WLT395243 WVP393201:WVP395243 H458737:H460779 JD458737:JD460779 SZ458737:SZ460779 ACV458737:ACV460779 AMR458737:AMR460779 AWN458737:AWN460779 BGJ458737:BGJ460779 BQF458737:BQF460779 CAB458737:CAB460779 CJX458737:CJX460779 CTT458737:CTT460779 DDP458737:DDP460779 DNL458737:DNL460779 DXH458737:DXH460779 EHD458737:EHD460779 EQZ458737:EQZ460779 FAV458737:FAV460779 FKR458737:FKR460779 FUN458737:FUN460779 GEJ458737:GEJ460779 GOF458737:GOF460779 GYB458737:GYB460779 HHX458737:HHX460779 HRT458737:HRT460779 IBP458737:IBP460779 ILL458737:ILL460779 IVH458737:IVH460779 JFD458737:JFD460779 JOZ458737:JOZ460779 JYV458737:JYV460779 KIR458737:KIR460779 KSN458737:KSN460779 LCJ458737:LCJ460779 LMF458737:LMF460779 LWB458737:LWB460779 MFX458737:MFX460779 MPT458737:MPT460779 MZP458737:MZP460779 NJL458737:NJL460779 NTH458737:NTH460779 ODD458737:ODD460779 OMZ458737:OMZ460779 OWV458737:OWV460779 PGR458737:PGR460779 PQN458737:PQN460779 QAJ458737:QAJ460779 QKF458737:QKF460779 QUB458737:QUB460779 RDX458737:RDX460779 RNT458737:RNT460779 RXP458737:RXP460779 SHL458737:SHL460779 SRH458737:SRH460779 TBD458737:TBD460779 TKZ458737:TKZ460779 TUV458737:TUV460779 UER458737:UER460779 UON458737:UON460779 UYJ458737:UYJ460779 VIF458737:VIF460779 VSB458737:VSB460779 WBX458737:WBX460779 WLT458737:WLT460779 WVP458737:WVP460779 H524273:H526315 JD524273:JD526315 SZ524273:SZ526315 ACV524273:ACV526315 AMR524273:AMR526315 AWN524273:AWN526315 BGJ524273:BGJ526315 BQF524273:BQF526315 CAB524273:CAB526315 CJX524273:CJX526315 CTT524273:CTT526315 DDP524273:DDP526315 DNL524273:DNL526315 DXH524273:DXH526315 EHD524273:EHD526315 EQZ524273:EQZ526315 FAV524273:FAV526315 FKR524273:FKR526315 FUN524273:FUN526315 GEJ524273:GEJ526315 GOF524273:GOF526315 GYB524273:GYB526315 HHX524273:HHX526315 HRT524273:HRT526315 IBP524273:IBP526315 ILL524273:ILL526315 IVH524273:IVH526315 JFD524273:JFD526315 JOZ524273:JOZ526315 JYV524273:JYV526315 KIR524273:KIR526315 KSN524273:KSN526315 LCJ524273:LCJ526315 LMF524273:LMF526315 LWB524273:LWB526315 MFX524273:MFX526315 MPT524273:MPT526315 MZP524273:MZP526315 NJL524273:NJL526315 NTH524273:NTH526315 ODD524273:ODD526315 OMZ524273:OMZ526315 OWV524273:OWV526315 PGR524273:PGR526315 PQN524273:PQN526315 QAJ524273:QAJ526315 QKF524273:QKF526315 QUB524273:QUB526315 RDX524273:RDX526315 RNT524273:RNT526315 RXP524273:RXP526315 SHL524273:SHL526315 SRH524273:SRH526315 TBD524273:TBD526315 TKZ524273:TKZ526315 TUV524273:TUV526315 UER524273:UER526315 UON524273:UON526315 UYJ524273:UYJ526315 VIF524273:VIF526315 VSB524273:VSB526315 WBX524273:WBX526315 WLT524273:WLT526315 WVP524273:WVP526315 H589809:H591851 JD589809:JD591851 SZ589809:SZ591851 ACV589809:ACV591851 AMR589809:AMR591851 AWN589809:AWN591851 BGJ589809:BGJ591851 BQF589809:BQF591851 CAB589809:CAB591851 CJX589809:CJX591851 CTT589809:CTT591851 DDP589809:DDP591851 DNL589809:DNL591851 DXH589809:DXH591851 EHD589809:EHD591851 EQZ589809:EQZ591851 FAV589809:FAV591851 FKR589809:FKR591851 FUN589809:FUN591851 GEJ589809:GEJ591851 GOF589809:GOF591851 GYB589809:GYB591851 HHX589809:HHX591851 HRT589809:HRT591851 IBP589809:IBP591851 ILL589809:ILL591851 IVH589809:IVH591851 JFD589809:JFD591851 JOZ589809:JOZ591851 JYV589809:JYV591851 KIR589809:KIR591851 KSN589809:KSN591851 LCJ589809:LCJ591851 LMF589809:LMF591851 LWB589809:LWB591851 MFX589809:MFX591851 MPT589809:MPT591851 MZP589809:MZP591851 NJL589809:NJL591851 NTH589809:NTH591851 ODD589809:ODD591851 OMZ589809:OMZ591851 OWV589809:OWV591851 PGR589809:PGR591851 PQN589809:PQN591851 QAJ589809:QAJ591851 QKF589809:QKF591851 QUB589809:QUB591851 RDX589809:RDX591851 RNT589809:RNT591851 RXP589809:RXP591851 SHL589809:SHL591851 SRH589809:SRH591851 TBD589809:TBD591851 TKZ589809:TKZ591851 TUV589809:TUV591851 UER589809:UER591851 UON589809:UON591851 UYJ589809:UYJ591851 VIF589809:VIF591851 VSB589809:VSB591851 WBX589809:WBX591851 WLT589809:WLT591851 WVP589809:WVP591851 H655345:H657387 JD655345:JD657387 SZ655345:SZ657387 ACV655345:ACV657387 AMR655345:AMR657387 AWN655345:AWN657387 BGJ655345:BGJ657387 BQF655345:BQF657387 CAB655345:CAB657387 CJX655345:CJX657387 CTT655345:CTT657387 DDP655345:DDP657387 DNL655345:DNL657387 DXH655345:DXH657387 EHD655345:EHD657387 EQZ655345:EQZ657387 FAV655345:FAV657387 FKR655345:FKR657387 FUN655345:FUN657387 GEJ655345:GEJ657387 GOF655345:GOF657387 GYB655345:GYB657387 HHX655345:HHX657387 HRT655345:HRT657387 IBP655345:IBP657387 ILL655345:ILL657387 IVH655345:IVH657387 JFD655345:JFD657387 JOZ655345:JOZ657387 JYV655345:JYV657387 KIR655345:KIR657387 KSN655345:KSN657387 LCJ655345:LCJ657387 LMF655345:LMF657387 LWB655345:LWB657387 MFX655345:MFX657387 MPT655345:MPT657387 MZP655345:MZP657387 NJL655345:NJL657387 NTH655345:NTH657387 ODD655345:ODD657387 OMZ655345:OMZ657387 OWV655345:OWV657387 PGR655345:PGR657387 PQN655345:PQN657387 QAJ655345:QAJ657387 QKF655345:QKF657387 QUB655345:QUB657387 RDX655345:RDX657387 RNT655345:RNT657387 RXP655345:RXP657387 SHL655345:SHL657387 SRH655345:SRH657387 TBD655345:TBD657387 TKZ655345:TKZ657387 TUV655345:TUV657387 UER655345:UER657387 UON655345:UON657387 UYJ655345:UYJ657387 VIF655345:VIF657387 VSB655345:VSB657387 WBX655345:WBX657387 WLT655345:WLT657387 WVP655345:WVP657387 H720881:H722923 JD720881:JD722923 SZ720881:SZ722923 ACV720881:ACV722923 AMR720881:AMR722923 AWN720881:AWN722923 BGJ720881:BGJ722923 BQF720881:BQF722923 CAB720881:CAB722923 CJX720881:CJX722923 CTT720881:CTT722923 DDP720881:DDP722923 DNL720881:DNL722923 DXH720881:DXH722923 EHD720881:EHD722923 EQZ720881:EQZ722923 FAV720881:FAV722923 FKR720881:FKR722923 FUN720881:FUN722923 GEJ720881:GEJ722923 GOF720881:GOF722923 GYB720881:GYB722923 HHX720881:HHX722923 HRT720881:HRT722923 IBP720881:IBP722923 ILL720881:ILL722923 IVH720881:IVH722923 JFD720881:JFD722923 JOZ720881:JOZ722923 JYV720881:JYV722923 KIR720881:KIR722923 KSN720881:KSN722923 LCJ720881:LCJ722923 LMF720881:LMF722923 LWB720881:LWB722923 MFX720881:MFX722923 MPT720881:MPT722923 MZP720881:MZP722923 NJL720881:NJL722923 NTH720881:NTH722923 ODD720881:ODD722923 OMZ720881:OMZ722923 OWV720881:OWV722923 PGR720881:PGR722923 PQN720881:PQN722923 QAJ720881:QAJ722923 QKF720881:QKF722923 QUB720881:QUB722923 RDX720881:RDX722923 RNT720881:RNT722923 RXP720881:RXP722923 SHL720881:SHL722923 SRH720881:SRH722923 TBD720881:TBD722923 TKZ720881:TKZ722923 TUV720881:TUV722923 UER720881:UER722923 UON720881:UON722923 UYJ720881:UYJ722923 VIF720881:VIF722923 VSB720881:VSB722923 WBX720881:WBX722923 WLT720881:WLT722923 WVP720881:WVP722923 H786417:H788459 JD786417:JD788459 SZ786417:SZ788459 ACV786417:ACV788459 AMR786417:AMR788459 AWN786417:AWN788459 BGJ786417:BGJ788459 BQF786417:BQF788459 CAB786417:CAB788459 CJX786417:CJX788459 CTT786417:CTT788459 DDP786417:DDP788459 DNL786417:DNL788459 DXH786417:DXH788459 EHD786417:EHD788459 EQZ786417:EQZ788459 FAV786417:FAV788459 FKR786417:FKR788459 FUN786417:FUN788459 GEJ786417:GEJ788459 GOF786417:GOF788459 GYB786417:GYB788459 HHX786417:HHX788459 HRT786417:HRT788459 IBP786417:IBP788459 ILL786417:ILL788459 IVH786417:IVH788459 JFD786417:JFD788459 JOZ786417:JOZ788459 JYV786417:JYV788459 KIR786417:KIR788459 KSN786417:KSN788459 LCJ786417:LCJ788459 LMF786417:LMF788459 LWB786417:LWB788459 MFX786417:MFX788459 MPT786417:MPT788459 MZP786417:MZP788459 NJL786417:NJL788459 NTH786417:NTH788459 ODD786417:ODD788459 OMZ786417:OMZ788459 OWV786417:OWV788459 PGR786417:PGR788459 PQN786417:PQN788459 QAJ786417:QAJ788459 QKF786417:QKF788459 QUB786417:QUB788459 RDX786417:RDX788459 RNT786417:RNT788459 RXP786417:RXP788459 SHL786417:SHL788459 SRH786417:SRH788459 TBD786417:TBD788459 TKZ786417:TKZ788459 TUV786417:TUV788459 UER786417:UER788459 UON786417:UON788459 UYJ786417:UYJ788459 VIF786417:VIF788459 VSB786417:VSB788459 WBX786417:WBX788459 WLT786417:WLT788459 WVP786417:WVP788459 H851953:H853995 JD851953:JD853995 SZ851953:SZ853995 ACV851953:ACV853995 AMR851953:AMR853995 AWN851953:AWN853995 BGJ851953:BGJ853995 BQF851953:BQF853995 CAB851953:CAB853995 CJX851953:CJX853995 CTT851953:CTT853995 DDP851953:DDP853995 DNL851953:DNL853995 DXH851953:DXH853995 EHD851953:EHD853995 EQZ851953:EQZ853995 FAV851953:FAV853995 FKR851953:FKR853995 FUN851953:FUN853995 GEJ851953:GEJ853995 GOF851953:GOF853995 GYB851953:GYB853995 HHX851953:HHX853995 HRT851953:HRT853995 IBP851953:IBP853995 ILL851953:ILL853995 IVH851953:IVH853995 JFD851953:JFD853995 JOZ851953:JOZ853995 JYV851953:JYV853995 KIR851953:KIR853995 KSN851953:KSN853995 LCJ851953:LCJ853995 LMF851953:LMF853995 LWB851953:LWB853995 MFX851953:MFX853995 MPT851953:MPT853995 MZP851953:MZP853995 NJL851953:NJL853995 NTH851953:NTH853995 ODD851953:ODD853995 OMZ851953:OMZ853995 OWV851953:OWV853995 PGR851953:PGR853995 PQN851953:PQN853995 QAJ851953:QAJ853995 QKF851953:QKF853995 QUB851953:QUB853995 RDX851953:RDX853995 RNT851953:RNT853995 RXP851953:RXP853995 SHL851953:SHL853995 SRH851953:SRH853995 TBD851953:TBD853995 TKZ851953:TKZ853995 TUV851953:TUV853995 UER851953:UER853995 UON851953:UON853995 UYJ851953:UYJ853995 VIF851953:VIF853995 VSB851953:VSB853995 WBX851953:WBX853995 WLT851953:WLT853995 WVP851953:WVP853995 H917489:H919531 JD917489:JD919531 SZ917489:SZ919531 ACV917489:ACV919531 AMR917489:AMR919531 AWN917489:AWN919531 BGJ917489:BGJ919531 BQF917489:BQF919531 CAB917489:CAB919531 CJX917489:CJX919531 CTT917489:CTT919531 DDP917489:DDP919531 DNL917489:DNL919531 DXH917489:DXH919531 EHD917489:EHD919531 EQZ917489:EQZ919531 FAV917489:FAV919531 FKR917489:FKR919531 FUN917489:FUN919531 GEJ917489:GEJ919531 GOF917489:GOF919531 GYB917489:GYB919531 HHX917489:HHX919531 HRT917489:HRT919531 IBP917489:IBP919531 ILL917489:ILL919531 IVH917489:IVH919531 JFD917489:JFD919531 JOZ917489:JOZ919531 JYV917489:JYV919531 KIR917489:KIR919531 KSN917489:KSN919531 LCJ917489:LCJ919531 LMF917489:LMF919531 LWB917489:LWB919531 MFX917489:MFX919531 MPT917489:MPT919531 MZP917489:MZP919531 NJL917489:NJL919531 NTH917489:NTH919531 ODD917489:ODD919531 OMZ917489:OMZ919531 OWV917489:OWV919531 PGR917489:PGR919531 PQN917489:PQN919531 QAJ917489:QAJ919531 QKF917489:QKF919531 QUB917489:QUB919531 RDX917489:RDX919531 RNT917489:RNT919531 RXP917489:RXP919531 SHL917489:SHL919531 SRH917489:SRH919531 TBD917489:TBD919531 TKZ917489:TKZ919531 TUV917489:TUV919531 UER917489:UER919531 UON917489:UON919531 UYJ917489:UYJ919531 VIF917489:VIF919531 VSB917489:VSB919531 WBX917489:WBX919531 WLT917489:WLT919531 WVP917489:WVP919531 H983025:H985067 JD983025:JD985067 SZ983025:SZ985067 ACV983025:ACV985067 AMR983025:AMR985067 AWN983025:AWN985067 BGJ983025:BGJ985067 BQF983025:BQF985067 CAB983025:CAB985067 CJX983025:CJX985067 CTT983025:CTT985067 DDP983025:DDP985067 DNL983025:DNL985067 DXH983025:DXH985067 EHD983025:EHD985067 EQZ983025:EQZ985067 FAV983025:FAV985067 FKR983025:FKR985067 FUN983025:FUN985067 GEJ983025:GEJ985067 GOF983025:GOF985067 GYB983025:GYB985067 HHX983025:HHX985067 HRT983025:HRT985067 IBP983025:IBP985067 ILL983025:ILL985067 IVH983025:IVH985067 JFD983025:JFD985067 JOZ983025:JOZ985067 JYV983025:JYV985067 KIR983025:KIR985067 KSN983025:KSN985067 LCJ983025:LCJ985067 LMF983025:LMF985067 LWB983025:LWB985067 MFX983025:MFX985067 MPT983025:MPT985067 MZP983025:MZP985067 NJL983025:NJL985067 NTH983025:NTH985067 ODD983025:ODD985067 OMZ983025:OMZ985067 OWV983025:OWV985067 PGR983025:PGR985067 PQN983025:PQN985067 QAJ983025:QAJ985067 QKF983025:QKF985067 QUB983025:QUB985067 RDX983025:RDX985067 RNT983025:RNT985067 RXP983025:RXP985067 SHL983025:SHL985067 SRH983025:SRH985067 TBD983025:TBD985067 TKZ983025:TKZ985067 TUV983025:TUV985067 UER983025:UER985067 UON983025:UON985067 UYJ983025:UYJ985067 VIF983025:VIF985067 VSB983025:VSB985067 WBX983025:WBX985067 WLT983025:WLT985067 WVP983025:WVP985067 J65521:J67563 JF65521:JF67563 TB65521:TB67563 ACX65521:ACX67563 AMT65521:AMT67563 AWP65521:AWP67563 BGL65521:BGL67563 BQH65521:BQH67563 CAD65521:CAD67563 CJZ65521:CJZ67563 CTV65521:CTV67563 DDR65521:DDR67563 DNN65521:DNN67563 DXJ65521:DXJ67563 EHF65521:EHF67563 ERB65521:ERB67563 FAX65521:FAX67563 FKT65521:FKT67563 FUP65521:FUP67563 GEL65521:GEL67563 GOH65521:GOH67563 GYD65521:GYD67563 HHZ65521:HHZ67563 HRV65521:HRV67563 IBR65521:IBR67563 ILN65521:ILN67563 IVJ65521:IVJ67563 JFF65521:JFF67563 JPB65521:JPB67563 JYX65521:JYX67563 KIT65521:KIT67563 KSP65521:KSP67563 LCL65521:LCL67563 LMH65521:LMH67563 LWD65521:LWD67563 MFZ65521:MFZ67563 MPV65521:MPV67563 MZR65521:MZR67563 NJN65521:NJN67563 NTJ65521:NTJ67563 ODF65521:ODF67563 ONB65521:ONB67563 OWX65521:OWX67563 PGT65521:PGT67563 PQP65521:PQP67563 QAL65521:QAL67563 QKH65521:QKH67563 QUD65521:QUD67563 RDZ65521:RDZ67563 RNV65521:RNV67563 RXR65521:RXR67563 SHN65521:SHN67563 SRJ65521:SRJ67563 TBF65521:TBF67563 TLB65521:TLB67563 TUX65521:TUX67563 UET65521:UET67563 UOP65521:UOP67563 UYL65521:UYL67563 VIH65521:VIH67563 VSD65521:VSD67563 WBZ65521:WBZ67563 WLV65521:WLV67563 WVR65521:WVR67563 J131057:J133099 JF131057:JF133099 TB131057:TB133099 ACX131057:ACX133099 AMT131057:AMT133099 AWP131057:AWP133099 BGL131057:BGL133099 BQH131057:BQH133099 CAD131057:CAD133099 CJZ131057:CJZ133099 CTV131057:CTV133099 DDR131057:DDR133099 DNN131057:DNN133099 DXJ131057:DXJ133099 EHF131057:EHF133099 ERB131057:ERB133099 FAX131057:FAX133099 FKT131057:FKT133099 FUP131057:FUP133099 GEL131057:GEL133099 GOH131057:GOH133099 GYD131057:GYD133099 HHZ131057:HHZ133099 HRV131057:HRV133099 IBR131057:IBR133099 ILN131057:ILN133099 IVJ131057:IVJ133099 JFF131057:JFF133099 JPB131057:JPB133099 JYX131057:JYX133099 KIT131057:KIT133099 KSP131057:KSP133099 LCL131057:LCL133099 LMH131057:LMH133099 LWD131057:LWD133099 MFZ131057:MFZ133099 MPV131057:MPV133099 MZR131057:MZR133099 NJN131057:NJN133099 NTJ131057:NTJ133099 ODF131057:ODF133099 ONB131057:ONB133099 OWX131057:OWX133099 PGT131057:PGT133099 PQP131057:PQP133099 QAL131057:QAL133099 QKH131057:QKH133099 QUD131057:QUD133099 RDZ131057:RDZ133099 RNV131057:RNV133099 RXR131057:RXR133099 SHN131057:SHN133099 SRJ131057:SRJ133099 TBF131057:TBF133099 TLB131057:TLB133099 TUX131057:TUX133099 UET131057:UET133099 UOP131057:UOP133099 UYL131057:UYL133099 VIH131057:VIH133099 VSD131057:VSD133099 WBZ131057:WBZ133099 WLV131057:WLV133099 WVR131057:WVR133099 J196593:J198635 JF196593:JF198635 TB196593:TB198635 ACX196593:ACX198635 AMT196593:AMT198635 AWP196593:AWP198635 BGL196593:BGL198635 BQH196593:BQH198635 CAD196593:CAD198635 CJZ196593:CJZ198635 CTV196593:CTV198635 DDR196593:DDR198635 DNN196593:DNN198635 DXJ196593:DXJ198635 EHF196593:EHF198635 ERB196593:ERB198635 FAX196593:FAX198635 FKT196593:FKT198635 FUP196593:FUP198635 GEL196593:GEL198635 GOH196593:GOH198635 GYD196593:GYD198635 HHZ196593:HHZ198635 HRV196593:HRV198635 IBR196593:IBR198635 ILN196593:ILN198635 IVJ196593:IVJ198635 JFF196593:JFF198635 JPB196593:JPB198635 JYX196593:JYX198635 KIT196593:KIT198635 KSP196593:KSP198635 LCL196593:LCL198635 LMH196593:LMH198635 LWD196593:LWD198635 MFZ196593:MFZ198635 MPV196593:MPV198635 MZR196593:MZR198635 NJN196593:NJN198635 NTJ196593:NTJ198635 ODF196593:ODF198635 ONB196593:ONB198635 OWX196593:OWX198635 PGT196593:PGT198635 PQP196593:PQP198635 QAL196593:QAL198635 QKH196593:QKH198635 QUD196593:QUD198635 RDZ196593:RDZ198635 RNV196593:RNV198635 RXR196593:RXR198635 SHN196593:SHN198635 SRJ196593:SRJ198635 TBF196593:TBF198635 TLB196593:TLB198635 TUX196593:TUX198635 UET196593:UET198635 UOP196593:UOP198635 UYL196593:UYL198635 VIH196593:VIH198635 VSD196593:VSD198635 WBZ196593:WBZ198635 WLV196593:WLV198635 WVR196593:WVR198635 J262129:J264171 JF262129:JF264171 TB262129:TB264171 ACX262129:ACX264171 AMT262129:AMT264171 AWP262129:AWP264171 BGL262129:BGL264171 BQH262129:BQH264171 CAD262129:CAD264171 CJZ262129:CJZ264171 CTV262129:CTV264171 DDR262129:DDR264171 DNN262129:DNN264171 DXJ262129:DXJ264171 EHF262129:EHF264171 ERB262129:ERB264171 FAX262129:FAX264171 FKT262129:FKT264171 FUP262129:FUP264171 GEL262129:GEL264171 GOH262129:GOH264171 GYD262129:GYD264171 HHZ262129:HHZ264171 HRV262129:HRV264171 IBR262129:IBR264171 ILN262129:ILN264171 IVJ262129:IVJ264171 JFF262129:JFF264171 JPB262129:JPB264171 JYX262129:JYX264171 KIT262129:KIT264171 KSP262129:KSP264171 LCL262129:LCL264171 LMH262129:LMH264171 LWD262129:LWD264171 MFZ262129:MFZ264171 MPV262129:MPV264171 MZR262129:MZR264171 NJN262129:NJN264171 NTJ262129:NTJ264171 ODF262129:ODF264171 ONB262129:ONB264171 OWX262129:OWX264171 PGT262129:PGT264171 PQP262129:PQP264171 QAL262129:QAL264171 QKH262129:QKH264171 QUD262129:QUD264171 RDZ262129:RDZ264171 RNV262129:RNV264171 RXR262129:RXR264171 SHN262129:SHN264171 SRJ262129:SRJ264171 TBF262129:TBF264171 TLB262129:TLB264171 TUX262129:TUX264171 UET262129:UET264171 UOP262129:UOP264171 UYL262129:UYL264171 VIH262129:VIH264171 VSD262129:VSD264171 WBZ262129:WBZ264171 WLV262129:WLV264171 WVR262129:WVR264171 J327665:J329707 JF327665:JF329707 TB327665:TB329707 ACX327665:ACX329707 AMT327665:AMT329707 AWP327665:AWP329707 BGL327665:BGL329707 BQH327665:BQH329707 CAD327665:CAD329707 CJZ327665:CJZ329707 CTV327665:CTV329707 DDR327665:DDR329707 DNN327665:DNN329707 DXJ327665:DXJ329707 EHF327665:EHF329707 ERB327665:ERB329707 FAX327665:FAX329707 FKT327665:FKT329707 FUP327665:FUP329707 GEL327665:GEL329707 GOH327665:GOH329707 GYD327665:GYD329707 HHZ327665:HHZ329707 HRV327665:HRV329707 IBR327665:IBR329707 ILN327665:ILN329707 IVJ327665:IVJ329707 JFF327665:JFF329707 JPB327665:JPB329707 JYX327665:JYX329707 KIT327665:KIT329707 KSP327665:KSP329707 LCL327665:LCL329707 LMH327665:LMH329707 LWD327665:LWD329707 MFZ327665:MFZ329707 MPV327665:MPV329707 MZR327665:MZR329707 NJN327665:NJN329707 NTJ327665:NTJ329707 ODF327665:ODF329707 ONB327665:ONB329707 OWX327665:OWX329707 PGT327665:PGT329707 PQP327665:PQP329707 QAL327665:QAL329707 QKH327665:QKH329707 QUD327665:QUD329707 RDZ327665:RDZ329707 RNV327665:RNV329707 RXR327665:RXR329707 SHN327665:SHN329707 SRJ327665:SRJ329707 TBF327665:TBF329707 TLB327665:TLB329707 TUX327665:TUX329707 UET327665:UET329707 UOP327665:UOP329707 UYL327665:UYL329707 VIH327665:VIH329707 VSD327665:VSD329707 WBZ327665:WBZ329707 WLV327665:WLV329707 WVR327665:WVR329707 J393201:J395243 JF393201:JF395243 TB393201:TB395243 ACX393201:ACX395243 AMT393201:AMT395243 AWP393201:AWP395243 BGL393201:BGL395243 BQH393201:BQH395243 CAD393201:CAD395243 CJZ393201:CJZ395243 CTV393201:CTV395243 DDR393201:DDR395243 DNN393201:DNN395243 DXJ393201:DXJ395243 EHF393201:EHF395243 ERB393201:ERB395243 FAX393201:FAX395243 FKT393201:FKT395243 FUP393201:FUP395243 GEL393201:GEL395243 GOH393201:GOH395243 GYD393201:GYD395243 HHZ393201:HHZ395243 HRV393201:HRV395243 IBR393201:IBR395243 ILN393201:ILN395243 IVJ393201:IVJ395243 JFF393201:JFF395243 JPB393201:JPB395243 JYX393201:JYX395243 KIT393201:KIT395243 KSP393201:KSP395243 LCL393201:LCL395243 LMH393201:LMH395243 LWD393201:LWD395243 MFZ393201:MFZ395243 MPV393201:MPV395243 MZR393201:MZR395243 NJN393201:NJN395243 NTJ393201:NTJ395243 ODF393201:ODF395243 ONB393201:ONB395243 OWX393201:OWX395243 PGT393201:PGT395243 PQP393201:PQP395243 QAL393201:QAL395243 QKH393201:QKH395243 QUD393201:QUD395243 RDZ393201:RDZ395243 RNV393201:RNV395243 RXR393201:RXR395243 SHN393201:SHN395243 SRJ393201:SRJ395243 TBF393201:TBF395243 TLB393201:TLB395243 TUX393201:TUX395243 UET393201:UET395243 UOP393201:UOP395243 UYL393201:UYL395243 VIH393201:VIH395243 VSD393201:VSD395243 WBZ393201:WBZ395243 WLV393201:WLV395243 WVR393201:WVR395243 J458737:J460779 JF458737:JF460779 TB458737:TB460779 ACX458737:ACX460779 AMT458737:AMT460779 AWP458737:AWP460779 BGL458737:BGL460779 BQH458737:BQH460779 CAD458737:CAD460779 CJZ458737:CJZ460779 CTV458737:CTV460779 DDR458737:DDR460779 DNN458737:DNN460779 DXJ458737:DXJ460779 EHF458737:EHF460779 ERB458737:ERB460779 FAX458737:FAX460779 FKT458737:FKT460779 FUP458737:FUP460779 GEL458737:GEL460779 GOH458737:GOH460779 GYD458737:GYD460779 HHZ458737:HHZ460779 HRV458737:HRV460779 IBR458737:IBR460779 ILN458737:ILN460779 IVJ458737:IVJ460779 JFF458737:JFF460779 JPB458737:JPB460779 JYX458737:JYX460779 KIT458737:KIT460779 KSP458737:KSP460779 LCL458737:LCL460779 LMH458737:LMH460779 LWD458737:LWD460779 MFZ458737:MFZ460779 MPV458737:MPV460779 MZR458737:MZR460779 NJN458737:NJN460779 NTJ458737:NTJ460779 ODF458737:ODF460779 ONB458737:ONB460779 OWX458737:OWX460779 PGT458737:PGT460779 PQP458737:PQP460779 QAL458737:QAL460779 QKH458737:QKH460779 QUD458737:QUD460779 RDZ458737:RDZ460779 RNV458737:RNV460779 RXR458737:RXR460779 SHN458737:SHN460779 SRJ458737:SRJ460779 TBF458737:TBF460779 TLB458737:TLB460779 TUX458737:TUX460779 UET458737:UET460779 UOP458737:UOP460779 UYL458737:UYL460779 VIH458737:VIH460779 VSD458737:VSD460779 WBZ458737:WBZ460779 WLV458737:WLV460779 WVR458737:WVR460779 J524273:J526315 JF524273:JF526315 TB524273:TB526315 ACX524273:ACX526315 AMT524273:AMT526315 AWP524273:AWP526315 BGL524273:BGL526315 BQH524273:BQH526315 CAD524273:CAD526315 CJZ524273:CJZ526315 CTV524273:CTV526315 DDR524273:DDR526315 DNN524273:DNN526315 DXJ524273:DXJ526315 EHF524273:EHF526315 ERB524273:ERB526315 FAX524273:FAX526315 FKT524273:FKT526315 FUP524273:FUP526315 GEL524273:GEL526315 GOH524273:GOH526315 GYD524273:GYD526315 HHZ524273:HHZ526315 HRV524273:HRV526315 IBR524273:IBR526315 ILN524273:ILN526315 IVJ524273:IVJ526315 JFF524273:JFF526315 JPB524273:JPB526315 JYX524273:JYX526315 KIT524273:KIT526315 KSP524273:KSP526315 LCL524273:LCL526315 LMH524273:LMH526315 LWD524273:LWD526315 MFZ524273:MFZ526315 MPV524273:MPV526315 MZR524273:MZR526315 NJN524273:NJN526315 NTJ524273:NTJ526315 ODF524273:ODF526315 ONB524273:ONB526315 OWX524273:OWX526315 PGT524273:PGT526315 PQP524273:PQP526315 QAL524273:QAL526315 QKH524273:QKH526315 QUD524273:QUD526315 RDZ524273:RDZ526315 RNV524273:RNV526315 RXR524273:RXR526315 SHN524273:SHN526315 SRJ524273:SRJ526315 TBF524273:TBF526315 TLB524273:TLB526315 TUX524273:TUX526315 UET524273:UET526315 UOP524273:UOP526315 UYL524273:UYL526315 VIH524273:VIH526315 VSD524273:VSD526315 WBZ524273:WBZ526315 WLV524273:WLV526315 WVR524273:WVR526315 J589809:J591851 JF589809:JF591851 TB589809:TB591851 ACX589809:ACX591851 AMT589809:AMT591851 AWP589809:AWP591851 BGL589809:BGL591851 BQH589809:BQH591851 CAD589809:CAD591851 CJZ589809:CJZ591851 CTV589809:CTV591851 DDR589809:DDR591851 DNN589809:DNN591851 DXJ589809:DXJ591851 EHF589809:EHF591851 ERB589809:ERB591851 FAX589809:FAX591851 FKT589809:FKT591851 FUP589809:FUP591851 GEL589809:GEL591851 GOH589809:GOH591851 GYD589809:GYD591851 HHZ589809:HHZ591851 HRV589809:HRV591851 IBR589809:IBR591851 ILN589809:ILN591851 IVJ589809:IVJ591851 JFF589809:JFF591851 JPB589809:JPB591851 JYX589809:JYX591851 KIT589809:KIT591851 KSP589809:KSP591851 LCL589809:LCL591851 LMH589809:LMH591851 LWD589809:LWD591851 MFZ589809:MFZ591851 MPV589809:MPV591851 MZR589809:MZR591851 NJN589809:NJN591851 NTJ589809:NTJ591851 ODF589809:ODF591851 ONB589809:ONB591851 OWX589809:OWX591851 PGT589809:PGT591851 PQP589809:PQP591851 QAL589809:QAL591851 QKH589809:QKH591851 QUD589809:QUD591851 RDZ589809:RDZ591851 RNV589809:RNV591851 RXR589809:RXR591851 SHN589809:SHN591851 SRJ589809:SRJ591851 TBF589809:TBF591851 TLB589809:TLB591851 TUX589809:TUX591851 UET589809:UET591851 UOP589809:UOP591851 UYL589809:UYL591851 VIH589809:VIH591851 VSD589809:VSD591851 WBZ589809:WBZ591851 WLV589809:WLV591851 WVR589809:WVR591851 J655345:J657387 JF655345:JF657387 TB655345:TB657387 ACX655345:ACX657387 AMT655345:AMT657387 AWP655345:AWP657387 BGL655345:BGL657387 BQH655345:BQH657387 CAD655345:CAD657387 CJZ655345:CJZ657387 CTV655345:CTV657387 DDR655345:DDR657387 DNN655345:DNN657387 DXJ655345:DXJ657387 EHF655345:EHF657387 ERB655345:ERB657387 FAX655345:FAX657387 FKT655345:FKT657387 FUP655345:FUP657387 GEL655345:GEL657387 GOH655345:GOH657387 GYD655345:GYD657387 HHZ655345:HHZ657387 HRV655345:HRV657387 IBR655345:IBR657387 ILN655345:ILN657387 IVJ655345:IVJ657387 JFF655345:JFF657387 JPB655345:JPB657387 JYX655345:JYX657387 KIT655345:KIT657387 KSP655345:KSP657387 LCL655345:LCL657387 LMH655345:LMH657387 LWD655345:LWD657387 MFZ655345:MFZ657387 MPV655345:MPV657387 MZR655345:MZR657387 NJN655345:NJN657387 NTJ655345:NTJ657387 ODF655345:ODF657387 ONB655345:ONB657387 OWX655345:OWX657387 PGT655345:PGT657387 PQP655345:PQP657387 QAL655345:QAL657387 QKH655345:QKH657387 QUD655345:QUD657387 RDZ655345:RDZ657387 RNV655345:RNV657387 RXR655345:RXR657387 SHN655345:SHN657387 SRJ655345:SRJ657387 TBF655345:TBF657387 TLB655345:TLB657387 TUX655345:TUX657387 UET655345:UET657387 UOP655345:UOP657387 UYL655345:UYL657387 VIH655345:VIH657387 VSD655345:VSD657387 WBZ655345:WBZ657387 WLV655345:WLV657387 WVR655345:WVR657387 J720881:J722923 JF720881:JF722923 TB720881:TB722923 ACX720881:ACX722923 AMT720881:AMT722923 AWP720881:AWP722923 BGL720881:BGL722923 BQH720881:BQH722923 CAD720881:CAD722923 CJZ720881:CJZ722923 CTV720881:CTV722923 DDR720881:DDR722923 DNN720881:DNN722923 DXJ720881:DXJ722923 EHF720881:EHF722923 ERB720881:ERB722923 FAX720881:FAX722923 FKT720881:FKT722923 FUP720881:FUP722923 GEL720881:GEL722923 GOH720881:GOH722923 GYD720881:GYD722923 HHZ720881:HHZ722923 HRV720881:HRV722923 IBR720881:IBR722923 ILN720881:ILN722923 IVJ720881:IVJ722923 JFF720881:JFF722923 JPB720881:JPB722923 JYX720881:JYX722923 KIT720881:KIT722923 KSP720881:KSP722923 LCL720881:LCL722923 LMH720881:LMH722923 LWD720881:LWD722923 MFZ720881:MFZ722923 MPV720881:MPV722923 MZR720881:MZR722923 NJN720881:NJN722923 NTJ720881:NTJ722923 ODF720881:ODF722923 ONB720881:ONB722923 OWX720881:OWX722923 PGT720881:PGT722923 PQP720881:PQP722923 QAL720881:QAL722923 QKH720881:QKH722923 QUD720881:QUD722923 RDZ720881:RDZ722923 RNV720881:RNV722923 RXR720881:RXR722923 SHN720881:SHN722923 SRJ720881:SRJ722923 TBF720881:TBF722923 TLB720881:TLB722923 TUX720881:TUX722923 UET720881:UET722923 UOP720881:UOP722923 UYL720881:UYL722923 VIH720881:VIH722923 VSD720881:VSD722923 WBZ720881:WBZ722923 WLV720881:WLV722923 WVR720881:WVR722923 J786417:J788459 JF786417:JF788459 TB786417:TB788459 ACX786417:ACX788459 AMT786417:AMT788459 AWP786417:AWP788459 BGL786417:BGL788459 BQH786417:BQH788459 CAD786417:CAD788459 CJZ786417:CJZ788459 CTV786417:CTV788459 DDR786417:DDR788459 DNN786417:DNN788459 DXJ786417:DXJ788459 EHF786417:EHF788459 ERB786417:ERB788459 FAX786417:FAX788459 FKT786417:FKT788459 FUP786417:FUP788459 GEL786417:GEL788459 GOH786417:GOH788459 GYD786417:GYD788459 HHZ786417:HHZ788459 HRV786417:HRV788459 IBR786417:IBR788459 ILN786417:ILN788459 IVJ786417:IVJ788459 JFF786417:JFF788459 JPB786417:JPB788459 JYX786417:JYX788459 KIT786417:KIT788459 KSP786417:KSP788459 LCL786417:LCL788459 LMH786417:LMH788459 LWD786417:LWD788459 MFZ786417:MFZ788459 MPV786417:MPV788459 MZR786417:MZR788459 NJN786417:NJN788459 NTJ786417:NTJ788459 ODF786417:ODF788459 ONB786417:ONB788459 OWX786417:OWX788459 PGT786417:PGT788459 PQP786417:PQP788459 QAL786417:QAL788459 QKH786417:QKH788459 QUD786417:QUD788459 RDZ786417:RDZ788459 RNV786417:RNV788459 RXR786417:RXR788459 SHN786417:SHN788459 SRJ786417:SRJ788459 TBF786417:TBF788459 TLB786417:TLB788459 TUX786417:TUX788459 UET786417:UET788459 UOP786417:UOP788459 UYL786417:UYL788459 VIH786417:VIH788459 VSD786417:VSD788459 WBZ786417:WBZ788459 WLV786417:WLV788459 WVR786417:WVR788459 J851953:J853995 JF851953:JF853995 TB851953:TB853995 ACX851953:ACX853995 AMT851953:AMT853995 AWP851953:AWP853995 BGL851953:BGL853995 BQH851953:BQH853995 CAD851953:CAD853995 CJZ851953:CJZ853995 CTV851953:CTV853995 DDR851953:DDR853995 DNN851953:DNN853995 DXJ851953:DXJ853995 EHF851953:EHF853995 ERB851953:ERB853995 FAX851953:FAX853995 FKT851953:FKT853995 FUP851953:FUP853995 GEL851953:GEL853995 GOH851953:GOH853995 GYD851953:GYD853995 HHZ851953:HHZ853995 HRV851953:HRV853995 IBR851953:IBR853995 ILN851953:ILN853995 IVJ851953:IVJ853995 JFF851953:JFF853995 JPB851953:JPB853995 JYX851953:JYX853995 KIT851953:KIT853995 KSP851953:KSP853995 LCL851953:LCL853995 LMH851953:LMH853995 LWD851953:LWD853995 MFZ851953:MFZ853995 MPV851953:MPV853995 MZR851953:MZR853995 NJN851953:NJN853995 NTJ851953:NTJ853995 ODF851953:ODF853995 ONB851953:ONB853995 OWX851953:OWX853995 PGT851953:PGT853995 PQP851953:PQP853995 QAL851953:QAL853995 QKH851953:QKH853995 QUD851953:QUD853995 RDZ851953:RDZ853995 RNV851953:RNV853995 RXR851953:RXR853995 SHN851953:SHN853995 SRJ851953:SRJ853995 TBF851953:TBF853995 TLB851953:TLB853995 TUX851953:TUX853995 UET851953:UET853995 UOP851953:UOP853995 UYL851953:UYL853995 VIH851953:VIH853995 VSD851953:VSD853995 WBZ851953:WBZ853995 WLV851953:WLV853995 WVR851953:WVR853995 J917489:J919531 JF917489:JF919531 TB917489:TB919531 ACX917489:ACX919531 AMT917489:AMT919531 AWP917489:AWP919531 BGL917489:BGL919531 BQH917489:BQH919531 CAD917489:CAD919531 CJZ917489:CJZ919531 CTV917489:CTV919531 DDR917489:DDR919531 DNN917489:DNN919531 DXJ917489:DXJ919531 EHF917489:EHF919531 ERB917489:ERB919531 FAX917489:FAX919531 FKT917489:FKT919531 FUP917489:FUP919531 GEL917489:GEL919531 GOH917489:GOH919531 GYD917489:GYD919531 HHZ917489:HHZ919531 HRV917489:HRV919531 IBR917489:IBR919531 ILN917489:ILN919531 IVJ917489:IVJ919531 JFF917489:JFF919531 JPB917489:JPB919531 JYX917489:JYX919531 KIT917489:KIT919531 KSP917489:KSP919531 LCL917489:LCL919531 LMH917489:LMH919531 LWD917489:LWD919531 MFZ917489:MFZ919531 MPV917489:MPV919531 MZR917489:MZR919531 NJN917489:NJN919531 NTJ917489:NTJ919531 ODF917489:ODF919531 ONB917489:ONB919531 OWX917489:OWX919531 PGT917489:PGT919531 PQP917489:PQP919531 QAL917489:QAL919531 QKH917489:QKH919531 QUD917489:QUD919531 RDZ917489:RDZ919531 RNV917489:RNV919531 RXR917489:RXR919531 SHN917489:SHN919531 SRJ917489:SRJ919531 TBF917489:TBF919531 TLB917489:TLB919531 TUX917489:TUX919531 UET917489:UET919531 UOP917489:UOP919531 UYL917489:UYL919531 VIH917489:VIH919531 VSD917489:VSD919531 WBZ917489:WBZ919531 WLV917489:WLV919531 WVR917489:WVR919531 J983025:J985067 JF983025:JF985067 TB983025:TB985067 ACX983025:ACX985067 AMT983025:AMT985067 AWP983025:AWP985067 BGL983025:BGL985067 BQH983025:BQH985067 CAD983025:CAD985067 CJZ983025:CJZ985067 CTV983025:CTV985067 DDR983025:DDR985067 DNN983025:DNN985067 DXJ983025:DXJ985067 EHF983025:EHF985067 ERB983025:ERB985067 FAX983025:FAX985067 FKT983025:FKT985067 FUP983025:FUP985067 GEL983025:GEL985067 GOH983025:GOH985067 GYD983025:GYD985067 HHZ983025:HHZ985067 HRV983025:HRV985067 IBR983025:IBR985067 ILN983025:ILN985067 IVJ983025:IVJ985067 JFF983025:JFF985067 JPB983025:JPB985067 JYX983025:JYX985067 KIT983025:KIT985067 KSP983025:KSP985067 LCL983025:LCL985067 LMH983025:LMH985067 LWD983025:LWD985067 MFZ983025:MFZ985067 MPV983025:MPV985067 MZR983025:MZR985067 NJN983025:NJN985067 NTJ983025:NTJ985067 ODF983025:ODF985067 ONB983025:ONB985067 OWX983025:OWX985067 PGT983025:PGT985067 PQP983025:PQP985067 QAL983025:QAL985067 QKH983025:QKH985067 QUD983025:QUD985067 RDZ983025:RDZ985067 RNV983025:RNV985067 RXR983025:RXR985067 SHN983025:SHN985067 SRJ983025:SRJ985067 TBF983025:TBF985067 TLB983025:TLB985067 TUX983025:TUX985067 UET983025:UET985067 UOP983025:UOP985067 UYL983025:UYL985067 VIH983025:VIH985067 VSD983025:VSD985067 WBZ983025:WBZ985067 WLV983025:WLV985067 WVR983025:WVR985067 H8:H2027 JD8:JD2027 SZ8:SZ2027 ACV8:ACV2027 AMR8:AMR2027 AWN8:AWN2027 BGJ8:BGJ2027 BQF8:BQF2027 CAB8:CAB2027 CJX8:CJX2027 CTT8:CTT2027 DDP8:DDP2027 DNL8:DNL2027 DXH8:DXH2027 EHD8:EHD2027 EQZ8:EQZ2027 FAV8:FAV2027 FKR8:FKR2027 FUN8:FUN2027 GEJ8:GEJ2027 GOF8:GOF2027 GYB8:GYB2027 HHX8:HHX2027 HRT8:HRT2027 IBP8:IBP2027 ILL8:ILL2027 IVH8:IVH2027 JFD8:JFD2027 JOZ8:JOZ2027 JYV8:JYV2027 KIR8:KIR2027 KSN8:KSN2027 LCJ8:LCJ2027 LMF8:LMF2027 LWB8:LWB2027 MFX8:MFX2027 MPT8:MPT2027 MZP8:MZP2027 NJL8:NJL2027 NTH8:NTH2027 ODD8:ODD2027 OMZ8:OMZ2027 OWV8:OWV2027 PGR8:PGR2027 PQN8:PQN2027 QAJ8:QAJ2027 QKF8:QKF2027 QUB8:QUB2027 RDX8:RDX2027 RNT8:RNT2027 RXP8:RXP2027 SHL8:SHL2027 SRH8:SRH2027 TBD8:TBD2027 TKZ8:TKZ2027 TUV8:TUV2027 UER8:UER2027 UON8:UON2027 UYJ8:UYJ2027 VIF8:VIF2027 VSB8:VSB2027 WBX8:WBX2027 WLT8:WLT2027 WVP8:WVP2027 J8:J2027 JF8:JF2027 TB8:TB2027 ACX8:ACX2027 AMT8:AMT2027 AWP8:AWP2027 BGL8:BGL2027 BQH8:BQH2027 CAD8:CAD2027 CJZ8:CJZ2027 CTV8:CTV2027 DDR8:DDR2027 DNN8:DNN2027 DXJ8:DXJ2027 EHF8:EHF2027 ERB8:ERB2027 FAX8:FAX2027 FKT8:FKT2027 FUP8:FUP2027 GEL8:GEL2027 GOH8:GOH2027 GYD8:GYD2027 HHZ8:HHZ2027 HRV8:HRV2027 IBR8:IBR2027 ILN8:ILN2027 IVJ8:IVJ2027 JFF8:JFF2027 JPB8:JPB2027 JYX8:JYX2027 KIT8:KIT2027 KSP8:KSP2027 LCL8:LCL2027 LMH8:LMH2027 LWD8:LWD2027 MFZ8:MFZ2027 MPV8:MPV2027 MZR8:MZR2027 NJN8:NJN2027 NTJ8:NTJ2027 ODF8:ODF2027 ONB8:ONB2027 OWX8:OWX2027 PGT8:PGT2027 PQP8:PQP2027 QAL8:QAL2027 QKH8:QKH2027 QUD8:QUD2027 RDZ8:RDZ2027 RNV8:RNV2027 RXR8:RXR2027 SHN8:SHN2027 SRJ8:SRJ2027 TBF8:TBF2027 TLB8:TLB2027 TUX8:TUX2027 UET8:UET2027 UOP8:UOP2027 UYL8:UYL2027 VIH8:VIH2027 VSD8:VSD2027 WBZ8:WBZ2027 WLV8:WLV2027 WVR8:WVR2027">
      <formula1>"AL,AP,AM,BA,CE,DF,ES,GO,MA,MT,MS,MG,PA,PB,PR,PE,PI,RJ,RN,RS,RO,RR,SC,SP,SE,TO,–"</formula1>
    </dataValidation>
    <dataValidation type="list" allowBlank="1" sqref="G65521:G67563 JC65521:JC67563 SY65521:SY67563 ACU65521:ACU67563 AMQ65521:AMQ67563 AWM65521:AWM67563 BGI65521:BGI67563 BQE65521:BQE67563 CAA65521:CAA67563 CJW65521:CJW67563 CTS65521:CTS67563 DDO65521:DDO67563 DNK65521:DNK67563 DXG65521:DXG67563 EHC65521:EHC67563 EQY65521:EQY67563 FAU65521:FAU67563 FKQ65521:FKQ67563 FUM65521:FUM67563 GEI65521:GEI67563 GOE65521:GOE67563 GYA65521:GYA67563 HHW65521:HHW67563 HRS65521:HRS67563 IBO65521:IBO67563 ILK65521:ILK67563 IVG65521:IVG67563 JFC65521:JFC67563 JOY65521:JOY67563 JYU65521:JYU67563 KIQ65521:KIQ67563 KSM65521:KSM67563 LCI65521:LCI67563 LME65521:LME67563 LWA65521:LWA67563 MFW65521:MFW67563 MPS65521:MPS67563 MZO65521:MZO67563 NJK65521:NJK67563 NTG65521:NTG67563 ODC65521:ODC67563 OMY65521:OMY67563 OWU65521:OWU67563 PGQ65521:PGQ67563 PQM65521:PQM67563 QAI65521:QAI67563 QKE65521:QKE67563 QUA65521:QUA67563 RDW65521:RDW67563 RNS65521:RNS67563 RXO65521:RXO67563 SHK65521:SHK67563 SRG65521:SRG67563 TBC65521:TBC67563 TKY65521:TKY67563 TUU65521:TUU67563 UEQ65521:UEQ67563 UOM65521:UOM67563 UYI65521:UYI67563 VIE65521:VIE67563 VSA65521:VSA67563 WBW65521:WBW67563 WLS65521:WLS67563 WVO65521:WVO67563 G131057:G133099 JC131057:JC133099 SY131057:SY133099 ACU131057:ACU133099 AMQ131057:AMQ133099 AWM131057:AWM133099 BGI131057:BGI133099 BQE131057:BQE133099 CAA131057:CAA133099 CJW131057:CJW133099 CTS131057:CTS133099 DDO131057:DDO133099 DNK131057:DNK133099 DXG131057:DXG133099 EHC131057:EHC133099 EQY131057:EQY133099 FAU131057:FAU133099 FKQ131057:FKQ133099 FUM131057:FUM133099 GEI131057:GEI133099 GOE131057:GOE133099 GYA131057:GYA133099 HHW131057:HHW133099 HRS131057:HRS133099 IBO131057:IBO133099 ILK131057:ILK133099 IVG131057:IVG133099 JFC131057:JFC133099 JOY131057:JOY133099 JYU131057:JYU133099 KIQ131057:KIQ133099 KSM131057:KSM133099 LCI131057:LCI133099 LME131057:LME133099 LWA131057:LWA133099 MFW131057:MFW133099 MPS131057:MPS133099 MZO131057:MZO133099 NJK131057:NJK133099 NTG131057:NTG133099 ODC131057:ODC133099 OMY131057:OMY133099 OWU131057:OWU133099 PGQ131057:PGQ133099 PQM131057:PQM133099 QAI131057:QAI133099 QKE131057:QKE133099 QUA131057:QUA133099 RDW131057:RDW133099 RNS131057:RNS133099 RXO131057:RXO133099 SHK131057:SHK133099 SRG131057:SRG133099 TBC131057:TBC133099 TKY131057:TKY133099 TUU131057:TUU133099 UEQ131057:UEQ133099 UOM131057:UOM133099 UYI131057:UYI133099 VIE131057:VIE133099 VSA131057:VSA133099 WBW131057:WBW133099 WLS131057:WLS133099 WVO131057:WVO133099 G196593:G198635 JC196593:JC198635 SY196593:SY198635 ACU196593:ACU198635 AMQ196593:AMQ198635 AWM196593:AWM198635 BGI196593:BGI198635 BQE196593:BQE198635 CAA196593:CAA198635 CJW196593:CJW198635 CTS196593:CTS198635 DDO196593:DDO198635 DNK196593:DNK198635 DXG196593:DXG198635 EHC196593:EHC198635 EQY196593:EQY198635 FAU196593:FAU198635 FKQ196593:FKQ198635 FUM196593:FUM198635 GEI196593:GEI198635 GOE196593:GOE198635 GYA196593:GYA198635 HHW196593:HHW198635 HRS196593:HRS198635 IBO196593:IBO198635 ILK196593:ILK198635 IVG196593:IVG198635 JFC196593:JFC198635 JOY196593:JOY198635 JYU196593:JYU198635 KIQ196593:KIQ198635 KSM196593:KSM198635 LCI196593:LCI198635 LME196593:LME198635 LWA196593:LWA198635 MFW196593:MFW198635 MPS196593:MPS198635 MZO196593:MZO198635 NJK196593:NJK198635 NTG196593:NTG198635 ODC196593:ODC198635 OMY196593:OMY198635 OWU196593:OWU198635 PGQ196593:PGQ198635 PQM196593:PQM198635 QAI196593:QAI198635 QKE196593:QKE198635 QUA196593:QUA198635 RDW196593:RDW198635 RNS196593:RNS198635 RXO196593:RXO198635 SHK196593:SHK198635 SRG196593:SRG198635 TBC196593:TBC198635 TKY196593:TKY198635 TUU196593:TUU198635 UEQ196593:UEQ198635 UOM196593:UOM198635 UYI196593:UYI198635 VIE196593:VIE198635 VSA196593:VSA198635 WBW196593:WBW198635 WLS196593:WLS198635 WVO196593:WVO198635 G262129:G264171 JC262129:JC264171 SY262129:SY264171 ACU262129:ACU264171 AMQ262129:AMQ264171 AWM262129:AWM264171 BGI262129:BGI264171 BQE262129:BQE264171 CAA262129:CAA264171 CJW262129:CJW264171 CTS262129:CTS264171 DDO262129:DDO264171 DNK262129:DNK264171 DXG262129:DXG264171 EHC262129:EHC264171 EQY262129:EQY264171 FAU262129:FAU264171 FKQ262129:FKQ264171 FUM262129:FUM264171 GEI262129:GEI264171 GOE262129:GOE264171 GYA262129:GYA264171 HHW262129:HHW264171 HRS262129:HRS264171 IBO262129:IBO264171 ILK262129:ILK264171 IVG262129:IVG264171 JFC262129:JFC264171 JOY262129:JOY264171 JYU262129:JYU264171 KIQ262129:KIQ264171 KSM262129:KSM264171 LCI262129:LCI264171 LME262129:LME264171 LWA262129:LWA264171 MFW262129:MFW264171 MPS262129:MPS264171 MZO262129:MZO264171 NJK262129:NJK264171 NTG262129:NTG264171 ODC262129:ODC264171 OMY262129:OMY264171 OWU262129:OWU264171 PGQ262129:PGQ264171 PQM262129:PQM264171 QAI262129:QAI264171 QKE262129:QKE264171 QUA262129:QUA264171 RDW262129:RDW264171 RNS262129:RNS264171 RXO262129:RXO264171 SHK262129:SHK264171 SRG262129:SRG264171 TBC262129:TBC264171 TKY262129:TKY264171 TUU262129:TUU264171 UEQ262129:UEQ264171 UOM262129:UOM264171 UYI262129:UYI264171 VIE262129:VIE264171 VSA262129:VSA264171 WBW262129:WBW264171 WLS262129:WLS264171 WVO262129:WVO264171 G327665:G329707 JC327665:JC329707 SY327665:SY329707 ACU327665:ACU329707 AMQ327665:AMQ329707 AWM327665:AWM329707 BGI327665:BGI329707 BQE327665:BQE329707 CAA327665:CAA329707 CJW327665:CJW329707 CTS327665:CTS329707 DDO327665:DDO329707 DNK327665:DNK329707 DXG327665:DXG329707 EHC327665:EHC329707 EQY327665:EQY329707 FAU327665:FAU329707 FKQ327665:FKQ329707 FUM327665:FUM329707 GEI327665:GEI329707 GOE327665:GOE329707 GYA327665:GYA329707 HHW327665:HHW329707 HRS327665:HRS329707 IBO327665:IBO329707 ILK327665:ILK329707 IVG327665:IVG329707 JFC327665:JFC329707 JOY327665:JOY329707 JYU327665:JYU329707 KIQ327665:KIQ329707 KSM327665:KSM329707 LCI327665:LCI329707 LME327665:LME329707 LWA327665:LWA329707 MFW327665:MFW329707 MPS327665:MPS329707 MZO327665:MZO329707 NJK327665:NJK329707 NTG327665:NTG329707 ODC327665:ODC329707 OMY327665:OMY329707 OWU327665:OWU329707 PGQ327665:PGQ329707 PQM327665:PQM329707 QAI327665:QAI329707 QKE327665:QKE329707 QUA327665:QUA329707 RDW327665:RDW329707 RNS327665:RNS329707 RXO327665:RXO329707 SHK327665:SHK329707 SRG327665:SRG329707 TBC327665:TBC329707 TKY327665:TKY329707 TUU327665:TUU329707 UEQ327665:UEQ329707 UOM327665:UOM329707 UYI327665:UYI329707 VIE327665:VIE329707 VSA327665:VSA329707 WBW327665:WBW329707 WLS327665:WLS329707 WVO327665:WVO329707 G393201:G395243 JC393201:JC395243 SY393201:SY395243 ACU393201:ACU395243 AMQ393201:AMQ395243 AWM393201:AWM395243 BGI393201:BGI395243 BQE393201:BQE395243 CAA393201:CAA395243 CJW393201:CJW395243 CTS393201:CTS395243 DDO393201:DDO395243 DNK393201:DNK395243 DXG393201:DXG395243 EHC393201:EHC395243 EQY393201:EQY395243 FAU393201:FAU395243 FKQ393201:FKQ395243 FUM393201:FUM395243 GEI393201:GEI395243 GOE393201:GOE395243 GYA393201:GYA395243 HHW393201:HHW395243 HRS393201:HRS395243 IBO393201:IBO395243 ILK393201:ILK395243 IVG393201:IVG395243 JFC393201:JFC395243 JOY393201:JOY395243 JYU393201:JYU395243 KIQ393201:KIQ395243 KSM393201:KSM395243 LCI393201:LCI395243 LME393201:LME395243 LWA393201:LWA395243 MFW393201:MFW395243 MPS393201:MPS395243 MZO393201:MZO395243 NJK393201:NJK395243 NTG393201:NTG395243 ODC393201:ODC395243 OMY393201:OMY395243 OWU393201:OWU395243 PGQ393201:PGQ395243 PQM393201:PQM395243 QAI393201:QAI395243 QKE393201:QKE395243 QUA393201:QUA395243 RDW393201:RDW395243 RNS393201:RNS395243 RXO393201:RXO395243 SHK393201:SHK395243 SRG393201:SRG395243 TBC393201:TBC395243 TKY393201:TKY395243 TUU393201:TUU395243 UEQ393201:UEQ395243 UOM393201:UOM395243 UYI393201:UYI395243 VIE393201:VIE395243 VSA393201:VSA395243 WBW393201:WBW395243 WLS393201:WLS395243 WVO393201:WVO395243 G458737:G460779 JC458737:JC460779 SY458737:SY460779 ACU458737:ACU460779 AMQ458737:AMQ460779 AWM458737:AWM460779 BGI458737:BGI460779 BQE458737:BQE460779 CAA458737:CAA460779 CJW458737:CJW460779 CTS458737:CTS460779 DDO458737:DDO460779 DNK458737:DNK460779 DXG458737:DXG460779 EHC458737:EHC460779 EQY458737:EQY460779 FAU458737:FAU460779 FKQ458737:FKQ460779 FUM458737:FUM460779 GEI458737:GEI460779 GOE458737:GOE460779 GYA458737:GYA460779 HHW458737:HHW460779 HRS458737:HRS460779 IBO458737:IBO460779 ILK458737:ILK460779 IVG458737:IVG460779 JFC458737:JFC460779 JOY458737:JOY460779 JYU458737:JYU460779 KIQ458737:KIQ460779 KSM458737:KSM460779 LCI458737:LCI460779 LME458737:LME460779 LWA458737:LWA460779 MFW458737:MFW460779 MPS458737:MPS460779 MZO458737:MZO460779 NJK458737:NJK460779 NTG458737:NTG460779 ODC458737:ODC460779 OMY458737:OMY460779 OWU458737:OWU460779 PGQ458737:PGQ460779 PQM458737:PQM460779 QAI458737:QAI460779 QKE458737:QKE460779 QUA458737:QUA460779 RDW458737:RDW460779 RNS458737:RNS460779 RXO458737:RXO460779 SHK458737:SHK460779 SRG458737:SRG460779 TBC458737:TBC460779 TKY458737:TKY460779 TUU458737:TUU460779 UEQ458737:UEQ460779 UOM458737:UOM460779 UYI458737:UYI460779 VIE458737:VIE460779 VSA458737:VSA460779 WBW458737:WBW460779 WLS458737:WLS460779 WVO458737:WVO460779 G524273:G526315 JC524273:JC526315 SY524273:SY526315 ACU524273:ACU526315 AMQ524273:AMQ526315 AWM524273:AWM526315 BGI524273:BGI526315 BQE524273:BQE526315 CAA524273:CAA526315 CJW524273:CJW526315 CTS524273:CTS526315 DDO524273:DDO526315 DNK524273:DNK526315 DXG524273:DXG526315 EHC524273:EHC526315 EQY524273:EQY526315 FAU524273:FAU526315 FKQ524273:FKQ526315 FUM524273:FUM526315 GEI524273:GEI526315 GOE524273:GOE526315 GYA524273:GYA526315 HHW524273:HHW526315 HRS524273:HRS526315 IBO524273:IBO526315 ILK524273:ILK526315 IVG524273:IVG526315 JFC524273:JFC526315 JOY524273:JOY526315 JYU524273:JYU526315 KIQ524273:KIQ526315 KSM524273:KSM526315 LCI524273:LCI526315 LME524273:LME526315 LWA524273:LWA526315 MFW524273:MFW526315 MPS524273:MPS526315 MZO524273:MZO526315 NJK524273:NJK526315 NTG524273:NTG526315 ODC524273:ODC526315 OMY524273:OMY526315 OWU524273:OWU526315 PGQ524273:PGQ526315 PQM524273:PQM526315 QAI524273:QAI526315 QKE524273:QKE526315 QUA524273:QUA526315 RDW524273:RDW526315 RNS524273:RNS526315 RXO524273:RXO526315 SHK524273:SHK526315 SRG524273:SRG526315 TBC524273:TBC526315 TKY524273:TKY526315 TUU524273:TUU526315 UEQ524273:UEQ526315 UOM524273:UOM526315 UYI524273:UYI526315 VIE524273:VIE526315 VSA524273:VSA526315 WBW524273:WBW526315 WLS524273:WLS526315 WVO524273:WVO526315 G589809:G591851 JC589809:JC591851 SY589809:SY591851 ACU589809:ACU591851 AMQ589809:AMQ591851 AWM589809:AWM591851 BGI589809:BGI591851 BQE589809:BQE591851 CAA589809:CAA591851 CJW589809:CJW591851 CTS589809:CTS591851 DDO589809:DDO591851 DNK589809:DNK591851 DXG589809:DXG591851 EHC589809:EHC591851 EQY589809:EQY591851 FAU589809:FAU591851 FKQ589809:FKQ591851 FUM589809:FUM591851 GEI589809:GEI591851 GOE589809:GOE591851 GYA589809:GYA591851 HHW589809:HHW591851 HRS589809:HRS591851 IBO589809:IBO591851 ILK589809:ILK591851 IVG589809:IVG591851 JFC589809:JFC591851 JOY589809:JOY591851 JYU589809:JYU591851 KIQ589809:KIQ591851 KSM589809:KSM591851 LCI589809:LCI591851 LME589809:LME591851 LWA589809:LWA591851 MFW589809:MFW591851 MPS589809:MPS591851 MZO589809:MZO591851 NJK589809:NJK591851 NTG589809:NTG591851 ODC589809:ODC591851 OMY589809:OMY591851 OWU589809:OWU591851 PGQ589809:PGQ591851 PQM589809:PQM591851 QAI589809:QAI591851 QKE589809:QKE591851 QUA589809:QUA591851 RDW589809:RDW591851 RNS589809:RNS591851 RXO589809:RXO591851 SHK589809:SHK591851 SRG589809:SRG591851 TBC589809:TBC591851 TKY589809:TKY591851 TUU589809:TUU591851 UEQ589809:UEQ591851 UOM589809:UOM591851 UYI589809:UYI591851 VIE589809:VIE591851 VSA589809:VSA591851 WBW589809:WBW591851 WLS589809:WLS591851 WVO589809:WVO591851 G655345:G657387 JC655345:JC657387 SY655345:SY657387 ACU655345:ACU657387 AMQ655345:AMQ657387 AWM655345:AWM657387 BGI655345:BGI657387 BQE655345:BQE657387 CAA655345:CAA657387 CJW655345:CJW657387 CTS655345:CTS657387 DDO655345:DDO657387 DNK655345:DNK657387 DXG655345:DXG657387 EHC655345:EHC657387 EQY655345:EQY657387 FAU655345:FAU657387 FKQ655345:FKQ657387 FUM655345:FUM657387 GEI655345:GEI657387 GOE655345:GOE657387 GYA655345:GYA657387 HHW655345:HHW657387 HRS655345:HRS657387 IBO655345:IBO657387 ILK655345:ILK657387 IVG655345:IVG657387 JFC655345:JFC657387 JOY655345:JOY657387 JYU655345:JYU657387 KIQ655345:KIQ657387 KSM655345:KSM657387 LCI655345:LCI657387 LME655345:LME657387 LWA655345:LWA657387 MFW655345:MFW657387 MPS655345:MPS657387 MZO655345:MZO657387 NJK655345:NJK657387 NTG655345:NTG657387 ODC655345:ODC657387 OMY655345:OMY657387 OWU655345:OWU657387 PGQ655345:PGQ657387 PQM655345:PQM657387 QAI655345:QAI657387 QKE655345:QKE657387 QUA655345:QUA657387 RDW655345:RDW657387 RNS655345:RNS657387 RXO655345:RXO657387 SHK655345:SHK657387 SRG655345:SRG657387 TBC655345:TBC657387 TKY655345:TKY657387 TUU655345:TUU657387 UEQ655345:UEQ657387 UOM655345:UOM657387 UYI655345:UYI657387 VIE655345:VIE657387 VSA655345:VSA657387 WBW655345:WBW657387 WLS655345:WLS657387 WVO655345:WVO657387 G720881:G722923 JC720881:JC722923 SY720881:SY722923 ACU720881:ACU722923 AMQ720881:AMQ722923 AWM720881:AWM722923 BGI720881:BGI722923 BQE720881:BQE722923 CAA720881:CAA722923 CJW720881:CJW722923 CTS720881:CTS722923 DDO720881:DDO722923 DNK720881:DNK722923 DXG720881:DXG722923 EHC720881:EHC722923 EQY720881:EQY722923 FAU720881:FAU722923 FKQ720881:FKQ722923 FUM720881:FUM722923 GEI720881:GEI722923 GOE720881:GOE722923 GYA720881:GYA722923 HHW720881:HHW722923 HRS720881:HRS722923 IBO720881:IBO722923 ILK720881:ILK722923 IVG720881:IVG722923 JFC720881:JFC722923 JOY720881:JOY722923 JYU720881:JYU722923 KIQ720881:KIQ722923 KSM720881:KSM722923 LCI720881:LCI722923 LME720881:LME722923 LWA720881:LWA722923 MFW720881:MFW722923 MPS720881:MPS722923 MZO720881:MZO722923 NJK720881:NJK722923 NTG720881:NTG722923 ODC720881:ODC722923 OMY720881:OMY722923 OWU720881:OWU722923 PGQ720881:PGQ722923 PQM720881:PQM722923 QAI720881:QAI722923 QKE720881:QKE722923 QUA720881:QUA722923 RDW720881:RDW722923 RNS720881:RNS722923 RXO720881:RXO722923 SHK720881:SHK722923 SRG720881:SRG722923 TBC720881:TBC722923 TKY720881:TKY722923 TUU720881:TUU722923 UEQ720881:UEQ722923 UOM720881:UOM722923 UYI720881:UYI722923 VIE720881:VIE722923 VSA720881:VSA722923 WBW720881:WBW722923 WLS720881:WLS722923 WVO720881:WVO722923 G786417:G788459 JC786417:JC788459 SY786417:SY788459 ACU786417:ACU788459 AMQ786417:AMQ788459 AWM786417:AWM788459 BGI786417:BGI788459 BQE786417:BQE788459 CAA786417:CAA788459 CJW786417:CJW788459 CTS786417:CTS788459 DDO786417:DDO788459 DNK786417:DNK788459 DXG786417:DXG788459 EHC786417:EHC788459 EQY786417:EQY788459 FAU786417:FAU788459 FKQ786417:FKQ788459 FUM786417:FUM788459 GEI786417:GEI788459 GOE786417:GOE788459 GYA786417:GYA788459 HHW786417:HHW788459 HRS786417:HRS788459 IBO786417:IBO788459 ILK786417:ILK788459 IVG786417:IVG788459 JFC786417:JFC788459 JOY786417:JOY788459 JYU786417:JYU788459 KIQ786417:KIQ788459 KSM786417:KSM788459 LCI786417:LCI788459 LME786417:LME788459 LWA786417:LWA788459 MFW786417:MFW788459 MPS786417:MPS788459 MZO786417:MZO788459 NJK786417:NJK788459 NTG786417:NTG788459 ODC786417:ODC788459 OMY786417:OMY788459 OWU786417:OWU788459 PGQ786417:PGQ788459 PQM786417:PQM788459 QAI786417:QAI788459 QKE786417:QKE788459 QUA786417:QUA788459 RDW786417:RDW788459 RNS786417:RNS788459 RXO786417:RXO788459 SHK786417:SHK788459 SRG786417:SRG788459 TBC786417:TBC788459 TKY786417:TKY788459 TUU786417:TUU788459 UEQ786417:UEQ788459 UOM786417:UOM788459 UYI786417:UYI788459 VIE786417:VIE788459 VSA786417:VSA788459 WBW786417:WBW788459 WLS786417:WLS788459 WVO786417:WVO788459 G851953:G853995 JC851953:JC853995 SY851953:SY853995 ACU851953:ACU853995 AMQ851953:AMQ853995 AWM851953:AWM853995 BGI851953:BGI853995 BQE851953:BQE853995 CAA851953:CAA853995 CJW851953:CJW853995 CTS851953:CTS853995 DDO851953:DDO853995 DNK851953:DNK853995 DXG851953:DXG853995 EHC851953:EHC853995 EQY851953:EQY853995 FAU851953:FAU853995 FKQ851953:FKQ853995 FUM851953:FUM853995 GEI851953:GEI853995 GOE851953:GOE853995 GYA851953:GYA853995 HHW851953:HHW853995 HRS851953:HRS853995 IBO851953:IBO853995 ILK851953:ILK853995 IVG851953:IVG853995 JFC851953:JFC853995 JOY851953:JOY853995 JYU851953:JYU853995 KIQ851953:KIQ853995 KSM851953:KSM853995 LCI851953:LCI853995 LME851953:LME853995 LWA851953:LWA853995 MFW851953:MFW853995 MPS851953:MPS853995 MZO851953:MZO853995 NJK851953:NJK853995 NTG851953:NTG853995 ODC851953:ODC853995 OMY851953:OMY853995 OWU851953:OWU853995 PGQ851953:PGQ853995 PQM851953:PQM853995 QAI851953:QAI853995 QKE851953:QKE853995 QUA851953:QUA853995 RDW851953:RDW853995 RNS851953:RNS853995 RXO851953:RXO853995 SHK851953:SHK853995 SRG851953:SRG853995 TBC851953:TBC853995 TKY851953:TKY853995 TUU851953:TUU853995 UEQ851953:UEQ853995 UOM851953:UOM853995 UYI851953:UYI853995 VIE851953:VIE853995 VSA851953:VSA853995 WBW851953:WBW853995 WLS851953:WLS853995 WVO851953:WVO853995 G917489:G919531 JC917489:JC919531 SY917489:SY919531 ACU917489:ACU919531 AMQ917489:AMQ919531 AWM917489:AWM919531 BGI917489:BGI919531 BQE917489:BQE919531 CAA917489:CAA919531 CJW917489:CJW919531 CTS917489:CTS919531 DDO917489:DDO919531 DNK917489:DNK919531 DXG917489:DXG919531 EHC917489:EHC919531 EQY917489:EQY919531 FAU917489:FAU919531 FKQ917489:FKQ919531 FUM917489:FUM919531 GEI917489:GEI919531 GOE917489:GOE919531 GYA917489:GYA919531 HHW917489:HHW919531 HRS917489:HRS919531 IBO917489:IBO919531 ILK917489:ILK919531 IVG917489:IVG919531 JFC917489:JFC919531 JOY917489:JOY919531 JYU917489:JYU919531 KIQ917489:KIQ919531 KSM917489:KSM919531 LCI917489:LCI919531 LME917489:LME919531 LWA917489:LWA919531 MFW917489:MFW919531 MPS917489:MPS919531 MZO917489:MZO919531 NJK917489:NJK919531 NTG917489:NTG919531 ODC917489:ODC919531 OMY917489:OMY919531 OWU917489:OWU919531 PGQ917489:PGQ919531 PQM917489:PQM919531 QAI917489:QAI919531 QKE917489:QKE919531 QUA917489:QUA919531 RDW917489:RDW919531 RNS917489:RNS919531 RXO917489:RXO919531 SHK917489:SHK919531 SRG917489:SRG919531 TBC917489:TBC919531 TKY917489:TKY919531 TUU917489:TUU919531 UEQ917489:UEQ919531 UOM917489:UOM919531 UYI917489:UYI919531 VIE917489:VIE919531 VSA917489:VSA919531 WBW917489:WBW919531 WLS917489:WLS919531 WVO917489:WVO919531 G983025:G985067 JC983025:JC985067 SY983025:SY985067 ACU983025:ACU985067 AMQ983025:AMQ985067 AWM983025:AWM985067 BGI983025:BGI985067 BQE983025:BQE985067 CAA983025:CAA985067 CJW983025:CJW985067 CTS983025:CTS985067 DDO983025:DDO985067 DNK983025:DNK985067 DXG983025:DXG985067 EHC983025:EHC985067 EQY983025:EQY985067 FAU983025:FAU985067 FKQ983025:FKQ985067 FUM983025:FUM985067 GEI983025:GEI985067 GOE983025:GOE985067 GYA983025:GYA985067 HHW983025:HHW985067 HRS983025:HRS985067 IBO983025:IBO985067 ILK983025:ILK985067 IVG983025:IVG985067 JFC983025:JFC985067 JOY983025:JOY985067 JYU983025:JYU985067 KIQ983025:KIQ985067 KSM983025:KSM985067 LCI983025:LCI985067 LME983025:LME985067 LWA983025:LWA985067 MFW983025:MFW985067 MPS983025:MPS985067 MZO983025:MZO985067 NJK983025:NJK985067 NTG983025:NTG985067 ODC983025:ODC985067 OMY983025:OMY985067 OWU983025:OWU985067 PGQ983025:PGQ985067 PQM983025:PQM985067 QAI983025:QAI985067 QKE983025:QKE985067 QUA983025:QUA985067 RDW983025:RDW985067 RNS983025:RNS985067 RXO983025:RXO985067 SHK983025:SHK985067 SRG983025:SRG985067 TBC983025:TBC985067 TKY983025:TKY985067 TUU983025:TUU985067 UEQ983025:UEQ985067 UOM983025:UOM985067 UYI983025:UYI985067 VIE983025:VIE985067 VSA983025:VSA985067 WBW983025:WBW985067 WLS983025:WLS985067 WVO983025:WVO985067 G8:G2027 JC8:JC2027 SY8:SY2027 ACU8:ACU2027 AMQ8:AMQ2027 AWM8:AWM2027 BGI8:BGI2027 BQE8:BQE2027 CAA8:CAA2027 CJW8:CJW2027 CTS8:CTS2027 DDO8:DDO2027 DNK8:DNK2027 DXG8:DXG2027 EHC8:EHC2027 EQY8:EQY2027 FAU8:FAU2027 FKQ8:FKQ2027 FUM8:FUM2027 GEI8:GEI2027 GOE8:GOE2027 GYA8:GYA2027 HHW8:HHW2027 HRS8:HRS2027 IBO8:IBO2027 ILK8:ILK2027 IVG8:IVG2027 JFC8:JFC2027 JOY8:JOY2027 JYU8:JYU2027 KIQ8:KIQ2027 KSM8:KSM2027 LCI8:LCI2027 LME8:LME2027 LWA8:LWA2027 MFW8:MFW2027 MPS8:MPS2027 MZO8:MZO2027 NJK8:NJK2027 NTG8:NTG2027 ODC8:ODC2027 OMY8:OMY2027 OWU8:OWU2027 PGQ8:PGQ2027 PQM8:PQM2027 QAI8:QAI2027 QKE8:QKE2027 QUA8:QUA2027 RDW8:RDW2027 RNS8:RNS2027 RXO8:RXO2027 SHK8:SHK2027 SRG8:SRG2027 TBC8:TBC2027 TKY8:TKY2027 TUU8:TUU2027 UEQ8:UEQ2027 UOM8:UOM2027 UYI8:UYI2027 VIE8:VIE2027 VSA8:VSA2027 WBW8:WBW2027 WLS8:WLS2027 WVO8:WVO2027">
      <formula1>"Nacional,Internacional"</formula1>
    </dataValidation>
    <dataValidation type="list" errorStyle="warning" allowBlank="1" showErrorMessage="1" sqref="B65521:B67563 B8:B2027 IX8:IX2027 ST8:ST2027 ACP8:ACP2027 AML8:AML2027 AWH8:AWH2027 BGD8:BGD2027 BPZ8:BPZ2027 BZV8:BZV2027 CJR8:CJR2027 CTN8:CTN2027 DDJ8:DDJ2027 DNF8:DNF2027 DXB8:DXB2027 EGX8:EGX2027 EQT8:EQT2027 FAP8:FAP2027 FKL8:FKL2027 FUH8:FUH2027 GED8:GED2027 GNZ8:GNZ2027 GXV8:GXV2027 HHR8:HHR2027 HRN8:HRN2027 IBJ8:IBJ2027 ILF8:ILF2027 IVB8:IVB2027 JEX8:JEX2027 JOT8:JOT2027 JYP8:JYP2027 KIL8:KIL2027 KSH8:KSH2027 LCD8:LCD2027 LLZ8:LLZ2027 LVV8:LVV2027 MFR8:MFR2027 MPN8:MPN2027 MZJ8:MZJ2027 NJF8:NJF2027 NTB8:NTB2027 OCX8:OCX2027 OMT8:OMT2027 OWP8:OWP2027 PGL8:PGL2027 PQH8:PQH2027 QAD8:QAD2027 QJZ8:QJZ2027 QTV8:QTV2027 RDR8:RDR2027 RNN8:RNN2027 RXJ8:RXJ2027 SHF8:SHF2027 SRB8:SRB2027 TAX8:TAX2027 TKT8:TKT2027 TUP8:TUP2027 UEL8:UEL2027 UOH8:UOH2027 UYD8:UYD2027 VHZ8:VHZ2027 VRV8:VRV2027 WBR8:WBR2027 WLN8:WLN2027 WVJ8:WVJ2027 IX65521:IX67563 ST65521:ST67563 ACP65521:ACP67563 AML65521:AML67563 AWH65521:AWH67563 BGD65521:BGD67563 BPZ65521:BPZ67563 BZV65521:BZV67563 CJR65521:CJR67563 CTN65521:CTN67563 DDJ65521:DDJ67563 DNF65521:DNF67563 DXB65521:DXB67563 EGX65521:EGX67563 EQT65521:EQT67563 FAP65521:FAP67563 FKL65521:FKL67563 FUH65521:FUH67563 GED65521:GED67563 GNZ65521:GNZ67563 GXV65521:GXV67563 HHR65521:HHR67563 HRN65521:HRN67563 IBJ65521:IBJ67563 ILF65521:ILF67563 IVB65521:IVB67563 JEX65521:JEX67563 JOT65521:JOT67563 JYP65521:JYP67563 KIL65521:KIL67563 KSH65521:KSH67563 LCD65521:LCD67563 LLZ65521:LLZ67563 LVV65521:LVV67563 MFR65521:MFR67563 MPN65521:MPN67563 MZJ65521:MZJ67563 NJF65521:NJF67563 NTB65521:NTB67563 OCX65521:OCX67563 OMT65521:OMT67563 OWP65521:OWP67563 PGL65521:PGL67563 PQH65521:PQH67563 QAD65521:QAD67563 QJZ65521:QJZ67563 QTV65521:QTV67563 RDR65521:RDR67563 RNN65521:RNN67563 RXJ65521:RXJ67563 SHF65521:SHF67563 SRB65521:SRB67563 TAX65521:TAX67563 TKT65521:TKT67563 TUP65521:TUP67563 UEL65521:UEL67563 UOH65521:UOH67563 UYD65521:UYD67563 VHZ65521:VHZ67563 VRV65521:VRV67563 WBR65521:WBR67563 WLN65521:WLN67563 WVJ65521:WVJ67563 B131057:B133099 IX131057:IX133099 ST131057:ST133099 ACP131057:ACP133099 AML131057:AML133099 AWH131057:AWH133099 BGD131057:BGD133099 BPZ131057:BPZ133099 BZV131057:BZV133099 CJR131057:CJR133099 CTN131057:CTN133099 DDJ131057:DDJ133099 DNF131057:DNF133099 DXB131057:DXB133099 EGX131057:EGX133099 EQT131057:EQT133099 FAP131057:FAP133099 FKL131057:FKL133099 FUH131057:FUH133099 GED131057:GED133099 GNZ131057:GNZ133099 GXV131057:GXV133099 HHR131057:HHR133099 HRN131057:HRN133099 IBJ131057:IBJ133099 ILF131057:ILF133099 IVB131057:IVB133099 JEX131057:JEX133099 JOT131057:JOT133099 JYP131057:JYP133099 KIL131057:KIL133099 KSH131057:KSH133099 LCD131057:LCD133099 LLZ131057:LLZ133099 LVV131057:LVV133099 MFR131057:MFR133099 MPN131057:MPN133099 MZJ131057:MZJ133099 NJF131057:NJF133099 NTB131057:NTB133099 OCX131057:OCX133099 OMT131057:OMT133099 OWP131057:OWP133099 PGL131057:PGL133099 PQH131057:PQH133099 QAD131057:QAD133099 QJZ131057:QJZ133099 QTV131057:QTV133099 RDR131057:RDR133099 RNN131057:RNN133099 RXJ131057:RXJ133099 SHF131057:SHF133099 SRB131057:SRB133099 TAX131057:TAX133099 TKT131057:TKT133099 TUP131057:TUP133099 UEL131057:UEL133099 UOH131057:UOH133099 UYD131057:UYD133099 VHZ131057:VHZ133099 VRV131057:VRV133099 WBR131057:WBR133099 WLN131057:WLN133099 WVJ131057:WVJ133099 B196593:B198635 IX196593:IX198635 ST196593:ST198635 ACP196593:ACP198635 AML196593:AML198635 AWH196593:AWH198635 BGD196593:BGD198635 BPZ196593:BPZ198635 BZV196593:BZV198635 CJR196593:CJR198635 CTN196593:CTN198635 DDJ196593:DDJ198635 DNF196593:DNF198635 DXB196593:DXB198635 EGX196593:EGX198635 EQT196593:EQT198635 FAP196593:FAP198635 FKL196593:FKL198635 FUH196593:FUH198635 GED196593:GED198635 GNZ196593:GNZ198635 GXV196593:GXV198635 HHR196593:HHR198635 HRN196593:HRN198635 IBJ196593:IBJ198635 ILF196593:ILF198635 IVB196593:IVB198635 JEX196593:JEX198635 JOT196593:JOT198635 JYP196593:JYP198635 KIL196593:KIL198635 KSH196593:KSH198635 LCD196593:LCD198635 LLZ196593:LLZ198635 LVV196593:LVV198635 MFR196593:MFR198635 MPN196593:MPN198635 MZJ196593:MZJ198635 NJF196593:NJF198635 NTB196593:NTB198635 OCX196593:OCX198635 OMT196593:OMT198635 OWP196593:OWP198635 PGL196593:PGL198635 PQH196593:PQH198635 QAD196593:QAD198635 QJZ196593:QJZ198635 QTV196593:QTV198635 RDR196593:RDR198635 RNN196593:RNN198635 RXJ196593:RXJ198635 SHF196593:SHF198635 SRB196593:SRB198635 TAX196593:TAX198635 TKT196593:TKT198635 TUP196593:TUP198635 UEL196593:UEL198635 UOH196593:UOH198635 UYD196593:UYD198635 VHZ196593:VHZ198635 VRV196593:VRV198635 WBR196593:WBR198635 WLN196593:WLN198635 WVJ196593:WVJ198635 B262129:B264171 IX262129:IX264171 ST262129:ST264171 ACP262129:ACP264171 AML262129:AML264171 AWH262129:AWH264171 BGD262129:BGD264171 BPZ262129:BPZ264171 BZV262129:BZV264171 CJR262129:CJR264171 CTN262129:CTN264171 DDJ262129:DDJ264171 DNF262129:DNF264171 DXB262129:DXB264171 EGX262129:EGX264171 EQT262129:EQT264171 FAP262129:FAP264171 FKL262129:FKL264171 FUH262129:FUH264171 GED262129:GED264171 GNZ262129:GNZ264171 GXV262129:GXV264171 HHR262129:HHR264171 HRN262129:HRN264171 IBJ262129:IBJ264171 ILF262129:ILF264171 IVB262129:IVB264171 JEX262129:JEX264171 JOT262129:JOT264171 JYP262129:JYP264171 KIL262129:KIL264171 KSH262129:KSH264171 LCD262129:LCD264171 LLZ262129:LLZ264171 LVV262129:LVV264171 MFR262129:MFR264171 MPN262129:MPN264171 MZJ262129:MZJ264171 NJF262129:NJF264171 NTB262129:NTB264171 OCX262129:OCX264171 OMT262129:OMT264171 OWP262129:OWP264171 PGL262129:PGL264171 PQH262129:PQH264171 QAD262129:QAD264171 QJZ262129:QJZ264171 QTV262129:QTV264171 RDR262129:RDR264171 RNN262129:RNN264171 RXJ262129:RXJ264171 SHF262129:SHF264171 SRB262129:SRB264171 TAX262129:TAX264171 TKT262129:TKT264171 TUP262129:TUP264171 UEL262129:UEL264171 UOH262129:UOH264171 UYD262129:UYD264171 VHZ262129:VHZ264171 VRV262129:VRV264171 WBR262129:WBR264171 WLN262129:WLN264171 WVJ262129:WVJ264171 B327665:B329707 IX327665:IX329707 ST327665:ST329707 ACP327665:ACP329707 AML327665:AML329707 AWH327665:AWH329707 BGD327665:BGD329707 BPZ327665:BPZ329707 BZV327665:BZV329707 CJR327665:CJR329707 CTN327665:CTN329707 DDJ327665:DDJ329707 DNF327665:DNF329707 DXB327665:DXB329707 EGX327665:EGX329707 EQT327665:EQT329707 FAP327665:FAP329707 FKL327665:FKL329707 FUH327665:FUH329707 GED327665:GED329707 GNZ327665:GNZ329707 GXV327665:GXV329707 HHR327665:HHR329707 HRN327665:HRN329707 IBJ327665:IBJ329707 ILF327665:ILF329707 IVB327665:IVB329707 JEX327665:JEX329707 JOT327665:JOT329707 JYP327665:JYP329707 KIL327665:KIL329707 KSH327665:KSH329707 LCD327665:LCD329707 LLZ327665:LLZ329707 LVV327665:LVV329707 MFR327665:MFR329707 MPN327665:MPN329707 MZJ327665:MZJ329707 NJF327665:NJF329707 NTB327665:NTB329707 OCX327665:OCX329707 OMT327665:OMT329707 OWP327665:OWP329707 PGL327665:PGL329707 PQH327665:PQH329707 QAD327665:QAD329707 QJZ327665:QJZ329707 QTV327665:QTV329707 RDR327665:RDR329707 RNN327665:RNN329707 RXJ327665:RXJ329707 SHF327665:SHF329707 SRB327665:SRB329707 TAX327665:TAX329707 TKT327665:TKT329707 TUP327665:TUP329707 UEL327665:UEL329707 UOH327665:UOH329707 UYD327665:UYD329707 VHZ327665:VHZ329707 VRV327665:VRV329707 WBR327665:WBR329707 WLN327665:WLN329707 WVJ327665:WVJ329707 B393201:B395243 IX393201:IX395243 ST393201:ST395243 ACP393201:ACP395243 AML393201:AML395243 AWH393201:AWH395243 BGD393201:BGD395243 BPZ393201:BPZ395243 BZV393201:BZV395243 CJR393201:CJR395243 CTN393201:CTN395243 DDJ393201:DDJ395243 DNF393201:DNF395243 DXB393201:DXB395243 EGX393201:EGX395243 EQT393201:EQT395243 FAP393201:FAP395243 FKL393201:FKL395243 FUH393201:FUH395243 GED393201:GED395243 GNZ393201:GNZ395243 GXV393201:GXV395243 HHR393201:HHR395243 HRN393201:HRN395243 IBJ393201:IBJ395243 ILF393201:ILF395243 IVB393201:IVB395243 JEX393201:JEX395243 JOT393201:JOT395243 JYP393201:JYP395243 KIL393201:KIL395243 KSH393201:KSH395243 LCD393201:LCD395243 LLZ393201:LLZ395243 LVV393201:LVV395243 MFR393201:MFR395243 MPN393201:MPN395243 MZJ393201:MZJ395243 NJF393201:NJF395243 NTB393201:NTB395243 OCX393201:OCX395243 OMT393201:OMT395243 OWP393201:OWP395243 PGL393201:PGL395243 PQH393201:PQH395243 QAD393201:QAD395243 QJZ393201:QJZ395243 QTV393201:QTV395243 RDR393201:RDR395243 RNN393201:RNN395243 RXJ393201:RXJ395243 SHF393201:SHF395243 SRB393201:SRB395243 TAX393201:TAX395243 TKT393201:TKT395243 TUP393201:TUP395243 UEL393201:UEL395243 UOH393201:UOH395243 UYD393201:UYD395243 VHZ393201:VHZ395243 VRV393201:VRV395243 WBR393201:WBR395243 WLN393201:WLN395243 WVJ393201:WVJ395243 B458737:B460779 IX458737:IX460779 ST458737:ST460779 ACP458737:ACP460779 AML458737:AML460779 AWH458737:AWH460779 BGD458737:BGD460779 BPZ458737:BPZ460779 BZV458737:BZV460779 CJR458737:CJR460779 CTN458737:CTN460779 DDJ458737:DDJ460779 DNF458737:DNF460779 DXB458737:DXB460779 EGX458737:EGX460779 EQT458737:EQT460779 FAP458737:FAP460779 FKL458737:FKL460779 FUH458737:FUH460779 GED458737:GED460779 GNZ458737:GNZ460779 GXV458737:GXV460779 HHR458737:HHR460779 HRN458737:HRN460779 IBJ458737:IBJ460779 ILF458737:ILF460779 IVB458737:IVB460779 JEX458737:JEX460779 JOT458737:JOT460779 JYP458737:JYP460779 KIL458737:KIL460779 KSH458737:KSH460779 LCD458737:LCD460779 LLZ458737:LLZ460779 LVV458737:LVV460779 MFR458737:MFR460779 MPN458737:MPN460779 MZJ458737:MZJ460779 NJF458737:NJF460779 NTB458737:NTB460779 OCX458737:OCX460779 OMT458737:OMT460779 OWP458737:OWP460779 PGL458737:PGL460779 PQH458737:PQH460779 QAD458737:QAD460779 QJZ458737:QJZ460779 QTV458737:QTV460779 RDR458737:RDR460779 RNN458737:RNN460779 RXJ458737:RXJ460779 SHF458737:SHF460779 SRB458737:SRB460779 TAX458737:TAX460779 TKT458737:TKT460779 TUP458737:TUP460779 UEL458737:UEL460779 UOH458737:UOH460779 UYD458737:UYD460779 VHZ458737:VHZ460779 VRV458737:VRV460779 WBR458737:WBR460779 WLN458737:WLN460779 WVJ458737:WVJ460779 B524273:B526315 IX524273:IX526315 ST524273:ST526315 ACP524273:ACP526315 AML524273:AML526315 AWH524273:AWH526315 BGD524273:BGD526315 BPZ524273:BPZ526315 BZV524273:BZV526315 CJR524273:CJR526315 CTN524273:CTN526315 DDJ524273:DDJ526315 DNF524273:DNF526315 DXB524273:DXB526315 EGX524273:EGX526315 EQT524273:EQT526315 FAP524273:FAP526315 FKL524273:FKL526315 FUH524273:FUH526315 GED524273:GED526315 GNZ524273:GNZ526315 GXV524273:GXV526315 HHR524273:HHR526315 HRN524273:HRN526315 IBJ524273:IBJ526315 ILF524273:ILF526315 IVB524273:IVB526315 JEX524273:JEX526315 JOT524273:JOT526315 JYP524273:JYP526315 KIL524273:KIL526315 KSH524273:KSH526315 LCD524273:LCD526315 LLZ524273:LLZ526315 LVV524273:LVV526315 MFR524273:MFR526315 MPN524273:MPN526315 MZJ524273:MZJ526315 NJF524273:NJF526315 NTB524273:NTB526315 OCX524273:OCX526315 OMT524273:OMT526315 OWP524273:OWP526315 PGL524273:PGL526315 PQH524273:PQH526315 QAD524273:QAD526315 QJZ524273:QJZ526315 QTV524273:QTV526315 RDR524273:RDR526315 RNN524273:RNN526315 RXJ524273:RXJ526315 SHF524273:SHF526315 SRB524273:SRB526315 TAX524273:TAX526315 TKT524273:TKT526315 TUP524273:TUP526315 UEL524273:UEL526315 UOH524273:UOH526315 UYD524273:UYD526315 VHZ524273:VHZ526315 VRV524273:VRV526315 WBR524273:WBR526315 WLN524273:WLN526315 WVJ524273:WVJ526315 B589809:B591851 IX589809:IX591851 ST589809:ST591851 ACP589809:ACP591851 AML589809:AML591851 AWH589809:AWH591851 BGD589809:BGD591851 BPZ589809:BPZ591851 BZV589809:BZV591851 CJR589809:CJR591851 CTN589809:CTN591851 DDJ589809:DDJ591851 DNF589809:DNF591851 DXB589809:DXB591851 EGX589809:EGX591851 EQT589809:EQT591851 FAP589809:FAP591851 FKL589809:FKL591851 FUH589809:FUH591851 GED589809:GED591851 GNZ589809:GNZ591851 GXV589809:GXV591851 HHR589809:HHR591851 HRN589809:HRN591851 IBJ589809:IBJ591851 ILF589809:ILF591851 IVB589809:IVB591851 JEX589809:JEX591851 JOT589809:JOT591851 JYP589809:JYP591851 KIL589809:KIL591851 KSH589809:KSH591851 LCD589809:LCD591851 LLZ589809:LLZ591851 LVV589809:LVV591851 MFR589809:MFR591851 MPN589809:MPN591851 MZJ589809:MZJ591851 NJF589809:NJF591851 NTB589809:NTB591851 OCX589809:OCX591851 OMT589809:OMT591851 OWP589809:OWP591851 PGL589809:PGL591851 PQH589809:PQH591851 QAD589809:QAD591851 QJZ589809:QJZ591851 QTV589809:QTV591851 RDR589809:RDR591851 RNN589809:RNN591851 RXJ589809:RXJ591851 SHF589809:SHF591851 SRB589809:SRB591851 TAX589809:TAX591851 TKT589809:TKT591851 TUP589809:TUP591851 UEL589809:UEL591851 UOH589809:UOH591851 UYD589809:UYD591851 VHZ589809:VHZ591851 VRV589809:VRV591851 WBR589809:WBR591851 WLN589809:WLN591851 WVJ589809:WVJ591851 B655345:B657387 IX655345:IX657387 ST655345:ST657387 ACP655345:ACP657387 AML655345:AML657387 AWH655345:AWH657387 BGD655345:BGD657387 BPZ655345:BPZ657387 BZV655345:BZV657387 CJR655345:CJR657387 CTN655345:CTN657387 DDJ655345:DDJ657387 DNF655345:DNF657387 DXB655345:DXB657387 EGX655345:EGX657387 EQT655345:EQT657387 FAP655345:FAP657387 FKL655345:FKL657387 FUH655345:FUH657387 GED655345:GED657387 GNZ655345:GNZ657387 GXV655345:GXV657387 HHR655345:HHR657387 HRN655345:HRN657387 IBJ655345:IBJ657387 ILF655345:ILF657387 IVB655345:IVB657387 JEX655345:JEX657387 JOT655345:JOT657387 JYP655345:JYP657387 KIL655345:KIL657387 KSH655345:KSH657387 LCD655345:LCD657387 LLZ655345:LLZ657387 LVV655345:LVV657387 MFR655345:MFR657387 MPN655345:MPN657387 MZJ655345:MZJ657387 NJF655345:NJF657387 NTB655345:NTB657387 OCX655345:OCX657387 OMT655345:OMT657387 OWP655345:OWP657387 PGL655345:PGL657387 PQH655345:PQH657387 QAD655345:QAD657387 QJZ655345:QJZ657387 QTV655345:QTV657387 RDR655345:RDR657387 RNN655345:RNN657387 RXJ655345:RXJ657387 SHF655345:SHF657387 SRB655345:SRB657387 TAX655345:TAX657387 TKT655345:TKT657387 TUP655345:TUP657387 UEL655345:UEL657387 UOH655345:UOH657387 UYD655345:UYD657387 VHZ655345:VHZ657387 VRV655345:VRV657387 WBR655345:WBR657387 WLN655345:WLN657387 WVJ655345:WVJ657387 B720881:B722923 IX720881:IX722923 ST720881:ST722923 ACP720881:ACP722923 AML720881:AML722923 AWH720881:AWH722923 BGD720881:BGD722923 BPZ720881:BPZ722923 BZV720881:BZV722923 CJR720881:CJR722923 CTN720881:CTN722923 DDJ720881:DDJ722923 DNF720881:DNF722923 DXB720881:DXB722923 EGX720881:EGX722923 EQT720881:EQT722923 FAP720881:FAP722923 FKL720881:FKL722923 FUH720881:FUH722923 GED720881:GED722923 GNZ720881:GNZ722923 GXV720881:GXV722923 HHR720881:HHR722923 HRN720881:HRN722923 IBJ720881:IBJ722923 ILF720881:ILF722923 IVB720881:IVB722923 JEX720881:JEX722923 JOT720881:JOT722923 JYP720881:JYP722923 KIL720881:KIL722923 KSH720881:KSH722923 LCD720881:LCD722923 LLZ720881:LLZ722923 LVV720881:LVV722923 MFR720881:MFR722923 MPN720881:MPN722923 MZJ720881:MZJ722923 NJF720881:NJF722923 NTB720881:NTB722923 OCX720881:OCX722923 OMT720881:OMT722923 OWP720881:OWP722923 PGL720881:PGL722923 PQH720881:PQH722923 QAD720881:QAD722923 QJZ720881:QJZ722923 QTV720881:QTV722923 RDR720881:RDR722923 RNN720881:RNN722923 RXJ720881:RXJ722923 SHF720881:SHF722923 SRB720881:SRB722923 TAX720881:TAX722923 TKT720881:TKT722923 TUP720881:TUP722923 UEL720881:UEL722923 UOH720881:UOH722923 UYD720881:UYD722923 VHZ720881:VHZ722923 VRV720881:VRV722923 WBR720881:WBR722923 WLN720881:WLN722923 WVJ720881:WVJ722923 B786417:B788459 IX786417:IX788459 ST786417:ST788459 ACP786417:ACP788459 AML786417:AML788459 AWH786417:AWH788459 BGD786417:BGD788459 BPZ786417:BPZ788459 BZV786417:BZV788459 CJR786417:CJR788459 CTN786417:CTN788459 DDJ786417:DDJ788459 DNF786417:DNF788459 DXB786417:DXB788459 EGX786417:EGX788459 EQT786417:EQT788459 FAP786417:FAP788459 FKL786417:FKL788459 FUH786417:FUH788459 GED786417:GED788459 GNZ786417:GNZ788459 GXV786417:GXV788459 HHR786417:HHR788459 HRN786417:HRN788459 IBJ786417:IBJ788459 ILF786417:ILF788459 IVB786417:IVB788459 JEX786417:JEX788459 JOT786417:JOT788459 JYP786417:JYP788459 KIL786417:KIL788459 KSH786417:KSH788459 LCD786417:LCD788459 LLZ786417:LLZ788459 LVV786417:LVV788459 MFR786417:MFR788459 MPN786417:MPN788459 MZJ786417:MZJ788459 NJF786417:NJF788459 NTB786417:NTB788459 OCX786417:OCX788459 OMT786417:OMT788459 OWP786417:OWP788459 PGL786417:PGL788459 PQH786417:PQH788459 QAD786417:QAD788459 QJZ786417:QJZ788459 QTV786417:QTV788459 RDR786417:RDR788459 RNN786417:RNN788459 RXJ786417:RXJ788459 SHF786417:SHF788459 SRB786417:SRB788459 TAX786417:TAX788459 TKT786417:TKT788459 TUP786417:TUP788459 UEL786417:UEL788459 UOH786417:UOH788459 UYD786417:UYD788459 VHZ786417:VHZ788459 VRV786417:VRV788459 WBR786417:WBR788459 WLN786417:WLN788459 WVJ786417:WVJ788459 B851953:B853995 IX851953:IX853995 ST851953:ST853995 ACP851953:ACP853995 AML851953:AML853995 AWH851953:AWH853995 BGD851953:BGD853995 BPZ851953:BPZ853995 BZV851953:BZV853995 CJR851953:CJR853995 CTN851953:CTN853995 DDJ851953:DDJ853995 DNF851953:DNF853995 DXB851953:DXB853995 EGX851953:EGX853995 EQT851953:EQT853995 FAP851953:FAP853995 FKL851953:FKL853995 FUH851953:FUH853995 GED851953:GED853995 GNZ851953:GNZ853995 GXV851953:GXV853995 HHR851953:HHR853995 HRN851953:HRN853995 IBJ851953:IBJ853995 ILF851953:ILF853995 IVB851953:IVB853995 JEX851953:JEX853995 JOT851953:JOT853995 JYP851953:JYP853995 KIL851953:KIL853995 KSH851953:KSH853995 LCD851953:LCD853995 LLZ851953:LLZ853995 LVV851953:LVV853995 MFR851953:MFR853995 MPN851953:MPN853995 MZJ851953:MZJ853995 NJF851953:NJF853995 NTB851953:NTB853995 OCX851953:OCX853995 OMT851953:OMT853995 OWP851953:OWP853995 PGL851953:PGL853995 PQH851953:PQH853995 QAD851953:QAD853995 QJZ851953:QJZ853995 QTV851953:QTV853995 RDR851953:RDR853995 RNN851953:RNN853995 RXJ851953:RXJ853995 SHF851953:SHF853995 SRB851953:SRB853995 TAX851953:TAX853995 TKT851953:TKT853995 TUP851953:TUP853995 UEL851953:UEL853995 UOH851953:UOH853995 UYD851953:UYD853995 VHZ851953:VHZ853995 VRV851953:VRV853995 WBR851953:WBR853995 WLN851953:WLN853995 WVJ851953:WVJ853995 B917489:B919531 IX917489:IX919531 ST917489:ST919531 ACP917489:ACP919531 AML917489:AML919531 AWH917489:AWH919531 BGD917489:BGD919531 BPZ917489:BPZ919531 BZV917489:BZV919531 CJR917489:CJR919531 CTN917489:CTN919531 DDJ917489:DDJ919531 DNF917489:DNF919531 DXB917489:DXB919531 EGX917489:EGX919531 EQT917489:EQT919531 FAP917489:FAP919531 FKL917489:FKL919531 FUH917489:FUH919531 GED917489:GED919531 GNZ917489:GNZ919531 GXV917489:GXV919531 HHR917489:HHR919531 HRN917489:HRN919531 IBJ917489:IBJ919531 ILF917489:ILF919531 IVB917489:IVB919531 JEX917489:JEX919531 JOT917489:JOT919531 JYP917489:JYP919531 KIL917489:KIL919531 KSH917489:KSH919531 LCD917489:LCD919531 LLZ917489:LLZ919531 LVV917489:LVV919531 MFR917489:MFR919531 MPN917489:MPN919531 MZJ917489:MZJ919531 NJF917489:NJF919531 NTB917489:NTB919531 OCX917489:OCX919531 OMT917489:OMT919531 OWP917489:OWP919531 PGL917489:PGL919531 PQH917489:PQH919531 QAD917489:QAD919531 QJZ917489:QJZ919531 QTV917489:QTV919531 RDR917489:RDR919531 RNN917489:RNN919531 RXJ917489:RXJ919531 SHF917489:SHF919531 SRB917489:SRB919531 TAX917489:TAX919531 TKT917489:TKT919531 TUP917489:TUP919531 UEL917489:UEL919531 UOH917489:UOH919531 UYD917489:UYD919531 VHZ917489:VHZ919531 VRV917489:VRV919531 WBR917489:WBR919531 WLN917489:WLN919531 WVJ917489:WVJ919531 B983025:B985067 IX983025:IX985067 ST983025:ST985067 ACP983025:ACP985067 AML983025:AML985067 AWH983025:AWH985067 BGD983025:BGD985067 BPZ983025:BPZ985067 BZV983025:BZV985067 CJR983025:CJR985067 CTN983025:CTN985067 DDJ983025:DDJ985067 DNF983025:DNF985067 DXB983025:DXB985067 EGX983025:EGX985067 EQT983025:EQT985067 FAP983025:FAP985067 FKL983025:FKL985067 FUH983025:FUH985067 GED983025:GED985067 GNZ983025:GNZ985067 GXV983025:GXV985067 HHR983025:HHR985067 HRN983025:HRN985067 IBJ983025:IBJ985067 ILF983025:ILF985067 IVB983025:IVB985067 JEX983025:JEX985067 JOT983025:JOT985067 JYP983025:JYP985067 KIL983025:KIL985067 KSH983025:KSH985067 LCD983025:LCD985067 LLZ983025:LLZ985067 LVV983025:LVV985067 MFR983025:MFR985067 MPN983025:MPN985067 MZJ983025:MZJ985067 NJF983025:NJF985067 NTB983025:NTB985067 OCX983025:OCX985067 OMT983025:OMT985067 OWP983025:OWP985067 PGL983025:PGL985067 PQH983025:PQH985067 QAD983025:QAD985067 QJZ983025:QJZ985067 QTV983025:QTV985067 RDR983025:RDR985067 RNN983025:RNN985067 RXJ983025:RXJ985067 SHF983025:SHF985067 SRB983025:SRB985067 TAX983025:TAX985067 TKT983025:TKT985067 TUP983025:TUP985067 UEL983025:UEL985067 UOH983025:UOH985067 UYD983025:UYD985067 VHZ983025:VHZ985067 VRV983025:VRV985067 WBR983025:WBR985067 WLN983025:WLN985067 WVJ983025:WVJ985067">
      <formula1>$AB$6:$AB$89</formula1>
    </dataValidation>
    <dataValidation type="list" errorStyle="warning" allowBlank="1" showErrorMessage="1" sqref="A65521:A67563 A8:A2027 IW8:IW2027 SS8:SS2027 ACO8:ACO2027 AMK8:AMK2027 AWG8:AWG2027 BGC8:BGC2027 BPY8:BPY2027 BZU8:BZU2027 CJQ8:CJQ2027 CTM8:CTM2027 DDI8:DDI2027 DNE8:DNE2027 DXA8:DXA2027 EGW8:EGW2027 EQS8:EQS2027 FAO8:FAO2027 FKK8:FKK2027 FUG8:FUG2027 GEC8:GEC2027 GNY8:GNY2027 GXU8:GXU2027 HHQ8:HHQ2027 HRM8:HRM2027 IBI8:IBI2027 ILE8:ILE2027 IVA8:IVA2027 JEW8:JEW2027 JOS8:JOS2027 JYO8:JYO2027 KIK8:KIK2027 KSG8:KSG2027 LCC8:LCC2027 LLY8:LLY2027 LVU8:LVU2027 MFQ8:MFQ2027 MPM8:MPM2027 MZI8:MZI2027 NJE8:NJE2027 NTA8:NTA2027 OCW8:OCW2027 OMS8:OMS2027 OWO8:OWO2027 PGK8:PGK2027 PQG8:PQG2027 QAC8:QAC2027 QJY8:QJY2027 QTU8:QTU2027 RDQ8:RDQ2027 RNM8:RNM2027 RXI8:RXI2027 SHE8:SHE2027 SRA8:SRA2027 TAW8:TAW2027 TKS8:TKS2027 TUO8:TUO2027 UEK8:UEK2027 UOG8:UOG2027 UYC8:UYC2027 VHY8:VHY2027 VRU8:VRU2027 WBQ8:WBQ2027 WLM8:WLM2027 WVI8:WVI2027 IW65521:IW67563 SS65521:SS67563 ACO65521:ACO67563 AMK65521:AMK67563 AWG65521:AWG67563 BGC65521:BGC67563 BPY65521:BPY67563 BZU65521:BZU67563 CJQ65521:CJQ67563 CTM65521:CTM67563 DDI65521:DDI67563 DNE65521:DNE67563 DXA65521:DXA67563 EGW65521:EGW67563 EQS65521:EQS67563 FAO65521:FAO67563 FKK65521:FKK67563 FUG65521:FUG67563 GEC65521:GEC67563 GNY65521:GNY67563 GXU65521:GXU67563 HHQ65521:HHQ67563 HRM65521:HRM67563 IBI65521:IBI67563 ILE65521:ILE67563 IVA65521:IVA67563 JEW65521:JEW67563 JOS65521:JOS67563 JYO65521:JYO67563 KIK65521:KIK67563 KSG65521:KSG67563 LCC65521:LCC67563 LLY65521:LLY67563 LVU65521:LVU67563 MFQ65521:MFQ67563 MPM65521:MPM67563 MZI65521:MZI67563 NJE65521:NJE67563 NTA65521:NTA67563 OCW65521:OCW67563 OMS65521:OMS67563 OWO65521:OWO67563 PGK65521:PGK67563 PQG65521:PQG67563 QAC65521:QAC67563 QJY65521:QJY67563 QTU65521:QTU67563 RDQ65521:RDQ67563 RNM65521:RNM67563 RXI65521:RXI67563 SHE65521:SHE67563 SRA65521:SRA67563 TAW65521:TAW67563 TKS65521:TKS67563 TUO65521:TUO67563 UEK65521:UEK67563 UOG65521:UOG67563 UYC65521:UYC67563 VHY65521:VHY67563 VRU65521:VRU67563 WBQ65521:WBQ67563 WLM65521:WLM67563 WVI65521:WVI67563 A131057:A133099 IW131057:IW133099 SS131057:SS133099 ACO131057:ACO133099 AMK131057:AMK133099 AWG131057:AWG133099 BGC131057:BGC133099 BPY131057:BPY133099 BZU131057:BZU133099 CJQ131057:CJQ133099 CTM131057:CTM133099 DDI131057:DDI133099 DNE131057:DNE133099 DXA131057:DXA133099 EGW131057:EGW133099 EQS131057:EQS133099 FAO131057:FAO133099 FKK131057:FKK133099 FUG131057:FUG133099 GEC131057:GEC133099 GNY131057:GNY133099 GXU131057:GXU133099 HHQ131057:HHQ133099 HRM131057:HRM133099 IBI131057:IBI133099 ILE131057:ILE133099 IVA131057:IVA133099 JEW131057:JEW133099 JOS131057:JOS133099 JYO131057:JYO133099 KIK131057:KIK133099 KSG131057:KSG133099 LCC131057:LCC133099 LLY131057:LLY133099 LVU131057:LVU133099 MFQ131057:MFQ133099 MPM131057:MPM133099 MZI131057:MZI133099 NJE131057:NJE133099 NTA131057:NTA133099 OCW131057:OCW133099 OMS131057:OMS133099 OWO131057:OWO133099 PGK131057:PGK133099 PQG131057:PQG133099 QAC131057:QAC133099 QJY131057:QJY133099 QTU131057:QTU133099 RDQ131057:RDQ133099 RNM131057:RNM133099 RXI131057:RXI133099 SHE131057:SHE133099 SRA131057:SRA133099 TAW131057:TAW133099 TKS131057:TKS133099 TUO131057:TUO133099 UEK131057:UEK133099 UOG131057:UOG133099 UYC131057:UYC133099 VHY131057:VHY133099 VRU131057:VRU133099 WBQ131057:WBQ133099 WLM131057:WLM133099 WVI131057:WVI133099 A196593:A198635 IW196593:IW198635 SS196593:SS198635 ACO196593:ACO198635 AMK196593:AMK198635 AWG196593:AWG198635 BGC196593:BGC198635 BPY196593:BPY198635 BZU196593:BZU198635 CJQ196593:CJQ198635 CTM196593:CTM198635 DDI196593:DDI198635 DNE196593:DNE198635 DXA196593:DXA198635 EGW196593:EGW198635 EQS196593:EQS198635 FAO196593:FAO198635 FKK196593:FKK198635 FUG196593:FUG198635 GEC196593:GEC198635 GNY196593:GNY198635 GXU196593:GXU198635 HHQ196593:HHQ198635 HRM196593:HRM198635 IBI196593:IBI198635 ILE196593:ILE198635 IVA196593:IVA198635 JEW196593:JEW198635 JOS196593:JOS198635 JYO196593:JYO198635 KIK196593:KIK198635 KSG196593:KSG198635 LCC196593:LCC198635 LLY196593:LLY198635 LVU196593:LVU198635 MFQ196593:MFQ198635 MPM196593:MPM198635 MZI196593:MZI198635 NJE196593:NJE198635 NTA196593:NTA198635 OCW196593:OCW198635 OMS196593:OMS198635 OWO196593:OWO198635 PGK196593:PGK198635 PQG196593:PQG198635 QAC196593:QAC198635 QJY196593:QJY198635 QTU196593:QTU198635 RDQ196593:RDQ198635 RNM196593:RNM198635 RXI196593:RXI198635 SHE196593:SHE198635 SRA196593:SRA198635 TAW196593:TAW198635 TKS196593:TKS198635 TUO196593:TUO198635 UEK196593:UEK198635 UOG196593:UOG198635 UYC196593:UYC198635 VHY196593:VHY198635 VRU196593:VRU198635 WBQ196593:WBQ198635 WLM196593:WLM198635 WVI196593:WVI198635 A262129:A264171 IW262129:IW264171 SS262129:SS264171 ACO262129:ACO264171 AMK262129:AMK264171 AWG262129:AWG264171 BGC262129:BGC264171 BPY262129:BPY264171 BZU262129:BZU264171 CJQ262129:CJQ264171 CTM262129:CTM264171 DDI262129:DDI264171 DNE262129:DNE264171 DXA262129:DXA264171 EGW262129:EGW264171 EQS262129:EQS264171 FAO262129:FAO264171 FKK262129:FKK264171 FUG262129:FUG264171 GEC262129:GEC264171 GNY262129:GNY264171 GXU262129:GXU264171 HHQ262129:HHQ264171 HRM262129:HRM264171 IBI262129:IBI264171 ILE262129:ILE264171 IVA262129:IVA264171 JEW262129:JEW264171 JOS262129:JOS264171 JYO262129:JYO264171 KIK262129:KIK264171 KSG262129:KSG264171 LCC262129:LCC264171 LLY262129:LLY264171 LVU262129:LVU264171 MFQ262129:MFQ264171 MPM262129:MPM264171 MZI262129:MZI264171 NJE262129:NJE264171 NTA262129:NTA264171 OCW262129:OCW264171 OMS262129:OMS264171 OWO262129:OWO264171 PGK262129:PGK264171 PQG262129:PQG264171 QAC262129:QAC264171 QJY262129:QJY264171 QTU262129:QTU264171 RDQ262129:RDQ264171 RNM262129:RNM264171 RXI262129:RXI264171 SHE262129:SHE264171 SRA262129:SRA264171 TAW262129:TAW264171 TKS262129:TKS264171 TUO262129:TUO264171 UEK262129:UEK264171 UOG262129:UOG264171 UYC262129:UYC264171 VHY262129:VHY264171 VRU262129:VRU264171 WBQ262129:WBQ264171 WLM262129:WLM264171 WVI262129:WVI264171 A327665:A329707 IW327665:IW329707 SS327665:SS329707 ACO327665:ACO329707 AMK327665:AMK329707 AWG327665:AWG329707 BGC327665:BGC329707 BPY327665:BPY329707 BZU327665:BZU329707 CJQ327665:CJQ329707 CTM327665:CTM329707 DDI327665:DDI329707 DNE327665:DNE329707 DXA327665:DXA329707 EGW327665:EGW329707 EQS327665:EQS329707 FAO327665:FAO329707 FKK327665:FKK329707 FUG327665:FUG329707 GEC327665:GEC329707 GNY327665:GNY329707 GXU327665:GXU329707 HHQ327665:HHQ329707 HRM327665:HRM329707 IBI327665:IBI329707 ILE327665:ILE329707 IVA327665:IVA329707 JEW327665:JEW329707 JOS327665:JOS329707 JYO327665:JYO329707 KIK327665:KIK329707 KSG327665:KSG329707 LCC327665:LCC329707 LLY327665:LLY329707 LVU327665:LVU329707 MFQ327665:MFQ329707 MPM327665:MPM329707 MZI327665:MZI329707 NJE327665:NJE329707 NTA327665:NTA329707 OCW327665:OCW329707 OMS327665:OMS329707 OWO327665:OWO329707 PGK327665:PGK329707 PQG327665:PQG329707 QAC327665:QAC329707 QJY327665:QJY329707 QTU327665:QTU329707 RDQ327665:RDQ329707 RNM327665:RNM329707 RXI327665:RXI329707 SHE327665:SHE329707 SRA327665:SRA329707 TAW327665:TAW329707 TKS327665:TKS329707 TUO327665:TUO329707 UEK327665:UEK329707 UOG327665:UOG329707 UYC327665:UYC329707 VHY327665:VHY329707 VRU327665:VRU329707 WBQ327665:WBQ329707 WLM327665:WLM329707 WVI327665:WVI329707 A393201:A395243 IW393201:IW395243 SS393201:SS395243 ACO393201:ACO395243 AMK393201:AMK395243 AWG393201:AWG395243 BGC393201:BGC395243 BPY393201:BPY395243 BZU393201:BZU395243 CJQ393201:CJQ395243 CTM393201:CTM395243 DDI393201:DDI395243 DNE393201:DNE395243 DXA393201:DXA395243 EGW393201:EGW395243 EQS393201:EQS395243 FAO393201:FAO395243 FKK393201:FKK395243 FUG393201:FUG395243 GEC393201:GEC395243 GNY393201:GNY395243 GXU393201:GXU395243 HHQ393201:HHQ395243 HRM393201:HRM395243 IBI393201:IBI395243 ILE393201:ILE395243 IVA393201:IVA395243 JEW393201:JEW395243 JOS393201:JOS395243 JYO393201:JYO395243 KIK393201:KIK395243 KSG393201:KSG395243 LCC393201:LCC395243 LLY393201:LLY395243 LVU393201:LVU395243 MFQ393201:MFQ395243 MPM393201:MPM395243 MZI393201:MZI395243 NJE393201:NJE395243 NTA393201:NTA395243 OCW393201:OCW395243 OMS393201:OMS395243 OWO393201:OWO395243 PGK393201:PGK395243 PQG393201:PQG395243 QAC393201:QAC395243 QJY393201:QJY395243 QTU393201:QTU395243 RDQ393201:RDQ395243 RNM393201:RNM395243 RXI393201:RXI395243 SHE393201:SHE395243 SRA393201:SRA395243 TAW393201:TAW395243 TKS393201:TKS395243 TUO393201:TUO395243 UEK393201:UEK395243 UOG393201:UOG395243 UYC393201:UYC395243 VHY393201:VHY395243 VRU393201:VRU395243 WBQ393201:WBQ395243 WLM393201:WLM395243 WVI393201:WVI395243 A458737:A460779 IW458737:IW460779 SS458737:SS460779 ACO458737:ACO460779 AMK458737:AMK460779 AWG458737:AWG460779 BGC458737:BGC460779 BPY458737:BPY460779 BZU458737:BZU460779 CJQ458737:CJQ460779 CTM458737:CTM460779 DDI458737:DDI460779 DNE458737:DNE460779 DXA458737:DXA460779 EGW458737:EGW460779 EQS458737:EQS460779 FAO458737:FAO460779 FKK458737:FKK460779 FUG458737:FUG460779 GEC458737:GEC460779 GNY458737:GNY460779 GXU458737:GXU460779 HHQ458737:HHQ460779 HRM458737:HRM460779 IBI458737:IBI460779 ILE458737:ILE460779 IVA458737:IVA460779 JEW458737:JEW460779 JOS458737:JOS460779 JYO458737:JYO460779 KIK458737:KIK460779 KSG458737:KSG460779 LCC458737:LCC460779 LLY458737:LLY460779 LVU458737:LVU460779 MFQ458737:MFQ460779 MPM458737:MPM460779 MZI458737:MZI460779 NJE458737:NJE460779 NTA458737:NTA460779 OCW458737:OCW460779 OMS458737:OMS460779 OWO458737:OWO460779 PGK458737:PGK460779 PQG458737:PQG460779 QAC458737:QAC460779 QJY458737:QJY460779 QTU458737:QTU460779 RDQ458737:RDQ460779 RNM458737:RNM460779 RXI458737:RXI460779 SHE458737:SHE460779 SRA458737:SRA460779 TAW458737:TAW460779 TKS458737:TKS460779 TUO458737:TUO460779 UEK458737:UEK460779 UOG458737:UOG460779 UYC458737:UYC460779 VHY458737:VHY460779 VRU458737:VRU460779 WBQ458737:WBQ460779 WLM458737:WLM460779 WVI458737:WVI460779 A524273:A526315 IW524273:IW526315 SS524273:SS526315 ACO524273:ACO526315 AMK524273:AMK526315 AWG524273:AWG526315 BGC524273:BGC526315 BPY524273:BPY526315 BZU524273:BZU526315 CJQ524273:CJQ526315 CTM524273:CTM526315 DDI524273:DDI526315 DNE524273:DNE526315 DXA524273:DXA526315 EGW524273:EGW526315 EQS524273:EQS526315 FAO524273:FAO526315 FKK524273:FKK526315 FUG524273:FUG526315 GEC524273:GEC526315 GNY524273:GNY526315 GXU524273:GXU526315 HHQ524273:HHQ526315 HRM524273:HRM526315 IBI524273:IBI526315 ILE524273:ILE526315 IVA524273:IVA526315 JEW524273:JEW526315 JOS524273:JOS526315 JYO524273:JYO526315 KIK524273:KIK526315 KSG524273:KSG526315 LCC524273:LCC526315 LLY524273:LLY526315 LVU524273:LVU526315 MFQ524273:MFQ526315 MPM524273:MPM526315 MZI524273:MZI526315 NJE524273:NJE526315 NTA524273:NTA526315 OCW524273:OCW526315 OMS524273:OMS526315 OWO524273:OWO526315 PGK524273:PGK526315 PQG524273:PQG526315 QAC524273:QAC526315 QJY524273:QJY526315 QTU524273:QTU526315 RDQ524273:RDQ526315 RNM524273:RNM526315 RXI524273:RXI526315 SHE524273:SHE526315 SRA524273:SRA526315 TAW524273:TAW526315 TKS524273:TKS526315 TUO524273:TUO526315 UEK524273:UEK526315 UOG524273:UOG526315 UYC524273:UYC526315 VHY524273:VHY526315 VRU524273:VRU526315 WBQ524273:WBQ526315 WLM524273:WLM526315 WVI524273:WVI526315 A589809:A591851 IW589809:IW591851 SS589809:SS591851 ACO589809:ACO591851 AMK589809:AMK591851 AWG589809:AWG591851 BGC589809:BGC591851 BPY589809:BPY591851 BZU589809:BZU591851 CJQ589809:CJQ591851 CTM589809:CTM591851 DDI589809:DDI591851 DNE589809:DNE591851 DXA589809:DXA591851 EGW589809:EGW591851 EQS589809:EQS591851 FAO589809:FAO591851 FKK589809:FKK591851 FUG589809:FUG591851 GEC589809:GEC591851 GNY589809:GNY591851 GXU589809:GXU591851 HHQ589809:HHQ591851 HRM589809:HRM591851 IBI589809:IBI591851 ILE589809:ILE591851 IVA589809:IVA591851 JEW589809:JEW591851 JOS589809:JOS591851 JYO589809:JYO591851 KIK589809:KIK591851 KSG589809:KSG591851 LCC589809:LCC591851 LLY589809:LLY591851 LVU589809:LVU591851 MFQ589809:MFQ591851 MPM589809:MPM591851 MZI589809:MZI591851 NJE589809:NJE591851 NTA589809:NTA591851 OCW589809:OCW591851 OMS589809:OMS591851 OWO589809:OWO591851 PGK589809:PGK591851 PQG589809:PQG591851 QAC589809:QAC591851 QJY589809:QJY591851 QTU589809:QTU591851 RDQ589809:RDQ591851 RNM589809:RNM591851 RXI589809:RXI591851 SHE589809:SHE591851 SRA589809:SRA591851 TAW589809:TAW591851 TKS589809:TKS591851 TUO589809:TUO591851 UEK589809:UEK591851 UOG589809:UOG591851 UYC589809:UYC591851 VHY589809:VHY591851 VRU589809:VRU591851 WBQ589809:WBQ591851 WLM589809:WLM591851 WVI589809:WVI591851 A655345:A657387 IW655345:IW657387 SS655345:SS657387 ACO655345:ACO657387 AMK655345:AMK657387 AWG655345:AWG657387 BGC655345:BGC657387 BPY655345:BPY657387 BZU655345:BZU657387 CJQ655345:CJQ657387 CTM655345:CTM657387 DDI655345:DDI657387 DNE655345:DNE657387 DXA655345:DXA657387 EGW655345:EGW657387 EQS655345:EQS657387 FAO655345:FAO657387 FKK655345:FKK657387 FUG655345:FUG657387 GEC655345:GEC657387 GNY655345:GNY657387 GXU655345:GXU657387 HHQ655345:HHQ657387 HRM655345:HRM657387 IBI655345:IBI657387 ILE655345:ILE657387 IVA655345:IVA657387 JEW655345:JEW657387 JOS655345:JOS657387 JYO655345:JYO657387 KIK655345:KIK657387 KSG655345:KSG657387 LCC655345:LCC657387 LLY655345:LLY657387 LVU655345:LVU657387 MFQ655345:MFQ657387 MPM655345:MPM657387 MZI655345:MZI657387 NJE655345:NJE657387 NTA655345:NTA657387 OCW655345:OCW657387 OMS655345:OMS657387 OWO655345:OWO657387 PGK655345:PGK657387 PQG655345:PQG657387 QAC655345:QAC657387 QJY655345:QJY657387 QTU655345:QTU657387 RDQ655345:RDQ657387 RNM655345:RNM657387 RXI655345:RXI657387 SHE655345:SHE657387 SRA655345:SRA657387 TAW655345:TAW657387 TKS655345:TKS657387 TUO655345:TUO657387 UEK655345:UEK657387 UOG655345:UOG657387 UYC655345:UYC657387 VHY655345:VHY657387 VRU655345:VRU657387 WBQ655345:WBQ657387 WLM655345:WLM657387 WVI655345:WVI657387 A720881:A722923 IW720881:IW722923 SS720881:SS722923 ACO720881:ACO722923 AMK720881:AMK722923 AWG720881:AWG722923 BGC720881:BGC722923 BPY720881:BPY722923 BZU720881:BZU722923 CJQ720881:CJQ722923 CTM720881:CTM722923 DDI720881:DDI722923 DNE720881:DNE722923 DXA720881:DXA722923 EGW720881:EGW722923 EQS720881:EQS722923 FAO720881:FAO722923 FKK720881:FKK722923 FUG720881:FUG722923 GEC720881:GEC722923 GNY720881:GNY722923 GXU720881:GXU722923 HHQ720881:HHQ722923 HRM720881:HRM722923 IBI720881:IBI722923 ILE720881:ILE722923 IVA720881:IVA722923 JEW720881:JEW722923 JOS720881:JOS722923 JYO720881:JYO722923 KIK720881:KIK722923 KSG720881:KSG722923 LCC720881:LCC722923 LLY720881:LLY722923 LVU720881:LVU722923 MFQ720881:MFQ722923 MPM720881:MPM722923 MZI720881:MZI722923 NJE720881:NJE722923 NTA720881:NTA722923 OCW720881:OCW722923 OMS720881:OMS722923 OWO720881:OWO722923 PGK720881:PGK722923 PQG720881:PQG722923 QAC720881:QAC722923 QJY720881:QJY722923 QTU720881:QTU722923 RDQ720881:RDQ722923 RNM720881:RNM722923 RXI720881:RXI722923 SHE720881:SHE722923 SRA720881:SRA722923 TAW720881:TAW722923 TKS720881:TKS722923 TUO720881:TUO722923 UEK720881:UEK722923 UOG720881:UOG722923 UYC720881:UYC722923 VHY720881:VHY722923 VRU720881:VRU722923 WBQ720881:WBQ722923 WLM720881:WLM722923 WVI720881:WVI722923 A786417:A788459 IW786417:IW788459 SS786417:SS788459 ACO786417:ACO788459 AMK786417:AMK788459 AWG786417:AWG788459 BGC786417:BGC788459 BPY786417:BPY788459 BZU786417:BZU788459 CJQ786417:CJQ788459 CTM786417:CTM788459 DDI786417:DDI788459 DNE786417:DNE788459 DXA786417:DXA788459 EGW786417:EGW788459 EQS786417:EQS788459 FAO786417:FAO788459 FKK786417:FKK788459 FUG786417:FUG788459 GEC786417:GEC788459 GNY786417:GNY788459 GXU786417:GXU788459 HHQ786417:HHQ788459 HRM786417:HRM788459 IBI786417:IBI788459 ILE786417:ILE788459 IVA786417:IVA788459 JEW786417:JEW788459 JOS786417:JOS788459 JYO786417:JYO788459 KIK786417:KIK788459 KSG786417:KSG788459 LCC786417:LCC788459 LLY786417:LLY788459 LVU786417:LVU788459 MFQ786417:MFQ788459 MPM786417:MPM788459 MZI786417:MZI788459 NJE786417:NJE788459 NTA786417:NTA788459 OCW786417:OCW788459 OMS786417:OMS788459 OWO786417:OWO788459 PGK786417:PGK788459 PQG786417:PQG788459 QAC786417:QAC788459 QJY786417:QJY788459 QTU786417:QTU788459 RDQ786417:RDQ788459 RNM786417:RNM788459 RXI786417:RXI788459 SHE786417:SHE788459 SRA786417:SRA788459 TAW786417:TAW788459 TKS786417:TKS788459 TUO786417:TUO788459 UEK786417:UEK788459 UOG786417:UOG788459 UYC786417:UYC788459 VHY786417:VHY788459 VRU786417:VRU788459 WBQ786417:WBQ788459 WLM786417:WLM788459 WVI786417:WVI788459 A851953:A853995 IW851953:IW853995 SS851953:SS853995 ACO851953:ACO853995 AMK851953:AMK853995 AWG851953:AWG853995 BGC851953:BGC853995 BPY851953:BPY853995 BZU851953:BZU853995 CJQ851953:CJQ853995 CTM851953:CTM853995 DDI851953:DDI853995 DNE851953:DNE853995 DXA851953:DXA853995 EGW851953:EGW853995 EQS851953:EQS853995 FAO851953:FAO853995 FKK851953:FKK853995 FUG851953:FUG853995 GEC851953:GEC853995 GNY851953:GNY853995 GXU851953:GXU853995 HHQ851953:HHQ853995 HRM851953:HRM853995 IBI851953:IBI853995 ILE851953:ILE853995 IVA851953:IVA853995 JEW851953:JEW853995 JOS851953:JOS853995 JYO851953:JYO853995 KIK851953:KIK853995 KSG851953:KSG853995 LCC851953:LCC853995 LLY851953:LLY853995 LVU851953:LVU853995 MFQ851953:MFQ853995 MPM851953:MPM853995 MZI851953:MZI853995 NJE851953:NJE853995 NTA851953:NTA853995 OCW851953:OCW853995 OMS851953:OMS853995 OWO851953:OWO853995 PGK851953:PGK853995 PQG851953:PQG853995 QAC851953:QAC853995 QJY851953:QJY853995 QTU851953:QTU853995 RDQ851953:RDQ853995 RNM851953:RNM853995 RXI851953:RXI853995 SHE851953:SHE853995 SRA851953:SRA853995 TAW851953:TAW853995 TKS851953:TKS853995 TUO851953:TUO853995 UEK851953:UEK853995 UOG851953:UOG853995 UYC851953:UYC853995 VHY851953:VHY853995 VRU851953:VRU853995 WBQ851953:WBQ853995 WLM851953:WLM853995 WVI851953:WVI853995 A917489:A919531 IW917489:IW919531 SS917489:SS919531 ACO917489:ACO919531 AMK917489:AMK919531 AWG917489:AWG919531 BGC917489:BGC919531 BPY917489:BPY919531 BZU917489:BZU919531 CJQ917489:CJQ919531 CTM917489:CTM919531 DDI917489:DDI919531 DNE917489:DNE919531 DXA917489:DXA919531 EGW917489:EGW919531 EQS917489:EQS919531 FAO917489:FAO919531 FKK917489:FKK919531 FUG917489:FUG919531 GEC917489:GEC919531 GNY917489:GNY919531 GXU917489:GXU919531 HHQ917489:HHQ919531 HRM917489:HRM919531 IBI917489:IBI919531 ILE917489:ILE919531 IVA917489:IVA919531 JEW917489:JEW919531 JOS917489:JOS919531 JYO917489:JYO919531 KIK917489:KIK919531 KSG917489:KSG919531 LCC917489:LCC919531 LLY917489:LLY919531 LVU917489:LVU919531 MFQ917489:MFQ919531 MPM917489:MPM919531 MZI917489:MZI919531 NJE917489:NJE919531 NTA917489:NTA919531 OCW917489:OCW919531 OMS917489:OMS919531 OWO917489:OWO919531 PGK917489:PGK919531 PQG917489:PQG919531 QAC917489:QAC919531 QJY917489:QJY919531 QTU917489:QTU919531 RDQ917489:RDQ919531 RNM917489:RNM919531 RXI917489:RXI919531 SHE917489:SHE919531 SRA917489:SRA919531 TAW917489:TAW919531 TKS917489:TKS919531 TUO917489:TUO919531 UEK917489:UEK919531 UOG917489:UOG919531 UYC917489:UYC919531 VHY917489:VHY919531 VRU917489:VRU919531 WBQ917489:WBQ919531 WLM917489:WLM919531 WVI917489:WVI919531 A983025:A985067 IW983025:IW985067 SS983025:SS985067 ACO983025:ACO985067 AMK983025:AMK985067 AWG983025:AWG985067 BGC983025:BGC985067 BPY983025:BPY985067 BZU983025:BZU985067 CJQ983025:CJQ985067 CTM983025:CTM985067 DDI983025:DDI985067 DNE983025:DNE985067 DXA983025:DXA985067 EGW983025:EGW985067 EQS983025:EQS985067 FAO983025:FAO985067 FKK983025:FKK985067 FUG983025:FUG985067 GEC983025:GEC985067 GNY983025:GNY985067 GXU983025:GXU985067 HHQ983025:HHQ985067 HRM983025:HRM985067 IBI983025:IBI985067 ILE983025:ILE985067 IVA983025:IVA985067 JEW983025:JEW985067 JOS983025:JOS985067 JYO983025:JYO985067 KIK983025:KIK985067 KSG983025:KSG985067 LCC983025:LCC985067 LLY983025:LLY985067 LVU983025:LVU985067 MFQ983025:MFQ985067 MPM983025:MPM985067 MZI983025:MZI985067 NJE983025:NJE985067 NTA983025:NTA985067 OCW983025:OCW985067 OMS983025:OMS985067 OWO983025:OWO985067 PGK983025:PGK985067 PQG983025:PQG985067 QAC983025:QAC985067 QJY983025:QJY985067 QTU983025:QTU985067 RDQ983025:RDQ985067 RNM983025:RNM985067 RXI983025:RXI985067 SHE983025:SHE985067 SRA983025:SRA985067 TAW983025:TAW985067 TKS983025:TKS985067 TUO983025:TUO985067 UEK983025:UEK985067 UOG983025:UOG985067 UYC983025:UYC985067 VHY983025:VHY985067 VRU983025:VRU985067 WBQ983025:WBQ985067 WLM983025:WLM985067 WVI983025:WVI985067">
      <formula1>$AA$6:$AA$35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023"/>
  <sheetViews>
    <sheetView zoomScale="112" zoomScaleNormal="112" workbookViewId="0">
      <selection activeCell="V12" sqref="V12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36" t="s">
        <v>17</v>
      </c>
      <c r="B8" s="42" t="s">
        <v>17</v>
      </c>
      <c r="C8" s="41" t="s">
        <v>223</v>
      </c>
      <c r="D8" s="40">
        <v>2349361</v>
      </c>
      <c r="E8" s="39" t="s">
        <v>214</v>
      </c>
      <c r="F8" s="38" t="s">
        <v>234</v>
      </c>
      <c r="G8" s="37"/>
      <c r="H8" s="36" t="s">
        <v>0</v>
      </c>
      <c r="I8" s="35" t="s">
        <v>105</v>
      </c>
      <c r="J8" s="36" t="s">
        <v>0</v>
      </c>
      <c r="K8" s="35" t="s">
        <v>247</v>
      </c>
      <c r="L8" s="34">
        <v>43206</v>
      </c>
      <c r="M8" s="33">
        <v>43210</v>
      </c>
      <c r="N8" s="32"/>
      <c r="O8" s="31"/>
      <c r="P8" s="30">
        <f t="shared" ref="P8:P43" si="0">N8+O8</f>
        <v>0</v>
      </c>
      <c r="Q8" s="45">
        <v>4</v>
      </c>
      <c r="R8" s="46">
        <v>54.01</v>
      </c>
      <c r="S8" s="45">
        <v>1</v>
      </c>
      <c r="T8" s="44">
        <v>17.52</v>
      </c>
      <c r="U8" s="26">
        <f t="shared" ref="U8:U44" si="1">Q8+S8</f>
        <v>5</v>
      </c>
      <c r="V8" s="25">
        <f t="shared" ref="V8:V43" si="2">(Q8*R8)+(S8*T8)</f>
        <v>233.56</v>
      </c>
      <c r="W8" s="25">
        <f t="shared" ref="W8:W44" si="3">V8+P8</f>
        <v>233.56</v>
      </c>
      <c r="X8" s="79"/>
      <c r="AA8" s="49" t="s">
        <v>39</v>
      </c>
      <c r="AB8" s="49" t="s">
        <v>86</v>
      </c>
      <c r="AC8" s="50"/>
      <c r="AD8" s="47"/>
    </row>
    <row r="9" spans="1:30" ht="12.75">
      <c r="A9" s="36" t="s">
        <v>17</v>
      </c>
      <c r="B9" s="42" t="s">
        <v>17</v>
      </c>
      <c r="C9" s="41" t="s">
        <v>223</v>
      </c>
      <c r="D9" s="40">
        <v>2349361</v>
      </c>
      <c r="E9" s="39" t="s">
        <v>214</v>
      </c>
      <c r="F9" s="38" t="s">
        <v>234</v>
      </c>
      <c r="G9" s="37"/>
      <c r="H9" s="36" t="s">
        <v>0</v>
      </c>
      <c r="I9" s="35" t="s">
        <v>105</v>
      </c>
      <c r="J9" s="36" t="s">
        <v>0</v>
      </c>
      <c r="K9" s="35" t="s">
        <v>248</v>
      </c>
      <c r="L9" s="34">
        <v>43199</v>
      </c>
      <c r="M9" s="33">
        <v>43203</v>
      </c>
      <c r="N9" s="32"/>
      <c r="O9" s="31"/>
      <c r="P9" s="30">
        <f t="shared" si="0"/>
        <v>0</v>
      </c>
      <c r="Q9" s="45">
        <v>4</v>
      </c>
      <c r="R9" s="46">
        <v>54.01</v>
      </c>
      <c r="S9" s="45">
        <v>1</v>
      </c>
      <c r="T9" s="44">
        <v>17.52</v>
      </c>
      <c r="U9" s="26">
        <f t="shared" si="1"/>
        <v>5</v>
      </c>
      <c r="V9" s="25">
        <f t="shared" si="2"/>
        <v>233.56</v>
      </c>
      <c r="W9" s="25">
        <f t="shared" si="3"/>
        <v>233.56</v>
      </c>
      <c r="X9" s="79"/>
      <c r="AA9" s="49" t="s">
        <v>85</v>
      </c>
      <c r="AB9" s="49" t="s">
        <v>84</v>
      </c>
      <c r="AC9" s="50"/>
      <c r="AD9" s="47"/>
    </row>
    <row r="10" spans="1:30" ht="12.75">
      <c r="A10" s="36" t="s">
        <v>17</v>
      </c>
      <c r="B10" s="42" t="s">
        <v>17</v>
      </c>
      <c r="C10" s="41" t="s">
        <v>211</v>
      </c>
      <c r="D10" s="40">
        <v>3527182</v>
      </c>
      <c r="E10" s="39" t="s">
        <v>214</v>
      </c>
      <c r="F10" s="38" t="s">
        <v>215</v>
      </c>
      <c r="G10" s="37"/>
      <c r="H10" s="36" t="s">
        <v>0</v>
      </c>
      <c r="I10" s="35" t="s">
        <v>105</v>
      </c>
      <c r="J10" s="36" t="s">
        <v>0</v>
      </c>
      <c r="K10" s="35" t="s">
        <v>249</v>
      </c>
      <c r="L10" s="34">
        <v>43213</v>
      </c>
      <c r="M10" s="33">
        <v>43217</v>
      </c>
      <c r="N10" s="32"/>
      <c r="O10" s="31"/>
      <c r="P10" s="30">
        <f t="shared" si="0"/>
        <v>0</v>
      </c>
      <c r="Q10" s="45">
        <v>4</v>
      </c>
      <c r="R10" s="46">
        <v>54.01</v>
      </c>
      <c r="S10" s="45">
        <v>1</v>
      </c>
      <c r="T10" s="44">
        <v>17.52</v>
      </c>
      <c r="U10" s="26">
        <f t="shared" si="1"/>
        <v>5</v>
      </c>
      <c r="V10" s="25">
        <f t="shared" si="2"/>
        <v>233.56</v>
      </c>
      <c r="W10" s="25">
        <f t="shared" si="3"/>
        <v>233.56</v>
      </c>
      <c r="X10" s="79"/>
      <c r="AA10" s="49" t="s">
        <v>30</v>
      </c>
      <c r="AB10" s="49" t="s">
        <v>83</v>
      </c>
      <c r="AC10" s="50"/>
      <c r="AD10" s="47"/>
    </row>
    <row r="11" spans="1:30" ht="12.75">
      <c r="A11" s="36" t="s">
        <v>17</v>
      </c>
      <c r="B11" s="42" t="s">
        <v>17</v>
      </c>
      <c r="C11" s="41" t="s">
        <v>211</v>
      </c>
      <c r="D11" s="40">
        <v>3527182</v>
      </c>
      <c r="E11" s="39" t="s">
        <v>214</v>
      </c>
      <c r="F11" s="38" t="s">
        <v>215</v>
      </c>
      <c r="G11" s="37"/>
      <c r="H11" s="36" t="s">
        <v>0</v>
      </c>
      <c r="I11" s="35" t="s">
        <v>105</v>
      </c>
      <c r="J11" s="36" t="s">
        <v>0</v>
      </c>
      <c r="K11" s="35" t="s">
        <v>250</v>
      </c>
      <c r="L11" s="34">
        <v>43199</v>
      </c>
      <c r="M11" s="33">
        <v>43203</v>
      </c>
      <c r="N11" s="32"/>
      <c r="O11" s="31"/>
      <c r="P11" s="30">
        <f t="shared" si="0"/>
        <v>0</v>
      </c>
      <c r="Q11" s="45">
        <v>4</v>
      </c>
      <c r="R11" s="46">
        <v>54.01</v>
      </c>
      <c r="S11" s="45">
        <v>1</v>
      </c>
      <c r="T11" s="44">
        <v>17.52</v>
      </c>
      <c r="U11" s="26">
        <f t="shared" si="1"/>
        <v>5</v>
      </c>
      <c r="V11" s="25">
        <f t="shared" si="2"/>
        <v>233.56</v>
      </c>
      <c r="W11" s="25">
        <f t="shared" si="3"/>
        <v>233.56</v>
      </c>
      <c r="X11" s="79"/>
      <c r="AA11" s="49" t="s">
        <v>28</v>
      </c>
      <c r="AB11" s="49" t="s">
        <v>82</v>
      </c>
      <c r="AC11" s="50"/>
      <c r="AD11" s="47"/>
    </row>
    <row r="12" spans="1:30" ht="12.75">
      <c r="A12" s="36" t="s">
        <v>17</v>
      </c>
      <c r="B12" s="42" t="s">
        <v>17</v>
      </c>
      <c r="C12" s="41" t="s">
        <v>251</v>
      </c>
      <c r="D12" s="40">
        <v>3813550</v>
      </c>
      <c r="E12" s="39" t="s">
        <v>252</v>
      </c>
      <c r="F12" s="38" t="s">
        <v>253</v>
      </c>
      <c r="G12" s="37"/>
      <c r="H12" s="36" t="s">
        <v>0</v>
      </c>
      <c r="I12" s="35" t="s">
        <v>105</v>
      </c>
      <c r="J12" s="36" t="s">
        <v>0</v>
      </c>
      <c r="K12" s="35" t="s">
        <v>254</v>
      </c>
      <c r="L12" s="34">
        <v>43199</v>
      </c>
      <c r="M12" s="33">
        <v>43203</v>
      </c>
      <c r="N12" s="32"/>
      <c r="O12" s="31"/>
      <c r="P12" s="30">
        <f t="shared" si="0"/>
        <v>0</v>
      </c>
      <c r="Q12" s="45">
        <v>12</v>
      </c>
      <c r="R12" s="46">
        <v>54.01</v>
      </c>
      <c r="S12" s="45">
        <v>3</v>
      </c>
      <c r="T12" s="44">
        <v>17.52</v>
      </c>
      <c r="U12" s="26">
        <f t="shared" si="1"/>
        <v>15</v>
      </c>
      <c r="V12" s="25">
        <f t="shared" si="2"/>
        <v>700.68000000000006</v>
      </c>
      <c r="W12" s="25">
        <f t="shared" si="3"/>
        <v>700.68000000000006</v>
      </c>
      <c r="X12" s="79"/>
      <c r="AA12" s="49" t="s">
        <v>26</v>
      </c>
      <c r="AB12" s="49" t="s">
        <v>81</v>
      </c>
      <c r="AC12" s="50"/>
      <c r="AD12" s="47"/>
    </row>
    <row r="13" spans="1:30" ht="12.75">
      <c r="A13" s="36" t="s">
        <v>17</v>
      </c>
      <c r="B13" s="42" t="s">
        <v>17</v>
      </c>
      <c r="C13" s="41" t="s">
        <v>255</v>
      </c>
      <c r="D13" s="40">
        <v>3642844</v>
      </c>
      <c r="E13" s="39" t="s">
        <v>256</v>
      </c>
      <c r="F13" s="38" t="s">
        <v>257</v>
      </c>
      <c r="G13" s="37"/>
      <c r="H13" s="36" t="s">
        <v>0</v>
      </c>
      <c r="I13" s="35" t="s">
        <v>105</v>
      </c>
      <c r="J13" s="36" t="s">
        <v>258</v>
      </c>
      <c r="K13" s="35" t="s">
        <v>259</v>
      </c>
      <c r="L13" s="34">
        <v>43202</v>
      </c>
      <c r="M13" s="33">
        <v>43204</v>
      </c>
      <c r="N13" s="32"/>
      <c r="O13" s="31"/>
      <c r="P13" s="30">
        <f t="shared" si="0"/>
        <v>0</v>
      </c>
      <c r="Q13" s="45">
        <v>2</v>
      </c>
      <c r="R13" s="46">
        <v>175.44</v>
      </c>
      <c r="S13" s="45">
        <v>1</v>
      </c>
      <c r="T13" s="44">
        <v>52.64</v>
      </c>
      <c r="U13" s="26">
        <f t="shared" si="1"/>
        <v>3</v>
      </c>
      <c r="V13" s="25">
        <f t="shared" si="2"/>
        <v>403.52</v>
      </c>
      <c r="W13" s="25">
        <f t="shared" si="3"/>
        <v>403.52</v>
      </c>
      <c r="X13" s="79"/>
      <c r="AA13" s="49" t="s">
        <v>79</v>
      </c>
      <c r="AB13" s="49" t="s">
        <v>78</v>
      </c>
      <c r="AC13" s="50"/>
      <c r="AD13" s="47"/>
    </row>
    <row r="14" spans="1:30" ht="12.75">
      <c r="A14" s="36" t="s">
        <v>17</v>
      </c>
      <c r="B14" s="42" t="s">
        <v>17</v>
      </c>
      <c r="C14" s="41"/>
      <c r="D14" s="40"/>
      <c r="E14" s="57"/>
      <c r="F14" s="38"/>
      <c r="G14" s="37"/>
      <c r="H14" s="36"/>
      <c r="I14" s="35"/>
      <c r="J14" s="36"/>
      <c r="K14" s="35"/>
      <c r="L14" s="34"/>
      <c r="M14" s="33"/>
      <c r="N14" s="32"/>
      <c r="O14" s="31"/>
      <c r="P14" s="30">
        <f t="shared" si="0"/>
        <v>0</v>
      </c>
      <c r="Q14" s="45"/>
      <c r="R14" s="46"/>
      <c r="S14" s="45"/>
      <c r="T14" s="44"/>
      <c r="U14" s="26">
        <f t="shared" si="1"/>
        <v>0</v>
      </c>
      <c r="V14" s="25">
        <f t="shared" si="2"/>
        <v>0</v>
      </c>
      <c r="W14" s="25">
        <f t="shared" si="3"/>
        <v>0</v>
      </c>
      <c r="X14" s="79"/>
      <c r="AA14" s="49" t="s">
        <v>23</v>
      </c>
      <c r="AB14" s="49" t="s">
        <v>77</v>
      </c>
      <c r="AC14" s="50"/>
      <c r="AD14" s="47"/>
    </row>
    <row r="15" spans="1:30" ht="12.75">
      <c r="A15" s="36"/>
      <c r="B15" s="42"/>
      <c r="C15" s="41"/>
      <c r="D15" s="40"/>
      <c r="E15" s="39"/>
      <c r="F15" s="38"/>
      <c r="G15" s="37"/>
      <c r="H15" s="36" t="s">
        <v>0</v>
      </c>
      <c r="I15" s="35"/>
      <c r="J15" s="36"/>
      <c r="K15" s="35"/>
      <c r="L15" s="34"/>
      <c r="M15" s="33"/>
      <c r="N15" s="32"/>
      <c r="O15" s="31"/>
      <c r="P15" s="30">
        <f t="shared" si="0"/>
        <v>0</v>
      </c>
      <c r="Q15" s="45"/>
      <c r="R15" s="46"/>
      <c r="S15" s="45"/>
      <c r="T15" s="44"/>
      <c r="U15" s="26">
        <f t="shared" si="1"/>
        <v>0</v>
      </c>
      <c r="V15" s="25">
        <f t="shared" si="2"/>
        <v>0</v>
      </c>
      <c r="W15" s="25">
        <f t="shared" si="3"/>
        <v>0</v>
      </c>
      <c r="X15" s="81"/>
      <c r="AA15" s="49" t="s">
        <v>18</v>
      </c>
      <c r="AB15" s="49" t="s">
        <v>76</v>
      </c>
      <c r="AC15" s="50"/>
      <c r="AD15" s="47"/>
    </row>
    <row r="16" spans="1:30" ht="12.75">
      <c r="A16" s="36"/>
      <c r="B16" s="42"/>
      <c r="C16" s="41"/>
      <c r="D16" s="40"/>
      <c r="E16" s="39"/>
      <c r="F16" s="38"/>
      <c r="G16" s="37"/>
      <c r="H16" s="36" t="s">
        <v>0</v>
      </c>
      <c r="I16" s="35"/>
      <c r="J16" s="36"/>
      <c r="K16" s="35"/>
      <c r="L16" s="34"/>
      <c r="M16" s="33"/>
      <c r="N16" s="32"/>
      <c r="O16" s="31"/>
      <c r="P16" s="30">
        <f t="shared" si="0"/>
        <v>0</v>
      </c>
      <c r="Q16" s="45"/>
      <c r="R16" s="46"/>
      <c r="S16" s="45"/>
      <c r="T16" s="44"/>
      <c r="U16" s="26">
        <f t="shared" si="1"/>
        <v>0</v>
      </c>
      <c r="V16" s="25">
        <f t="shared" si="2"/>
        <v>0</v>
      </c>
      <c r="W16" s="25">
        <f t="shared" si="3"/>
        <v>0</v>
      </c>
      <c r="X16" s="43"/>
      <c r="AA16" s="49" t="s">
        <v>17</v>
      </c>
      <c r="AB16" s="49" t="s">
        <v>75</v>
      </c>
      <c r="AC16" s="50"/>
      <c r="AD16" s="47"/>
    </row>
    <row r="17" spans="1:30" ht="12.75">
      <c r="A17" s="36"/>
      <c r="B17" s="42"/>
      <c r="C17" s="41"/>
      <c r="D17" s="40"/>
      <c r="E17" s="39"/>
      <c r="F17" s="38"/>
      <c r="G17" s="37"/>
      <c r="H17" s="36" t="s">
        <v>0</v>
      </c>
      <c r="I17" s="35"/>
      <c r="J17" s="36"/>
      <c r="K17" s="35"/>
      <c r="L17" s="34"/>
      <c r="M17" s="33"/>
      <c r="N17" s="32"/>
      <c r="O17" s="31"/>
      <c r="P17" s="30">
        <f t="shared" si="0"/>
        <v>0</v>
      </c>
      <c r="Q17" s="45"/>
      <c r="R17" s="46"/>
      <c r="S17" s="45"/>
      <c r="T17" s="44"/>
      <c r="U17" s="26">
        <f t="shared" si="1"/>
        <v>0</v>
      </c>
      <c r="V17" s="25">
        <f t="shared" si="2"/>
        <v>0</v>
      </c>
      <c r="W17" s="25">
        <f t="shared" si="3"/>
        <v>0</v>
      </c>
      <c r="X17" s="43"/>
      <c r="AA17" s="49" t="s">
        <v>16</v>
      </c>
      <c r="AB17" s="49" t="s">
        <v>74</v>
      </c>
      <c r="AC17" s="50"/>
      <c r="AD17" s="47"/>
    </row>
    <row r="18" spans="1:30" ht="12.75">
      <c r="A18" s="36"/>
      <c r="B18" s="42"/>
      <c r="C18" s="41"/>
      <c r="D18" s="40"/>
      <c r="E18" s="39"/>
      <c r="F18" s="38"/>
      <c r="G18" s="37"/>
      <c r="H18" s="36" t="s">
        <v>0</v>
      </c>
      <c r="I18" s="35"/>
      <c r="J18" s="36"/>
      <c r="K18" s="35"/>
      <c r="L18" s="34"/>
      <c r="M18" s="33"/>
      <c r="N18" s="32"/>
      <c r="O18" s="31"/>
      <c r="P18" s="30">
        <f t="shared" si="0"/>
        <v>0</v>
      </c>
      <c r="Q18" s="45"/>
      <c r="R18" s="46"/>
      <c r="S18" s="45"/>
      <c r="T18" s="44"/>
      <c r="U18" s="26">
        <f t="shared" si="1"/>
        <v>0</v>
      </c>
      <c r="V18" s="25">
        <f t="shared" si="2"/>
        <v>0</v>
      </c>
      <c r="W18" s="25">
        <f t="shared" si="3"/>
        <v>0</v>
      </c>
      <c r="X18" s="43"/>
      <c r="AA18" s="49" t="s">
        <v>15</v>
      </c>
      <c r="AB18" s="49" t="s">
        <v>73</v>
      </c>
      <c r="AC18" s="50"/>
      <c r="AD18" s="47"/>
    </row>
    <row r="19" spans="1:30" ht="12.75">
      <c r="A19" s="36"/>
      <c r="B19" s="42"/>
      <c r="C19" s="41"/>
      <c r="D19" s="40"/>
      <c r="E19" s="39"/>
      <c r="F19" s="38"/>
      <c r="G19" s="37"/>
      <c r="H19" s="36" t="s">
        <v>0</v>
      </c>
      <c r="I19" s="35"/>
      <c r="J19" s="36"/>
      <c r="K19" s="35"/>
      <c r="L19" s="34"/>
      <c r="M19" s="33"/>
      <c r="N19" s="32"/>
      <c r="O19" s="31"/>
      <c r="P19" s="30">
        <f t="shared" si="0"/>
        <v>0</v>
      </c>
      <c r="Q19" s="45"/>
      <c r="R19" s="46"/>
      <c r="S19" s="45"/>
      <c r="T19" s="44"/>
      <c r="U19" s="26">
        <f t="shared" si="1"/>
        <v>0</v>
      </c>
      <c r="V19" s="25">
        <f t="shared" si="2"/>
        <v>0</v>
      </c>
      <c r="W19" s="25">
        <f t="shared" si="3"/>
        <v>0</v>
      </c>
      <c r="X19" s="43"/>
      <c r="AA19" s="49" t="s">
        <v>72</v>
      </c>
      <c r="AB19" s="49" t="s">
        <v>71</v>
      </c>
      <c r="AC19" s="50"/>
      <c r="AD19" s="47"/>
    </row>
    <row r="20" spans="1:30" ht="12.75">
      <c r="A20" s="36"/>
      <c r="B20" s="42"/>
      <c r="C20" s="41"/>
      <c r="D20" s="40"/>
      <c r="E20" s="39"/>
      <c r="F20" s="38"/>
      <c r="G20" s="37"/>
      <c r="H20" s="36" t="s">
        <v>0</v>
      </c>
      <c r="I20" s="35"/>
      <c r="J20" s="36"/>
      <c r="K20" s="35"/>
      <c r="L20" s="34"/>
      <c r="M20" s="33"/>
      <c r="N20" s="32"/>
      <c r="O20" s="31"/>
      <c r="P20" s="30">
        <f t="shared" si="0"/>
        <v>0</v>
      </c>
      <c r="Q20" s="45"/>
      <c r="R20" s="46"/>
      <c r="S20" s="45"/>
      <c r="T20" s="44"/>
      <c r="U20" s="26">
        <f t="shared" si="1"/>
        <v>0</v>
      </c>
      <c r="V20" s="25">
        <f t="shared" si="2"/>
        <v>0</v>
      </c>
      <c r="W20" s="25">
        <f t="shared" si="3"/>
        <v>0</v>
      </c>
      <c r="X20" s="43"/>
      <c r="AA20" s="49" t="s">
        <v>70</v>
      </c>
      <c r="AB20" s="49" t="s">
        <v>69</v>
      </c>
      <c r="AC20" s="50"/>
      <c r="AD20" s="47"/>
    </row>
    <row r="21" spans="1:30" ht="12.75">
      <c r="A21" s="36"/>
      <c r="B21" s="42"/>
      <c r="C21" s="41"/>
      <c r="D21" s="40"/>
      <c r="E21" s="39"/>
      <c r="F21" s="38"/>
      <c r="G21" s="37"/>
      <c r="H21" s="36" t="s">
        <v>0</v>
      </c>
      <c r="I21" s="35"/>
      <c r="J21" s="36"/>
      <c r="K21" s="35"/>
      <c r="L21" s="34"/>
      <c r="M21" s="33"/>
      <c r="N21" s="32"/>
      <c r="O21" s="31"/>
      <c r="P21" s="30">
        <f t="shared" si="0"/>
        <v>0</v>
      </c>
      <c r="Q21" s="45"/>
      <c r="R21" s="46"/>
      <c r="S21" s="45"/>
      <c r="T21" s="44"/>
      <c r="U21" s="26">
        <f t="shared" si="1"/>
        <v>0</v>
      </c>
      <c r="V21" s="25">
        <f t="shared" si="2"/>
        <v>0</v>
      </c>
      <c r="W21" s="25">
        <f t="shared" si="3"/>
        <v>0</v>
      </c>
      <c r="X21" s="43"/>
      <c r="AA21" s="49" t="s">
        <v>10</v>
      </c>
      <c r="AB21" s="49" t="s">
        <v>68</v>
      </c>
      <c r="AC21" s="50"/>
      <c r="AD21" s="47"/>
    </row>
    <row r="22" spans="1:30" ht="12.75">
      <c r="A22" s="36"/>
      <c r="B22" s="42"/>
      <c r="C22" s="41"/>
      <c r="D22" s="40"/>
      <c r="E22" s="39"/>
      <c r="F22" s="38"/>
      <c r="G22" s="37"/>
      <c r="H22" s="36" t="s">
        <v>0</v>
      </c>
      <c r="I22" s="35"/>
      <c r="J22" s="36"/>
      <c r="K22" s="35"/>
      <c r="L22" s="34"/>
      <c r="M22" s="33"/>
      <c r="N22" s="32"/>
      <c r="O22" s="31"/>
      <c r="P22" s="30">
        <f t="shared" si="0"/>
        <v>0</v>
      </c>
      <c r="Q22" s="45"/>
      <c r="R22" s="46"/>
      <c r="S22" s="45"/>
      <c r="T22" s="44"/>
      <c r="U22" s="26">
        <f t="shared" si="1"/>
        <v>0</v>
      </c>
      <c r="V22" s="25">
        <f t="shared" si="2"/>
        <v>0</v>
      </c>
      <c r="W22" s="25">
        <f t="shared" si="3"/>
        <v>0</v>
      </c>
      <c r="X22" s="43"/>
      <c r="AA22" s="49" t="s">
        <v>8</v>
      </c>
      <c r="AB22" s="49" t="s">
        <v>67</v>
      </c>
      <c r="AC22" s="50"/>
      <c r="AD22" s="47"/>
    </row>
    <row r="23" spans="1:30" ht="12.75">
      <c r="A23" s="36"/>
      <c r="B23" s="42"/>
      <c r="C23" s="41"/>
      <c r="D23" s="40"/>
      <c r="E23" s="39"/>
      <c r="F23" s="38"/>
      <c r="G23" s="37"/>
      <c r="H23" s="36" t="s">
        <v>0</v>
      </c>
      <c r="I23" s="35"/>
      <c r="J23" s="36"/>
      <c r="K23" s="35"/>
      <c r="L23" s="34"/>
      <c r="M23" s="33"/>
      <c r="N23" s="32"/>
      <c r="O23" s="31"/>
      <c r="P23" s="30">
        <f t="shared" si="0"/>
        <v>0</v>
      </c>
      <c r="Q23" s="45"/>
      <c r="R23" s="46"/>
      <c r="S23" s="45"/>
      <c r="T23" s="44"/>
      <c r="U23" s="26">
        <f t="shared" si="1"/>
        <v>0</v>
      </c>
      <c r="V23" s="25">
        <f t="shared" si="2"/>
        <v>0</v>
      </c>
      <c r="W23" s="25">
        <f t="shared" si="3"/>
        <v>0</v>
      </c>
      <c r="X23" s="43"/>
      <c r="AA23" s="49" t="s">
        <v>7</v>
      </c>
      <c r="AB23" s="49" t="s">
        <v>66</v>
      </c>
      <c r="AC23" s="50"/>
      <c r="AD23" s="47"/>
    </row>
    <row r="24" spans="1:30" ht="12.75">
      <c r="A24" s="36"/>
      <c r="B24" s="42"/>
      <c r="C24" s="41"/>
      <c r="D24" s="40"/>
      <c r="E24" s="39"/>
      <c r="F24" s="38"/>
      <c r="G24" s="37"/>
      <c r="H24" s="36" t="s">
        <v>0</v>
      </c>
      <c r="I24" s="35"/>
      <c r="J24" s="36"/>
      <c r="K24" s="35"/>
      <c r="L24" s="34"/>
      <c r="M24" s="33"/>
      <c r="N24" s="32"/>
      <c r="O24" s="31"/>
      <c r="P24" s="30">
        <f t="shared" si="0"/>
        <v>0</v>
      </c>
      <c r="Q24" s="45"/>
      <c r="R24" s="46"/>
      <c r="S24" s="45"/>
      <c r="T24" s="44"/>
      <c r="U24" s="26">
        <f t="shared" si="1"/>
        <v>0</v>
      </c>
      <c r="V24" s="25">
        <f t="shared" si="2"/>
        <v>0</v>
      </c>
      <c r="W24" s="25">
        <f t="shared" si="3"/>
        <v>0</v>
      </c>
      <c r="X24" s="43"/>
      <c r="AA24" s="49" t="s">
        <v>65</v>
      </c>
      <c r="AB24" s="49" t="s">
        <v>64</v>
      </c>
      <c r="AC24" s="50"/>
      <c r="AD24" s="47"/>
    </row>
    <row r="25" spans="1:30" ht="12.75">
      <c r="A25" s="36"/>
      <c r="B25" s="42"/>
      <c r="C25" s="41"/>
      <c r="D25" s="40"/>
      <c r="E25" s="39"/>
      <c r="F25" s="38"/>
      <c r="G25" s="37"/>
      <c r="H25" s="36" t="s">
        <v>0</v>
      </c>
      <c r="I25" s="35"/>
      <c r="J25" s="36"/>
      <c r="K25" s="35"/>
      <c r="L25" s="34"/>
      <c r="M25" s="33"/>
      <c r="N25" s="32"/>
      <c r="O25" s="31"/>
      <c r="P25" s="30">
        <f t="shared" si="0"/>
        <v>0</v>
      </c>
      <c r="Q25" s="45"/>
      <c r="R25" s="46"/>
      <c r="S25" s="45"/>
      <c r="T25" s="44"/>
      <c r="U25" s="26">
        <f t="shared" si="1"/>
        <v>0</v>
      </c>
      <c r="V25" s="25">
        <f t="shared" si="2"/>
        <v>0</v>
      </c>
      <c r="W25" s="25">
        <f t="shared" si="3"/>
        <v>0</v>
      </c>
      <c r="X25" s="43"/>
      <c r="AA25" s="49" t="s">
        <v>5</v>
      </c>
      <c r="AB25" s="49" t="s">
        <v>63</v>
      </c>
      <c r="AC25" s="50"/>
      <c r="AD25" s="47"/>
    </row>
    <row r="26" spans="1:30" ht="12.75">
      <c r="A26" s="36"/>
      <c r="B26" s="42"/>
      <c r="C26" s="41"/>
      <c r="D26" s="40"/>
      <c r="E26" s="39"/>
      <c r="F26" s="38"/>
      <c r="G26" s="37"/>
      <c r="H26" s="36" t="s">
        <v>0</v>
      </c>
      <c r="I26" s="35"/>
      <c r="J26" s="36"/>
      <c r="K26" s="35"/>
      <c r="L26" s="34"/>
      <c r="M26" s="33"/>
      <c r="N26" s="32"/>
      <c r="O26" s="31"/>
      <c r="P26" s="30">
        <f t="shared" si="0"/>
        <v>0</v>
      </c>
      <c r="Q26" s="45"/>
      <c r="R26" s="46"/>
      <c r="S26" s="45"/>
      <c r="T26" s="44"/>
      <c r="U26" s="26">
        <f t="shared" si="1"/>
        <v>0</v>
      </c>
      <c r="V26" s="25">
        <f t="shared" si="2"/>
        <v>0</v>
      </c>
      <c r="W26" s="25">
        <f t="shared" si="3"/>
        <v>0</v>
      </c>
      <c r="X26" s="43"/>
      <c r="AA26" s="49" t="s">
        <v>62</v>
      </c>
      <c r="AB26" s="49" t="s">
        <v>61</v>
      </c>
      <c r="AC26" s="50"/>
      <c r="AD26" s="47"/>
    </row>
    <row r="27" spans="1:30" ht="12.75">
      <c r="A27" s="36"/>
      <c r="B27" s="42"/>
      <c r="C27" s="41"/>
      <c r="D27" s="40"/>
      <c r="E27" s="39"/>
      <c r="F27" s="38"/>
      <c r="G27" s="37"/>
      <c r="H27" s="36" t="s">
        <v>0</v>
      </c>
      <c r="I27" s="35"/>
      <c r="J27" s="36"/>
      <c r="K27" s="35"/>
      <c r="L27" s="34"/>
      <c r="M27" s="33"/>
      <c r="N27" s="32"/>
      <c r="O27" s="31"/>
      <c r="P27" s="30">
        <f t="shared" si="0"/>
        <v>0</v>
      </c>
      <c r="Q27" s="45"/>
      <c r="R27" s="46"/>
      <c r="S27" s="45"/>
      <c r="T27" s="44"/>
      <c r="U27" s="26">
        <f t="shared" si="1"/>
        <v>0</v>
      </c>
      <c r="V27" s="25">
        <f t="shared" si="2"/>
        <v>0</v>
      </c>
      <c r="W27" s="25">
        <f t="shared" si="3"/>
        <v>0</v>
      </c>
      <c r="X27" s="43"/>
      <c r="AA27" s="49" t="s">
        <v>3</v>
      </c>
      <c r="AB27" s="49" t="s">
        <v>60</v>
      </c>
      <c r="AC27" s="50"/>
      <c r="AD27" s="47"/>
    </row>
    <row r="28" spans="1:30" ht="12.75">
      <c r="A28" s="36"/>
      <c r="B28" s="42"/>
      <c r="C28" s="41"/>
      <c r="D28" s="40"/>
      <c r="E28" s="39"/>
      <c r="F28" s="38"/>
      <c r="G28" s="37"/>
      <c r="H28" s="36" t="s">
        <v>0</v>
      </c>
      <c r="I28" s="35"/>
      <c r="J28" s="36"/>
      <c r="K28" s="35"/>
      <c r="L28" s="34"/>
      <c r="M28" s="33"/>
      <c r="N28" s="32"/>
      <c r="O28" s="31"/>
      <c r="P28" s="30">
        <f t="shared" si="0"/>
        <v>0</v>
      </c>
      <c r="Q28" s="45"/>
      <c r="R28" s="46"/>
      <c r="S28" s="45"/>
      <c r="T28" s="44"/>
      <c r="U28" s="26">
        <f t="shared" si="1"/>
        <v>0</v>
      </c>
      <c r="V28" s="25">
        <f t="shared" si="2"/>
        <v>0</v>
      </c>
      <c r="W28" s="25">
        <f t="shared" si="3"/>
        <v>0</v>
      </c>
      <c r="X28" s="43"/>
      <c r="AA28" s="49" t="s">
        <v>2</v>
      </c>
      <c r="AB28" s="49" t="s">
        <v>59</v>
      </c>
      <c r="AC28" s="50"/>
      <c r="AD28" s="47"/>
    </row>
    <row r="29" spans="1:30" ht="12.75">
      <c r="A29" s="36"/>
      <c r="B29" s="42"/>
      <c r="C29" s="41"/>
      <c r="D29" s="40"/>
      <c r="E29" s="39"/>
      <c r="F29" s="38"/>
      <c r="G29" s="37"/>
      <c r="H29" s="36" t="s">
        <v>0</v>
      </c>
      <c r="I29" s="35"/>
      <c r="J29" s="36"/>
      <c r="K29" s="35"/>
      <c r="L29" s="34"/>
      <c r="M29" s="33"/>
      <c r="N29" s="32"/>
      <c r="O29" s="31"/>
      <c r="P29" s="30">
        <f t="shared" si="0"/>
        <v>0</v>
      </c>
      <c r="Q29" s="45"/>
      <c r="R29" s="46"/>
      <c r="S29" s="45"/>
      <c r="T29" s="44"/>
      <c r="U29" s="26">
        <f t="shared" si="1"/>
        <v>0</v>
      </c>
      <c r="V29" s="25">
        <f t="shared" si="2"/>
        <v>0</v>
      </c>
      <c r="W29" s="25">
        <f t="shared" si="3"/>
        <v>0</v>
      </c>
      <c r="X29" s="43"/>
      <c r="AA29" s="49" t="s">
        <v>58</v>
      </c>
      <c r="AB29" s="49" t="s">
        <v>57</v>
      </c>
      <c r="AC29" s="50"/>
      <c r="AD29" s="47"/>
    </row>
    <row r="30" spans="1:30" ht="12.75">
      <c r="A30" s="36"/>
      <c r="B30" s="42"/>
      <c r="C30" s="41"/>
      <c r="D30" s="40"/>
      <c r="E30" s="39"/>
      <c r="F30" s="38"/>
      <c r="G30" s="37"/>
      <c r="H30" s="36" t="s">
        <v>0</v>
      </c>
      <c r="I30" s="35"/>
      <c r="J30" s="36"/>
      <c r="K30" s="35"/>
      <c r="L30" s="34"/>
      <c r="M30" s="33"/>
      <c r="N30" s="32"/>
      <c r="O30" s="31"/>
      <c r="P30" s="30">
        <f t="shared" si="0"/>
        <v>0</v>
      </c>
      <c r="Q30" s="45"/>
      <c r="R30" s="46"/>
      <c r="S30" s="45"/>
      <c r="T30" s="44"/>
      <c r="U30" s="26">
        <f t="shared" si="1"/>
        <v>0</v>
      </c>
      <c r="V30" s="25">
        <f t="shared" si="2"/>
        <v>0</v>
      </c>
      <c r="W30" s="25">
        <f t="shared" si="3"/>
        <v>0</v>
      </c>
      <c r="X30" s="43"/>
      <c r="AA30" s="49" t="s">
        <v>56</v>
      </c>
      <c r="AB30" s="49" t="s">
        <v>55</v>
      </c>
      <c r="AC30" s="50"/>
      <c r="AD30" s="47"/>
    </row>
    <row r="31" spans="1:30" ht="12.75">
      <c r="A31" s="36"/>
      <c r="B31" s="42"/>
      <c r="C31" s="41"/>
      <c r="D31" s="40"/>
      <c r="E31" s="39"/>
      <c r="F31" s="38"/>
      <c r="G31" s="37"/>
      <c r="H31" s="36" t="s">
        <v>0</v>
      </c>
      <c r="I31" s="35"/>
      <c r="J31" s="36"/>
      <c r="K31" s="35"/>
      <c r="L31" s="34"/>
      <c r="M31" s="33"/>
      <c r="N31" s="32"/>
      <c r="O31" s="31"/>
      <c r="P31" s="30">
        <f t="shared" si="0"/>
        <v>0</v>
      </c>
      <c r="Q31" s="45"/>
      <c r="R31" s="46"/>
      <c r="S31" s="45"/>
      <c r="T31" s="44"/>
      <c r="U31" s="26">
        <f t="shared" si="1"/>
        <v>0</v>
      </c>
      <c r="V31" s="25">
        <f t="shared" si="2"/>
        <v>0</v>
      </c>
      <c r="W31" s="25">
        <f t="shared" si="3"/>
        <v>0</v>
      </c>
      <c r="X31" s="43"/>
      <c r="AA31" s="47"/>
      <c r="AB31" s="49" t="s">
        <v>54</v>
      </c>
      <c r="AC31" s="50"/>
      <c r="AD31" s="47"/>
    </row>
    <row r="32" spans="1:30" ht="12.75">
      <c r="A32" s="36"/>
      <c r="B32" s="42"/>
      <c r="C32" s="41"/>
      <c r="D32" s="40"/>
      <c r="E32" s="39"/>
      <c r="F32" s="38"/>
      <c r="G32" s="37"/>
      <c r="H32" s="36" t="s">
        <v>0</v>
      </c>
      <c r="I32" s="35"/>
      <c r="J32" s="36"/>
      <c r="K32" s="35"/>
      <c r="L32" s="34"/>
      <c r="M32" s="33"/>
      <c r="N32" s="32"/>
      <c r="O32" s="31"/>
      <c r="P32" s="30">
        <f t="shared" si="0"/>
        <v>0</v>
      </c>
      <c r="Q32" s="45"/>
      <c r="R32" s="46"/>
      <c r="S32" s="45"/>
      <c r="T32" s="44"/>
      <c r="U32" s="26">
        <f t="shared" si="1"/>
        <v>0</v>
      </c>
      <c r="V32" s="25">
        <f t="shared" si="2"/>
        <v>0</v>
      </c>
      <c r="W32" s="25">
        <f t="shared" si="3"/>
        <v>0</v>
      </c>
      <c r="X32" s="43"/>
      <c r="AA32" s="47"/>
      <c r="AB32" s="49" t="s">
        <v>53</v>
      </c>
      <c r="AC32" s="50"/>
      <c r="AD32" s="47"/>
    </row>
    <row r="33" spans="1:30" ht="12.75">
      <c r="A33" s="36"/>
      <c r="B33" s="42"/>
      <c r="C33" s="41"/>
      <c r="D33" s="40"/>
      <c r="E33" s="39"/>
      <c r="F33" s="38"/>
      <c r="G33" s="37"/>
      <c r="H33" s="36" t="s">
        <v>0</v>
      </c>
      <c r="I33" s="35"/>
      <c r="J33" s="36"/>
      <c r="K33" s="35"/>
      <c r="L33" s="34"/>
      <c r="M33" s="33"/>
      <c r="N33" s="32"/>
      <c r="O33" s="31"/>
      <c r="P33" s="30">
        <f t="shared" si="0"/>
        <v>0</v>
      </c>
      <c r="Q33" s="45"/>
      <c r="R33" s="46"/>
      <c r="S33" s="45"/>
      <c r="T33" s="44"/>
      <c r="U33" s="26">
        <f t="shared" si="1"/>
        <v>0</v>
      </c>
      <c r="V33" s="25">
        <f t="shared" si="2"/>
        <v>0</v>
      </c>
      <c r="W33" s="25">
        <f t="shared" si="3"/>
        <v>0</v>
      </c>
      <c r="X33" s="43"/>
      <c r="AA33" s="47"/>
      <c r="AB33" s="49" t="s">
        <v>52</v>
      </c>
      <c r="AC33" s="50"/>
      <c r="AD33" s="47"/>
    </row>
    <row r="34" spans="1:30" ht="12.75">
      <c r="A34" s="36"/>
      <c r="B34" s="42"/>
      <c r="C34" s="41"/>
      <c r="D34" s="40"/>
      <c r="E34" s="39"/>
      <c r="F34" s="38"/>
      <c r="G34" s="37"/>
      <c r="H34" s="36" t="s">
        <v>0</v>
      </c>
      <c r="I34" s="35"/>
      <c r="J34" s="36"/>
      <c r="K34" s="35"/>
      <c r="L34" s="34"/>
      <c r="M34" s="33"/>
      <c r="N34" s="32"/>
      <c r="O34" s="31"/>
      <c r="P34" s="30">
        <f t="shared" si="0"/>
        <v>0</v>
      </c>
      <c r="Q34" s="45"/>
      <c r="R34" s="46"/>
      <c r="S34" s="45"/>
      <c r="T34" s="44"/>
      <c r="U34" s="26">
        <f t="shared" si="1"/>
        <v>0</v>
      </c>
      <c r="V34" s="25">
        <f t="shared" si="2"/>
        <v>0</v>
      </c>
      <c r="W34" s="25">
        <f t="shared" si="3"/>
        <v>0</v>
      </c>
      <c r="X34" s="43"/>
      <c r="AA34" s="47"/>
      <c r="AB34" s="49" t="s">
        <v>51</v>
      </c>
      <c r="AC34" s="50"/>
      <c r="AD34" s="47"/>
    </row>
    <row r="35" spans="1:30" ht="12.75">
      <c r="A35" s="36"/>
      <c r="B35" s="42"/>
      <c r="C35" s="41"/>
      <c r="D35" s="40"/>
      <c r="E35" s="39"/>
      <c r="F35" s="38"/>
      <c r="G35" s="37"/>
      <c r="H35" s="36" t="s">
        <v>0</v>
      </c>
      <c r="I35" s="35"/>
      <c r="J35" s="36"/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1"/>
        <v>0</v>
      </c>
      <c r="V35" s="25">
        <f t="shared" si="2"/>
        <v>0</v>
      </c>
      <c r="W35" s="25">
        <f t="shared" si="3"/>
        <v>0</v>
      </c>
      <c r="X35" s="43"/>
      <c r="AA35" s="47"/>
      <c r="AB35" s="49" t="s">
        <v>50</v>
      </c>
      <c r="AC35" s="50"/>
      <c r="AD35" s="47"/>
    </row>
    <row r="36" spans="1:30" ht="12.75">
      <c r="A36" s="36"/>
      <c r="B36" s="42"/>
      <c r="C36" s="41"/>
      <c r="D36" s="40"/>
      <c r="E36" s="39"/>
      <c r="F36" s="38"/>
      <c r="G36" s="37"/>
      <c r="H36" s="36" t="s">
        <v>0</v>
      </c>
      <c r="I36" s="35"/>
      <c r="J36" s="36"/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1"/>
        <v>0</v>
      </c>
      <c r="V36" s="25">
        <f t="shared" si="2"/>
        <v>0</v>
      </c>
      <c r="W36" s="25">
        <f t="shared" si="3"/>
        <v>0</v>
      </c>
      <c r="X36" s="43"/>
      <c r="AA36" s="47"/>
      <c r="AB36" s="49" t="s">
        <v>49</v>
      </c>
      <c r="AC36" s="50"/>
      <c r="AD36" s="47"/>
    </row>
    <row r="37" spans="1:30" ht="12.75">
      <c r="A37" s="36"/>
      <c r="B37" s="42"/>
      <c r="C37" s="41"/>
      <c r="D37" s="40"/>
      <c r="E37" s="39"/>
      <c r="F37" s="38"/>
      <c r="G37" s="37"/>
      <c r="H37" s="36" t="s">
        <v>0</v>
      </c>
      <c r="I37" s="35"/>
      <c r="J37" s="36"/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1"/>
        <v>0</v>
      </c>
      <c r="V37" s="25">
        <f t="shared" si="2"/>
        <v>0</v>
      </c>
      <c r="W37" s="25">
        <f t="shared" si="3"/>
        <v>0</v>
      </c>
      <c r="X37" s="43"/>
      <c r="AA37" s="47"/>
      <c r="AB37" s="49" t="s">
        <v>48</v>
      </c>
      <c r="AC37" s="50"/>
      <c r="AD37" s="47"/>
    </row>
    <row r="38" spans="1:30" ht="12.75">
      <c r="A38" s="36"/>
      <c r="B38" s="42"/>
      <c r="C38" s="41"/>
      <c r="D38" s="40"/>
      <c r="E38" s="39"/>
      <c r="F38" s="38"/>
      <c r="G38" s="37"/>
      <c r="H38" s="36" t="s">
        <v>0</v>
      </c>
      <c r="I38" s="35"/>
      <c r="J38" s="36"/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1"/>
        <v>0</v>
      </c>
      <c r="V38" s="25">
        <f t="shared" si="2"/>
        <v>0</v>
      </c>
      <c r="W38" s="25">
        <f t="shared" si="3"/>
        <v>0</v>
      </c>
      <c r="X38" s="43"/>
      <c r="AA38" s="47"/>
      <c r="AB38" s="49" t="s">
        <v>47</v>
      </c>
      <c r="AC38" s="50"/>
      <c r="AD38" s="47"/>
    </row>
    <row r="39" spans="1:30" ht="12.75">
      <c r="A39" s="36"/>
      <c r="B39" s="42"/>
      <c r="C39" s="41"/>
      <c r="D39" s="40"/>
      <c r="E39" s="39"/>
      <c r="F39" s="38"/>
      <c r="G39" s="37"/>
      <c r="H39" s="36" t="s">
        <v>0</v>
      </c>
      <c r="I39" s="35"/>
      <c r="J39" s="36"/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1"/>
        <v>0</v>
      </c>
      <c r="V39" s="25">
        <f t="shared" si="2"/>
        <v>0</v>
      </c>
      <c r="W39" s="25">
        <f t="shared" si="3"/>
        <v>0</v>
      </c>
      <c r="X39" s="43"/>
      <c r="AA39" s="47"/>
      <c r="AB39" s="49" t="s">
        <v>46</v>
      </c>
      <c r="AC39" s="50"/>
      <c r="AD39" s="47"/>
    </row>
    <row r="40" spans="1:30" ht="12.75">
      <c r="A40" s="36"/>
      <c r="B40" s="42"/>
      <c r="C40" s="41"/>
      <c r="D40" s="40"/>
      <c r="E40" s="39"/>
      <c r="F40" s="38"/>
      <c r="G40" s="37"/>
      <c r="H40" s="36" t="s">
        <v>0</v>
      </c>
      <c r="I40" s="35"/>
      <c r="J40" s="36"/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1"/>
        <v>0</v>
      </c>
      <c r="V40" s="25">
        <f t="shared" si="2"/>
        <v>0</v>
      </c>
      <c r="W40" s="25">
        <f t="shared" si="3"/>
        <v>0</v>
      </c>
      <c r="X40" s="43"/>
      <c r="AA40" s="47"/>
      <c r="AB40" s="49" t="s">
        <v>45</v>
      </c>
      <c r="AC40" s="50"/>
      <c r="AD40" s="47"/>
    </row>
    <row r="41" spans="1:30" ht="12.75">
      <c r="A41" s="36"/>
      <c r="B41" s="42"/>
      <c r="C41" s="41"/>
      <c r="D41" s="40"/>
      <c r="E41" s="39"/>
      <c r="F41" s="38"/>
      <c r="G41" s="37"/>
      <c r="H41" s="36" t="s">
        <v>0</v>
      </c>
      <c r="I41" s="35"/>
      <c r="J41" s="36"/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1"/>
        <v>0</v>
      </c>
      <c r="V41" s="25">
        <f t="shared" si="2"/>
        <v>0</v>
      </c>
      <c r="W41" s="25">
        <f t="shared" si="3"/>
        <v>0</v>
      </c>
      <c r="X41" s="43"/>
      <c r="AA41" s="47"/>
      <c r="AB41" s="49" t="s">
        <v>44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1"/>
        <v>0</v>
      </c>
      <c r="V42" s="25">
        <f t="shared" si="2"/>
        <v>0</v>
      </c>
      <c r="W42" s="25">
        <f t="shared" si="3"/>
        <v>0</v>
      </c>
      <c r="X42" s="43"/>
      <c r="AA42" s="47"/>
      <c r="AB42" s="49" t="s">
        <v>43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1"/>
        <v>0</v>
      </c>
      <c r="V43" s="25">
        <f t="shared" si="2"/>
        <v>0</v>
      </c>
      <c r="W43" s="25">
        <f t="shared" si="3"/>
        <v>0</v>
      </c>
      <c r="X43" s="43"/>
      <c r="AA43" s="47"/>
      <c r="AB43" s="49" t="s">
        <v>42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ref="P44:P107" si="4">N44+O44</f>
        <v>0</v>
      </c>
      <c r="Q44" s="45"/>
      <c r="R44" s="46"/>
      <c r="S44" s="45"/>
      <c r="T44" s="44"/>
      <c r="U44" s="26">
        <f t="shared" si="1"/>
        <v>0</v>
      </c>
      <c r="V44" s="25">
        <f t="shared" ref="V44:V107" si="5">(Q44*R44)+(S44*T44)</f>
        <v>0</v>
      </c>
      <c r="W44" s="25">
        <f t="shared" si="3"/>
        <v>0</v>
      </c>
      <c r="X44" s="43"/>
      <c r="AA44" s="47"/>
      <c r="AB44" s="49" t="s">
        <v>41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4"/>
        <v>0</v>
      </c>
      <c r="Q45" s="45"/>
      <c r="R45" s="46"/>
      <c r="S45" s="45"/>
      <c r="T45" s="44"/>
      <c r="U45" s="26">
        <f t="shared" ref="U45:U108" si="6">Q45+S45</f>
        <v>0</v>
      </c>
      <c r="V45" s="25">
        <f t="shared" si="5"/>
        <v>0</v>
      </c>
      <c r="W45" s="25">
        <f t="shared" ref="W45:W108" si="7">V45+P45</f>
        <v>0</v>
      </c>
      <c r="X45" s="43"/>
      <c r="AA45" s="47"/>
      <c r="AB45" s="49" t="s">
        <v>40</v>
      </c>
      <c r="AC45" s="48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4"/>
        <v>0</v>
      </c>
      <c r="Q46" s="45"/>
      <c r="R46" s="46"/>
      <c r="S46" s="45"/>
      <c r="T46" s="44"/>
      <c r="U46" s="26">
        <f t="shared" si="6"/>
        <v>0</v>
      </c>
      <c r="V46" s="25">
        <f t="shared" si="5"/>
        <v>0</v>
      </c>
      <c r="W46" s="25">
        <f t="shared" si="7"/>
        <v>0</v>
      </c>
      <c r="X46" s="43"/>
      <c r="AA46" s="47"/>
      <c r="AB46" s="49" t="s">
        <v>39</v>
      </c>
      <c r="AC46" s="48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4"/>
        <v>0</v>
      </c>
      <c r="Q47" s="45"/>
      <c r="R47" s="46"/>
      <c r="S47" s="45"/>
      <c r="T47" s="44"/>
      <c r="U47" s="26">
        <f t="shared" si="6"/>
        <v>0</v>
      </c>
      <c r="V47" s="25">
        <f t="shared" si="5"/>
        <v>0</v>
      </c>
      <c r="W47" s="25">
        <f t="shared" si="7"/>
        <v>0</v>
      </c>
      <c r="X47" s="43"/>
      <c r="AA47" s="47"/>
      <c r="AB47" s="49" t="s">
        <v>38</v>
      </c>
      <c r="AC47" s="48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4"/>
        <v>0</v>
      </c>
      <c r="Q48" s="45"/>
      <c r="R48" s="46"/>
      <c r="S48" s="45"/>
      <c r="T48" s="44"/>
      <c r="U48" s="26">
        <f t="shared" si="6"/>
        <v>0</v>
      </c>
      <c r="V48" s="25">
        <f t="shared" si="5"/>
        <v>0</v>
      </c>
      <c r="W48" s="25">
        <f t="shared" si="7"/>
        <v>0</v>
      </c>
      <c r="X48" s="43"/>
      <c r="AA48" s="47"/>
      <c r="AB48" s="49" t="s">
        <v>37</v>
      </c>
      <c r="AC48" s="48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4"/>
        <v>0</v>
      </c>
      <c r="Q49" s="45"/>
      <c r="R49" s="46"/>
      <c r="S49" s="45"/>
      <c r="T49" s="44"/>
      <c r="U49" s="26">
        <f t="shared" si="6"/>
        <v>0</v>
      </c>
      <c r="V49" s="25">
        <f t="shared" si="5"/>
        <v>0</v>
      </c>
      <c r="W49" s="25">
        <f t="shared" si="7"/>
        <v>0</v>
      </c>
      <c r="X49" s="43"/>
      <c r="AA49" s="47"/>
      <c r="AB49" s="49" t="s">
        <v>36</v>
      </c>
      <c r="AC49" s="48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4"/>
        <v>0</v>
      </c>
      <c r="Q50" s="45"/>
      <c r="R50" s="46"/>
      <c r="S50" s="45"/>
      <c r="T50" s="44"/>
      <c r="U50" s="26">
        <f t="shared" si="6"/>
        <v>0</v>
      </c>
      <c r="V50" s="25">
        <f t="shared" si="5"/>
        <v>0</v>
      </c>
      <c r="W50" s="25">
        <f t="shared" si="7"/>
        <v>0</v>
      </c>
      <c r="X50" s="43"/>
      <c r="AA50" s="47"/>
      <c r="AB50" s="49" t="s">
        <v>35</v>
      </c>
      <c r="AC50" s="48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4"/>
        <v>0</v>
      </c>
      <c r="Q51" s="45"/>
      <c r="R51" s="46"/>
      <c r="S51" s="45"/>
      <c r="T51" s="44"/>
      <c r="U51" s="26">
        <f t="shared" si="6"/>
        <v>0</v>
      </c>
      <c r="V51" s="25">
        <f t="shared" si="5"/>
        <v>0</v>
      </c>
      <c r="W51" s="25">
        <f t="shared" si="7"/>
        <v>0</v>
      </c>
      <c r="X51" s="43"/>
      <c r="AA51" s="47"/>
      <c r="AB51" s="49" t="s">
        <v>34</v>
      </c>
      <c r="AC51" s="48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4"/>
        <v>0</v>
      </c>
      <c r="Q52" s="45"/>
      <c r="R52" s="46"/>
      <c r="S52" s="45"/>
      <c r="T52" s="44"/>
      <c r="U52" s="26">
        <f t="shared" si="6"/>
        <v>0</v>
      </c>
      <c r="V52" s="25">
        <f t="shared" si="5"/>
        <v>0</v>
      </c>
      <c r="W52" s="25">
        <f t="shared" si="7"/>
        <v>0</v>
      </c>
      <c r="X52" s="43"/>
      <c r="AA52" s="47"/>
      <c r="AB52" s="49" t="s">
        <v>33</v>
      </c>
      <c r="AC52" s="48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4"/>
        <v>0</v>
      </c>
      <c r="Q53" s="45"/>
      <c r="R53" s="46"/>
      <c r="S53" s="45"/>
      <c r="T53" s="44"/>
      <c r="U53" s="26">
        <f t="shared" si="6"/>
        <v>0</v>
      </c>
      <c r="V53" s="25">
        <f t="shared" si="5"/>
        <v>0</v>
      </c>
      <c r="W53" s="25">
        <f t="shared" si="7"/>
        <v>0</v>
      </c>
      <c r="X53" s="43"/>
      <c r="AA53" s="47"/>
      <c r="AB53" s="49" t="s">
        <v>32</v>
      </c>
      <c r="AC53" s="48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4"/>
        <v>0</v>
      </c>
      <c r="Q54" s="45"/>
      <c r="R54" s="46"/>
      <c r="S54" s="45"/>
      <c r="T54" s="44"/>
      <c r="U54" s="26">
        <f t="shared" si="6"/>
        <v>0</v>
      </c>
      <c r="V54" s="25">
        <f t="shared" si="5"/>
        <v>0</v>
      </c>
      <c r="W54" s="25">
        <f t="shared" si="7"/>
        <v>0</v>
      </c>
      <c r="X54" s="43"/>
      <c r="AA54" s="47"/>
      <c r="AB54" s="49" t="s">
        <v>31</v>
      </c>
      <c r="AC54" s="48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4"/>
        <v>0</v>
      </c>
      <c r="Q55" s="45"/>
      <c r="R55" s="46"/>
      <c r="S55" s="45"/>
      <c r="T55" s="44"/>
      <c r="U55" s="26">
        <f t="shared" si="6"/>
        <v>0</v>
      </c>
      <c r="V55" s="25">
        <f t="shared" si="5"/>
        <v>0</v>
      </c>
      <c r="W55" s="25">
        <f t="shared" si="7"/>
        <v>0</v>
      </c>
      <c r="X55" s="43"/>
      <c r="AA55" s="47"/>
      <c r="AB55" s="49" t="s">
        <v>30</v>
      </c>
      <c r="AC55" s="48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4"/>
        <v>0</v>
      </c>
      <c r="Q56" s="45"/>
      <c r="R56" s="46"/>
      <c r="S56" s="45"/>
      <c r="T56" s="44"/>
      <c r="U56" s="26">
        <f t="shared" si="6"/>
        <v>0</v>
      </c>
      <c r="V56" s="25">
        <f t="shared" si="5"/>
        <v>0</v>
      </c>
      <c r="W56" s="25">
        <f t="shared" si="7"/>
        <v>0</v>
      </c>
      <c r="X56" s="43"/>
      <c r="AA56" s="47"/>
      <c r="AB56" s="49" t="s">
        <v>29</v>
      </c>
      <c r="AC56" s="48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4"/>
        <v>0</v>
      </c>
      <c r="Q57" s="45"/>
      <c r="R57" s="46"/>
      <c r="S57" s="45"/>
      <c r="T57" s="44"/>
      <c r="U57" s="26">
        <f t="shared" si="6"/>
        <v>0</v>
      </c>
      <c r="V57" s="25">
        <f t="shared" si="5"/>
        <v>0</v>
      </c>
      <c r="W57" s="25">
        <f t="shared" si="7"/>
        <v>0</v>
      </c>
      <c r="X57" s="43"/>
      <c r="AA57" s="47"/>
      <c r="AB57" s="49" t="s">
        <v>28</v>
      </c>
      <c r="AC57" s="48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4"/>
        <v>0</v>
      </c>
      <c r="Q58" s="45"/>
      <c r="R58" s="46"/>
      <c r="S58" s="45"/>
      <c r="T58" s="44"/>
      <c r="U58" s="26">
        <f t="shared" si="6"/>
        <v>0</v>
      </c>
      <c r="V58" s="25">
        <f t="shared" si="5"/>
        <v>0</v>
      </c>
      <c r="W58" s="25">
        <f t="shared" si="7"/>
        <v>0</v>
      </c>
      <c r="X58" s="43"/>
      <c r="AA58" s="47"/>
      <c r="AB58" s="49" t="s">
        <v>27</v>
      </c>
      <c r="AC58" s="48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4"/>
        <v>0</v>
      </c>
      <c r="Q59" s="45"/>
      <c r="R59" s="46"/>
      <c r="S59" s="45"/>
      <c r="T59" s="44"/>
      <c r="U59" s="26">
        <f t="shared" si="6"/>
        <v>0</v>
      </c>
      <c r="V59" s="25">
        <f t="shared" si="5"/>
        <v>0</v>
      </c>
      <c r="W59" s="25">
        <f t="shared" si="7"/>
        <v>0</v>
      </c>
      <c r="X59" s="43"/>
      <c r="AA59" s="47"/>
      <c r="AB59" s="49" t="s">
        <v>26</v>
      </c>
      <c r="AC59" s="48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4"/>
        <v>0</v>
      </c>
      <c r="Q60" s="45"/>
      <c r="R60" s="46"/>
      <c r="S60" s="45"/>
      <c r="T60" s="44"/>
      <c r="U60" s="26">
        <f t="shared" si="6"/>
        <v>0</v>
      </c>
      <c r="V60" s="25">
        <f t="shared" si="5"/>
        <v>0</v>
      </c>
      <c r="W60" s="25">
        <f t="shared" si="7"/>
        <v>0</v>
      </c>
      <c r="X60" s="43"/>
      <c r="AA60" s="47"/>
      <c r="AB60" s="49" t="s">
        <v>25</v>
      </c>
      <c r="AC60" s="48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4"/>
        <v>0</v>
      </c>
      <c r="Q61" s="45"/>
      <c r="R61" s="46"/>
      <c r="S61" s="45"/>
      <c r="T61" s="44"/>
      <c r="U61" s="26">
        <f t="shared" si="6"/>
        <v>0</v>
      </c>
      <c r="V61" s="25">
        <f t="shared" si="5"/>
        <v>0</v>
      </c>
      <c r="W61" s="25">
        <f t="shared" si="7"/>
        <v>0</v>
      </c>
      <c r="X61" s="43"/>
      <c r="AA61" s="47"/>
      <c r="AB61" s="49" t="s">
        <v>24</v>
      </c>
      <c r="AC61" s="48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4"/>
        <v>0</v>
      </c>
      <c r="Q62" s="45"/>
      <c r="R62" s="46"/>
      <c r="S62" s="45"/>
      <c r="T62" s="44"/>
      <c r="U62" s="26">
        <f t="shared" si="6"/>
        <v>0</v>
      </c>
      <c r="V62" s="25">
        <f t="shared" si="5"/>
        <v>0</v>
      </c>
      <c r="W62" s="25">
        <f t="shared" si="7"/>
        <v>0</v>
      </c>
      <c r="X62" s="43"/>
      <c r="AA62" s="47"/>
      <c r="AB62" s="49" t="s">
        <v>23</v>
      </c>
      <c r="AC62" s="48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4"/>
        <v>0</v>
      </c>
      <c r="Q63" s="45"/>
      <c r="R63" s="46"/>
      <c r="S63" s="45"/>
      <c r="T63" s="44"/>
      <c r="U63" s="26">
        <f t="shared" si="6"/>
        <v>0</v>
      </c>
      <c r="V63" s="25">
        <f t="shared" si="5"/>
        <v>0</v>
      </c>
      <c r="W63" s="25">
        <f t="shared" si="7"/>
        <v>0</v>
      </c>
      <c r="X63" s="43"/>
      <c r="AA63" s="47"/>
      <c r="AB63" s="49" t="s">
        <v>22</v>
      </c>
      <c r="AC63" s="48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4"/>
        <v>0</v>
      </c>
      <c r="Q64" s="45"/>
      <c r="R64" s="46"/>
      <c r="S64" s="45"/>
      <c r="T64" s="44"/>
      <c r="U64" s="26">
        <f t="shared" si="6"/>
        <v>0</v>
      </c>
      <c r="V64" s="25">
        <f t="shared" si="5"/>
        <v>0</v>
      </c>
      <c r="W64" s="25">
        <f t="shared" si="7"/>
        <v>0</v>
      </c>
      <c r="X64" s="43"/>
      <c r="AA64" s="47"/>
      <c r="AB64" s="49" t="s">
        <v>21</v>
      </c>
      <c r="AC64" s="48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4"/>
        <v>0</v>
      </c>
      <c r="Q65" s="45"/>
      <c r="R65" s="46"/>
      <c r="S65" s="45"/>
      <c r="T65" s="44"/>
      <c r="U65" s="26">
        <f t="shared" si="6"/>
        <v>0</v>
      </c>
      <c r="V65" s="25">
        <f t="shared" si="5"/>
        <v>0</v>
      </c>
      <c r="W65" s="25">
        <f t="shared" si="7"/>
        <v>0</v>
      </c>
      <c r="X65" s="43"/>
      <c r="AA65" s="47"/>
      <c r="AB65" s="49" t="s">
        <v>20</v>
      </c>
      <c r="AC65" s="48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4"/>
        <v>0</v>
      </c>
      <c r="Q66" s="45"/>
      <c r="R66" s="46"/>
      <c r="S66" s="45"/>
      <c r="T66" s="44"/>
      <c r="U66" s="26">
        <f t="shared" si="6"/>
        <v>0</v>
      </c>
      <c r="V66" s="25">
        <f t="shared" si="5"/>
        <v>0</v>
      </c>
      <c r="W66" s="25">
        <f t="shared" si="7"/>
        <v>0</v>
      </c>
      <c r="X66" s="43"/>
      <c r="AA66" s="47"/>
      <c r="AB66" s="49" t="s">
        <v>19</v>
      </c>
      <c r="AC66" s="48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4"/>
        <v>0</v>
      </c>
      <c r="Q67" s="45"/>
      <c r="R67" s="46"/>
      <c r="S67" s="45"/>
      <c r="T67" s="44"/>
      <c r="U67" s="26">
        <f t="shared" si="6"/>
        <v>0</v>
      </c>
      <c r="V67" s="25">
        <f t="shared" si="5"/>
        <v>0</v>
      </c>
      <c r="W67" s="25">
        <f t="shared" si="7"/>
        <v>0</v>
      </c>
      <c r="X67" s="43"/>
      <c r="AA67" s="47"/>
      <c r="AB67" s="49" t="s">
        <v>18</v>
      </c>
      <c r="AC67" s="48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4"/>
        <v>0</v>
      </c>
      <c r="Q68" s="45"/>
      <c r="R68" s="46"/>
      <c r="S68" s="45"/>
      <c r="T68" s="44"/>
      <c r="U68" s="26">
        <f t="shared" si="6"/>
        <v>0</v>
      </c>
      <c r="V68" s="25">
        <f t="shared" si="5"/>
        <v>0</v>
      </c>
      <c r="W68" s="25">
        <f t="shared" si="7"/>
        <v>0</v>
      </c>
      <c r="X68" s="43"/>
      <c r="AA68" s="47"/>
      <c r="AB68" s="49" t="s">
        <v>17</v>
      </c>
      <c r="AC68" s="48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4"/>
        <v>0</v>
      </c>
      <c r="Q69" s="45"/>
      <c r="R69" s="46"/>
      <c r="S69" s="45"/>
      <c r="T69" s="44"/>
      <c r="U69" s="26">
        <f t="shared" si="6"/>
        <v>0</v>
      </c>
      <c r="V69" s="25">
        <f t="shared" si="5"/>
        <v>0</v>
      </c>
      <c r="W69" s="25">
        <f t="shared" si="7"/>
        <v>0</v>
      </c>
      <c r="X69" s="43"/>
      <c r="AA69" s="47"/>
      <c r="AB69" s="49" t="s">
        <v>16</v>
      </c>
      <c r="AC69" s="48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4"/>
        <v>0</v>
      </c>
      <c r="Q70" s="45"/>
      <c r="R70" s="46"/>
      <c r="S70" s="45"/>
      <c r="T70" s="44"/>
      <c r="U70" s="26">
        <f t="shared" si="6"/>
        <v>0</v>
      </c>
      <c r="V70" s="25">
        <f t="shared" si="5"/>
        <v>0</v>
      </c>
      <c r="W70" s="25">
        <f t="shared" si="7"/>
        <v>0</v>
      </c>
      <c r="X70" s="43"/>
      <c r="AA70" s="47"/>
      <c r="AB70" s="49" t="s">
        <v>15</v>
      </c>
      <c r="AC70" s="48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4"/>
        <v>0</v>
      </c>
      <c r="Q71" s="45"/>
      <c r="R71" s="46"/>
      <c r="S71" s="45"/>
      <c r="T71" s="44"/>
      <c r="U71" s="26">
        <f t="shared" si="6"/>
        <v>0</v>
      </c>
      <c r="V71" s="25">
        <f t="shared" si="5"/>
        <v>0</v>
      </c>
      <c r="W71" s="25">
        <f t="shared" si="7"/>
        <v>0</v>
      </c>
      <c r="X71" s="43"/>
      <c r="AA71" s="47"/>
      <c r="AB71" s="49" t="s">
        <v>14</v>
      </c>
      <c r="AC71" s="48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si="4"/>
        <v>0</v>
      </c>
      <c r="Q72" s="45"/>
      <c r="R72" s="46"/>
      <c r="S72" s="45"/>
      <c r="T72" s="44"/>
      <c r="U72" s="26">
        <f t="shared" si="6"/>
        <v>0</v>
      </c>
      <c r="V72" s="25">
        <f t="shared" si="5"/>
        <v>0</v>
      </c>
      <c r="W72" s="25">
        <f t="shared" si="7"/>
        <v>0</v>
      </c>
      <c r="X72" s="43"/>
      <c r="AA72" s="47"/>
      <c r="AB72" s="49" t="s">
        <v>13</v>
      </c>
      <c r="AC72" s="48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si="6"/>
        <v>0</v>
      </c>
      <c r="V73" s="25">
        <f t="shared" si="5"/>
        <v>0</v>
      </c>
      <c r="W73" s="25">
        <f t="shared" si="7"/>
        <v>0</v>
      </c>
      <c r="X73" s="43"/>
      <c r="AA73" s="47"/>
      <c r="AB73" s="49" t="s">
        <v>12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11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10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9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8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7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6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5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4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2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1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</row>
    <row r="97" spans="1:24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</row>
    <row r="98" spans="1:24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</row>
    <row r="99" spans="1:24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</row>
    <row r="100" spans="1:24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</row>
    <row r="101" spans="1:24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</row>
    <row r="102" spans="1:24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</row>
    <row r="103" spans="1:24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</row>
    <row r="104" spans="1:24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</row>
    <row r="105" spans="1:24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</row>
    <row r="106" spans="1:24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</row>
    <row r="107" spans="1:24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</row>
    <row r="108" spans="1:24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ref="P108:P171" si="8">N108+O108</f>
        <v>0</v>
      </c>
      <c r="Q108" s="45"/>
      <c r="R108" s="46"/>
      <c r="S108" s="45"/>
      <c r="T108" s="44"/>
      <c r="U108" s="26">
        <f t="shared" si="6"/>
        <v>0</v>
      </c>
      <c r="V108" s="25">
        <f t="shared" ref="V108:V171" si="9">(Q108*R108)+(S108*T108)</f>
        <v>0</v>
      </c>
      <c r="W108" s="25">
        <f t="shared" si="7"/>
        <v>0</v>
      </c>
      <c r="X108" s="43"/>
    </row>
    <row r="109" spans="1:24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8"/>
        <v>0</v>
      </c>
      <c r="Q109" s="45"/>
      <c r="R109" s="46"/>
      <c r="S109" s="45"/>
      <c r="T109" s="44"/>
      <c r="U109" s="26">
        <f t="shared" ref="U109:U172" si="10">Q109+S109</f>
        <v>0</v>
      </c>
      <c r="V109" s="25">
        <f t="shared" si="9"/>
        <v>0</v>
      </c>
      <c r="W109" s="25">
        <f t="shared" ref="W109:W172" si="11">V109+P109</f>
        <v>0</v>
      </c>
      <c r="X109" s="43"/>
    </row>
    <row r="110" spans="1:24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8"/>
        <v>0</v>
      </c>
      <c r="Q110" s="45"/>
      <c r="R110" s="46"/>
      <c r="S110" s="45"/>
      <c r="T110" s="44"/>
      <c r="U110" s="26">
        <f t="shared" si="10"/>
        <v>0</v>
      </c>
      <c r="V110" s="25">
        <f t="shared" si="9"/>
        <v>0</v>
      </c>
      <c r="W110" s="25">
        <f t="shared" si="11"/>
        <v>0</v>
      </c>
      <c r="X110" s="43"/>
    </row>
    <row r="111" spans="1:24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8"/>
        <v>0</v>
      </c>
      <c r="Q111" s="45"/>
      <c r="R111" s="46"/>
      <c r="S111" s="45"/>
      <c r="T111" s="44"/>
      <c r="U111" s="26">
        <f t="shared" si="10"/>
        <v>0</v>
      </c>
      <c r="V111" s="25">
        <f t="shared" si="9"/>
        <v>0</v>
      </c>
      <c r="W111" s="25">
        <f t="shared" si="11"/>
        <v>0</v>
      </c>
      <c r="X111" s="43"/>
    </row>
    <row r="112" spans="1:24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8"/>
        <v>0</v>
      </c>
      <c r="Q112" s="45"/>
      <c r="R112" s="46"/>
      <c r="S112" s="45"/>
      <c r="T112" s="44"/>
      <c r="U112" s="26">
        <f t="shared" si="10"/>
        <v>0</v>
      </c>
      <c r="V112" s="25">
        <f t="shared" si="9"/>
        <v>0</v>
      </c>
      <c r="W112" s="25">
        <f t="shared" si="11"/>
        <v>0</v>
      </c>
      <c r="X112" s="43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8"/>
        <v>0</v>
      </c>
      <c r="Q113" s="45"/>
      <c r="R113" s="46"/>
      <c r="S113" s="45"/>
      <c r="T113" s="44"/>
      <c r="U113" s="26">
        <f t="shared" si="10"/>
        <v>0</v>
      </c>
      <c r="V113" s="25">
        <f t="shared" si="9"/>
        <v>0</v>
      </c>
      <c r="W113" s="25">
        <f t="shared" si="11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8"/>
        <v>0</v>
      </c>
      <c r="Q114" s="45"/>
      <c r="R114" s="46"/>
      <c r="S114" s="45"/>
      <c r="T114" s="44"/>
      <c r="U114" s="26">
        <f t="shared" si="10"/>
        <v>0</v>
      </c>
      <c r="V114" s="25">
        <f t="shared" si="9"/>
        <v>0</v>
      </c>
      <c r="W114" s="25">
        <f t="shared" si="11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8"/>
        <v>0</v>
      </c>
      <c r="Q115" s="45"/>
      <c r="R115" s="46"/>
      <c r="S115" s="45"/>
      <c r="T115" s="44"/>
      <c r="U115" s="26">
        <f t="shared" si="10"/>
        <v>0</v>
      </c>
      <c r="V115" s="25">
        <f t="shared" si="9"/>
        <v>0</v>
      </c>
      <c r="W115" s="25">
        <f t="shared" si="11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8"/>
        <v>0</v>
      </c>
      <c r="Q116" s="45"/>
      <c r="R116" s="46"/>
      <c r="S116" s="45"/>
      <c r="T116" s="44"/>
      <c r="U116" s="26">
        <f t="shared" si="10"/>
        <v>0</v>
      </c>
      <c r="V116" s="25">
        <f t="shared" si="9"/>
        <v>0</v>
      </c>
      <c r="W116" s="25">
        <f t="shared" si="11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8"/>
        <v>0</v>
      </c>
      <c r="Q117" s="45"/>
      <c r="R117" s="46"/>
      <c r="S117" s="45"/>
      <c r="T117" s="44"/>
      <c r="U117" s="26">
        <f t="shared" si="10"/>
        <v>0</v>
      </c>
      <c r="V117" s="25">
        <f t="shared" si="9"/>
        <v>0</v>
      </c>
      <c r="W117" s="25">
        <f t="shared" si="11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8"/>
        <v>0</v>
      </c>
      <c r="Q118" s="45"/>
      <c r="R118" s="46"/>
      <c r="S118" s="45"/>
      <c r="T118" s="44"/>
      <c r="U118" s="26">
        <f t="shared" si="10"/>
        <v>0</v>
      </c>
      <c r="V118" s="25">
        <f t="shared" si="9"/>
        <v>0</v>
      </c>
      <c r="W118" s="25">
        <f t="shared" si="11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8"/>
        <v>0</v>
      </c>
      <c r="Q119" s="45"/>
      <c r="R119" s="46"/>
      <c r="S119" s="45"/>
      <c r="T119" s="44"/>
      <c r="U119" s="26">
        <f t="shared" si="10"/>
        <v>0</v>
      </c>
      <c r="V119" s="25">
        <f t="shared" si="9"/>
        <v>0</v>
      </c>
      <c r="W119" s="25">
        <f t="shared" si="11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8"/>
        <v>0</v>
      </c>
      <c r="Q120" s="45"/>
      <c r="R120" s="46"/>
      <c r="S120" s="45"/>
      <c r="T120" s="44"/>
      <c r="U120" s="26">
        <f t="shared" si="10"/>
        <v>0</v>
      </c>
      <c r="V120" s="25">
        <f t="shared" si="9"/>
        <v>0</v>
      </c>
      <c r="W120" s="25">
        <f t="shared" si="11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8"/>
        <v>0</v>
      </c>
      <c r="Q121" s="45"/>
      <c r="R121" s="46"/>
      <c r="S121" s="45"/>
      <c r="T121" s="44"/>
      <c r="U121" s="26">
        <f t="shared" si="10"/>
        <v>0</v>
      </c>
      <c r="V121" s="25">
        <f t="shared" si="9"/>
        <v>0</v>
      </c>
      <c r="W121" s="25">
        <f t="shared" si="11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8"/>
        <v>0</v>
      </c>
      <c r="Q122" s="45"/>
      <c r="R122" s="46"/>
      <c r="S122" s="45"/>
      <c r="T122" s="44"/>
      <c r="U122" s="26">
        <f t="shared" si="10"/>
        <v>0</v>
      </c>
      <c r="V122" s="25">
        <f t="shared" si="9"/>
        <v>0</v>
      </c>
      <c r="W122" s="25">
        <f t="shared" si="11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8"/>
        <v>0</v>
      </c>
      <c r="Q123" s="45"/>
      <c r="R123" s="46"/>
      <c r="S123" s="45"/>
      <c r="T123" s="44"/>
      <c r="U123" s="26">
        <f t="shared" si="10"/>
        <v>0</v>
      </c>
      <c r="V123" s="25">
        <f t="shared" si="9"/>
        <v>0</v>
      </c>
      <c r="W123" s="25">
        <f t="shared" si="11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8"/>
        <v>0</v>
      </c>
      <c r="Q124" s="45"/>
      <c r="R124" s="46"/>
      <c r="S124" s="45"/>
      <c r="T124" s="44"/>
      <c r="U124" s="26">
        <f t="shared" si="10"/>
        <v>0</v>
      </c>
      <c r="V124" s="25">
        <f t="shared" si="9"/>
        <v>0</v>
      </c>
      <c r="W124" s="25">
        <f t="shared" si="11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8"/>
        <v>0</v>
      </c>
      <c r="Q125" s="45"/>
      <c r="R125" s="46"/>
      <c r="S125" s="45"/>
      <c r="T125" s="44"/>
      <c r="U125" s="26">
        <f t="shared" si="10"/>
        <v>0</v>
      </c>
      <c r="V125" s="25">
        <f t="shared" si="9"/>
        <v>0</v>
      </c>
      <c r="W125" s="25">
        <f t="shared" si="11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8"/>
        <v>0</v>
      </c>
      <c r="Q126" s="45"/>
      <c r="R126" s="46"/>
      <c r="S126" s="45"/>
      <c r="T126" s="44"/>
      <c r="U126" s="26">
        <f t="shared" si="10"/>
        <v>0</v>
      </c>
      <c r="V126" s="25">
        <f t="shared" si="9"/>
        <v>0</v>
      </c>
      <c r="W126" s="25">
        <f t="shared" si="11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8"/>
        <v>0</v>
      </c>
      <c r="Q127" s="45"/>
      <c r="R127" s="46"/>
      <c r="S127" s="45"/>
      <c r="T127" s="44"/>
      <c r="U127" s="26">
        <f t="shared" si="10"/>
        <v>0</v>
      </c>
      <c r="V127" s="25">
        <f t="shared" si="9"/>
        <v>0</v>
      </c>
      <c r="W127" s="25">
        <f t="shared" si="11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8"/>
        <v>0</v>
      </c>
      <c r="Q128" s="45"/>
      <c r="R128" s="46"/>
      <c r="S128" s="45"/>
      <c r="T128" s="44"/>
      <c r="U128" s="26">
        <f t="shared" si="10"/>
        <v>0</v>
      </c>
      <c r="V128" s="25">
        <f t="shared" si="9"/>
        <v>0</v>
      </c>
      <c r="W128" s="25">
        <f t="shared" si="11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8"/>
        <v>0</v>
      </c>
      <c r="Q129" s="45"/>
      <c r="R129" s="46"/>
      <c r="S129" s="45"/>
      <c r="T129" s="44"/>
      <c r="U129" s="26">
        <f t="shared" si="10"/>
        <v>0</v>
      </c>
      <c r="V129" s="25">
        <f t="shared" si="9"/>
        <v>0</v>
      </c>
      <c r="W129" s="25">
        <f t="shared" si="11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8"/>
        <v>0</v>
      </c>
      <c r="Q130" s="45"/>
      <c r="R130" s="46"/>
      <c r="S130" s="45"/>
      <c r="T130" s="44"/>
      <c r="U130" s="26">
        <f t="shared" si="10"/>
        <v>0</v>
      </c>
      <c r="V130" s="25">
        <f t="shared" si="9"/>
        <v>0</v>
      </c>
      <c r="W130" s="25">
        <f t="shared" si="11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8"/>
        <v>0</v>
      </c>
      <c r="Q131" s="45"/>
      <c r="R131" s="46"/>
      <c r="S131" s="45"/>
      <c r="T131" s="44"/>
      <c r="U131" s="26">
        <f t="shared" si="10"/>
        <v>0</v>
      </c>
      <c r="V131" s="25">
        <f t="shared" si="9"/>
        <v>0</v>
      </c>
      <c r="W131" s="25">
        <f t="shared" si="11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8"/>
        <v>0</v>
      </c>
      <c r="Q132" s="45"/>
      <c r="R132" s="46"/>
      <c r="S132" s="45"/>
      <c r="T132" s="44"/>
      <c r="U132" s="26">
        <f t="shared" si="10"/>
        <v>0</v>
      </c>
      <c r="V132" s="25">
        <f t="shared" si="9"/>
        <v>0</v>
      </c>
      <c r="W132" s="25">
        <f t="shared" si="11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8"/>
        <v>0</v>
      </c>
      <c r="Q133" s="45"/>
      <c r="R133" s="46"/>
      <c r="S133" s="45"/>
      <c r="T133" s="44"/>
      <c r="U133" s="26">
        <f t="shared" si="10"/>
        <v>0</v>
      </c>
      <c r="V133" s="25">
        <f t="shared" si="9"/>
        <v>0</v>
      </c>
      <c r="W133" s="25">
        <f t="shared" si="11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8"/>
        <v>0</v>
      </c>
      <c r="Q134" s="45"/>
      <c r="R134" s="46"/>
      <c r="S134" s="45"/>
      <c r="T134" s="44"/>
      <c r="U134" s="26">
        <f t="shared" si="10"/>
        <v>0</v>
      </c>
      <c r="V134" s="25">
        <f t="shared" si="9"/>
        <v>0</v>
      </c>
      <c r="W134" s="25">
        <f t="shared" si="11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8"/>
        <v>0</v>
      </c>
      <c r="Q135" s="45"/>
      <c r="R135" s="46"/>
      <c r="S135" s="45"/>
      <c r="T135" s="44"/>
      <c r="U135" s="26">
        <f t="shared" si="10"/>
        <v>0</v>
      </c>
      <c r="V135" s="25">
        <f t="shared" si="9"/>
        <v>0</v>
      </c>
      <c r="W135" s="25">
        <f t="shared" si="11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si="8"/>
        <v>0</v>
      </c>
      <c r="Q136" s="45"/>
      <c r="R136" s="46"/>
      <c r="S136" s="45"/>
      <c r="T136" s="44"/>
      <c r="U136" s="26">
        <f t="shared" si="10"/>
        <v>0</v>
      </c>
      <c r="V136" s="25">
        <f t="shared" si="9"/>
        <v>0</v>
      </c>
      <c r="W136" s="25">
        <f t="shared" si="11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si="10"/>
        <v>0</v>
      </c>
      <c r="V137" s="25">
        <f t="shared" si="9"/>
        <v>0</v>
      </c>
      <c r="W137" s="25">
        <f t="shared" si="11"/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ref="P172:P235" si="12">N172+O172</f>
        <v>0</v>
      </c>
      <c r="Q172" s="45"/>
      <c r="R172" s="46"/>
      <c r="S172" s="45"/>
      <c r="T172" s="44"/>
      <c r="U172" s="26">
        <f t="shared" si="10"/>
        <v>0</v>
      </c>
      <c r="V172" s="25">
        <f t="shared" ref="V172:V235" si="13">(Q172*R172)+(S172*T172)</f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12"/>
        <v>0</v>
      </c>
      <c r="Q173" s="45"/>
      <c r="R173" s="46"/>
      <c r="S173" s="45"/>
      <c r="T173" s="44"/>
      <c r="U173" s="26">
        <f t="shared" ref="U173:U236" si="14">Q173+S173</f>
        <v>0</v>
      </c>
      <c r="V173" s="25">
        <f t="shared" si="13"/>
        <v>0</v>
      </c>
      <c r="W173" s="25">
        <f t="shared" ref="W173:W236" si="15">V173+P173</f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12"/>
        <v>0</v>
      </c>
      <c r="Q174" s="45"/>
      <c r="R174" s="46"/>
      <c r="S174" s="45"/>
      <c r="T174" s="44"/>
      <c r="U174" s="26">
        <f t="shared" si="14"/>
        <v>0</v>
      </c>
      <c r="V174" s="25">
        <f t="shared" si="13"/>
        <v>0</v>
      </c>
      <c r="W174" s="25">
        <f t="shared" si="15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12"/>
        <v>0</v>
      </c>
      <c r="Q175" s="45"/>
      <c r="R175" s="46"/>
      <c r="S175" s="45"/>
      <c r="T175" s="44"/>
      <c r="U175" s="26">
        <f t="shared" si="14"/>
        <v>0</v>
      </c>
      <c r="V175" s="25">
        <f t="shared" si="13"/>
        <v>0</v>
      </c>
      <c r="W175" s="25">
        <f t="shared" si="15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12"/>
        <v>0</v>
      </c>
      <c r="Q176" s="45"/>
      <c r="R176" s="46"/>
      <c r="S176" s="45"/>
      <c r="T176" s="44"/>
      <c r="U176" s="26">
        <f t="shared" si="14"/>
        <v>0</v>
      </c>
      <c r="V176" s="25">
        <f t="shared" si="13"/>
        <v>0</v>
      </c>
      <c r="W176" s="25">
        <f t="shared" si="15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12"/>
        <v>0</v>
      </c>
      <c r="Q177" s="45"/>
      <c r="R177" s="46"/>
      <c r="S177" s="45"/>
      <c r="T177" s="44"/>
      <c r="U177" s="26">
        <f t="shared" si="14"/>
        <v>0</v>
      </c>
      <c r="V177" s="25">
        <f t="shared" si="13"/>
        <v>0</v>
      </c>
      <c r="W177" s="25">
        <f t="shared" si="15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12"/>
        <v>0</v>
      </c>
      <c r="Q178" s="45"/>
      <c r="R178" s="46"/>
      <c r="S178" s="45"/>
      <c r="T178" s="44"/>
      <c r="U178" s="26">
        <f t="shared" si="14"/>
        <v>0</v>
      </c>
      <c r="V178" s="25">
        <f t="shared" si="13"/>
        <v>0</v>
      </c>
      <c r="W178" s="25">
        <f t="shared" si="15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12"/>
        <v>0</v>
      </c>
      <c r="Q179" s="45"/>
      <c r="R179" s="46"/>
      <c r="S179" s="45"/>
      <c r="T179" s="44"/>
      <c r="U179" s="26">
        <f t="shared" si="14"/>
        <v>0</v>
      </c>
      <c r="V179" s="25">
        <f t="shared" si="13"/>
        <v>0</v>
      </c>
      <c r="W179" s="25">
        <f t="shared" si="15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12"/>
        <v>0</v>
      </c>
      <c r="Q180" s="45"/>
      <c r="R180" s="46"/>
      <c r="S180" s="45"/>
      <c r="T180" s="44"/>
      <c r="U180" s="26">
        <f t="shared" si="14"/>
        <v>0</v>
      </c>
      <c r="V180" s="25">
        <f t="shared" si="13"/>
        <v>0</v>
      </c>
      <c r="W180" s="25">
        <f t="shared" si="15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12"/>
        <v>0</v>
      </c>
      <c r="Q181" s="45"/>
      <c r="R181" s="46"/>
      <c r="S181" s="45"/>
      <c r="T181" s="44"/>
      <c r="U181" s="26">
        <f t="shared" si="14"/>
        <v>0</v>
      </c>
      <c r="V181" s="25">
        <f t="shared" si="13"/>
        <v>0</v>
      </c>
      <c r="W181" s="25">
        <f t="shared" si="15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12"/>
        <v>0</v>
      </c>
      <c r="Q182" s="45"/>
      <c r="R182" s="46"/>
      <c r="S182" s="45"/>
      <c r="T182" s="44"/>
      <c r="U182" s="26">
        <f t="shared" si="14"/>
        <v>0</v>
      </c>
      <c r="V182" s="25">
        <f t="shared" si="13"/>
        <v>0</v>
      </c>
      <c r="W182" s="25">
        <f t="shared" si="15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12"/>
        <v>0</v>
      </c>
      <c r="Q183" s="45"/>
      <c r="R183" s="46"/>
      <c r="S183" s="45"/>
      <c r="T183" s="44"/>
      <c r="U183" s="26">
        <f t="shared" si="14"/>
        <v>0</v>
      </c>
      <c r="V183" s="25">
        <f t="shared" si="13"/>
        <v>0</v>
      </c>
      <c r="W183" s="25">
        <f t="shared" si="15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12"/>
        <v>0</v>
      </c>
      <c r="Q184" s="45"/>
      <c r="R184" s="46"/>
      <c r="S184" s="45"/>
      <c r="T184" s="44"/>
      <c r="U184" s="26">
        <f t="shared" si="14"/>
        <v>0</v>
      </c>
      <c r="V184" s="25">
        <f t="shared" si="13"/>
        <v>0</v>
      </c>
      <c r="W184" s="25">
        <f t="shared" si="15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12"/>
        <v>0</v>
      </c>
      <c r="Q185" s="45"/>
      <c r="R185" s="46"/>
      <c r="S185" s="45"/>
      <c r="T185" s="44"/>
      <c r="U185" s="26">
        <f t="shared" si="14"/>
        <v>0</v>
      </c>
      <c r="V185" s="25">
        <f t="shared" si="13"/>
        <v>0</v>
      </c>
      <c r="W185" s="25">
        <f t="shared" si="15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12"/>
        <v>0</v>
      </c>
      <c r="Q186" s="45"/>
      <c r="R186" s="46"/>
      <c r="S186" s="45"/>
      <c r="T186" s="44"/>
      <c r="U186" s="26">
        <f t="shared" si="14"/>
        <v>0</v>
      </c>
      <c r="V186" s="25">
        <f t="shared" si="13"/>
        <v>0</v>
      </c>
      <c r="W186" s="25">
        <f t="shared" si="15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12"/>
        <v>0</v>
      </c>
      <c r="Q187" s="45"/>
      <c r="R187" s="46"/>
      <c r="S187" s="45"/>
      <c r="T187" s="44"/>
      <c r="U187" s="26">
        <f t="shared" si="14"/>
        <v>0</v>
      </c>
      <c r="V187" s="25">
        <f t="shared" si="13"/>
        <v>0</v>
      </c>
      <c r="W187" s="25">
        <f t="shared" si="15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12"/>
        <v>0</v>
      </c>
      <c r="Q188" s="45"/>
      <c r="R188" s="46"/>
      <c r="S188" s="45"/>
      <c r="T188" s="44"/>
      <c r="U188" s="26">
        <f t="shared" si="14"/>
        <v>0</v>
      </c>
      <c r="V188" s="25">
        <f t="shared" si="13"/>
        <v>0</v>
      </c>
      <c r="W188" s="25">
        <f t="shared" si="15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12"/>
        <v>0</v>
      </c>
      <c r="Q189" s="45"/>
      <c r="R189" s="46"/>
      <c r="S189" s="45"/>
      <c r="T189" s="44"/>
      <c r="U189" s="26">
        <f t="shared" si="14"/>
        <v>0</v>
      </c>
      <c r="V189" s="25">
        <f t="shared" si="13"/>
        <v>0</v>
      </c>
      <c r="W189" s="25">
        <f t="shared" si="15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12"/>
        <v>0</v>
      </c>
      <c r="Q190" s="45"/>
      <c r="R190" s="46"/>
      <c r="S190" s="45"/>
      <c r="T190" s="44"/>
      <c r="U190" s="26">
        <f t="shared" si="14"/>
        <v>0</v>
      </c>
      <c r="V190" s="25">
        <f t="shared" si="13"/>
        <v>0</v>
      </c>
      <c r="W190" s="25">
        <f t="shared" si="15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12"/>
        <v>0</v>
      </c>
      <c r="Q191" s="45"/>
      <c r="R191" s="46"/>
      <c r="S191" s="45"/>
      <c r="T191" s="44"/>
      <c r="U191" s="26">
        <f t="shared" si="14"/>
        <v>0</v>
      </c>
      <c r="V191" s="25">
        <f t="shared" si="13"/>
        <v>0</v>
      </c>
      <c r="W191" s="25">
        <f t="shared" si="15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12"/>
        <v>0</v>
      </c>
      <c r="Q192" s="45"/>
      <c r="R192" s="46"/>
      <c r="S192" s="45"/>
      <c r="T192" s="44"/>
      <c r="U192" s="26">
        <f t="shared" si="14"/>
        <v>0</v>
      </c>
      <c r="V192" s="25">
        <f t="shared" si="13"/>
        <v>0</v>
      </c>
      <c r="W192" s="25">
        <f t="shared" si="15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12"/>
        <v>0</v>
      </c>
      <c r="Q193" s="45"/>
      <c r="R193" s="46"/>
      <c r="S193" s="45"/>
      <c r="T193" s="44"/>
      <c r="U193" s="26">
        <f t="shared" si="14"/>
        <v>0</v>
      </c>
      <c r="V193" s="25">
        <f t="shared" si="13"/>
        <v>0</v>
      </c>
      <c r="W193" s="25">
        <f t="shared" si="15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12"/>
        <v>0</v>
      </c>
      <c r="Q194" s="45"/>
      <c r="R194" s="46"/>
      <c r="S194" s="45"/>
      <c r="T194" s="44"/>
      <c r="U194" s="26">
        <f t="shared" si="14"/>
        <v>0</v>
      </c>
      <c r="V194" s="25">
        <f t="shared" si="13"/>
        <v>0</v>
      </c>
      <c r="W194" s="25">
        <f t="shared" si="15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12"/>
        <v>0</v>
      </c>
      <c r="Q195" s="45"/>
      <c r="R195" s="46"/>
      <c r="S195" s="45"/>
      <c r="T195" s="44"/>
      <c r="U195" s="26">
        <f t="shared" si="14"/>
        <v>0</v>
      </c>
      <c r="V195" s="25">
        <f t="shared" si="13"/>
        <v>0</v>
      </c>
      <c r="W195" s="25">
        <f t="shared" si="15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12"/>
        <v>0</v>
      </c>
      <c r="Q196" s="45"/>
      <c r="R196" s="46"/>
      <c r="S196" s="45"/>
      <c r="T196" s="44"/>
      <c r="U196" s="26">
        <f t="shared" si="14"/>
        <v>0</v>
      </c>
      <c r="V196" s="25">
        <f t="shared" si="13"/>
        <v>0</v>
      </c>
      <c r="W196" s="25">
        <f t="shared" si="15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12"/>
        <v>0</v>
      </c>
      <c r="Q197" s="45"/>
      <c r="R197" s="46"/>
      <c r="S197" s="45"/>
      <c r="T197" s="44"/>
      <c r="U197" s="26">
        <f t="shared" si="14"/>
        <v>0</v>
      </c>
      <c r="V197" s="25">
        <f t="shared" si="13"/>
        <v>0</v>
      </c>
      <c r="W197" s="25">
        <f t="shared" si="15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12"/>
        <v>0</v>
      </c>
      <c r="Q198" s="45"/>
      <c r="R198" s="46"/>
      <c r="S198" s="45"/>
      <c r="T198" s="44"/>
      <c r="U198" s="26">
        <f t="shared" si="14"/>
        <v>0</v>
      </c>
      <c r="V198" s="25">
        <f t="shared" si="13"/>
        <v>0</v>
      </c>
      <c r="W198" s="25">
        <f t="shared" si="15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12"/>
        <v>0</v>
      </c>
      <c r="Q199" s="45"/>
      <c r="R199" s="46"/>
      <c r="S199" s="45"/>
      <c r="T199" s="44"/>
      <c r="U199" s="26">
        <f t="shared" si="14"/>
        <v>0</v>
      </c>
      <c r="V199" s="25">
        <f t="shared" si="13"/>
        <v>0</v>
      </c>
      <c r="W199" s="25">
        <f t="shared" si="15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si="12"/>
        <v>0</v>
      </c>
      <c r="Q200" s="45"/>
      <c r="R200" s="46"/>
      <c r="S200" s="45"/>
      <c r="T200" s="44"/>
      <c r="U200" s="26">
        <f t="shared" si="14"/>
        <v>0</v>
      </c>
      <c r="V200" s="25">
        <f t="shared" si="13"/>
        <v>0</v>
      </c>
      <c r="W200" s="25">
        <f t="shared" si="15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si="14"/>
        <v>0</v>
      </c>
      <c r="V201" s="25">
        <f t="shared" si="13"/>
        <v>0</v>
      </c>
      <c r="W201" s="25">
        <f t="shared" si="15"/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ref="P236:P299" si="16">N236+O236</f>
        <v>0</v>
      </c>
      <c r="Q236" s="45"/>
      <c r="R236" s="46"/>
      <c r="S236" s="45"/>
      <c r="T236" s="44"/>
      <c r="U236" s="26">
        <f t="shared" si="14"/>
        <v>0</v>
      </c>
      <c r="V236" s="25">
        <f t="shared" ref="V236:V299" si="17">(Q236*R236)+(S236*T236)</f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6"/>
        <v>0</v>
      </c>
      <c r="Q237" s="45"/>
      <c r="R237" s="46"/>
      <c r="S237" s="45"/>
      <c r="T237" s="44"/>
      <c r="U237" s="26">
        <f t="shared" ref="U237:U300" si="18">Q237+S237</f>
        <v>0</v>
      </c>
      <c r="V237" s="25">
        <f t="shared" si="17"/>
        <v>0</v>
      </c>
      <c r="W237" s="25">
        <f t="shared" ref="W237:W300" si="19">V237+P237</f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6"/>
        <v>0</v>
      </c>
      <c r="Q238" s="45"/>
      <c r="R238" s="46"/>
      <c r="S238" s="45"/>
      <c r="T238" s="44"/>
      <c r="U238" s="26">
        <f t="shared" si="18"/>
        <v>0</v>
      </c>
      <c r="V238" s="25">
        <f t="shared" si="17"/>
        <v>0</v>
      </c>
      <c r="W238" s="25">
        <f t="shared" si="19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6"/>
        <v>0</v>
      </c>
      <c r="Q239" s="45"/>
      <c r="R239" s="46"/>
      <c r="S239" s="45"/>
      <c r="T239" s="44"/>
      <c r="U239" s="26">
        <f t="shared" si="18"/>
        <v>0</v>
      </c>
      <c r="V239" s="25">
        <f t="shared" si="17"/>
        <v>0</v>
      </c>
      <c r="W239" s="25">
        <f t="shared" si="19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6"/>
        <v>0</v>
      </c>
      <c r="Q240" s="45"/>
      <c r="R240" s="46"/>
      <c r="S240" s="45"/>
      <c r="T240" s="44"/>
      <c r="U240" s="26">
        <f t="shared" si="18"/>
        <v>0</v>
      </c>
      <c r="V240" s="25">
        <f t="shared" si="17"/>
        <v>0</v>
      </c>
      <c r="W240" s="25">
        <f t="shared" si="19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6"/>
        <v>0</v>
      </c>
      <c r="Q241" s="45"/>
      <c r="R241" s="46"/>
      <c r="S241" s="45"/>
      <c r="T241" s="44"/>
      <c r="U241" s="26">
        <f t="shared" si="18"/>
        <v>0</v>
      </c>
      <c r="V241" s="25">
        <f t="shared" si="17"/>
        <v>0</v>
      </c>
      <c r="W241" s="25">
        <f t="shared" si="19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6"/>
        <v>0</v>
      </c>
      <c r="Q242" s="45"/>
      <c r="R242" s="46"/>
      <c r="S242" s="45"/>
      <c r="T242" s="44"/>
      <c r="U242" s="26">
        <f t="shared" si="18"/>
        <v>0</v>
      </c>
      <c r="V242" s="25">
        <f t="shared" si="17"/>
        <v>0</v>
      </c>
      <c r="W242" s="25">
        <f t="shared" si="19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6"/>
        <v>0</v>
      </c>
      <c r="Q243" s="45"/>
      <c r="R243" s="46"/>
      <c r="S243" s="45"/>
      <c r="T243" s="44"/>
      <c r="U243" s="26">
        <f t="shared" si="18"/>
        <v>0</v>
      </c>
      <c r="V243" s="25">
        <f t="shared" si="17"/>
        <v>0</v>
      </c>
      <c r="W243" s="25">
        <f t="shared" si="19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6"/>
        <v>0</v>
      </c>
      <c r="Q244" s="45"/>
      <c r="R244" s="46"/>
      <c r="S244" s="45"/>
      <c r="T244" s="44"/>
      <c r="U244" s="26">
        <f t="shared" si="18"/>
        <v>0</v>
      </c>
      <c r="V244" s="25">
        <f t="shared" si="17"/>
        <v>0</v>
      </c>
      <c r="W244" s="25">
        <f t="shared" si="19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6"/>
        <v>0</v>
      </c>
      <c r="Q245" s="45"/>
      <c r="R245" s="46"/>
      <c r="S245" s="45"/>
      <c r="T245" s="44"/>
      <c r="U245" s="26">
        <f t="shared" si="18"/>
        <v>0</v>
      </c>
      <c r="V245" s="25">
        <f t="shared" si="17"/>
        <v>0</v>
      </c>
      <c r="W245" s="25">
        <f t="shared" si="19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6"/>
        <v>0</v>
      </c>
      <c r="Q246" s="45"/>
      <c r="R246" s="46"/>
      <c r="S246" s="45"/>
      <c r="T246" s="44"/>
      <c r="U246" s="26">
        <f t="shared" si="18"/>
        <v>0</v>
      </c>
      <c r="V246" s="25">
        <f t="shared" si="17"/>
        <v>0</v>
      </c>
      <c r="W246" s="25">
        <f t="shared" si="19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6"/>
        <v>0</v>
      </c>
      <c r="Q247" s="45"/>
      <c r="R247" s="46"/>
      <c r="S247" s="45"/>
      <c r="T247" s="44"/>
      <c r="U247" s="26">
        <f t="shared" si="18"/>
        <v>0</v>
      </c>
      <c r="V247" s="25">
        <f t="shared" si="17"/>
        <v>0</v>
      </c>
      <c r="W247" s="25">
        <f t="shared" si="19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6"/>
        <v>0</v>
      </c>
      <c r="Q248" s="45"/>
      <c r="R248" s="46"/>
      <c r="S248" s="45"/>
      <c r="T248" s="44"/>
      <c r="U248" s="26">
        <f t="shared" si="18"/>
        <v>0</v>
      </c>
      <c r="V248" s="25">
        <f t="shared" si="17"/>
        <v>0</v>
      </c>
      <c r="W248" s="25">
        <f t="shared" si="19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6"/>
        <v>0</v>
      </c>
      <c r="Q249" s="45"/>
      <c r="R249" s="46"/>
      <c r="S249" s="45"/>
      <c r="T249" s="44"/>
      <c r="U249" s="26">
        <f t="shared" si="18"/>
        <v>0</v>
      </c>
      <c r="V249" s="25">
        <f t="shared" si="17"/>
        <v>0</v>
      </c>
      <c r="W249" s="25">
        <f t="shared" si="19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6"/>
        <v>0</v>
      </c>
      <c r="Q250" s="45"/>
      <c r="R250" s="46"/>
      <c r="S250" s="45"/>
      <c r="T250" s="44"/>
      <c r="U250" s="26">
        <f t="shared" si="18"/>
        <v>0</v>
      </c>
      <c r="V250" s="25">
        <f t="shared" si="17"/>
        <v>0</v>
      </c>
      <c r="W250" s="25">
        <f t="shared" si="19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6"/>
        <v>0</v>
      </c>
      <c r="Q251" s="45"/>
      <c r="R251" s="46"/>
      <c r="S251" s="45"/>
      <c r="T251" s="44"/>
      <c r="U251" s="26">
        <f t="shared" si="18"/>
        <v>0</v>
      </c>
      <c r="V251" s="25">
        <f t="shared" si="17"/>
        <v>0</v>
      </c>
      <c r="W251" s="25">
        <f t="shared" si="19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6"/>
        <v>0</v>
      </c>
      <c r="Q252" s="45"/>
      <c r="R252" s="46"/>
      <c r="S252" s="45"/>
      <c r="T252" s="44"/>
      <c r="U252" s="26">
        <f t="shared" si="18"/>
        <v>0</v>
      </c>
      <c r="V252" s="25">
        <f t="shared" si="17"/>
        <v>0</v>
      </c>
      <c r="W252" s="25">
        <f t="shared" si="19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6"/>
        <v>0</v>
      </c>
      <c r="Q253" s="45"/>
      <c r="R253" s="46"/>
      <c r="S253" s="45"/>
      <c r="T253" s="44"/>
      <c r="U253" s="26">
        <f t="shared" si="18"/>
        <v>0</v>
      </c>
      <c r="V253" s="25">
        <f t="shared" si="17"/>
        <v>0</v>
      </c>
      <c r="W253" s="25">
        <f t="shared" si="19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6"/>
        <v>0</v>
      </c>
      <c r="Q254" s="45"/>
      <c r="R254" s="46"/>
      <c r="S254" s="45"/>
      <c r="T254" s="44"/>
      <c r="U254" s="26">
        <f t="shared" si="18"/>
        <v>0</v>
      </c>
      <c r="V254" s="25">
        <f t="shared" si="17"/>
        <v>0</v>
      </c>
      <c r="W254" s="25">
        <f t="shared" si="19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6"/>
        <v>0</v>
      </c>
      <c r="Q255" s="45"/>
      <c r="R255" s="46"/>
      <c r="S255" s="45"/>
      <c r="T255" s="44"/>
      <c r="U255" s="26">
        <f t="shared" si="18"/>
        <v>0</v>
      </c>
      <c r="V255" s="25">
        <f t="shared" si="17"/>
        <v>0</v>
      </c>
      <c r="W255" s="25">
        <f t="shared" si="19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6"/>
        <v>0</v>
      </c>
      <c r="Q256" s="45"/>
      <c r="R256" s="46"/>
      <c r="S256" s="45"/>
      <c r="T256" s="44"/>
      <c r="U256" s="26">
        <f t="shared" si="18"/>
        <v>0</v>
      </c>
      <c r="V256" s="25">
        <f t="shared" si="17"/>
        <v>0</v>
      </c>
      <c r="W256" s="25">
        <f t="shared" si="19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6"/>
        <v>0</v>
      </c>
      <c r="Q257" s="45"/>
      <c r="R257" s="46"/>
      <c r="S257" s="45"/>
      <c r="T257" s="44"/>
      <c r="U257" s="26">
        <f t="shared" si="18"/>
        <v>0</v>
      </c>
      <c r="V257" s="25">
        <f t="shared" si="17"/>
        <v>0</v>
      </c>
      <c r="W257" s="25">
        <f t="shared" si="19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6"/>
        <v>0</v>
      </c>
      <c r="Q258" s="45"/>
      <c r="R258" s="46"/>
      <c r="S258" s="45"/>
      <c r="T258" s="44"/>
      <c r="U258" s="26">
        <f t="shared" si="18"/>
        <v>0</v>
      </c>
      <c r="V258" s="25">
        <f t="shared" si="17"/>
        <v>0</v>
      </c>
      <c r="W258" s="25">
        <f t="shared" si="19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6"/>
        <v>0</v>
      </c>
      <c r="Q259" s="45"/>
      <c r="R259" s="46"/>
      <c r="S259" s="45"/>
      <c r="T259" s="44"/>
      <c r="U259" s="26">
        <f t="shared" si="18"/>
        <v>0</v>
      </c>
      <c r="V259" s="25">
        <f t="shared" si="17"/>
        <v>0</v>
      </c>
      <c r="W259" s="25">
        <f t="shared" si="19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6"/>
        <v>0</v>
      </c>
      <c r="Q260" s="45"/>
      <c r="R260" s="46"/>
      <c r="S260" s="45"/>
      <c r="T260" s="44"/>
      <c r="U260" s="26">
        <f t="shared" si="18"/>
        <v>0</v>
      </c>
      <c r="V260" s="25">
        <f t="shared" si="17"/>
        <v>0</v>
      </c>
      <c r="W260" s="25">
        <f t="shared" si="19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6"/>
        <v>0</v>
      </c>
      <c r="Q261" s="45"/>
      <c r="R261" s="46"/>
      <c r="S261" s="45"/>
      <c r="T261" s="44"/>
      <c r="U261" s="26">
        <f t="shared" si="18"/>
        <v>0</v>
      </c>
      <c r="V261" s="25">
        <f t="shared" si="17"/>
        <v>0</v>
      </c>
      <c r="W261" s="25">
        <f t="shared" si="19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6"/>
        <v>0</v>
      </c>
      <c r="Q262" s="45"/>
      <c r="R262" s="46"/>
      <c r="S262" s="45"/>
      <c r="T262" s="44"/>
      <c r="U262" s="26">
        <f t="shared" si="18"/>
        <v>0</v>
      </c>
      <c r="V262" s="25">
        <f t="shared" si="17"/>
        <v>0</v>
      </c>
      <c r="W262" s="25">
        <f t="shared" si="19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6"/>
        <v>0</v>
      </c>
      <c r="Q263" s="45"/>
      <c r="R263" s="46"/>
      <c r="S263" s="45"/>
      <c r="T263" s="44"/>
      <c r="U263" s="26">
        <f t="shared" si="18"/>
        <v>0</v>
      </c>
      <c r="V263" s="25">
        <f t="shared" si="17"/>
        <v>0</v>
      </c>
      <c r="W263" s="25">
        <f t="shared" si="19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si="16"/>
        <v>0</v>
      </c>
      <c r="Q264" s="45"/>
      <c r="R264" s="46"/>
      <c r="S264" s="45"/>
      <c r="T264" s="44"/>
      <c r="U264" s="26">
        <f t="shared" si="18"/>
        <v>0</v>
      </c>
      <c r="V264" s="25">
        <f t="shared" si="17"/>
        <v>0</v>
      </c>
      <c r="W264" s="25">
        <f t="shared" si="19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si="18"/>
        <v>0</v>
      </c>
      <c r="V265" s="25">
        <f t="shared" si="17"/>
        <v>0</v>
      </c>
      <c r="W265" s="25">
        <f t="shared" si="19"/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ref="P300:P363" si="20">N300+O300</f>
        <v>0</v>
      </c>
      <c r="Q300" s="45"/>
      <c r="R300" s="46"/>
      <c r="S300" s="45"/>
      <c r="T300" s="44"/>
      <c r="U300" s="26">
        <f t="shared" si="18"/>
        <v>0</v>
      </c>
      <c r="V300" s="25">
        <f t="shared" ref="V300:V363" si="21">(Q300*R300)+(S300*T300)</f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20"/>
        <v>0</v>
      </c>
      <c r="Q301" s="45"/>
      <c r="R301" s="46"/>
      <c r="S301" s="45"/>
      <c r="T301" s="44"/>
      <c r="U301" s="26">
        <f t="shared" ref="U301:U364" si="22">Q301+S301</f>
        <v>0</v>
      </c>
      <c r="V301" s="25">
        <f t="shared" si="21"/>
        <v>0</v>
      </c>
      <c r="W301" s="25">
        <f t="shared" ref="W301:W364" si="23">V301+P301</f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20"/>
        <v>0</v>
      </c>
      <c r="Q302" s="45"/>
      <c r="R302" s="46"/>
      <c r="S302" s="45"/>
      <c r="T302" s="44"/>
      <c r="U302" s="26">
        <f t="shared" si="22"/>
        <v>0</v>
      </c>
      <c r="V302" s="25">
        <f t="shared" si="21"/>
        <v>0</v>
      </c>
      <c r="W302" s="25">
        <f t="shared" si="23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20"/>
        <v>0</v>
      </c>
      <c r="Q303" s="45"/>
      <c r="R303" s="46"/>
      <c r="S303" s="45"/>
      <c r="T303" s="44"/>
      <c r="U303" s="26">
        <f t="shared" si="22"/>
        <v>0</v>
      </c>
      <c r="V303" s="25">
        <f t="shared" si="21"/>
        <v>0</v>
      </c>
      <c r="W303" s="25">
        <f t="shared" si="23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20"/>
        <v>0</v>
      </c>
      <c r="Q304" s="45"/>
      <c r="R304" s="46"/>
      <c r="S304" s="45"/>
      <c r="T304" s="44"/>
      <c r="U304" s="26">
        <f t="shared" si="22"/>
        <v>0</v>
      </c>
      <c r="V304" s="25">
        <f t="shared" si="21"/>
        <v>0</v>
      </c>
      <c r="W304" s="25">
        <f t="shared" si="23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20"/>
        <v>0</v>
      </c>
      <c r="Q305" s="45"/>
      <c r="R305" s="46"/>
      <c r="S305" s="45"/>
      <c r="T305" s="44"/>
      <c r="U305" s="26">
        <f t="shared" si="22"/>
        <v>0</v>
      </c>
      <c r="V305" s="25">
        <f t="shared" si="21"/>
        <v>0</v>
      </c>
      <c r="W305" s="25">
        <f t="shared" si="23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20"/>
        <v>0</v>
      </c>
      <c r="Q306" s="45"/>
      <c r="R306" s="46"/>
      <c r="S306" s="45"/>
      <c r="T306" s="44"/>
      <c r="U306" s="26">
        <f t="shared" si="22"/>
        <v>0</v>
      </c>
      <c r="V306" s="25">
        <f t="shared" si="21"/>
        <v>0</v>
      </c>
      <c r="W306" s="25">
        <f t="shared" si="23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20"/>
        <v>0</v>
      </c>
      <c r="Q307" s="45"/>
      <c r="R307" s="46"/>
      <c r="S307" s="45"/>
      <c r="T307" s="44"/>
      <c r="U307" s="26">
        <f t="shared" si="22"/>
        <v>0</v>
      </c>
      <c r="V307" s="25">
        <f t="shared" si="21"/>
        <v>0</v>
      </c>
      <c r="W307" s="25">
        <f t="shared" si="23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20"/>
        <v>0</v>
      </c>
      <c r="Q308" s="45"/>
      <c r="R308" s="46"/>
      <c r="S308" s="45"/>
      <c r="T308" s="44"/>
      <c r="U308" s="26">
        <f t="shared" si="22"/>
        <v>0</v>
      </c>
      <c r="V308" s="25">
        <f t="shared" si="21"/>
        <v>0</v>
      </c>
      <c r="W308" s="25">
        <f t="shared" si="23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20"/>
        <v>0</v>
      </c>
      <c r="Q309" s="45"/>
      <c r="R309" s="46"/>
      <c r="S309" s="45"/>
      <c r="T309" s="44"/>
      <c r="U309" s="26">
        <f t="shared" si="22"/>
        <v>0</v>
      </c>
      <c r="V309" s="25">
        <f t="shared" si="21"/>
        <v>0</v>
      </c>
      <c r="W309" s="25">
        <f t="shared" si="23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20"/>
        <v>0</v>
      </c>
      <c r="Q310" s="45"/>
      <c r="R310" s="46"/>
      <c r="S310" s="45"/>
      <c r="T310" s="44"/>
      <c r="U310" s="26">
        <f t="shared" si="22"/>
        <v>0</v>
      </c>
      <c r="V310" s="25">
        <f t="shared" si="21"/>
        <v>0</v>
      </c>
      <c r="W310" s="25">
        <f t="shared" si="23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20"/>
        <v>0</v>
      </c>
      <c r="Q311" s="45"/>
      <c r="R311" s="46"/>
      <c r="S311" s="45"/>
      <c r="T311" s="44"/>
      <c r="U311" s="26">
        <f t="shared" si="22"/>
        <v>0</v>
      </c>
      <c r="V311" s="25">
        <f t="shared" si="21"/>
        <v>0</v>
      </c>
      <c r="W311" s="25">
        <f t="shared" si="23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20"/>
        <v>0</v>
      </c>
      <c r="Q312" s="45"/>
      <c r="R312" s="46"/>
      <c r="S312" s="45"/>
      <c r="T312" s="44"/>
      <c r="U312" s="26">
        <f t="shared" si="22"/>
        <v>0</v>
      </c>
      <c r="V312" s="25">
        <f t="shared" si="21"/>
        <v>0</v>
      </c>
      <c r="W312" s="25">
        <f t="shared" si="23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20"/>
        <v>0</v>
      </c>
      <c r="Q313" s="45"/>
      <c r="R313" s="46"/>
      <c r="S313" s="45"/>
      <c r="T313" s="44"/>
      <c r="U313" s="26">
        <f t="shared" si="22"/>
        <v>0</v>
      </c>
      <c r="V313" s="25">
        <f t="shared" si="21"/>
        <v>0</v>
      </c>
      <c r="W313" s="25">
        <f t="shared" si="23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20"/>
        <v>0</v>
      </c>
      <c r="Q314" s="45"/>
      <c r="R314" s="46"/>
      <c r="S314" s="45"/>
      <c r="T314" s="44"/>
      <c r="U314" s="26">
        <f t="shared" si="22"/>
        <v>0</v>
      </c>
      <c r="V314" s="25">
        <f t="shared" si="21"/>
        <v>0</v>
      </c>
      <c r="W314" s="25">
        <f t="shared" si="23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20"/>
        <v>0</v>
      </c>
      <c r="Q315" s="45"/>
      <c r="R315" s="46"/>
      <c r="S315" s="45"/>
      <c r="T315" s="44"/>
      <c r="U315" s="26">
        <f t="shared" si="22"/>
        <v>0</v>
      </c>
      <c r="V315" s="25">
        <f t="shared" si="21"/>
        <v>0</v>
      </c>
      <c r="W315" s="25">
        <f t="shared" si="23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20"/>
        <v>0</v>
      </c>
      <c r="Q316" s="45"/>
      <c r="R316" s="46"/>
      <c r="S316" s="45"/>
      <c r="T316" s="44"/>
      <c r="U316" s="26">
        <f t="shared" si="22"/>
        <v>0</v>
      </c>
      <c r="V316" s="25">
        <f t="shared" si="21"/>
        <v>0</v>
      </c>
      <c r="W316" s="25">
        <f t="shared" si="23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20"/>
        <v>0</v>
      </c>
      <c r="Q317" s="45"/>
      <c r="R317" s="46"/>
      <c r="S317" s="45"/>
      <c r="T317" s="44"/>
      <c r="U317" s="26">
        <f t="shared" si="22"/>
        <v>0</v>
      </c>
      <c r="V317" s="25">
        <f t="shared" si="21"/>
        <v>0</v>
      </c>
      <c r="W317" s="25">
        <f t="shared" si="23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20"/>
        <v>0</v>
      </c>
      <c r="Q318" s="45"/>
      <c r="R318" s="46"/>
      <c r="S318" s="45"/>
      <c r="T318" s="44"/>
      <c r="U318" s="26">
        <f t="shared" si="22"/>
        <v>0</v>
      </c>
      <c r="V318" s="25">
        <f t="shared" si="21"/>
        <v>0</v>
      </c>
      <c r="W318" s="25">
        <f t="shared" si="23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20"/>
        <v>0</v>
      </c>
      <c r="Q319" s="45"/>
      <c r="R319" s="46"/>
      <c r="S319" s="45"/>
      <c r="T319" s="44"/>
      <c r="U319" s="26">
        <f t="shared" si="22"/>
        <v>0</v>
      </c>
      <c r="V319" s="25">
        <f t="shared" si="21"/>
        <v>0</v>
      </c>
      <c r="W319" s="25">
        <f t="shared" si="23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20"/>
        <v>0</v>
      </c>
      <c r="Q320" s="45"/>
      <c r="R320" s="46"/>
      <c r="S320" s="45"/>
      <c r="T320" s="44"/>
      <c r="U320" s="26">
        <f t="shared" si="22"/>
        <v>0</v>
      </c>
      <c r="V320" s="25">
        <f t="shared" si="21"/>
        <v>0</v>
      </c>
      <c r="W320" s="25">
        <f t="shared" si="23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20"/>
        <v>0</v>
      </c>
      <c r="Q321" s="45"/>
      <c r="R321" s="46"/>
      <c r="S321" s="45"/>
      <c r="T321" s="44"/>
      <c r="U321" s="26">
        <f t="shared" si="22"/>
        <v>0</v>
      </c>
      <c r="V321" s="25">
        <f t="shared" si="21"/>
        <v>0</v>
      </c>
      <c r="W321" s="25">
        <f t="shared" si="23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20"/>
        <v>0</v>
      </c>
      <c r="Q322" s="45"/>
      <c r="R322" s="46"/>
      <c r="S322" s="45"/>
      <c r="T322" s="44"/>
      <c r="U322" s="26">
        <f t="shared" si="22"/>
        <v>0</v>
      </c>
      <c r="V322" s="25">
        <f t="shared" si="21"/>
        <v>0</v>
      </c>
      <c r="W322" s="25">
        <f t="shared" si="23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20"/>
        <v>0</v>
      </c>
      <c r="Q323" s="45"/>
      <c r="R323" s="46"/>
      <c r="S323" s="45"/>
      <c r="T323" s="44"/>
      <c r="U323" s="26">
        <f t="shared" si="22"/>
        <v>0</v>
      </c>
      <c r="V323" s="25">
        <f t="shared" si="21"/>
        <v>0</v>
      </c>
      <c r="W323" s="25">
        <f t="shared" si="23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20"/>
        <v>0</v>
      </c>
      <c r="Q324" s="45"/>
      <c r="R324" s="46"/>
      <c r="S324" s="45"/>
      <c r="T324" s="44"/>
      <c r="U324" s="26">
        <f t="shared" si="22"/>
        <v>0</v>
      </c>
      <c r="V324" s="25">
        <f t="shared" si="21"/>
        <v>0</v>
      </c>
      <c r="W324" s="25">
        <f t="shared" si="23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20"/>
        <v>0</v>
      </c>
      <c r="Q325" s="45"/>
      <c r="R325" s="46"/>
      <c r="S325" s="45"/>
      <c r="T325" s="44"/>
      <c r="U325" s="26">
        <f t="shared" si="22"/>
        <v>0</v>
      </c>
      <c r="V325" s="25">
        <f t="shared" si="21"/>
        <v>0</v>
      </c>
      <c r="W325" s="25">
        <f t="shared" si="23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20"/>
        <v>0</v>
      </c>
      <c r="Q326" s="45"/>
      <c r="R326" s="46"/>
      <c r="S326" s="45"/>
      <c r="T326" s="44"/>
      <c r="U326" s="26">
        <f t="shared" si="22"/>
        <v>0</v>
      </c>
      <c r="V326" s="25">
        <f t="shared" si="21"/>
        <v>0</v>
      </c>
      <c r="W326" s="25">
        <f t="shared" si="23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20"/>
        <v>0</v>
      </c>
      <c r="Q327" s="45"/>
      <c r="R327" s="46"/>
      <c r="S327" s="45"/>
      <c r="T327" s="44"/>
      <c r="U327" s="26">
        <f t="shared" si="22"/>
        <v>0</v>
      </c>
      <c r="V327" s="25">
        <f t="shared" si="21"/>
        <v>0</v>
      </c>
      <c r="W327" s="25">
        <f t="shared" si="23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si="20"/>
        <v>0</v>
      </c>
      <c r="Q328" s="45"/>
      <c r="R328" s="46"/>
      <c r="S328" s="45"/>
      <c r="T328" s="44"/>
      <c r="U328" s="26">
        <f t="shared" si="22"/>
        <v>0</v>
      </c>
      <c r="V328" s="25">
        <f t="shared" si="21"/>
        <v>0</v>
      </c>
      <c r="W328" s="25">
        <f t="shared" si="23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si="22"/>
        <v>0</v>
      </c>
      <c r="V329" s="25">
        <f t="shared" si="21"/>
        <v>0</v>
      </c>
      <c r="W329" s="25">
        <f t="shared" si="23"/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ref="P364:P427" si="24">N364+O364</f>
        <v>0</v>
      </c>
      <c r="Q364" s="45"/>
      <c r="R364" s="46"/>
      <c r="S364" s="45"/>
      <c r="T364" s="44"/>
      <c r="U364" s="26">
        <f t="shared" si="22"/>
        <v>0</v>
      </c>
      <c r="V364" s="25">
        <f t="shared" ref="V364:V427" si="25">(Q364*R364)+(S364*T364)</f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4"/>
        <v>0</v>
      </c>
      <c r="Q365" s="45"/>
      <c r="R365" s="46"/>
      <c r="S365" s="45"/>
      <c r="T365" s="44"/>
      <c r="U365" s="26">
        <f t="shared" ref="U365:U428" si="26">Q365+S365</f>
        <v>0</v>
      </c>
      <c r="V365" s="25">
        <f t="shared" si="25"/>
        <v>0</v>
      </c>
      <c r="W365" s="25">
        <f t="shared" ref="W365:W428" si="27">V365+P365</f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4"/>
        <v>0</v>
      </c>
      <c r="Q366" s="45"/>
      <c r="R366" s="46"/>
      <c r="S366" s="45"/>
      <c r="T366" s="44"/>
      <c r="U366" s="26">
        <f t="shared" si="26"/>
        <v>0</v>
      </c>
      <c r="V366" s="25">
        <f t="shared" si="25"/>
        <v>0</v>
      </c>
      <c r="W366" s="25">
        <f t="shared" si="27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4"/>
        <v>0</v>
      </c>
      <c r="Q367" s="45"/>
      <c r="R367" s="46"/>
      <c r="S367" s="45"/>
      <c r="T367" s="44"/>
      <c r="U367" s="26">
        <f t="shared" si="26"/>
        <v>0</v>
      </c>
      <c r="V367" s="25">
        <f t="shared" si="25"/>
        <v>0</v>
      </c>
      <c r="W367" s="25">
        <f t="shared" si="27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4"/>
        <v>0</v>
      </c>
      <c r="Q368" s="45"/>
      <c r="R368" s="46"/>
      <c r="S368" s="45"/>
      <c r="T368" s="44"/>
      <c r="U368" s="26">
        <f t="shared" si="26"/>
        <v>0</v>
      </c>
      <c r="V368" s="25">
        <f t="shared" si="25"/>
        <v>0</v>
      </c>
      <c r="W368" s="25">
        <f t="shared" si="27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4"/>
        <v>0</v>
      </c>
      <c r="Q369" s="45"/>
      <c r="R369" s="46"/>
      <c r="S369" s="45"/>
      <c r="T369" s="44"/>
      <c r="U369" s="26">
        <f t="shared" si="26"/>
        <v>0</v>
      </c>
      <c r="V369" s="25">
        <f t="shared" si="25"/>
        <v>0</v>
      </c>
      <c r="W369" s="25">
        <f t="shared" si="27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4"/>
        <v>0</v>
      </c>
      <c r="Q370" s="45"/>
      <c r="R370" s="46"/>
      <c r="S370" s="45"/>
      <c r="T370" s="44"/>
      <c r="U370" s="26">
        <f t="shared" si="26"/>
        <v>0</v>
      </c>
      <c r="V370" s="25">
        <f t="shared" si="25"/>
        <v>0</v>
      </c>
      <c r="W370" s="25">
        <f t="shared" si="27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4"/>
        <v>0</v>
      </c>
      <c r="Q371" s="45"/>
      <c r="R371" s="46"/>
      <c r="S371" s="45"/>
      <c r="T371" s="44"/>
      <c r="U371" s="26">
        <f t="shared" si="26"/>
        <v>0</v>
      </c>
      <c r="V371" s="25">
        <f t="shared" si="25"/>
        <v>0</v>
      </c>
      <c r="W371" s="25">
        <f t="shared" si="27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4"/>
        <v>0</v>
      </c>
      <c r="Q372" s="45"/>
      <c r="R372" s="46"/>
      <c r="S372" s="45"/>
      <c r="T372" s="44"/>
      <c r="U372" s="26">
        <f t="shared" si="26"/>
        <v>0</v>
      </c>
      <c r="V372" s="25">
        <f t="shared" si="25"/>
        <v>0</v>
      </c>
      <c r="W372" s="25">
        <f t="shared" si="27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4"/>
        <v>0</v>
      </c>
      <c r="Q373" s="45"/>
      <c r="R373" s="46"/>
      <c r="S373" s="45"/>
      <c r="T373" s="44"/>
      <c r="U373" s="26">
        <f t="shared" si="26"/>
        <v>0</v>
      </c>
      <c r="V373" s="25">
        <f t="shared" si="25"/>
        <v>0</v>
      </c>
      <c r="W373" s="25">
        <f t="shared" si="27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4"/>
        <v>0</v>
      </c>
      <c r="Q374" s="45"/>
      <c r="R374" s="46"/>
      <c r="S374" s="45"/>
      <c r="T374" s="44"/>
      <c r="U374" s="26">
        <f t="shared" si="26"/>
        <v>0</v>
      </c>
      <c r="V374" s="25">
        <f t="shared" si="25"/>
        <v>0</v>
      </c>
      <c r="W374" s="25">
        <f t="shared" si="27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4"/>
        <v>0</v>
      </c>
      <c r="Q375" s="45"/>
      <c r="R375" s="46"/>
      <c r="S375" s="45"/>
      <c r="T375" s="44"/>
      <c r="U375" s="26">
        <f t="shared" si="26"/>
        <v>0</v>
      </c>
      <c r="V375" s="25">
        <f t="shared" si="25"/>
        <v>0</v>
      </c>
      <c r="W375" s="25">
        <f t="shared" si="27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4"/>
        <v>0</v>
      </c>
      <c r="Q376" s="45"/>
      <c r="R376" s="46"/>
      <c r="S376" s="45"/>
      <c r="T376" s="44"/>
      <c r="U376" s="26">
        <f t="shared" si="26"/>
        <v>0</v>
      </c>
      <c r="V376" s="25">
        <f t="shared" si="25"/>
        <v>0</v>
      </c>
      <c r="W376" s="25">
        <f t="shared" si="27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4"/>
        <v>0</v>
      </c>
      <c r="Q377" s="45"/>
      <c r="R377" s="46"/>
      <c r="S377" s="45"/>
      <c r="T377" s="44"/>
      <c r="U377" s="26">
        <f t="shared" si="26"/>
        <v>0</v>
      </c>
      <c r="V377" s="25">
        <f t="shared" si="25"/>
        <v>0</v>
      </c>
      <c r="W377" s="25">
        <f t="shared" si="27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4"/>
        <v>0</v>
      </c>
      <c r="Q378" s="45"/>
      <c r="R378" s="46"/>
      <c r="S378" s="45"/>
      <c r="T378" s="44"/>
      <c r="U378" s="26">
        <f t="shared" si="26"/>
        <v>0</v>
      </c>
      <c r="V378" s="25">
        <f t="shared" si="25"/>
        <v>0</v>
      </c>
      <c r="W378" s="25">
        <f t="shared" si="27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4"/>
        <v>0</v>
      </c>
      <c r="Q379" s="45"/>
      <c r="R379" s="46"/>
      <c r="S379" s="45"/>
      <c r="T379" s="44"/>
      <c r="U379" s="26">
        <f t="shared" si="26"/>
        <v>0</v>
      </c>
      <c r="V379" s="25">
        <f t="shared" si="25"/>
        <v>0</v>
      </c>
      <c r="W379" s="25">
        <f t="shared" si="27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4"/>
        <v>0</v>
      </c>
      <c r="Q380" s="45"/>
      <c r="R380" s="46"/>
      <c r="S380" s="45"/>
      <c r="T380" s="44"/>
      <c r="U380" s="26">
        <f t="shared" si="26"/>
        <v>0</v>
      </c>
      <c r="V380" s="25">
        <f t="shared" si="25"/>
        <v>0</v>
      </c>
      <c r="W380" s="25">
        <f t="shared" si="27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4"/>
        <v>0</v>
      </c>
      <c r="Q381" s="45"/>
      <c r="R381" s="46"/>
      <c r="S381" s="45"/>
      <c r="T381" s="44"/>
      <c r="U381" s="26">
        <f t="shared" si="26"/>
        <v>0</v>
      </c>
      <c r="V381" s="25">
        <f t="shared" si="25"/>
        <v>0</v>
      </c>
      <c r="W381" s="25">
        <f t="shared" si="27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4"/>
        <v>0</v>
      </c>
      <c r="Q382" s="45"/>
      <c r="R382" s="46"/>
      <c r="S382" s="45"/>
      <c r="T382" s="44"/>
      <c r="U382" s="26">
        <f t="shared" si="26"/>
        <v>0</v>
      </c>
      <c r="V382" s="25">
        <f t="shared" si="25"/>
        <v>0</v>
      </c>
      <c r="W382" s="25">
        <f t="shared" si="27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4"/>
        <v>0</v>
      </c>
      <c r="Q383" s="45"/>
      <c r="R383" s="46"/>
      <c r="S383" s="45"/>
      <c r="T383" s="44"/>
      <c r="U383" s="26">
        <f t="shared" si="26"/>
        <v>0</v>
      </c>
      <c r="V383" s="25">
        <f t="shared" si="25"/>
        <v>0</v>
      </c>
      <c r="W383" s="25">
        <f t="shared" si="27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4"/>
        <v>0</v>
      </c>
      <c r="Q384" s="45"/>
      <c r="R384" s="46"/>
      <c r="S384" s="45"/>
      <c r="T384" s="44"/>
      <c r="U384" s="26">
        <f t="shared" si="26"/>
        <v>0</v>
      </c>
      <c r="V384" s="25">
        <f t="shared" si="25"/>
        <v>0</v>
      </c>
      <c r="W384" s="25">
        <f t="shared" si="27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4"/>
        <v>0</v>
      </c>
      <c r="Q385" s="45"/>
      <c r="R385" s="46"/>
      <c r="S385" s="45"/>
      <c r="T385" s="44"/>
      <c r="U385" s="26">
        <f t="shared" si="26"/>
        <v>0</v>
      </c>
      <c r="V385" s="25">
        <f t="shared" si="25"/>
        <v>0</v>
      </c>
      <c r="W385" s="25">
        <f t="shared" si="27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4"/>
        <v>0</v>
      </c>
      <c r="Q386" s="45"/>
      <c r="R386" s="46"/>
      <c r="S386" s="45"/>
      <c r="T386" s="44"/>
      <c r="U386" s="26">
        <f t="shared" si="26"/>
        <v>0</v>
      </c>
      <c r="V386" s="25">
        <f t="shared" si="25"/>
        <v>0</v>
      </c>
      <c r="W386" s="25">
        <f t="shared" si="27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4"/>
        <v>0</v>
      </c>
      <c r="Q387" s="45"/>
      <c r="R387" s="46"/>
      <c r="S387" s="45"/>
      <c r="T387" s="44"/>
      <c r="U387" s="26">
        <f t="shared" si="26"/>
        <v>0</v>
      </c>
      <c r="V387" s="25">
        <f t="shared" si="25"/>
        <v>0</v>
      </c>
      <c r="W387" s="25">
        <f t="shared" si="27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4"/>
        <v>0</v>
      </c>
      <c r="Q388" s="45"/>
      <c r="R388" s="46"/>
      <c r="S388" s="45"/>
      <c r="T388" s="44"/>
      <c r="U388" s="26">
        <f t="shared" si="26"/>
        <v>0</v>
      </c>
      <c r="V388" s="25">
        <f t="shared" si="25"/>
        <v>0</v>
      </c>
      <c r="W388" s="25">
        <f t="shared" si="27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4"/>
        <v>0</v>
      </c>
      <c r="Q389" s="45"/>
      <c r="R389" s="46"/>
      <c r="S389" s="45"/>
      <c r="T389" s="44"/>
      <c r="U389" s="26">
        <f t="shared" si="26"/>
        <v>0</v>
      </c>
      <c r="V389" s="25">
        <f t="shared" si="25"/>
        <v>0</v>
      </c>
      <c r="W389" s="25">
        <f t="shared" si="27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4"/>
        <v>0</v>
      </c>
      <c r="Q390" s="45"/>
      <c r="R390" s="46"/>
      <c r="S390" s="45"/>
      <c r="T390" s="44"/>
      <c r="U390" s="26">
        <f t="shared" si="26"/>
        <v>0</v>
      </c>
      <c r="V390" s="25">
        <f t="shared" si="25"/>
        <v>0</v>
      </c>
      <c r="W390" s="25">
        <f t="shared" si="27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4"/>
        <v>0</v>
      </c>
      <c r="Q391" s="45"/>
      <c r="R391" s="46"/>
      <c r="S391" s="45"/>
      <c r="T391" s="44"/>
      <c r="U391" s="26">
        <f t="shared" si="26"/>
        <v>0</v>
      </c>
      <c r="V391" s="25">
        <f t="shared" si="25"/>
        <v>0</v>
      </c>
      <c r="W391" s="25">
        <f t="shared" si="27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si="24"/>
        <v>0</v>
      </c>
      <c r="Q392" s="45"/>
      <c r="R392" s="46"/>
      <c r="S392" s="45"/>
      <c r="T392" s="44"/>
      <c r="U392" s="26">
        <f t="shared" si="26"/>
        <v>0</v>
      </c>
      <c r="V392" s="25">
        <f t="shared" si="25"/>
        <v>0</v>
      </c>
      <c r="W392" s="25">
        <f t="shared" si="27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si="26"/>
        <v>0</v>
      </c>
      <c r="V393" s="25">
        <f t="shared" si="25"/>
        <v>0</v>
      </c>
      <c r="W393" s="25">
        <f t="shared" si="27"/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ref="P428:P491" si="28">N428+O428</f>
        <v>0</v>
      </c>
      <c r="Q428" s="45"/>
      <c r="R428" s="46"/>
      <c r="S428" s="45"/>
      <c r="T428" s="44"/>
      <c r="U428" s="26">
        <f t="shared" si="26"/>
        <v>0</v>
      </c>
      <c r="V428" s="25">
        <f t="shared" ref="V428:V491" si="29">(Q428*R428)+(S428*T428)</f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8"/>
        <v>0</v>
      </c>
      <c r="Q429" s="45"/>
      <c r="R429" s="46"/>
      <c r="S429" s="45"/>
      <c r="T429" s="44"/>
      <c r="U429" s="26">
        <f t="shared" ref="U429:U492" si="30">Q429+S429</f>
        <v>0</v>
      </c>
      <c r="V429" s="25">
        <f t="shared" si="29"/>
        <v>0</v>
      </c>
      <c r="W429" s="25">
        <f t="shared" ref="W429:W492" si="31">V429+P429</f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8"/>
        <v>0</v>
      </c>
      <c r="Q430" s="45"/>
      <c r="R430" s="46"/>
      <c r="S430" s="45"/>
      <c r="T430" s="44"/>
      <c r="U430" s="26">
        <f t="shared" si="30"/>
        <v>0</v>
      </c>
      <c r="V430" s="25">
        <f t="shared" si="29"/>
        <v>0</v>
      </c>
      <c r="W430" s="25">
        <f t="shared" si="31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8"/>
        <v>0</v>
      </c>
      <c r="Q431" s="45"/>
      <c r="R431" s="46"/>
      <c r="S431" s="45"/>
      <c r="T431" s="44"/>
      <c r="U431" s="26">
        <f t="shared" si="30"/>
        <v>0</v>
      </c>
      <c r="V431" s="25">
        <f t="shared" si="29"/>
        <v>0</v>
      </c>
      <c r="W431" s="25">
        <f t="shared" si="31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8"/>
        <v>0</v>
      </c>
      <c r="Q432" s="45"/>
      <c r="R432" s="46"/>
      <c r="S432" s="45"/>
      <c r="T432" s="44"/>
      <c r="U432" s="26">
        <f t="shared" si="30"/>
        <v>0</v>
      </c>
      <c r="V432" s="25">
        <f t="shared" si="29"/>
        <v>0</v>
      </c>
      <c r="W432" s="25">
        <f t="shared" si="31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8"/>
        <v>0</v>
      </c>
      <c r="Q433" s="45"/>
      <c r="R433" s="46"/>
      <c r="S433" s="45"/>
      <c r="T433" s="44"/>
      <c r="U433" s="26">
        <f t="shared" si="30"/>
        <v>0</v>
      </c>
      <c r="V433" s="25">
        <f t="shared" si="29"/>
        <v>0</v>
      </c>
      <c r="W433" s="25">
        <f t="shared" si="31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8"/>
        <v>0</v>
      </c>
      <c r="Q434" s="45"/>
      <c r="R434" s="46"/>
      <c r="S434" s="45"/>
      <c r="T434" s="44"/>
      <c r="U434" s="26">
        <f t="shared" si="30"/>
        <v>0</v>
      </c>
      <c r="V434" s="25">
        <f t="shared" si="29"/>
        <v>0</v>
      </c>
      <c r="W434" s="25">
        <f t="shared" si="31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8"/>
        <v>0</v>
      </c>
      <c r="Q435" s="45"/>
      <c r="R435" s="46"/>
      <c r="S435" s="45"/>
      <c r="T435" s="44"/>
      <c r="U435" s="26">
        <f t="shared" si="30"/>
        <v>0</v>
      </c>
      <c r="V435" s="25">
        <f t="shared" si="29"/>
        <v>0</v>
      </c>
      <c r="W435" s="25">
        <f t="shared" si="31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8"/>
        <v>0</v>
      </c>
      <c r="Q436" s="45"/>
      <c r="R436" s="46"/>
      <c r="S436" s="45"/>
      <c r="T436" s="44"/>
      <c r="U436" s="26">
        <f t="shared" si="30"/>
        <v>0</v>
      </c>
      <c r="V436" s="25">
        <f t="shared" si="29"/>
        <v>0</v>
      </c>
      <c r="W436" s="25">
        <f t="shared" si="31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8"/>
        <v>0</v>
      </c>
      <c r="Q437" s="45"/>
      <c r="R437" s="46"/>
      <c r="S437" s="45"/>
      <c r="T437" s="44"/>
      <c r="U437" s="26">
        <f t="shared" si="30"/>
        <v>0</v>
      </c>
      <c r="V437" s="25">
        <f t="shared" si="29"/>
        <v>0</v>
      </c>
      <c r="W437" s="25">
        <f t="shared" si="31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8"/>
        <v>0</v>
      </c>
      <c r="Q438" s="45"/>
      <c r="R438" s="46"/>
      <c r="S438" s="45"/>
      <c r="T438" s="44"/>
      <c r="U438" s="26">
        <f t="shared" si="30"/>
        <v>0</v>
      </c>
      <c r="V438" s="25">
        <f t="shared" si="29"/>
        <v>0</v>
      </c>
      <c r="W438" s="25">
        <f t="shared" si="31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8"/>
        <v>0</v>
      </c>
      <c r="Q439" s="45"/>
      <c r="R439" s="46"/>
      <c r="S439" s="45"/>
      <c r="T439" s="44"/>
      <c r="U439" s="26">
        <f t="shared" si="30"/>
        <v>0</v>
      </c>
      <c r="V439" s="25">
        <f t="shared" si="29"/>
        <v>0</v>
      </c>
      <c r="W439" s="25">
        <f t="shared" si="31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8"/>
        <v>0</v>
      </c>
      <c r="Q440" s="45"/>
      <c r="R440" s="46"/>
      <c r="S440" s="45"/>
      <c r="T440" s="44"/>
      <c r="U440" s="26">
        <f t="shared" si="30"/>
        <v>0</v>
      </c>
      <c r="V440" s="25">
        <f t="shared" si="29"/>
        <v>0</v>
      </c>
      <c r="W440" s="25">
        <f t="shared" si="31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8"/>
        <v>0</v>
      </c>
      <c r="Q441" s="45"/>
      <c r="R441" s="46"/>
      <c r="S441" s="45"/>
      <c r="T441" s="44"/>
      <c r="U441" s="26">
        <f t="shared" si="30"/>
        <v>0</v>
      </c>
      <c r="V441" s="25">
        <f t="shared" si="29"/>
        <v>0</v>
      </c>
      <c r="W441" s="25">
        <f t="shared" si="31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8"/>
        <v>0</v>
      </c>
      <c r="Q442" s="45"/>
      <c r="R442" s="46"/>
      <c r="S442" s="45"/>
      <c r="T442" s="44"/>
      <c r="U442" s="26">
        <f t="shared" si="30"/>
        <v>0</v>
      </c>
      <c r="V442" s="25">
        <f t="shared" si="29"/>
        <v>0</v>
      </c>
      <c r="W442" s="25">
        <f t="shared" si="31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8"/>
        <v>0</v>
      </c>
      <c r="Q443" s="45"/>
      <c r="R443" s="46"/>
      <c r="S443" s="45"/>
      <c r="T443" s="44"/>
      <c r="U443" s="26">
        <f t="shared" si="30"/>
        <v>0</v>
      </c>
      <c r="V443" s="25">
        <f t="shared" si="29"/>
        <v>0</v>
      </c>
      <c r="W443" s="25">
        <f t="shared" si="31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8"/>
        <v>0</v>
      </c>
      <c r="Q444" s="45"/>
      <c r="R444" s="46"/>
      <c r="S444" s="45"/>
      <c r="T444" s="44"/>
      <c r="U444" s="26">
        <f t="shared" si="30"/>
        <v>0</v>
      </c>
      <c r="V444" s="25">
        <f t="shared" si="29"/>
        <v>0</v>
      </c>
      <c r="W444" s="25">
        <f t="shared" si="31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8"/>
        <v>0</v>
      </c>
      <c r="Q445" s="45"/>
      <c r="R445" s="46"/>
      <c r="S445" s="45"/>
      <c r="T445" s="44"/>
      <c r="U445" s="26">
        <f t="shared" si="30"/>
        <v>0</v>
      </c>
      <c r="V445" s="25">
        <f t="shared" si="29"/>
        <v>0</v>
      </c>
      <c r="W445" s="25">
        <f t="shared" si="31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8"/>
        <v>0</v>
      </c>
      <c r="Q446" s="45"/>
      <c r="R446" s="46"/>
      <c r="S446" s="45"/>
      <c r="T446" s="44"/>
      <c r="U446" s="26">
        <f t="shared" si="30"/>
        <v>0</v>
      </c>
      <c r="V446" s="25">
        <f t="shared" si="29"/>
        <v>0</v>
      </c>
      <c r="W446" s="25">
        <f t="shared" si="31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8"/>
        <v>0</v>
      </c>
      <c r="Q447" s="45"/>
      <c r="R447" s="46"/>
      <c r="S447" s="45"/>
      <c r="T447" s="44"/>
      <c r="U447" s="26">
        <f t="shared" si="30"/>
        <v>0</v>
      </c>
      <c r="V447" s="25">
        <f t="shared" si="29"/>
        <v>0</v>
      </c>
      <c r="W447" s="25">
        <f t="shared" si="31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8"/>
        <v>0</v>
      </c>
      <c r="Q448" s="45"/>
      <c r="R448" s="46"/>
      <c r="S448" s="45"/>
      <c r="T448" s="44"/>
      <c r="U448" s="26">
        <f t="shared" si="30"/>
        <v>0</v>
      </c>
      <c r="V448" s="25">
        <f t="shared" si="29"/>
        <v>0</v>
      </c>
      <c r="W448" s="25">
        <f t="shared" si="31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8"/>
        <v>0</v>
      </c>
      <c r="Q449" s="45"/>
      <c r="R449" s="46"/>
      <c r="S449" s="45"/>
      <c r="T449" s="44"/>
      <c r="U449" s="26">
        <f t="shared" si="30"/>
        <v>0</v>
      </c>
      <c r="V449" s="25">
        <f t="shared" si="29"/>
        <v>0</v>
      </c>
      <c r="W449" s="25">
        <f t="shared" si="31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8"/>
        <v>0</v>
      </c>
      <c r="Q450" s="45"/>
      <c r="R450" s="46"/>
      <c r="S450" s="45"/>
      <c r="T450" s="44"/>
      <c r="U450" s="26">
        <f t="shared" si="30"/>
        <v>0</v>
      </c>
      <c r="V450" s="25">
        <f t="shared" si="29"/>
        <v>0</v>
      </c>
      <c r="W450" s="25">
        <f t="shared" si="31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8"/>
        <v>0</v>
      </c>
      <c r="Q451" s="45"/>
      <c r="R451" s="46"/>
      <c r="S451" s="45"/>
      <c r="T451" s="44"/>
      <c r="U451" s="26">
        <f t="shared" si="30"/>
        <v>0</v>
      </c>
      <c r="V451" s="25">
        <f t="shared" si="29"/>
        <v>0</v>
      </c>
      <c r="W451" s="25">
        <f t="shared" si="31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8"/>
        <v>0</v>
      </c>
      <c r="Q452" s="45"/>
      <c r="R452" s="46"/>
      <c r="S452" s="45"/>
      <c r="T452" s="44"/>
      <c r="U452" s="26">
        <f t="shared" si="30"/>
        <v>0</v>
      </c>
      <c r="V452" s="25">
        <f t="shared" si="29"/>
        <v>0</v>
      </c>
      <c r="W452" s="25">
        <f t="shared" si="31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8"/>
        <v>0</v>
      </c>
      <c r="Q453" s="45"/>
      <c r="R453" s="46"/>
      <c r="S453" s="45"/>
      <c r="T453" s="44"/>
      <c r="U453" s="26">
        <f t="shared" si="30"/>
        <v>0</v>
      </c>
      <c r="V453" s="25">
        <f t="shared" si="29"/>
        <v>0</v>
      </c>
      <c r="W453" s="25">
        <f t="shared" si="31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8"/>
        <v>0</v>
      </c>
      <c r="Q454" s="45"/>
      <c r="R454" s="46"/>
      <c r="S454" s="45"/>
      <c r="T454" s="44"/>
      <c r="U454" s="26">
        <f t="shared" si="30"/>
        <v>0</v>
      </c>
      <c r="V454" s="25">
        <f t="shared" si="29"/>
        <v>0</v>
      </c>
      <c r="W454" s="25">
        <f t="shared" si="31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8"/>
        <v>0</v>
      </c>
      <c r="Q455" s="45"/>
      <c r="R455" s="46"/>
      <c r="S455" s="45"/>
      <c r="T455" s="44"/>
      <c r="U455" s="26">
        <f t="shared" si="30"/>
        <v>0</v>
      </c>
      <c r="V455" s="25">
        <f t="shared" si="29"/>
        <v>0</v>
      </c>
      <c r="W455" s="25">
        <f t="shared" si="31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si="28"/>
        <v>0</v>
      </c>
      <c r="Q456" s="45"/>
      <c r="R456" s="46"/>
      <c r="S456" s="45"/>
      <c r="T456" s="44"/>
      <c r="U456" s="26">
        <f t="shared" si="30"/>
        <v>0</v>
      </c>
      <c r="V456" s="25">
        <f t="shared" si="29"/>
        <v>0</v>
      </c>
      <c r="W456" s="25">
        <f t="shared" si="31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si="30"/>
        <v>0</v>
      </c>
      <c r="V457" s="25">
        <f t="shared" si="29"/>
        <v>0</v>
      </c>
      <c r="W457" s="25">
        <f t="shared" si="31"/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ref="P492:P555" si="32">N492+O492</f>
        <v>0</v>
      </c>
      <c r="Q492" s="45"/>
      <c r="R492" s="46"/>
      <c r="S492" s="45"/>
      <c r="T492" s="44"/>
      <c r="U492" s="26">
        <f t="shared" si="30"/>
        <v>0</v>
      </c>
      <c r="V492" s="25">
        <f t="shared" ref="V492:V555" si="33">(Q492*R492)+(S492*T492)</f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32"/>
        <v>0</v>
      </c>
      <c r="Q493" s="45"/>
      <c r="R493" s="46"/>
      <c r="S493" s="45"/>
      <c r="T493" s="44"/>
      <c r="U493" s="26">
        <f t="shared" ref="U493:U556" si="34">Q493+S493</f>
        <v>0</v>
      </c>
      <c r="V493" s="25">
        <f t="shared" si="33"/>
        <v>0</v>
      </c>
      <c r="W493" s="25">
        <f t="shared" ref="W493:W556" si="35">V493+P493</f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32"/>
        <v>0</v>
      </c>
      <c r="Q494" s="45"/>
      <c r="R494" s="46"/>
      <c r="S494" s="45"/>
      <c r="T494" s="44"/>
      <c r="U494" s="26">
        <f t="shared" si="34"/>
        <v>0</v>
      </c>
      <c r="V494" s="25">
        <f t="shared" si="33"/>
        <v>0</v>
      </c>
      <c r="W494" s="25">
        <f t="shared" si="35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32"/>
        <v>0</v>
      </c>
      <c r="Q495" s="45"/>
      <c r="R495" s="46"/>
      <c r="S495" s="45"/>
      <c r="T495" s="44"/>
      <c r="U495" s="26">
        <f t="shared" si="34"/>
        <v>0</v>
      </c>
      <c r="V495" s="25">
        <f t="shared" si="33"/>
        <v>0</v>
      </c>
      <c r="W495" s="25">
        <f t="shared" si="35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32"/>
        <v>0</v>
      </c>
      <c r="Q496" s="45"/>
      <c r="R496" s="46"/>
      <c r="S496" s="45"/>
      <c r="T496" s="44"/>
      <c r="U496" s="26">
        <f t="shared" si="34"/>
        <v>0</v>
      </c>
      <c r="V496" s="25">
        <f t="shared" si="33"/>
        <v>0</v>
      </c>
      <c r="W496" s="25">
        <f t="shared" si="35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32"/>
        <v>0</v>
      </c>
      <c r="Q497" s="45"/>
      <c r="R497" s="46"/>
      <c r="S497" s="45"/>
      <c r="T497" s="44"/>
      <c r="U497" s="26">
        <f t="shared" si="34"/>
        <v>0</v>
      </c>
      <c r="V497" s="25">
        <f t="shared" si="33"/>
        <v>0</v>
      </c>
      <c r="W497" s="25">
        <f t="shared" si="35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32"/>
        <v>0</v>
      </c>
      <c r="Q498" s="45"/>
      <c r="R498" s="46"/>
      <c r="S498" s="45"/>
      <c r="T498" s="44"/>
      <c r="U498" s="26">
        <f t="shared" si="34"/>
        <v>0</v>
      </c>
      <c r="V498" s="25">
        <f t="shared" si="33"/>
        <v>0</v>
      </c>
      <c r="W498" s="25">
        <f t="shared" si="35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32"/>
        <v>0</v>
      </c>
      <c r="Q499" s="45"/>
      <c r="R499" s="46"/>
      <c r="S499" s="45"/>
      <c r="T499" s="44"/>
      <c r="U499" s="26">
        <f t="shared" si="34"/>
        <v>0</v>
      </c>
      <c r="V499" s="25">
        <f t="shared" si="33"/>
        <v>0</v>
      </c>
      <c r="W499" s="25">
        <f t="shared" si="35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32"/>
        <v>0</v>
      </c>
      <c r="Q500" s="45"/>
      <c r="R500" s="46"/>
      <c r="S500" s="45"/>
      <c r="T500" s="44"/>
      <c r="U500" s="26">
        <f t="shared" si="34"/>
        <v>0</v>
      </c>
      <c r="V500" s="25">
        <f t="shared" si="33"/>
        <v>0</v>
      </c>
      <c r="W500" s="25">
        <f t="shared" si="35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32"/>
        <v>0</v>
      </c>
      <c r="Q501" s="45"/>
      <c r="R501" s="46"/>
      <c r="S501" s="45"/>
      <c r="T501" s="44"/>
      <c r="U501" s="26">
        <f t="shared" si="34"/>
        <v>0</v>
      </c>
      <c r="V501" s="25">
        <f t="shared" si="33"/>
        <v>0</v>
      </c>
      <c r="W501" s="25">
        <f t="shared" si="35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32"/>
        <v>0</v>
      </c>
      <c r="Q502" s="45"/>
      <c r="R502" s="46"/>
      <c r="S502" s="45"/>
      <c r="T502" s="44"/>
      <c r="U502" s="26">
        <f t="shared" si="34"/>
        <v>0</v>
      </c>
      <c r="V502" s="25">
        <f t="shared" si="33"/>
        <v>0</v>
      </c>
      <c r="W502" s="25">
        <f t="shared" si="35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32"/>
        <v>0</v>
      </c>
      <c r="Q503" s="45"/>
      <c r="R503" s="46"/>
      <c r="S503" s="45"/>
      <c r="T503" s="44"/>
      <c r="U503" s="26">
        <f t="shared" si="34"/>
        <v>0</v>
      </c>
      <c r="V503" s="25">
        <f t="shared" si="33"/>
        <v>0</v>
      </c>
      <c r="W503" s="25">
        <f t="shared" si="35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32"/>
        <v>0</v>
      </c>
      <c r="Q504" s="45"/>
      <c r="R504" s="46"/>
      <c r="S504" s="45"/>
      <c r="T504" s="44"/>
      <c r="U504" s="26">
        <f t="shared" si="34"/>
        <v>0</v>
      </c>
      <c r="V504" s="25">
        <f t="shared" si="33"/>
        <v>0</v>
      </c>
      <c r="W504" s="25">
        <f t="shared" si="35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32"/>
        <v>0</v>
      </c>
      <c r="Q505" s="45"/>
      <c r="R505" s="46"/>
      <c r="S505" s="45"/>
      <c r="T505" s="44"/>
      <c r="U505" s="26">
        <f t="shared" si="34"/>
        <v>0</v>
      </c>
      <c r="V505" s="25">
        <f t="shared" si="33"/>
        <v>0</v>
      </c>
      <c r="W505" s="25">
        <f t="shared" si="35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32"/>
        <v>0</v>
      </c>
      <c r="Q506" s="45"/>
      <c r="R506" s="46"/>
      <c r="S506" s="45"/>
      <c r="T506" s="44"/>
      <c r="U506" s="26">
        <f t="shared" si="34"/>
        <v>0</v>
      </c>
      <c r="V506" s="25">
        <f t="shared" si="33"/>
        <v>0</v>
      </c>
      <c r="W506" s="25">
        <f t="shared" si="35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32"/>
        <v>0</v>
      </c>
      <c r="Q507" s="45"/>
      <c r="R507" s="46"/>
      <c r="S507" s="45"/>
      <c r="T507" s="44"/>
      <c r="U507" s="26">
        <f t="shared" si="34"/>
        <v>0</v>
      </c>
      <c r="V507" s="25">
        <f t="shared" si="33"/>
        <v>0</v>
      </c>
      <c r="W507" s="25">
        <f t="shared" si="35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32"/>
        <v>0</v>
      </c>
      <c r="Q508" s="45"/>
      <c r="R508" s="46"/>
      <c r="S508" s="45"/>
      <c r="T508" s="44"/>
      <c r="U508" s="26">
        <f t="shared" si="34"/>
        <v>0</v>
      </c>
      <c r="V508" s="25">
        <f t="shared" si="33"/>
        <v>0</v>
      </c>
      <c r="W508" s="25">
        <f t="shared" si="35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32"/>
        <v>0</v>
      </c>
      <c r="Q509" s="45"/>
      <c r="R509" s="46"/>
      <c r="S509" s="45"/>
      <c r="T509" s="44"/>
      <c r="U509" s="26">
        <f t="shared" si="34"/>
        <v>0</v>
      </c>
      <c r="V509" s="25">
        <f t="shared" si="33"/>
        <v>0</v>
      </c>
      <c r="W509" s="25">
        <f t="shared" si="35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32"/>
        <v>0</v>
      </c>
      <c r="Q510" s="45"/>
      <c r="R510" s="46"/>
      <c r="S510" s="45"/>
      <c r="T510" s="44"/>
      <c r="U510" s="26">
        <f t="shared" si="34"/>
        <v>0</v>
      </c>
      <c r="V510" s="25">
        <f t="shared" si="33"/>
        <v>0</v>
      </c>
      <c r="W510" s="25">
        <f t="shared" si="35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32"/>
        <v>0</v>
      </c>
      <c r="Q511" s="45"/>
      <c r="R511" s="46"/>
      <c r="S511" s="45"/>
      <c r="T511" s="44"/>
      <c r="U511" s="26">
        <f t="shared" si="34"/>
        <v>0</v>
      </c>
      <c r="V511" s="25">
        <f t="shared" si="33"/>
        <v>0</v>
      </c>
      <c r="W511" s="25">
        <f t="shared" si="35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32"/>
        <v>0</v>
      </c>
      <c r="Q512" s="45"/>
      <c r="R512" s="46"/>
      <c r="S512" s="45"/>
      <c r="T512" s="44"/>
      <c r="U512" s="26">
        <f t="shared" si="34"/>
        <v>0</v>
      </c>
      <c r="V512" s="25">
        <f t="shared" si="33"/>
        <v>0</v>
      </c>
      <c r="W512" s="25">
        <f t="shared" si="35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32"/>
        <v>0</v>
      </c>
      <c r="Q513" s="45"/>
      <c r="R513" s="46"/>
      <c r="S513" s="45"/>
      <c r="T513" s="44"/>
      <c r="U513" s="26">
        <f t="shared" si="34"/>
        <v>0</v>
      </c>
      <c r="V513" s="25">
        <f t="shared" si="33"/>
        <v>0</v>
      </c>
      <c r="W513" s="25">
        <f t="shared" si="35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32"/>
        <v>0</v>
      </c>
      <c r="Q514" s="45"/>
      <c r="R514" s="46"/>
      <c r="S514" s="45"/>
      <c r="T514" s="44"/>
      <c r="U514" s="26">
        <f t="shared" si="34"/>
        <v>0</v>
      </c>
      <c r="V514" s="25">
        <f t="shared" si="33"/>
        <v>0</v>
      </c>
      <c r="W514" s="25">
        <f t="shared" si="35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32"/>
        <v>0</v>
      </c>
      <c r="Q515" s="45"/>
      <c r="R515" s="46"/>
      <c r="S515" s="45"/>
      <c r="T515" s="44"/>
      <c r="U515" s="26">
        <f t="shared" si="34"/>
        <v>0</v>
      </c>
      <c r="V515" s="25">
        <f t="shared" si="33"/>
        <v>0</v>
      </c>
      <c r="W515" s="25">
        <f t="shared" si="35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32"/>
        <v>0</v>
      </c>
      <c r="Q516" s="45"/>
      <c r="R516" s="46"/>
      <c r="S516" s="45"/>
      <c r="T516" s="44"/>
      <c r="U516" s="26">
        <f t="shared" si="34"/>
        <v>0</v>
      </c>
      <c r="V516" s="25">
        <f t="shared" si="33"/>
        <v>0</v>
      </c>
      <c r="W516" s="25">
        <f t="shared" si="35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32"/>
        <v>0</v>
      </c>
      <c r="Q517" s="45"/>
      <c r="R517" s="46"/>
      <c r="S517" s="45"/>
      <c r="T517" s="44"/>
      <c r="U517" s="26">
        <f t="shared" si="34"/>
        <v>0</v>
      </c>
      <c r="V517" s="25">
        <f t="shared" si="33"/>
        <v>0</v>
      </c>
      <c r="W517" s="25">
        <f t="shared" si="35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32"/>
        <v>0</v>
      </c>
      <c r="Q518" s="45"/>
      <c r="R518" s="46"/>
      <c r="S518" s="45"/>
      <c r="T518" s="44"/>
      <c r="U518" s="26">
        <f t="shared" si="34"/>
        <v>0</v>
      </c>
      <c r="V518" s="25">
        <f t="shared" si="33"/>
        <v>0</v>
      </c>
      <c r="W518" s="25">
        <f t="shared" si="35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32"/>
        <v>0</v>
      </c>
      <c r="Q519" s="45"/>
      <c r="R519" s="46"/>
      <c r="S519" s="45"/>
      <c r="T519" s="44"/>
      <c r="U519" s="26">
        <f t="shared" si="34"/>
        <v>0</v>
      </c>
      <c r="V519" s="25">
        <f t="shared" si="33"/>
        <v>0</v>
      </c>
      <c r="W519" s="25">
        <f t="shared" si="35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si="32"/>
        <v>0</v>
      </c>
      <c r="Q520" s="45"/>
      <c r="R520" s="46"/>
      <c r="S520" s="45"/>
      <c r="T520" s="44"/>
      <c r="U520" s="26">
        <f t="shared" si="34"/>
        <v>0</v>
      </c>
      <c r="V520" s="25">
        <f t="shared" si="33"/>
        <v>0</v>
      </c>
      <c r="W520" s="25">
        <f t="shared" si="35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si="34"/>
        <v>0</v>
      </c>
      <c r="V521" s="25">
        <f t="shared" si="33"/>
        <v>0</v>
      </c>
      <c r="W521" s="25">
        <f t="shared" si="35"/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ref="P556:P619" si="36">N556+O556</f>
        <v>0</v>
      </c>
      <c r="Q556" s="45"/>
      <c r="R556" s="46"/>
      <c r="S556" s="45"/>
      <c r="T556" s="44"/>
      <c r="U556" s="26">
        <f t="shared" si="34"/>
        <v>0</v>
      </c>
      <c r="V556" s="25">
        <f t="shared" ref="V556:V619" si="37">(Q556*R556)+(S556*T556)</f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6"/>
        <v>0</v>
      </c>
      <c r="Q557" s="45"/>
      <c r="R557" s="46"/>
      <c r="S557" s="45"/>
      <c r="T557" s="44"/>
      <c r="U557" s="26">
        <f t="shared" ref="U557:U620" si="38">Q557+S557</f>
        <v>0</v>
      </c>
      <c r="V557" s="25">
        <f t="shared" si="37"/>
        <v>0</v>
      </c>
      <c r="W557" s="25">
        <f t="shared" ref="W557:W620" si="39">V557+P557</f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6"/>
        <v>0</v>
      </c>
      <c r="Q558" s="45"/>
      <c r="R558" s="46"/>
      <c r="S558" s="45"/>
      <c r="T558" s="44"/>
      <c r="U558" s="26">
        <f t="shared" si="38"/>
        <v>0</v>
      </c>
      <c r="V558" s="25">
        <f t="shared" si="37"/>
        <v>0</v>
      </c>
      <c r="W558" s="25">
        <f t="shared" si="39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6"/>
        <v>0</v>
      </c>
      <c r="Q559" s="45"/>
      <c r="R559" s="46"/>
      <c r="S559" s="45"/>
      <c r="T559" s="44"/>
      <c r="U559" s="26">
        <f t="shared" si="38"/>
        <v>0</v>
      </c>
      <c r="V559" s="25">
        <f t="shared" si="37"/>
        <v>0</v>
      </c>
      <c r="W559" s="25">
        <f t="shared" si="39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6"/>
        <v>0</v>
      </c>
      <c r="Q560" s="45"/>
      <c r="R560" s="46"/>
      <c r="S560" s="45"/>
      <c r="T560" s="44"/>
      <c r="U560" s="26">
        <f t="shared" si="38"/>
        <v>0</v>
      </c>
      <c r="V560" s="25">
        <f t="shared" si="37"/>
        <v>0</v>
      </c>
      <c r="W560" s="25">
        <f t="shared" si="39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6"/>
        <v>0</v>
      </c>
      <c r="Q561" s="45"/>
      <c r="R561" s="46"/>
      <c r="S561" s="45"/>
      <c r="T561" s="44"/>
      <c r="U561" s="26">
        <f t="shared" si="38"/>
        <v>0</v>
      </c>
      <c r="V561" s="25">
        <f t="shared" si="37"/>
        <v>0</v>
      </c>
      <c r="W561" s="25">
        <f t="shared" si="39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6"/>
        <v>0</v>
      </c>
      <c r="Q562" s="45"/>
      <c r="R562" s="46"/>
      <c r="S562" s="45"/>
      <c r="T562" s="44"/>
      <c r="U562" s="26">
        <f t="shared" si="38"/>
        <v>0</v>
      </c>
      <c r="V562" s="25">
        <f t="shared" si="37"/>
        <v>0</v>
      </c>
      <c r="W562" s="25">
        <f t="shared" si="39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6"/>
        <v>0</v>
      </c>
      <c r="Q563" s="45"/>
      <c r="R563" s="46"/>
      <c r="S563" s="45"/>
      <c r="T563" s="44"/>
      <c r="U563" s="26">
        <f t="shared" si="38"/>
        <v>0</v>
      </c>
      <c r="V563" s="25">
        <f t="shared" si="37"/>
        <v>0</v>
      </c>
      <c r="W563" s="25">
        <f t="shared" si="39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6"/>
        <v>0</v>
      </c>
      <c r="Q564" s="45"/>
      <c r="R564" s="46"/>
      <c r="S564" s="45"/>
      <c r="T564" s="44"/>
      <c r="U564" s="26">
        <f t="shared" si="38"/>
        <v>0</v>
      </c>
      <c r="V564" s="25">
        <f t="shared" si="37"/>
        <v>0</v>
      </c>
      <c r="W564" s="25">
        <f t="shared" si="39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6"/>
        <v>0</v>
      </c>
      <c r="Q565" s="45"/>
      <c r="R565" s="46"/>
      <c r="S565" s="45"/>
      <c r="T565" s="44"/>
      <c r="U565" s="26">
        <f t="shared" si="38"/>
        <v>0</v>
      </c>
      <c r="V565" s="25">
        <f t="shared" si="37"/>
        <v>0</v>
      </c>
      <c r="W565" s="25">
        <f t="shared" si="39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6"/>
        <v>0</v>
      </c>
      <c r="Q566" s="45"/>
      <c r="R566" s="46"/>
      <c r="S566" s="45"/>
      <c r="T566" s="44"/>
      <c r="U566" s="26">
        <f t="shared" si="38"/>
        <v>0</v>
      </c>
      <c r="V566" s="25">
        <f t="shared" si="37"/>
        <v>0</v>
      </c>
      <c r="W566" s="25">
        <f t="shared" si="39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6"/>
        <v>0</v>
      </c>
      <c r="Q567" s="45"/>
      <c r="R567" s="46"/>
      <c r="S567" s="45"/>
      <c r="T567" s="44"/>
      <c r="U567" s="26">
        <f t="shared" si="38"/>
        <v>0</v>
      </c>
      <c r="V567" s="25">
        <f t="shared" si="37"/>
        <v>0</v>
      </c>
      <c r="W567" s="25">
        <f t="shared" si="39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6"/>
        <v>0</v>
      </c>
      <c r="Q568" s="45"/>
      <c r="R568" s="46"/>
      <c r="S568" s="45"/>
      <c r="T568" s="44"/>
      <c r="U568" s="26">
        <f t="shared" si="38"/>
        <v>0</v>
      </c>
      <c r="V568" s="25">
        <f t="shared" si="37"/>
        <v>0</v>
      </c>
      <c r="W568" s="25">
        <f t="shared" si="39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6"/>
        <v>0</v>
      </c>
      <c r="Q569" s="45"/>
      <c r="R569" s="46"/>
      <c r="S569" s="45"/>
      <c r="T569" s="44"/>
      <c r="U569" s="26">
        <f t="shared" si="38"/>
        <v>0</v>
      </c>
      <c r="V569" s="25">
        <f t="shared" si="37"/>
        <v>0</v>
      </c>
      <c r="W569" s="25">
        <f t="shared" si="39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6"/>
        <v>0</v>
      </c>
      <c r="Q570" s="45"/>
      <c r="R570" s="46"/>
      <c r="S570" s="45"/>
      <c r="T570" s="44"/>
      <c r="U570" s="26">
        <f t="shared" si="38"/>
        <v>0</v>
      </c>
      <c r="V570" s="25">
        <f t="shared" si="37"/>
        <v>0</v>
      </c>
      <c r="W570" s="25">
        <f t="shared" si="39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6"/>
        <v>0</v>
      </c>
      <c r="Q571" s="45"/>
      <c r="R571" s="46"/>
      <c r="S571" s="45"/>
      <c r="T571" s="44"/>
      <c r="U571" s="26">
        <f t="shared" si="38"/>
        <v>0</v>
      </c>
      <c r="V571" s="25">
        <f t="shared" si="37"/>
        <v>0</v>
      </c>
      <c r="W571" s="25">
        <f t="shared" si="39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6"/>
        <v>0</v>
      </c>
      <c r="Q572" s="45"/>
      <c r="R572" s="46"/>
      <c r="S572" s="45"/>
      <c r="T572" s="44"/>
      <c r="U572" s="26">
        <f t="shared" si="38"/>
        <v>0</v>
      </c>
      <c r="V572" s="25">
        <f t="shared" si="37"/>
        <v>0</v>
      </c>
      <c r="W572" s="25">
        <f t="shared" si="39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6"/>
        <v>0</v>
      </c>
      <c r="Q573" s="45"/>
      <c r="R573" s="46"/>
      <c r="S573" s="45"/>
      <c r="T573" s="44"/>
      <c r="U573" s="26">
        <f t="shared" si="38"/>
        <v>0</v>
      </c>
      <c r="V573" s="25">
        <f t="shared" si="37"/>
        <v>0</v>
      </c>
      <c r="W573" s="25">
        <f t="shared" si="39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6"/>
        <v>0</v>
      </c>
      <c r="Q574" s="45"/>
      <c r="R574" s="46"/>
      <c r="S574" s="45"/>
      <c r="T574" s="44"/>
      <c r="U574" s="26">
        <f t="shared" si="38"/>
        <v>0</v>
      </c>
      <c r="V574" s="25">
        <f t="shared" si="37"/>
        <v>0</v>
      </c>
      <c r="W574" s="25">
        <f t="shared" si="39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6"/>
        <v>0</v>
      </c>
      <c r="Q575" s="45"/>
      <c r="R575" s="46"/>
      <c r="S575" s="45"/>
      <c r="T575" s="44"/>
      <c r="U575" s="26">
        <f t="shared" si="38"/>
        <v>0</v>
      </c>
      <c r="V575" s="25">
        <f t="shared" si="37"/>
        <v>0</v>
      </c>
      <c r="W575" s="25">
        <f t="shared" si="39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6"/>
        <v>0</v>
      </c>
      <c r="Q576" s="45"/>
      <c r="R576" s="46"/>
      <c r="S576" s="45"/>
      <c r="T576" s="44"/>
      <c r="U576" s="26">
        <f t="shared" si="38"/>
        <v>0</v>
      </c>
      <c r="V576" s="25">
        <f t="shared" si="37"/>
        <v>0</v>
      </c>
      <c r="W576" s="25">
        <f t="shared" si="39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6"/>
        <v>0</v>
      </c>
      <c r="Q577" s="45"/>
      <c r="R577" s="46"/>
      <c r="S577" s="45"/>
      <c r="T577" s="44"/>
      <c r="U577" s="26">
        <f t="shared" si="38"/>
        <v>0</v>
      </c>
      <c r="V577" s="25">
        <f t="shared" si="37"/>
        <v>0</v>
      </c>
      <c r="W577" s="25">
        <f t="shared" si="39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6"/>
        <v>0</v>
      </c>
      <c r="Q578" s="45"/>
      <c r="R578" s="46"/>
      <c r="S578" s="45"/>
      <c r="T578" s="44"/>
      <c r="U578" s="26">
        <f t="shared" si="38"/>
        <v>0</v>
      </c>
      <c r="V578" s="25">
        <f t="shared" si="37"/>
        <v>0</v>
      </c>
      <c r="W578" s="25">
        <f t="shared" si="39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6"/>
        <v>0</v>
      </c>
      <c r="Q579" s="45"/>
      <c r="R579" s="46"/>
      <c r="S579" s="45"/>
      <c r="T579" s="44"/>
      <c r="U579" s="26">
        <f t="shared" si="38"/>
        <v>0</v>
      </c>
      <c r="V579" s="25">
        <f t="shared" si="37"/>
        <v>0</v>
      </c>
      <c r="W579" s="25">
        <f t="shared" si="39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6"/>
        <v>0</v>
      </c>
      <c r="Q580" s="45"/>
      <c r="R580" s="46"/>
      <c r="S580" s="45"/>
      <c r="T580" s="44"/>
      <c r="U580" s="26">
        <f t="shared" si="38"/>
        <v>0</v>
      </c>
      <c r="V580" s="25">
        <f t="shared" si="37"/>
        <v>0</v>
      </c>
      <c r="W580" s="25">
        <f t="shared" si="39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6"/>
        <v>0</v>
      </c>
      <c r="Q581" s="45"/>
      <c r="R581" s="46"/>
      <c r="S581" s="45"/>
      <c r="T581" s="44"/>
      <c r="U581" s="26">
        <f t="shared" si="38"/>
        <v>0</v>
      </c>
      <c r="V581" s="25">
        <f t="shared" si="37"/>
        <v>0</v>
      </c>
      <c r="W581" s="25">
        <f t="shared" si="39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6"/>
        <v>0</v>
      </c>
      <c r="Q582" s="45"/>
      <c r="R582" s="46"/>
      <c r="S582" s="45"/>
      <c r="T582" s="44"/>
      <c r="U582" s="26">
        <f t="shared" si="38"/>
        <v>0</v>
      </c>
      <c r="V582" s="25">
        <f t="shared" si="37"/>
        <v>0</v>
      </c>
      <c r="W582" s="25">
        <f t="shared" si="39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6"/>
        <v>0</v>
      </c>
      <c r="Q583" s="45"/>
      <c r="R583" s="46"/>
      <c r="S583" s="45"/>
      <c r="T583" s="44"/>
      <c r="U583" s="26">
        <f t="shared" si="38"/>
        <v>0</v>
      </c>
      <c r="V583" s="25">
        <f t="shared" si="37"/>
        <v>0</v>
      </c>
      <c r="W583" s="25">
        <f t="shared" si="39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si="36"/>
        <v>0</v>
      </c>
      <c r="Q584" s="45"/>
      <c r="R584" s="46"/>
      <c r="S584" s="45"/>
      <c r="T584" s="44"/>
      <c r="U584" s="26">
        <f t="shared" si="38"/>
        <v>0</v>
      </c>
      <c r="V584" s="25">
        <f t="shared" si="37"/>
        <v>0</v>
      </c>
      <c r="W584" s="25">
        <f t="shared" si="39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si="38"/>
        <v>0</v>
      </c>
      <c r="V585" s="25">
        <f t="shared" si="37"/>
        <v>0</v>
      </c>
      <c r="W585" s="25">
        <f t="shared" si="39"/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ref="P620:P683" si="40">N620+O620</f>
        <v>0</v>
      </c>
      <c r="Q620" s="45"/>
      <c r="R620" s="46"/>
      <c r="S620" s="45"/>
      <c r="T620" s="44"/>
      <c r="U620" s="26">
        <f t="shared" si="38"/>
        <v>0</v>
      </c>
      <c r="V620" s="25">
        <f t="shared" ref="V620:V683" si="41">(Q620*R620)+(S620*T620)</f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40"/>
        <v>0</v>
      </c>
      <c r="Q621" s="45"/>
      <c r="R621" s="46"/>
      <c r="S621" s="45"/>
      <c r="T621" s="44"/>
      <c r="U621" s="26">
        <f t="shared" ref="U621:U684" si="42">Q621+S621</f>
        <v>0</v>
      </c>
      <c r="V621" s="25">
        <f t="shared" si="41"/>
        <v>0</v>
      </c>
      <c r="W621" s="25">
        <f t="shared" ref="W621:W684" si="43">V621+P621</f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40"/>
        <v>0</v>
      </c>
      <c r="Q622" s="45"/>
      <c r="R622" s="46"/>
      <c r="S622" s="45"/>
      <c r="T622" s="44"/>
      <c r="U622" s="26">
        <f t="shared" si="42"/>
        <v>0</v>
      </c>
      <c r="V622" s="25">
        <f t="shared" si="41"/>
        <v>0</v>
      </c>
      <c r="W622" s="25">
        <f t="shared" si="43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40"/>
        <v>0</v>
      </c>
      <c r="Q623" s="45"/>
      <c r="R623" s="46"/>
      <c r="S623" s="45"/>
      <c r="T623" s="44"/>
      <c r="U623" s="26">
        <f t="shared" si="42"/>
        <v>0</v>
      </c>
      <c r="V623" s="25">
        <f t="shared" si="41"/>
        <v>0</v>
      </c>
      <c r="W623" s="25">
        <f t="shared" si="43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40"/>
        <v>0</v>
      </c>
      <c r="Q624" s="45"/>
      <c r="R624" s="46"/>
      <c r="S624" s="45"/>
      <c r="T624" s="44"/>
      <c r="U624" s="26">
        <f t="shared" si="42"/>
        <v>0</v>
      </c>
      <c r="V624" s="25">
        <f t="shared" si="41"/>
        <v>0</v>
      </c>
      <c r="W624" s="25">
        <f t="shared" si="43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40"/>
        <v>0</v>
      </c>
      <c r="Q625" s="45"/>
      <c r="R625" s="46"/>
      <c r="S625" s="45"/>
      <c r="T625" s="44"/>
      <c r="U625" s="26">
        <f t="shared" si="42"/>
        <v>0</v>
      </c>
      <c r="V625" s="25">
        <f t="shared" si="41"/>
        <v>0</v>
      </c>
      <c r="W625" s="25">
        <f t="shared" si="43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40"/>
        <v>0</v>
      </c>
      <c r="Q626" s="45"/>
      <c r="R626" s="46"/>
      <c r="S626" s="45"/>
      <c r="T626" s="44"/>
      <c r="U626" s="26">
        <f t="shared" si="42"/>
        <v>0</v>
      </c>
      <c r="V626" s="25">
        <f t="shared" si="41"/>
        <v>0</v>
      </c>
      <c r="W626" s="25">
        <f t="shared" si="43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40"/>
        <v>0</v>
      </c>
      <c r="Q627" s="45"/>
      <c r="R627" s="46"/>
      <c r="S627" s="45"/>
      <c r="T627" s="44"/>
      <c r="U627" s="26">
        <f t="shared" si="42"/>
        <v>0</v>
      </c>
      <c r="V627" s="25">
        <f t="shared" si="41"/>
        <v>0</v>
      </c>
      <c r="W627" s="25">
        <f t="shared" si="43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40"/>
        <v>0</v>
      </c>
      <c r="Q628" s="45"/>
      <c r="R628" s="46"/>
      <c r="S628" s="45"/>
      <c r="T628" s="44"/>
      <c r="U628" s="26">
        <f t="shared" si="42"/>
        <v>0</v>
      </c>
      <c r="V628" s="25">
        <f t="shared" si="41"/>
        <v>0</v>
      </c>
      <c r="W628" s="25">
        <f t="shared" si="43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40"/>
        <v>0</v>
      </c>
      <c r="Q629" s="45"/>
      <c r="R629" s="46"/>
      <c r="S629" s="45"/>
      <c r="T629" s="44"/>
      <c r="U629" s="26">
        <f t="shared" si="42"/>
        <v>0</v>
      </c>
      <c r="V629" s="25">
        <f t="shared" si="41"/>
        <v>0</v>
      </c>
      <c r="W629" s="25">
        <f t="shared" si="43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40"/>
        <v>0</v>
      </c>
      <c r="Q630" s="45"/>
      <c r="R630" s="46"/>
      <c r="S630" s="45"/>
      <c r="T630" s="44"/>
      <c r="U630" s="26">
        <f t="shared" si="42"/>
        <v>0</v>
      </c>
      <c r="V630" s="25">
        <f t="shared" si="41"/>
        <v>0</v>
      </c>
      <c r="W630" s="25">
        <f t="shared" si="43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40"/>
        <v>0</v>
      </c>
      <c r="Q631" s="45"/>
      <c r="R631" s="46"/>
      <c r="S631" s="45"/>
      <c r="T631" s="44"/>
      <c r="U631" s="26">
        <f t="shared" si="42"/>
        <v>0</v>
      </c>
      <c r="V631" s="25">
        <f t="shared" si="41"/>
        <v>0</v>
      </c>
      <c r="W631" s="25">
        <f t="shared" si="43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40"/>
        <v>0</v>
      </c>
      <c r="Q632" s="45"/>
      <c r="R632" s="46"/>
      <c r="S632" s="45"/>
      <c r="T632" s="44"/>
      <c r="U632" s="26">
        <f t="shared" si="42"/>
        <v>0</v>
      </c>
      <c r="V632" s="25">
        <f t="shared" si="41"/>
        <v>0</v>
      </c>
      <c r="W632" s="25">
        <f t="shared" si="43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40"/>
        <v>0</v>
      </c>
      <c r="Q633" s="45"/>
      <c r="R633" s="46"/>
      <c r="S633" s="45"/>
      <c r="T633" s="44"/>
      <c r="U633" s="26">
        <f t="shared" si="42"/>
        <v>0</v>
      </c>
      <c r="V633" s="25">
        <f t="shared" si="41"/>
        <v>0</v>
      </c>
      <c r="W633" s="25">
        <f t="shared" si="43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40"/>
        <v>0</v>
      </c>
      <c r="Q634" s="45"/>
      <c r="R634" s="46"/>
      <c r="S634" s="45"/>
      <c r="T634" s="44"/>
      <c r="U634" s="26">
        <f t="shared" si="42"/>
        <v>0</v>
      </c>
      <c r="V634" s="25">
        <f t="shared" si="41"/>
        <v>0</v>
      </c>
      <c r="W634" s="25">
        <f t="shared" si="43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40"/>
        <v>0</v>
      </c>
      <c r="Q635" s="45"/>
      <c r="R635" s="46"/>
      <c r="S635" s="45"/>
      <c r="T635" s="44"/>
      <c r="U635" s="26">
        <f t="shared" si="42"/>
        <v>0</v>
      </c>
      <c r="V635" s="25">
        <f t="shared" si="41"/>
        <v>0</v>
      </c>
      <c r="W635" s="25">
        <f t="shared" si="43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40"/>
        <v>0</v>
      </c>
      <c r="Q636" s="45"/>
      <c r="R636" s="46"/>
      <c r="S636" s="45"/>
      <c r="T636" s="44"/>
      <c r="U636" s="26">
        <f t="shared" si="42"/>
        <v>0</v>
      </c>
      <c r="V636" s="25">
        <f t="shared" si="41"/>
        <v>0</v>
      </c>
      <c r="W636" s="25">
        <f t="shared" si="43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40"/>
        <v>0</v>
      </c>
      <c r="Q637" s="45"/>
      <c r="R637" s="46"/>
      <c r="S637" s="45"/>
      <c r="T637" s="44"/>
      <c r="U637" s="26">
        <f t="shared" si="42"/>
        <v>0</v>
      </c>
      <c r="V637" s="25">
        <f t="shared" si="41"/>
        <v>0</v>
      </c>
      <c r="W637" s="25">
        <f t="shared" si="43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40"/>
        <v>0</v>
      </c>
      <c r="Q638" s="45"/>
      <c r="R638" s="46"/>
      <c r="S638" s="45"/>
      <c r="T638" s="44"/>
      <c r="U638" s="26">
        <f t="shared" si="42"/>
        <v>0</v>
      </c>
      <c r="V638" s="25">
        <f t="shared" si="41"/>
        <v>0</v>
      </c>
      <c r="W638" s="25">
        <f t="shared" si="43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40"/>
        <v>0</v>
      </c>
      <c r="Q639" s="45"/>
      <c r="R639" s="46"/>
      <c r="S639" s="45"/>
      <c r="T639" s="44"/>
      <c r="U639" s="26">
        <f t="shared" si="42"/>
        <v>0</v>
      </c>
      <c r="V639" s="25">
        <f t="shared" si="41"/>
        <v>0</v>
      </c>
      <c r="W639" s="25">
        <f t="shared" si="43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40"/>
        <v>0</v>
      </c>
      <c r="Q640" s="45"/>
      <c r="R640" s="46"/>
      <c r="S640" s="45"/>
      <c r="T640" s="44"/>
      <c r="U640" s="26">
        <f t="shared" si="42"/>
        <v>0</v>
      </c>
      <c r="V640" s="25">
        <f t="shared" si="41"/>
        <v>0</v>
      </c>
      <c r="W640" s="25">
        <f t="shared" si="43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40"/>
        <v>0</v>
      </c>
      <c r="Q641" s="45"/>
      <c r="R641" s="46"/>
      <c r="S641" s="45"/>
      <c r="T641" s="44"/>
      <c r="U641" s="26">
        <f t="shared" si="42"/>
        <v>0</v>
      </c>
      <c r="V641" s="25">
        <f t="shared" si="41"/>
        <v>0</v>
      </c>
      <c r="W641" s="25">
        <f t="shared" si="43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40"/>
        <v>0</v>
      </c>
      <c r="Q642" s="45"/>
      <c r="R642" s="46"/>
      <c r="S642" s="45"/>
      <c r="T642" s="44"/>
      <c r="U642" s="26">
        <f t="shared" si="42"/>
        <v>0</v>
      </c>
      <c r="V642" s="25">
        <f t="shared" si="41"/>
        <v>0</v>
      </c>
      <c r="W642" s="25">
        <f t="shared" si="43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40"/>
        <v>0</v>
      </c>
      <c r="Q643" s="45"/>
      <c r="R643" s="46"/>
      <c r="S643" s="45"/>
      <c r="T643" s="44"/>
      <c r="U643" s="26">
        <f t="shared" si="42"/>
        <v>0</v>
      </c>
      <c r="V643" s="25">
        <f t="shared" si="41"/>
        <v>0</v>
      </c>
      <c r="W643" s="25">
        <f t="shared" si="43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40"/>
        <v>0</v>
      </c>
      <c r="Q644" s="45"/>
      <c r="R644" s="46"/>
      <c r="S644" s="45"/>
      <c r="T644" s="44"/>
      <c r="U644" s="26">
        <f t="shared" si="42"/>
        <v>0</v>
      </c>
      <c r="V644" s="25">
        <f t="shared" si="41"/>
        <v>0</v>
      </c>
      <c r="W644" s="25">
        <f t="shared" si="43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40"/>
        <v>0</v>
      </c>
      <c r="Q645" s="45"/>
      <c r="R645" s="46"/>
      <c r="S645" s="45"/>
      <c r="T645" s="44"/>
      <c r="U645" s="26">
        <f t="shared" si="42"/>
        <v>0</v>
      </c>
      <c r="V645" s="25">
        <f t="shared" si="41"/>
        <v>0</v>
      </c>
      <c r="W645" s="25">
        <f t="shared" si="43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40"/>
        <v>0</v>
      </c>
      <c r="Q646" s="45"/>
      <c r="R646" s="46"/>
      <c r="S646" s="45"/>
      <c r="T646" s="44"/>
      <c r="U646" s="26">
        <f t="shared" si="42"/>
        <v>0</v>
      </c>
      <c r="V646" s="25">
        <f t="shared" si="41"/>
        <v>0</v>
      </c>
      <c r="W646" s="25">
        <f t="shared" si="43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40"/>
        <v>0</v>
      </c>
      <c r="Q647" s="45"/>
      <c r="R647" s="46"/>
      <c r="S647" s="45"/>
      <c r="T647" s="44"/>
      <c r="U647" s="26">
        <f t="shared" si="42"/>
        <v>0</v>
      </c>
      <c r="V647" s="25">
        <f t="shared" si="41"/>
        <v>0</v>
      </c>
      <c r="W647" s="25">
        <f t="shared" si="43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si="40"/>
        <v>0</v>
      </c>
      <c r="Q648" s="45"/>
      <c r="R648" s="46"/>
      <c r="S648" s="45"/>
      <c r="T648" s="44"/>
      <c r="U648" s="26">
        <f t="shared" si="42"/>
        <v>0</v>
      </c>
      <c r="V648" s="25">
        <f t="shared" si="41"/>
        <v>0</v>
      </c>
      <c r="W648" s="25">
        <f t="shared" si="43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si="42"/>
        <v>0</v>
      </c>
      <c r="V649" s="25">
        <f t="shared" si="41"/>
        <v>0</v>
      </c>
      <c r="W649" s="25">
        <f t="shared" si="43"/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ref="P684:P747" si="44">N684+O684</f>
        <v>0</v>
      </c>
      <c r="Q684" s="45"/>
      <c r="R684" s="46"/>
      <c r="S684" s="45"/>
      <c r="T684" s="44"/>
      <c r="U684" s="26">
        <f t="shared" si="42"/>
        <v>0</v>
      </c>
      <c r="V684" s="25">
        <f t="shared" ref="V684:V747" si="45">(Q684*R684)+(S684*T684)</f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4"/>
        <v>0</v>
      </c>
      <c r="Q685" s="45"/>
      <c r="R685" s="46"/>
      <c r="S685" s="45"/>
      <c r="T685" s="44"/>
      <c r="U685" s="26">
        <f t="shared" ref="U685:U748" si="46">Q685+S685</f>
        <v>0</v>
      </c>
      <c r="V685" s="25">
        <f t="shared" si="45"/>
        <v>0</v>
      </c>
      <c r="W685" s="25">
        <f t="shared" ref="W685:W748" si="47">V685+P685</f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4"/>
        <v>0</v>
      </c>
      <c r="Q686" s="45"/>
      <c r="R686" s="46"/>
      <c r="S686" s="45"/>
      <c r="T686" s="44"/>
      <c r="U686" s="26">
        <f t="shared" si="46"/>
        <v>0</v>
      </c>
      <c r="V686" s="25">
        <f t="shared" si="45"/>
        <v>0</v>
      </c>
      <c r="W686" s="25">
        <f t="shared" si="47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4"/>
        <v>0</v>
      </c>
      <c r="Q687" s="45"/>
      <c r="R687" s="46"/>
      <c r="S687" s="45"/>
      <c r="T687" s="44"/>
      <c r="U687" s="26">
        <f t="shared" si="46"/>
        <v>0</v>
      </c>
      <c r="V687" s="25">
        <f t="shared" si="45"/>
        <v>0</v>
      </c>
      <c r="W687" s="25">
        <f t="shared" si="47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4"/>
        <v>0</v>
      </c>
      <c r="Q688" s="45"/>
      <c r="R688" s="46"/>
      <c r="S688" s="45"/>
      <c r="T688" s="44"/>
      <c r="U688" s="26">
        <f t="shared" si="46"/>
        <v>0</v>
      </c>
      <c r="V688" s="25">
        <f t="shared" si="45"/>
        <v>0</v>
      </c>
      <c r="W688" s="25">
        <f t="shared" si="47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4"/>
        <v>0</v>
      </c>
      <c r="Q689" s="45"/>
      <c r="R689" s="46"/>
      <c r="S689" s="45"/>
      <c r="T689" s="44"/>
      <c r="U689" s="26">
        <f t="shared" si="46"/>
        <v>0</v>
      </c>
      <c r="V689" s="25">
        <f t="shared" si="45"/>
        <v>0</v>
      </c>
      <c r="W689" s="25">
        <f t="shared" si="47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4"/>
        <v>0</v>
      </c>
      <c r="Q690" s="45"/>
      <c r="R690" s="46"/>
      <c r="S690" s="45"/>
      <c r="T690" s="44"/>
      <c r="U690" s="26">
        <f t="shared" si="46"/>
        <v>0</v>
      </c>
      <c r="V690" s="25">
        <f t="shared" si="45"/>
        <v>0</v>
      </c>
      <c r="W690" s="25">
        <f t="shared" si="47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4"/>
        <v>0</v>
      </c>
      <c r="Q691" s="45"/>
      <c r="R691" s="46"/>
      <c r="S691" s="45"/>
      <c r="T691" s="44"/>
      <c r="U691" s="26">
        <f t="shared" si="46"/>
        <v>0</v>
      </c>
      <c r="V691" s="25">
        <f t="shared" si="45"/>
        <v>0</v>
      </c>
      <c r="W691" s="25">
        <f t="shared" si="47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4"/>
        <v>0</v>
      </c>
      <c r="Q692" s="45"/>
      <c r="R692" s="46"/>
      <c r="S692" s="45"/>
      <c r="T692" s="44"/>
      <c r="U692" s="26">
        <f t="shared" si="46"/>
        <v>0</v>
      </c>
      <c r="V692" s="25">
        <f t="shared" si="45"/>
        <v>0</v>
      </c>
      <c r="W692" s="25">
        <f t="shared" si="47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4"/>
        <v>0</v>
      </c>
      <c r="Q693" s="45"/>
      <c r="R693" s="46"/>
      <c r="S693" s="45"/>
      <c r="T693" s="44"/>
      <c r="U693" s="26">
        <f t="shared" si="46"/>
        <v>0</v>
      </c>
      <c r="V693" s="25">
        <f t="shared" si="45"/>
        <v>0</v>
      </c>
      <c r="W693" s="25">
        <f t="shared" si="47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4"/>
        <v>0</v>
      </c>
      <c r="Q694" s="45"/>
      <c r="R694" s="46"/>
      <c r="S694" s="45"/>
      <c r="T694" s="44"/>
      <c r="U694" s="26">
        <f t="shared" si="46"/>
        <v>0</v>
      </c>
      <c r="V694" s="25">
        <f t="shared" si="45"/>
        <v>0</v>
      </c>
      <c r="W694" s="25">
        <f t="shared" si="47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4"/>
        <v>0</v>
      </c>
      <c r="Q695" s="45"/>
      <c r="R695" s="46"/>
      <c r="S695" s="45"/>
      <c r="T695" s="44"/>
      <c r="U695" s="26">
        <f t="shared" si="46"/>
        <v>0</v>
      </c>
      <c r="V695" s="25">
        <f t="shared" si="45"/>
        <v>0</v>
      </c>
      <c r="W695" s="25">
        <f t="shared" si="47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4"/>
        <v>0</v>
      </c>
      <c r="Q696" s="45"/>
      <c r="R696" s="46"/>
      <c r="S696" s="45"/>
      <c r="T696" s="44"/>
      <c r="U696" s="26">
        <f t="shared" si="46"/>
        <v>0</v>
      </c>
      <c r="V696" s="25">
        <f t="shared" si="45"/>
        <v>0</v>
      </c>
      <c r="W696" s="25">
        <f t="shared" si="47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4"/>
        <v>0</v>
      </c>
      <c r="Q697" s="45"/>
      <c r="R697" s="46"/>
      <c r="S697" s="45"/>
      <c r="T697" s="44"/>
      <c r="U697" s="26">
        <f t="shared" si="46"/>
        <v>0</v>
      </c>
      <c r="V697" s="25">
        <f t="shared" si="45"/>
        <v>0</v>
      </c>
      <c r="W697" s="25">
        <f t="shared" si="47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4"/>
        <v>0</v>
      </c>
      <c r="Q698" s="45"/>
      <c r="R698" s="46"/>
      <c r="S698" s="45"/>
      <c r="T698" s="44"/>
      <c r="U698" s="26">
        <f t="shared" si="46"/>
        <v>0</v>
      </c>
      <c r="V698" s="25">
        <f t="shared" si="45"/>
        <v>0</v>
      </c>
      <c r="W698" s="25">
        <f t="shared" si="47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4"/>
        <v>0</v>
      </c>
      <c r="Q699" s="45"/>
      <c r="R699" s="46"/>
      <c r="S699" s="45"/>
      <c r="T699" s="44"/>
      <c r="U699" s="26">
        <f t="shared" si="46"/>
        <v>0</v>
      </c>
      <c r="V699" s="25">
        <f t="shared" si="45"/>
        <v>0</v>
      </c>
      <c r="W699" s="25">
        <f t="shared" si="47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4"/>
        <v>0</v>
      </c>
      <c r="Q700" s="45"/>
      <c r="R700" s="46"/>
      <c r="S700" s="45"/>
      <c r="T700" s="44"/>
      <c r="U700" s="26">
        <f t="shared" si="46"/>
        <v>0</v>
      </c>
      <c r="V700" s="25">
        <f t="shared" si="45"/>
        <v>0</v>
      </c>
      <c r="W700" s="25">
        <f t="shared" si="47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4"/>
        <v>0</v>
      </c>
      <c r="Q701" s="45"/>
      <c r="R701" s="46"/>
      <c r="S701" s="45"/>
      <c r="T701" s="44"/>
      <c r="U701" s="26">
        <f t="shared" si="46"/>
        <v>0</v>
      </c>
      <c r="V701" s="25">
        <f t="shared" si="45"/>
        <v>0</v>
      </c>
      <c r="W701" s="25">
        <f t="shared" si="47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4"/>
        <v>0</v>
      </c>
      <c r="Q702" s="45"/>
      <c r="R702" s="46"/>
      <c r="S702" s="45"/>
      <c r="T702" s="44"/>
      <c r="U702" s="26">
        <f t="shared" si="46"/>
        <v>0</v>
      </c>
      <c r="V702" s="25">
        <f t="shared" si="45"/>
        <v>0</v>
      </c>
      <c r="W702" s="25">
        <f t="shared" si="47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4"/>
        <v>0</v>
      </c>
      <c r="Q703" s="45"/>
      <c r="R703" s="46"/>
      <c r="S703" s="45"/>
      <c r="T703" s="44"/>
      <c r="U703" s="26">
        <f t="shared" si="46"/>
        <v>0</v>
      </c>
      <c r="V703" s="25">
        <f t="shared" si="45"/>
        <v>0</v>
      </c>
      <c r="W703" s="25">
        <f t="shared" si="47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4"/>
        <v>0</v>
      </c>
      <c r="Q704" s="45"/>
      <c r="R704" s="46"/>
      <c r="S704" s="45"/>
      <c r="T704" s="44"/>
      <c r="U704" s="26">
        <f t="shared" si="46"/>
        <v>0</v>
      </c>
      <c r="V704" s="25">
        <f t="shared" si="45"/>
        <v>0</v>
      </c>
      <c r="W704" s="25">
        <f t="shared" si="47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4"/>
        <v>0</v>
      </c>
      <c r="Q705" s="45"/>
      <c r="R705" s="46"/>
      <c r="S705" s="45"/>
      <c r="T705" s="44"/>
      <c r="U705" s="26">
        <f t="shared" si="46"/>
        <v>0</v>
      </c>
      <c r="V705" s="25">
        <f t="shared" si="45"/>
        <v>0</v>
      </c>
      <c r="W705" s="25">
        <f t="shared" si="47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4"/>
        <v>0</v>
      </c>
      <c r="Q706" s="45"/>
      <c r="R706" s="46"/>
      <c r="S706" s="45"/>
      <c r="T706" s="44"/>
      <c r="U706" s="26">
        <f t="shared" si="46"/>
        <v>0</v>
      </c>
      <c r="V706" s="25">
        <f t="shared" si="45"/>
        <v>0</v>
      </c>
      <c r="W706" s="25">
        <f t="shared" si="47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4"/>
        <v>0</v>
      </c>
      <c r="Q707" s="45"/>
      <c r="R707" s="46"/>
      <c r="S707" s="45"/>
      <c r="T707" s="44"/>
      <c r="U707" s="26">
        <f t="shared" si="46"/>
        <v>0</v>
      </c>
      <c r="V707" s="25">
        <f t="shared" si="45"/>
        <v>0</v>
      </c>
      <c r="W707" s="25">
        <f t="shared" si="47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4"/>
        <v>0</v>
      </c>
      <c r="Q708" s="45"/>
      <c r="R708" s="46"/>
      <c r="S708" s="45"/>
      <c r="T708" s="44"/>
      <c r="U708" s="26">
        <f t="shared" si="46"/>
        <v>0</v>
      </c>
      <c r="V708" s="25">
        <f t="shared" si="45"/>
        <v>0</v>
      </c>
      <c r="W708" s="25">
        <f t="shared" si="47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4"/>
        <v>0</v>
      </c>
      <c r="Q709" s="45"/>
      <c r="R709" s="46"/>
      <c r="S709" s="45"/>
      <c r="T709" s="44"/>
      <c r="U709" s="26">
        <f t="shared" si="46"/>
        <v>0</v>
      </c>
      <c r="V709" s="25">
        <f t="shared" si="45"/>
        <v>0</v>
      </c>
      <c r="W709" s="25">
        <f t="shared" si="47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4"/>
        <v>0</v>
      </c>
      <c r="Q710" s="45"/>
      <c r="R710" s="46"/>
      <c r="S710" s="45"/>
      <c r="T710" s="44"/>
      <c r="U710" s="26">
        <f t="shared" si="46"/>
        <v>0</v>
      </c>
      <c r="V710" s="25">
        <f t="shared" si="45"/>
        <v>0</v>
      </c>
      <c r="W710" s="25">
        <f t="shared" si="47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4"/>
        <v>0</v>
      </c>
      <c r="Q711" s="45"/>
      <c r="R711" s="46"/>
      <c r="S711" s="45"/>
      <c r="T711" s="44"/>
      <c r="U711" s="26">
        <f t="shared" si="46"/>
        <v>0</v>
      </c>
      <c r="V711" s="25">
        <f t="shared" si="45"/>
        <v>0</v>
      </c>
      <c r="W711" s="25">
        <f t="shared" si="47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si="44"/>
        <v>0</v>
      </c>
      <c r="Q712" s="45"/>
      <c r="R712" s="46"/>
      <c r="S712" s="45"/>
      <c r="T712" s="44"/>
      <c r="U712" s="26">
        <f t="shared" si="46"/>
        <v>0</v>
      </c>
      <c r="V712" s="25">
        <f t="shared" si="45"/>
        <v>0</v>
      </c>
      <c r="W712" s="25">
        <f t="shared" si="47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si="46"/>
        <v>0</v>
      </c>
      <c r="V713" s="25">
        <f t="shared" si="45"/>
        <v>0</v>
      </c>
      <c r="W713" s="25">
        <f t="shared" si="47"/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ref="P748:P811" si="48">N748+O748</f>
        <v>0</v>
      </c>
      <c r="Q748" s="45"/>
      <c r="R748" s="46"/>
      <c r="S748" s="45"/>
      <c r="T748" s="44"/>
      <c r="U748" s="26">
        <f t="shared" si="46"/>
        <v>0</v>
      </c>
      <c r="V748" s="25">
        <f t="shared" ref="V748:V811" si="49">(Q748*R748)+(S748*T748)</f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8"/>
        <v>0</v>
      </c>
      <c r="Q749" s="45"/>
      <c r="R749" s="46"/>
      <c r="S749" s="45"/>
      <c r="T749" s="44"/>
      <c r="U749" s="26">
        <f t="shared" ref="U749:U812" si="50">Q749+S749</f>
        <v>0</v>
      </c>
      <c r="V749" s="25">
        <f t="shared" si="49"/>
        <v>0</v>
      </c>
      <c r="W749" s="25">
        <f t="shared" ref="W749:W812" si="51">V749+P749</f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8"/>
        <v>0</v>
      </c>
      <c r="Q750" s="45"/>
      <c r="R750" s="46"/>
      <c r="S750" s="45"/>
      <c r="T750" s="44"/>
      <c r="U750" s="26">
        <f t="shared" si="50"/>
        <v>0</v>
      </c>
      <c r="V750" s="25">
        <f t="shared" si="49"/>
        <v>0</v>
      </c>
      <c r="W750" s="25">
        <f t="shared" si="51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8"/>
        <v>0</v>
      </c>
      <c r="Q751" s="45"/>
      <c r="R751" s="46"/>
      <c r="S751" s="45"/>
      <c r="T751" s="44"/>
      <c r="U751" s="26">
        <f t="shared" si="50"/>
        <v>0</v>
      </c>
      <c r="V751" s="25">
        <f t="shared" si="49"/>
        <v>0</v>
      </c>
      <c r="W751" s="25">
        <f t="shared" si="51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8"/>
        <v>0</v>
      </c>
      <c r="Q752" s="45"/>
      <c r="R752" s="46"/>
      <c r="S752" s="45"/>
      <c r="T752" s="44"/>
      <c r="U752" s="26">
        <f t="shared" si="50"/>
        <v>0</v>
      </c>
      <c r="V752" s="25">
        <f t="shared" si="49"/>
        <v>0</v>
      </c>
      <c r="W752" s="25">
        <f t="shared" si="51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8"/>
        <v>0</v>
      </c>
      <c r="Q753" s="45"/>
      <c r="R753" s="46"/>
      <c r="S753" s="45"/>
      <c r="T753" s="44"/>
      <c r="U753" s="26">
        <f t="shared" si="50"/>
        <v>0</v>
      </c>
      <c r="V753" s="25">
        <f t="shared" si="49"/>
        <v>0</v>
      </c>
      <c r="W753" s="25">
        <f t="shared" si="51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8"/>
        <v>0</v>
      </c>
      <c r="Q754" s="45"/>
      <c r="R754" s="46"/>
      <c r="S754" s="45"/>
      <c r="T754" s="44"/>
      <c r="U754" s="26">
        <f t="shared" si="50"/>
        <v>0</v>
      </c>
      <c r="V754" s="25">
        <f t="shared" si="49"/>
        <v>0</v>
      </c>
      <c r="W754" s="25">
        <f t="shared" si="51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8"/>
        <v>0</v>
      </c>
      <c r="Q755" s="45"/>
      <c r="R755" s="46"/>
      <c r="S755" s="45"/>
      <c r="T755" s="44"/>
      <c r="U755" s="26">
        <f t="shared" si="50"/>
        <v>0</v>
      </c>
      <c r="V755" s="25">
        <f t="shared" si="49"/>
        <v>0</v>
      </c>
      <c r="W755" s="25">
        <f t="shared" si="51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8"/>
        <v>0</v>
      </c>
      <c r="Q756" s="45"/>
      <c r="R756" s="46"/>
      <c r="S756" s="45"/>
      <c r="T756" s="44"/>
      <c r="U756" s="26">
        <f t="shared" si="50"/>
        <v>0</v>
      </c>
      <c r="V756" s="25">
        <f t="shared" si="49"/>
        <v>0</v>
      </c>
      <c r="W756" s="25">
        <f t="shared" si="51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8"/>
        <v>0</v>
      </c>
      <c r="Q757" s="45"/>
      <c r="R757" s="46"/>
      <c r="S757" s="45"/>
      <c r="T757" s="44"/>
      <c r="U757" s="26">
        <f t="shared" si="50"/>
        <v>0</v>
      </c>
      <c r="V757" s="25">
        <f t="shared" si="49"/>
        <v>0</v>
      </c>
      <c r="W757" s="25">
        <f t="shared" si="51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8"/>
        <v>0</v>
      </c>
      <c r="Q758" s="45"/>
      <c r="R758" s="46"/>
      <c r="S758" s="45"/>
      <c r="T758" s="44"/>
      <c r="U758" s="26">
        <f t="shared" si="50"/>
        <v>0</v>
      </c>
      <c r="V758" s="25">
        <f t="shared" si="49"/>
        <v>0</v>
      </c>
      <c r="W758" s="25">
        <f t="shared" si="51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8"/>
        <v>0</v>
      </c>
      <c r="Q759" s="45"/>
      <c r="R759" s="46"/>
      <c r="S759" s="45"/>
      <c r="T759" s="44"/>
      <c r="U759" s="26">
        <f t="shared" si="50"/>
        <v>0</v>
      </c>
      <c r="V759" s="25">
        <f t="shared" si="49"/>
        <v>0</v>
      </c>
      <c r="W759" s="25">
        <f t="shared" si="51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8"/>
        <v>0</v>
      </c>
      <c r="Q760" s="45"/>
      <c r="R760" s="46"/>
      <c r="S760" s="45"/>
      <c r="T760" s="44"/>
      <c r="U760" s="26">
        <f t="shared" si="50"/>
        <v>0</v>
      </c>
      <c r="V760" s="25">
        <f t="shared" si="49"/>
        <v>0</v>
      </c>
      <c r="W760" s="25">
        <f t="shared" si="51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8"/>
        <v>0</v>
      </c>
      <c r="Q761" s="45"/>
      <c r="R761" s="46"/>
      <c r="S761" s="45"/>
      <c r="T761" s="44"/>
      <c r="U761" s="26">
        <f t="shared" si="50"/>
        <v>0</v>
      </c>
      <c r="V761" s="25">
        <f t="shared" si="49"/>
        <v>0</v>
      </c>
      <c r="W761" s="25">
        <f t="shared" si="51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8"/>
        <v>0</v>
      </c>
      <c r="Q762" s="45"/>
      <c r="R762" s="46"/>
      <c r="S762" s="45"/>
      <c r="T762" s="44"/>
      <c r="U762" s="26">
        <f t="shared" si="50"/>
        <v>0</v>
      </c>
      <c r="V762" s="25">
        <f t="shared" si="49"/>
        <v>0</v>
      </c>
      <c r="W762" s="25">
        <f t="shared" si="51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8"/>
        <v>0</v>
      </c>
      <c r="Q763" s="45"/>
      <c r="R763" s="46"/>
      <c r="S763" s="45"/>
      <c r="T763" s="44"/>
      <c r="U763" s="26">
        <f t="shared" si="50"/>
        <v>0</v>
      </c>
      <c r="V763" s="25">
        <f t="shared" si="49"/>
        <v>0</v>
      </c>
      <c r="W763" s="25">
        <f t="shared" si="51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8"/>
        <v>0</v>
      </c>
      <c r="Q764" s="45"/>
      <c r="R764" s="46"/>
      <c r="S764" s="45"/>
      <c r="T764" s="44"/>
      <c r="U764" s="26">
        <f t="shared" si="50"/>
        <v>0</v>
      </c>
      <c r="V764" s="25">
        <f t="shared" si="49"/>
        <v>0</v>
      </c>
      <c r="W764" s="25">
        <f t="shared" si="51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8"/>
        <v>0</v>
      </c>
      <c r="Q765" s="45"/>
      <c r="R765" s="46"/>
      <c r="S765" s="45"/>
      <c r="T765" s="44"/>
      <c r="U765" s="26">
        <f t="shared" si="50"/>
        <v>0</v>
      </c>
      <c r="V765" s="25">
        <f t="shared" si="49"/>
        <v>0</v>
      </c>
      <c r="W765" s="25">
        <f t="shared" si="51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8"/>
        <v>0</v>
      </c>
      <c r="Q766" s="45"/>
      <c r="R766" s="46"/>
      <c r="S766" s="45"/>
      <c r="T766" s="44"/>
      <c r="U766" s="26">
        <f t="shared" si="50"/>
        <v>0</v>
      </c>
      <c r="V766" s="25">
        <f t="shared" si="49"/>
        <v>0</v>
      </c>
      <c r="W766" s="25">
        <f t="shared" si="51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8"/>
        <v>0</v>
      </c>
      <c r="Q767" s="45"/>
      <c r="R767" s="46"/>
      <c r="S767" s="45"/>
      <c r="T767" s="44"/>
      <c r="U767" s="26">
        <f t="shared" si="50"/>
        <v>0</v>
      </c>
      <c r="V767" s="25">
        <f t="shared" si="49"/>
        <v>0</v>
      </c>
      <c r="W767" s="25">
        <f t="shared" si="51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8"/>
        <v>0</v>
      </c>
      <c r="Q768" s="45"/>
      <c r="R768" s="46"/>
      <c r="S768" s="45"/>
      <c r="T768" s="44"/>
      <c r="U768" s="26">
        <f t="shared" si="50"/>
        <v>0</v>
      </c>
      <c r="V768" s="25">
        <f t="shared" si="49"/>
        <v>0</v>
      </c>
      <c r="W768" s="25">
        <f t="shared" si="51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8"/>
        <v>0</v>
      </c>
      <c r="Q769" s="45"/>
      <c r="R769" s="46"/>
      <c r="S769" s="45"/>
      <c r="T769" s="44"/>
      <c r="U769" s="26">
        <f t="shared" si="50"/>
        <v>0</v>
      </c>
      <c r="V769" s="25">
        <f t="shared" si="49"/>
        <v>0</v>
      </c>
      <c r="W769" s="25">
        <f t="shared" si="51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8"/>
        <v>0</v>
      </c>
      <c r="Q770" s="45"/>
      <c r="R770" s="46"/>
      <c r="S770" s="45"/>
      <c r="T770" s="44"/>
      <c r="U770" s="26">
        <f t="shared" si="50"/>
        <v>0</v>
      </c>
      <c r="V770" s="25">
        <f t="shared" si="49"/>
        <v>0</v>
      </c>
      <c r="W770" s="25">
        <f t="shared" si="51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8"/>
        <v>0</v>
      </c>
      <c r="Q771" s="45"/>
      <c r="R771" s="46"/>
      <c r="S771" s="45"/>
      <c r="T771" s="44"/>
      <c r="U771" s="26">
        <f t="shared" si="50"/>
        <v>0</v>
      </c>
      <c r="V771" s="25">
        <f t="shared" si="49"/>
        <v>0</v>
      </c>
      <c r="W771" s="25">
        <f t="shared" si="51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8"/>
        <v>0</v>
      </c>
      <c r="Q772" s="45"/>
      <c r="R772" s="46"/>
      <c r="S772" s="45"/>
      <c r="T772" s="44"/>
      <c r="U772" s="26">
        <f t="shared" si="50"/>
        <v>0</v>
      </c>
      <c r="V772" s="25">
        <f t="shared" si="49"/>
        <v>0</v>
      </c>
      <c r="W772" s="25">
        <f t="shared" si="51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8"/>
        <v>0</v>
      </c>
      <c r="Q773" s="45"/>
      <c r="R773" s="46"/>
      <c r="S773" s="45"/>
      <c r="T773" s="44"/>
      <c r="U773" s="26">
        <f t="shared" si="50"/>
        <v>0</v>
      </c>
      <c r="V773" s="25">
        <f t="shared" si="49"/>
        <v>0</v>
      </c>
      <c r="W773" s="25">
        <f t="shared" si="51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8"/>
        <v>0</v>
      </c>
      <c r="Q774" s="45"/>
      <c r="R774" s="46"/>
      <c r="S774" s="45"/>
      <c r="T774" s="44"/>
      <c r="U774" s="26">
        <f t="shared" si="50"/>
        <v>0</v>
      </c>
      <c r="V774" s="25">
        <f t="shared" si="49"/>
        <v>0</v>
      </c>
      <c r="W774" s="25">
        <f t="shared" si="51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8"/>
        <v>0</v>
      </c>
      <c r="Q775" s="45"/>
      <c r="R775" s="46"/>
      <c r="S775" s="45"/>
      <c r="T775" s="44"/>
      <c r="U775" s="26">
        <f t="shared" si="50"/>
        <v>0</v>
      </c>
      <c r="V775" s="25">
        <f t="shared" si="49"/>
        <v>0</v>
      </c>
      <c r="W775" s="25">
        <f t="shared" si="51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si="48"/>
        <v>0</v>
      </c>
      <c r="Q776" s="45"/>
      <c r="R776" s="46"/>
      <c r="S776" s="45"/>
      <c r="T776" s="44"/>
      <c r="U776" s="26">
        <f t="shared" si="50"/>
        <v>0</v>
      </c>
      <c r="V776" s="25">
        <f t="shared" si="49"/>
        <v>0</v>
      </c>
      <c r="W776" s="25">
        <f t="shared" si="51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si="50"/>
        <v>0</v>
      </c>
      <c r="V777" s="25">
        <f t="shared" si="49"/>
        <v>0</v>
      </c>
      <c r="W777" s="25">
        <f t="shared" si="51"/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ref="P812:P875" si="52">N812+O812</f>
        <v>0</v>
      </c>
      <c r="Q812" s="45"/>
      <c r="R812" s="46"/>
      <c r="S812" s="45"/>
      <c r="T812" s="44"/>
      <c r="U812" s="26">
        <f t="shared" si="50"/>
        <v>0</v>
      </c>
      <c r="V812" s="25">
        <f t="shared" ref="V812:V875" si="53">(Q812*R812)+(S812*T812)</f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52"/>
        <v>0</v>
      </c>
      <c r="Q813" s="45"/>
      <c r="R813" s="46"/>
      <c r="S813" s="45"/>
      <c r="T813" s="44"/>
      <c r="U813" s="26">
        <f t="shared" ref="U813:U876" si="54">Q813+S813</f>
        <v>0</v>
      </c>
      <c r="V813" s="25">
        <f t="shared" si="53"/>
        <v>0</v>
      </c>
      <c r="W813" s="25">
        <f t="shared" ref="W813:W876" si="55">V813+P813</f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52"/>
        <v>0</v>
      </c>
      <c r="Q814" s="45"/>
      <c r="R814" s="46"/>
      <c r="S814" s="45"/>
      <c r="T814" s="44"/>
      <c r="U814" s="26">
        <f t="shared" si="54"/>
        <v>0</v>
      </c>
      <c r="V814" s="25">
        <f t="shared" si="53"/>
        <v>0</v>
      </c>
      <c r="W814" s="25">
        <f t="shared" si="55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52"/>
        <v>0</v>
      </c>
      <c r="Q815" s="45"/>
      <c r="R815" s="46"/>
      <c r="S815" s="45"/>
      <c r="T815" s="44"/>
      <c r="U815" s="26">
        <f t="shared" si="54"/>
        <v>0</v>
      </c>
      <c r="V815" s="25">
        <f t="shared" si="53"/>
        <v>0</v>
      </c>
      <c r="W815" s="25">
        <f t="shared" si="55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52"/>
        <v>0</v>
      </c>
      <c r="Q816" s="45"/>
      <c r="R816" s="46"/>
      <c r="S816" s="45"/>
      <c r="T816" s="44"/>
      <c r="U816" s="26">
        <f t="shared" si="54"/>
        <v>0</v>
      </c>
      <c r="V816" s="25">
        <f t="shared" si="53"/>
        <v>0</v>
      </c>
      <c r="W816" s="25">
        <f t="shared" si="55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52"/>
        <v>0</v>
      </c>
      <c r="Q817" s="45"/>
      <c r="R817" s="46"/>
      <c r="S817" s="45"/>
      <c r="T817" s="44"/>
      <c r="U817" s="26">
        <f t="shared" si="54"/>
        <v>0</v>
      </c>
      <c r="V817" s="25">
        <f t="shared" si="53"/>
        <v>0</v>
      </c>
      <c r="W817" s="25">
        <f t="shared" si="55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52"/>
        <v>0</v>
      </c>
      <c r="Q818" s="45"/>
      <c r="R818" s="46"/>
      <c r="S818" s="45"/>
      <c r="T818" s="44"/>
      <c r="U818" s="26">
        <f t="shared" si="54"/>
        <v>0</v>
      </c>
      <c r="V818" s="25">
        <f t="shared" si="53"/>
        <v>0</v>
      </c>
      <c r="W818" s="25">
        <f t="shared" si="55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52"/>
        <v>0</v>
      </c>
      <c r="Q819" s="45"/>
      <c r="R819" s="46"/>
      <c r="S819" s="45"/>
      <c r="T819" s="44"/>
      <c r="U819" s="26">
        <f t="shared" si="54"/>
        <v>0</v>
      </c>
      <c r="V819" s="25">
        <f t="shared" si="53"/>
        <v>0</v>
      </c>
      <c r="W819" s="25">
        <f t="shared" si="55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52"/>
        <v>0</v>
      </c>
      <c r="Q820" s="45"/>
      <c r="R820" s="46"/>
      <c r="S820" s="45"/>
      <c r="T820" s="44"/>
      <c r="U820" s="26">
        <f t="shared" si="54"/>
        <v>0</v>
      </c>
      <c r="V820" s="25">
        <f t="shared" si="53"/>
        <v>0</v>
      </c>
      <c r="W820" s="25">
        <f t="shared" si="55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52"/>
        <v>0</v>
      </c>
      <c r="Q821" s="45"/>
      <c r="R821" s="46"/>
      <c r="S821" s="45"/>
      <c r="T821" s="44"/>
      <c r="U821" s="26">
        <f t="shared" si="54"/>
        <v>0</v>
      </c>
      <c r="V821" s="25">
        <f t="shared" si="53"/>
        <v>0</v>
      </c>
      <c r="W821" s="25">
        <f t="shared" si="55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52"/>
        <v>0</v>
      </c>
      <c r="Q822" s="45"/>
      <c r="R822" s="46"/>
      <c r="S822" s="45"/>
      <c r="T822" s="44"/>
      <c r="U822" s="26">
        <f t="shared" si="54"/>
        <v>0</v>
      </c>
      <c r="V822" s="25">
        <f t="shared" si="53"/>
        <v>0</v>
      </c>
      <c r="W822" s="25">
        <f t="shared" si="55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52"/>
        <v>0</v>
      </c>
      <c r="Q823" s="45"/>
      <c r="R823" s="46"/>
      <c r="S823" s="45"/>
      <c r="T823" s="44"/>
      <c r="U823" s="26">
        <f t="shared" si="54"/>
        <v>0</v>
      </c>
      <c r="V823" s="25">
        <f t="shared" si="53"/>
        <v>0</v>
      </c>
      <c r="W823" s="25">
        <f t="shared" si="55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52"/>
        <v>0</v>
      </c>
      <c r="Q824" s="45"/>
      <c r="R824" s="46"/>
      <c r="S824" s="45"/>
      <c r="T824" s="44"/>
      <c r="U824" s="26">
        <f t="shared" si="54"/>
        <v>0</v>
      </c>
      <c r="V824" s="25">
        <f t="shared" si="53"/>
        <v>0</v>
      </c>
      <c r="W824" s="25">
        <f t="shared" si="55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52"/>
        <v>0</v>
      </c>
      <c r="Q825" s="45"/>
      <c r="R825" s="46"/>
      <c r="S825" s="45"/>
      <c r="T825" s="44"/>
      <c r="U825" s="26">
        <f t="shared" si="54"/>
        <v>0</v>
      </c>
      <c r="V825" s="25">
        <f t="shared" si="53"/>
        <v>0</v>
      </c>
      <c r="W825" s="25">
        <f t="shared" si="55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52"/>
        <v>0</v>
      </c>
      <c r="Q826" s="45"/>
      <c r="R826" s="46"/>
      <c r="S826" s="45"/>
      <c r="T826" s="44"/>
      <c r="U826" s="26">
        <f t="shared" si="54"/>
        <v>0</v>
      </c>
      <c r="V826" s="25">
        <f t="shared" si="53"/>
        <v>0</v>
      </c>
      <c r="W826" s="25">
        <f t="shared" si="55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52"/>
        <v>0</v>
      </c>
      <c r="Q827" s="45"/>
      <c r="R827" s="46"/>
      <c r="S827" s="45"/>
      <c r="T827" s="44"/>
      <c r="U827" s="26">
        <f t="shared" si="54"/>
        <v>0</v>
      </c>
      <c r="V827" s="25">
        <f t="shared" si="53"/>
        <v>0</v>
      </c>
      <c r="W827" s="25">
        <f t="shared" si="55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52"/>
        <v>0</v>
      </c>
      <c r="Q828" s="45"/>
      <c r="R828" s="46"/>
      <c r="S828" s="45"/>
      <c r="T828" s="44"/>
      <c r="U828" s="26">
        <f t="shared" si="54"/>
        <v>0</v>
      </c>
      <c r="V828" s="25">
        <f t="shared" si="53"/>
        <v>0</v>
      </c>
      <c r="W828" s="25">
        <f t="shared" si="55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52"/>
        <v>0</v>
      </c>
      <c r="Q829" s="45"/>
      <c r="R829" s="46"/>
      <c r="S829" s="45"/>
      <c r="T829" s="44"/>
      <c r="U829" s="26">
        <f t="shared" si="54"/>
        <v>0</v>
      </c>
      <c r="V829" s="25">
        <f t="shared" si="53"/>
        <v>0</v>
      </c>
      <c r="W829" s="25">
        <f t="shared" si="55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52"/>
        <v>0</v>
      </c>
      <c r="Q830" s="45"/>
      <c r="R830" s="46"/>
      <c r="S830" s="45"/>
      <c r="T830" s="44"/>
      <c r="U830" s="26">
        <f t="shared" si="54"/>
        <v>0</v>
      </c>
      <c r="V830" s="25">
        <f t="shared" si="53"/>
        <v>0</v>
      </c>
      <c r="W830" s="25">
        <f t="shared" si="55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52"/>
        <v>0</v>
      </c>
      <c r="Q831" s="45"/>
      <c r="R831" s="46"/>
      <c r="S831" s="45"/>
      <c r="T831" s="44"/>
      <c r="U831" s="26">
        <f t="shared" si="54"/>
        <v>0</v>
      </c>
      <c r="V831" s="25">
        <f t="shared" si="53"/>
        <v>0</v>
      </c>
      <c r="W831" s="25">
        <f t="shared" si="55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52"/>
        <v>0</v>
      </c>
      <c r="Q832" s="45"/>
      <c r="R832" s="46"/>
      <c r="S832" s="45"/>
      <c r="T832" s="44"/>
      <c r="U832" s="26">
        <f t="shared" si="54"/>
        <v>0</v>
      </c>
      <c r="V832" s="25">
        <f t="shared" si="53"/>
        <v>0</v>
      </c>
      <c r="W832" s="25">
        <f t="shared" si="55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52"/>
        <v>0</v>
      </c>
      <c r="Q833" s="45"/>
      <c r="R833" s="46"/>
      <c r="S833" s="45"/>
      <c r="T833" s="44"/>
      <c r="U833" s="26">
        <f t="shared" si="54"/>
        <v>0</v>
      </c>
      <c r="V833" s="25">
        <f t="shared" si="53"/>
        <v>0</v>
      </c>
      <c r="W833" s="25">
        <f t="shared" si="55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52"/>
        <v>0</v>
      </c>
      <c r="Q834" s="45"/>
      <c r="R834" s="46"/>
      <c r="S834" s="45"/>
      <c r="T834" s="44"/>
      <c r="U834" s="26">
        <f t="shared" si="54"/>
        <v>0</v>
      </c>
      <c r="V834" s="25">
        <f t="shared" si="53"/>
        <v>0</v>
      </c>
      <c r="W834" s="25">
        <f t="shared" si="55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52"/>
        <v>0</v>
      </c>
      <c r="Q835" s="45"/>
      <c r="R835" s="46"/>
      <c r="S835" s="45"/>
      <c r="T835" s="44"/>
      <c r="U835" s="26">
        <f t="shared" si="54"/>
        <v>0</v>
      </c>
      <c r="V835" s="25">
        <f t="shared" si="53"/>
        <v>0</v>
      </c>
      <c r="W835" s="25">
        <f t="shared" si="55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52"/>
        <v>0</v>
      </c>
      <c r="Q836" s="45"/>
      <c r="R836" s="46"/>
      <c r="S836" s="45"/>
      <c r="T836" s="44"/>
      <c r="U836" s="26">
        <f t="shared" si="54"/>
        <v>0</v>
      </c>
      <c r="V836" s="25">
        <f t="shared" si="53"/>
        <v>0</v>
      </c>
      <c r="W836" s="25">
        <f t="shared" si="55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52"/>
        <v>0</v>
      </c>
      <c r="Q837" s="45"/>
      <c r="R837" s="46"/>
      <c r="S837" s="45"/>
      <c r="T837" s="44"/>
      <c r="U837" s="26">
        <f t="shared" si="54"/>
        <v>0</v>
      </c>
      <c r="V837" s="25">
        <f t="shared" si="53"/>
        <v>0</v>
      </c>
      <c r="W837" s="25">
        <f t="shared" si="55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52"/>
        <v>0</v>
      </c>
      <c r="Q838" s="45"/>
      <c r="R838" s="46"/>
      <c r="S838" s="45"/>
      <c r="T838" s="44"/>
      <c r="U838" s="26">
        <f t="shared" si="54"/>
        <v>0</v>
      </c>
      <c r="V838" s="25">
        <f t="shared" si="53"/>
        <v>0</v>
      </c>
      <c r="W838" s="25">
        <f t="shared" si="55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52"/>
        <v>0</v>
      </c>
      <c r="Q839" s="45"/>
      <c r="R839" s="46"/>
      <c r="S839" s="45"/>
      <c r="T839" s="44"/>
      <c r="U839" s="26">
        <f t="shared" si="54"/>
        <v>0</v>
      </c>
      <c r="V839" s="25">
        <f t="shared" si="53"/>
        <v>0</v>
      </c>
      <c r="W839" s="25">
        <f t="shared" si="55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si="52"/>
        <v>0</v>
      </c>
      <c r="Q840" s="45"/>
      <c r="R840" s="46"/>
      <c r="S840" s="45"/>
      <c r="T840" s="44"/>
      <c r="U840" s="26">
        <f t="shared" si="54"/>
        <v>0</v>
      </c>
      <c r="V840" s="25">
        <f t="shared" si="53"/>
        <v>0</v>
      </c>
      <c r="W840" s="25">
        <f t="shared" si="55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si="54"/>
        <v>0</v>
      </c>
      <c r="V841" s="25">
        <f t="shared" si="53"/>
        <v>0</v>
      </c>
      <c r="W841" s="25">
        <f t="shared" si="55"/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ref="P876:P939" si="56">N876+O876</f>
        <v>0</v>
      </c>
      <c r="Q876" s="45"/>
      <c r="R876" s="46"/>
      <c r="S876" s="45"/>
      <c r="T876" s="44"/>
      <c r="U876" s="26">
        <f t="shared" si="54"/>
        <v>0</v>
      </c>
      <c r="V876" s="25">
        <f t="shared" ref="V876:V939" si="57">(Q876*R876)+(S876*T876)</f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6"/>
        <v>0</v>
      </c>
      <c r="Q877" s="45"/>
      <c r="R877" s="46"/>
      <c r="S877" s="45"/>
      <c r="T877" s="44"/>
      <c r="U877" s="26">
        <f t="shared" ref="U877:U940" si="58">Q877+S877</f>
        <v>0</v>
      </c>
      <c r="V877" s="25">
        <f t="shared" si="57"/>
        <v>0</v>
      </c>
      <c r="W877" s="25">
        <f t="shared" ref="W877:W940" si="59">V877+P877</f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6"/>
        <v>0</v>
      </c>
      <c r="Q878" s="45"/>
      <c r="R878" s="46"/>
      <c r="S878" s="45"/>
      <c r="T878" s="44"/>
      <c r="U878" s="26">
        <f t="shared" si="58"/>
        <v>0</v>
      </c>
      <c r="V878" s="25">
        <f t="shared" si="57"/>
        <v>0</v>
      </c>
      <c r="W878" s="25">
        <f t="shared" si="59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6"/>
        <v>0</v>
      </c>
      <c r="Q879" s="45"/>
      <c r="R879" s="46"/>
      <c r="S879" s="45"/>
      <c r="T879" s="44"/>
      <c r="U879" s="26">
        <f t="shared" si="58"/>
        <v>0</v>
      </c>
      <c r="V879" s="25">
        <f t="shared" si="57"/>
        <v>0</v>
      </c>
      <c r="W879" s="25">
        <f t="shared" si="59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6"/>
        <v>0</v>
      </c>
      <c r="Q880" s="45"/>
      <c r="R880" s="46"/>
      <c r="S880" s="45"/>
      <c r="T880" s="44"/>
      <c r="U880" s="26">
        <f t="shared" si="58"/>
        <v>0</v>
      </c>
      <c r="V880" s="25">
        <f t="shared" si="57"/>
        <v>0</v>
      </c>
      <c r="W880" s="25">
        <f t="shared" si="59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6"/>
        <v>0</v>
      </c>
      <c r="Q881" s="45"/>
      <c r="R881" s="46"/>
      <c r="S881" s="45"/>
      <c r="T881" s="44"/>
      <c r="U881" s="26">
        <f t="shared" si="58"/>
        <v>0</v>
      </c>
      <c r="V881" s="25">
        <f t="shared" si="57"/>
        <v>0</v>
      </c>
      <c r="W881" s="25">
        <f t="shared" si="59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6"/>
        <v>0</v>
      </c>
      <c r="Q882" s="45"/>
      <c r="R882" s="46"/>
      <c r="S882" s="45"/>
      <c r="T882" s="44"/>
      <c r="U882" s="26">
        <f t="shared" si="58"/>
        <v>0</v>
      </c>
      <c r="V882" s="25">
        <f t="shared" si="57"/>
        <v>0</v>
      </c>
      <c r="W882" s="25">
        <f t="shared" si="59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6"/>
        <v>0</v>
      </c>
      <c r="Q883" s="45"/>
      <c r="R883" s="46"/>
      <c r="S883" s="45"/>
      <c r="T883" s="44"/>
      <c r="U883" s="26">
        <f t="shared" si="58"/>
        <v>0</v>
      </c>
      <c r="V883" s="25">
        <f t="shared" si="57"/>
        <v>0</v>
      </c>
      <c r="W883" s="25">
        <f t="shared" si="59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6"/>
        <v>0</v>
      </c>
      <c r="Q884" s="45"/>
      <c r="R884" s="46"/>
      <c r="S884" s="45"/>
      <c r="T884" s="44"/>
      <c r="U884" s="26">
        <f t="shared" si="58"/>
        <v>0</v>
      </c>
      <c r="V884" s="25">
        <f t="shared" si="57"/>
        <v>0</v>
      </c>
      <c r="W884" s="25">
        <f t="shared" si="59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6"/>
        <v>0</v>
      </c>
      <c r="Q885" s="45"/>
      <c r="R885" s="46"/>
      <c r="S885" s="45"/>
      <c r="T885" s="44"/>
      <c r="U885" s="26">
        <f t="shared" si="58"/>
        <v>0</v>
      </c>
      <c r="V885" s="25">
        <f t="shared" si="57"/>
        <v>0</v>
      </c>
      <c r="W885" s="25">
        <f t="shared" si="59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6"/>
        <v>0</v>
      </c>
      <c r="Q886" s="45"/>
      <c r="R886" s="46"/>
      <c r="S886" s="45"/>
      <c r="T886" s="44"/>
      <c r="U886" s="26">
        <f t="shared" si="58"/>
        <v>0</v>
      </c>
      <c r="V886" s="25">
        <f t="shared" si="57"/>
        <v>0</v>
      </c>
      <c r="W886" s="25">
        <f t="shared" si="59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6"/>
        <v>0</v>
      </c>
      <c r="Q887" s="45"/>
      <c r="R887" s="46"/>
      <c r="S887" s="45"/>
      <c r="T887" s="44"/>
      <c r="U887" s="26">
        <f t="shared" si="58"/>
        <v>0</v>
      </c>
      <c r="V887" s="25">
        <f t="shared" si="57"/>
        <v>0</v>
      </c>
      <c r="W887" s="25">
        <f t="shared" si="59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6"/>
        <v>0</v>
      </c>
      <c r="Q888" s="45"/>
      <c r="R888" s="46"/>
      <c r="S888" s="45"/>
      <c r="T888" s="44"/>
      <c r="U888" s="26">
        <f t="shared" si="58"/>
        <v>0</v>
      </c>
      <c r="V888" s="25">
        <f t="shared" si="57"/>
        <v>0</v>
      </c>
      <c r="W888" s="25">
        <f t="shared" si="59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6"/>
        <v>0</v>
      </c>
      <c r="Q889" s="45"/>
      <c r="R889" s="46"/>
      <c r="S889" s="45"/>
      <c r="T889" s="44"/>
      <c r="U889" s="26">
        <f t="shared" si="58"/>
        <v>0</v>
      </c>
      <c r="V889" s="25">
        <f t="shared" si="57"/>
        <v>0</v>
      </c>
      <c r="W889" s="25">
        <f t="shared" si="59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6"/>
        <v>0</v>
      </c>
      <c r="Q890" s="45"/>
      <c r="R890" s="46"/>
      <c r="S890" s="45"/>
      <c r="T890" s="44"/>
      <c r="U890" s="26">
        <f t="shared" si="58"/>
        <v>0</v>
      </c>
      <c r="V890" s="25">
        <f t="shared" si="57"/>
        <v>0</v>
      </c>
      <c r="W890" s="25">
        <f t="shared" si="59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6"/>
        <v>0</v>
      </c>
      <c r="Q891" s="45"/>
      <c r="R891" s="46"/>
      <c r="S891" s="45"/>
      <c r="T891" s="44"/>
      <c r="U891" s="26">
        <f t="shared" si="58"/>
        <v>0</v>
      </c>
      <c r="V891" s="25">
        <f t="shared" si="57"/>
        <v>0</v>
      </c>
      <c r="W891" s="25">
        <f t="shared" si="59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6"/>
        <v>0</v>
      </c>
      <c r="Q892" s="45"/>
      <c r="R892" s="46"/>
      <c r="S892" s="45"/>
      <c r="T892" s="44"/>
      <c r="U892" s="26">
        <f t="shared" si="58"/>
        <v>0</v>
      </c>
      <c r="V892" s="25">
        <f t="shared" si="57"/>
        <v>0</v>
      </c>
      <c r="W892" s="25">
        <f t="shared" si="59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6"/>
        <v>0</v>
      </c>
      <c r="Q893" s="45"/>
      <c r="R893" s="46"/>
      <c r="S893" s="45"/>
      <c r="T893" s="44"/>
      <c r="U893" s="26">
        <f t="shared" si="58"/>
        <v>0</v>
      </c>
      <c r="V893" s="25">
        <f t="shared" si="57"/>
        <v>0</v>
      </c>
      <c r="W893" s="25">
        <f t="shared" si="59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6"/>
        <v>0</v>
      </c>
      <c r="Q894" s="45"/>
      <c r="R894" s="46"/>
      <c r="S894" s="45"/>
      <c r="T894" s="44"/>
      <c r="U894" s="26">
        <f t="shared" si="58"/>
        <v>0</v>
      </c>
      <c r="V894" s="25">
        <f t="shared" si="57"/>
        <v>0</v>
      </c>
      <c r="W894" s="25">
        <f t="shared" si="59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6"/>
        <v>0</v>
      </c>
      <c r="Q895" s="45"/>
      <c r="R895" s="46"/>
      <c r="S895" s="45"/>
      <c r="T895" s="44"/>
      <c r="U895" s="26">
        <f t="shared" si="58"/>
        <v>0</v>
      </c>
      <c r="V895" s="25">
        <f t="shared" si="57"/>
        <v>0</v>
      </c>
      <c r="W895" s="25">
        <f t="shared" si="59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6"/>
        <v>0</v>
      </c>
      <c r="Q896" s="45"/>
      <c r="R896" s="46"/>
      <c r="S896" s="45"/>
      <c r="T896" s="44"/>
      <c r="U896" s="26">
        <f t="shared" si="58"/>
        <v>0</v>
      </c>
      <c r="V896" s="25">
        <f t="shared" si="57"/>
        <v>0</v>
      </c>
      <c r="W896" s="25">
        <f t="shared" si="59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6"/>
        <v>0</v>
      </c>
      <c r="Q897" s="45"/>
      <c r="R897" s="46"/>
      <c r="S897" s="45"/>
      <c r="T897" s="44"/>
      <c r="U897" s="26">
        <f t="shared" si="58"/>
        <v>0</v>
      </c>
      <c r="V897" s="25">
        <f t="shared" si="57"/>
        <v>0</v>
      </c>
      <c r="W897" s="25">
        <f t="shared" si="59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6"/>
        <v>0</v>
      </c>
      <c r="Q898" s="45"/>
      <c r="R898" s="46"/>
      <c r="S898" s="45"/>
      <c r="T898" s="44"/>
      <c r="U898" s="26">
        <f t="shared" si="58"/>
        <v>0</v>
      </c>
      <c r="V898" s="25">
        <f t="shared" si="57"/>
        <v>0</v>
      </c>
      <c r="W898" s="25">
        <f t="shared" si="59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6"/>
        <v>0</v>
      </c>
      <c r="Q899" s="45"/>
      <c r="R899" s="46"/>
      <c r="S899" s="45"/>
      <c r="T899" s="44"/>
      <c r="U899" s="26">
        <f t="shared" si="58"/>
        <v>0</v>
      </c>
      <c r="V899" s="25">
        <f t="shared" si="57"/>
        <v>0</v>
      </c>
      <c r="W899" s="25">
        <f t="shared" si="59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6"/>
        <v>0</v>
      </c>
      <c r="Q900" s="45"/>
      <c r="R900" s="46"/>
      <c r="S900" s="45"/>
      <c r="T900" s="44"/>
      <c r="U900" s="26">
        <f t="shared" si="58"/>
        <v>0</v>
      </c>
      <c r="V900" s="25">
        <f t="shared" si="57"/>
        <v>0</v>
      </c>
      <c r="W900" s="25">
        <f t="shared" si="59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6"/>
        <v>0</v>
      </c>
      <c r="Q901" s="45"/>
      <c r="R901" s="46"/>
      <c r="S901" s="45"/>
      <c r="T901" s="44"/>
      <c r="U901" s="26">
        <f t="shared" si="58"/>
        <v>0</v>
      </c>
      <c r="V901" s="25">
        <f t="shared" si="57"/>
        <v>0</v>
      </c>
      <c r="W901" s="25">
        <f t="shared" si="59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6"/>
        <v>0</v>
      </c>
      <c r="Q902" s="45"/>
      <c r="R902" s="46"/>
      <c r="S902" s="45"/>
      <c r="T902" s="44"/>
      <c r="U902" s="26">
        <f t="shared" si="58"/>
        <v>0</v>
      </c>
      <c r="V902" s="25">
        <f t="shared" si="57"/>
        <v>0</v>
      </c>
      <c r="W902" s="25">
        <f t="shared" si="59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6"/>
        <v>0</v>
      </c>
      <c r="Q903" s="45"/>
      <c r="R903" s="46"/>
      <c r="S903" s="45"/>
      <c r="T903" s="44"/>
      <c r="U903" s="26">
        <f t="shared" si="58"/>
        <v>0</v>
      </c>
      <c r="V903" s="25">
        <f t="shared" si="57"/>
        <v>0</v>
      </c>
      <c r="W903" s="25">
        <f t="shared" si="59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si="56"/>
        <v>0</v>
      </c>
      <c r="Q904" s="45"/>
      <c r="R904" s="46"/>
      <c r="S904" s="45"/>
      <c r="T904" s="44"/>
      <c r="U904" s="26">
        <f t="shared" si="58"/>
        <v>0</v>
      </c>
      <c r="V904" s="25">
        <f t="shared" si="57"/>
        <v>0</v>
      </c>
      <c r="W904" s="25">
        <f t="shared" si="59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si="58"/>
        <v>0</v>
      </c>
      <c r="V905" s="25">
        <f t="shared" si="57"/>
        <v>0</v>
      </c>
      <c r="W905" s="25">
        <f t="shared" si="59"/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ref="P940:P1003" si="60">N940+O940</f>
        <v>0</v>
      </c>
      <c r="Q940" s="45"/>
      <c r="R940" s="46"/>
      <c r="S940" s="45"/>
      <c r="T940" s="44"/>
      <c r="U940" s="26">
        <f t="shared" si="58"/>
        <v>0</v>
      </c>
      <c r="V940" s="25">
        <f t="shared" ref="V940:V1003" si="61">(Q940*R940)+(S940*T940)</f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60"/>
        <v>0</v>
      </c>
      <c r="Q941" s="45"/>
      <c r="R941" s="46"/>
      <c r="S941" s="45"/>
      <c r="T941" s="44"/>
      <c r="U941" s="26">
        <f t="shared" ref="U941:U1004" si="62">Q941+S941</f>
        <v>0</v>
      </c>
      <c r="V941" s="25">
        <f t="shared" si="61"/>
        <v>0</v>
      </c>
      <c r="W941" s="25">
        <f t="shared" ref="W941:W1004" si="63">V941+P941</f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60"/>
        <v>0</v>
      </c>
      <c r="Q942" s="45"/>
      <c r="R942" s="46"/>
      <c r="S942" s="45"/>
      <c r="T942" s="44"/>
      <c r="U942" s="26">
        <f t="shared" si="62"/>
        <v>0</v>
      </c>
      <c r="V942" s="25">
        <f t="shared" si="61"/>
        <v>0</v>
      </c>
      <c r="W942" s="25">
        <f t="shared" si="63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60"/>
        <v>0</v>
      </c>
      <c r="Q943" s="45"/>
      <c r="R943" s="46"/>
      <c r="S943" s="45"/>
      <c r="T943" s="44"/>
      <c r="U943" s="26">
        <f t="shared" si="62"/>
        <v>0</v>
      </c>
      <c r="V943" s="25">
        <f t="shared" si="61"/>
        <v>0</v>
      </c>
      <c r="W943" s="25">
        <f t="shared" si="63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60"/>
        <v>0</v>
      </c>
      <c r="Q944" s="45"/>
      <c r="R944" s="46"/>
      <c r="S944" s="45"/>
      <c r="T944" s="44"/>
      <c r="U944" s="26">
        <f t="shared" si="62"/>
        <v>0</v>
      </c>
      <c r="V944" s="25">
        <f t="shared" si="61"/>
        <v>0</v>
      </c>
      <c r="W944" s="25">
        <f t="shared" si="63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60"/>
        <v>0</v>
      </c>
      <c r="Q945" s="45"/>
      <c r="R945" s="46"/>
      <c r="S945" s="45"/>
      <c r="T945" s="44"/>
      <c r="U945" s="26">
        <f t="shared" si="62"/>
        <v>0</v>
      </c>
      <c r="V945" s="25">
        <f t="shared" si="61"/>
        <v>0</v>
      </c>
      <c r="W945" s="25">
        <f t="shared" si="63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60"/>
        <v>0</v>
      </c>
      <c r="Q946" s="45"/>
      <c r="R946" s="46"/>
      <c r="S946" s="45"/>
      <c r="T946" s="44"/>
      <c r="U946" s="26">
        <f t="shared" si="62"/>
        <v>0</v>
      </c>
      <c r="V946" s="25">
        <f t="shared" si="61"/>
        <v>0</v>
      </c>
      <c r="W946" s="25">
        <f t="shared" si="63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60"/>
        <v>0</v>
      </c>
      <c r="Q947" s="45"/>
      <c r="R947" s="46"/>
      <c r="S947" s="45"/>
      <c r="T947" s="44"/>
      <c r="U947" s="26">
        <f t="shared" si="62"/>
        <v>0</v>
      </c>
      <c r="V947" s="25">
        <f t="shared" si="61"/>
        <v>0</v>
      </c>
      <c r="W947" s="25">
        <f t="shared" si="63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60"/>
        <v>0</v>
      </c>
      <c r="Q948" s="45"/>
      <c r="R948" s="46"/>
      <c r="S948" s="45"/>
      <c r="T948" s="44"/>
      <c r="U948" s="26">
        <f t="shared" si="62"/>
        <v>0</v>
      </c>
      <c r="V948" s="25">
        <f t="shared" si="61"/>
        <v>0</v>
      </c>
      <c r="W948" s="25">
        <f t="shared" si="63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60"/>
        <v>0</v>
      </c>
      <c r="Q949" s="45"/>
      <c r="R949" s="46"/>
      <c r="S949" s="45"/>
      <c r="T949" s="44"/>
      <c r="U949" s="26">
        <f t="shared" si="62"/>
        <v>0</v>
      </c>
      <c r="V949" s="25">
        <f t="shared" si="61"/>
        <v>0</v>
      </c>
      <c r="W949" s="25">
        <f t="shared" si="63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60"/>
        <v>0</v>
      </c>
      <c r="Q950" s="45"/>
      <c r="R950" s="46"/>
      <c r="S950" s="45"/>
      <c r="T950" s="44"/>
      <c r="U950" s="26">
        <f t="shared" si="62"/>
        <v>0</v>
      </c>
      <c r="V950" s="25">
        <f t="shared" si="61"/>
        <v>0</v>
      </c>
      <c r="W950" s="25">
        <f t="shared" si="63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60"/>
        <v>0</v>
      </c>
      <c r="Q951" s="45"/>
      <c r="R951" s="46"/>
      <c r="S951" s="45"/>
      <c r="T951" s="44"/>
      <c r="U951" s="26">
        <f t="shared" si="62"/>
        <v>0</v>
      </c>
      <c r="V951" s="25">
        <f t="shared" si="61"/>
        <v>0</v>
      </c>
      <c r="W951" s="25">
        <f t="shared" si="63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60"/>
        <v>0</v>
      </c>
      <c r="Q952" s="45"/>
      <c r="R952" s="46"/>
      <c r="S952" s="45"/>
      <c r="T952" s="44"/>
      <c r="U952" s="26">
        <f t="shared" si="62"/>
        <v>0</v>
      </c>
      <c r="V952" s="25">
        <f t="shared" si="61"/>
        <v>0</v>
      </c>
      <c r="W952" s="25">
        <f t="shared" si="63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60"/>
        <v>0</v>
      </c>
      <c r="Q953" s="45"/>
      <c r="R953" s="46"/>
      <c r="S953" s="45"/>
      <c r="T953" s="44"/>
      <c r="U953" s="26">
        <f t="shared" si="62"/>
        <v>0</v>
      </c>
      <c r="V953" s="25">
        <f t="shared" si="61"/>
        <v>0</v>
      </c>
      <c r="W953" s="25">
        <f t="shared" si="63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60"/>
        <v>0</v>
      </c>
      <c r="Q954" s="45"/>
      <c r="R954" s="46"/>
      <c r="S954" s="45"/>
      <c r="T954" s="44"/>
      <c r="U954" s="26">
        <f t="shared" si="62"/>
        <v>0</v>
      </c>
      <c r="V954" s="25">
        <f t="shared" si="61"/>
        <v>0</v>
      </c>
      <c r="W954" s="25">
        <f t="shared" si="63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60"/>
        <v>0</v>
      </c>
      <c r="Q955" s="45"/>
      <c r="R955" s="46"/>
      <c r="S955" s="45"/>
      <c r="T955" s="44"/>
      <c r="U955" s="26">
        <f t="shared" si="62"/>
        <v>0</v>
      </c>
      <c r="V955" s="25">
        <f t="shared" si="61"/>
        <v>0</v>
      </c>
      <c r="W955" s="25">
        <f t="shared" si="63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60"/>
        <v>0</v>
      </c>
      <c r="Q956" s="45"/>
      <c r="R956" s="46"/>
      <c r="S956" s="45"/>
      <c r="T956" s="44"/>
      <c r="U956" s="26">
        <f t="shared" si="62"/>
        <v>0</v>
      </c>
      <c r="V956" s="25">
        <f t="shared" si="61"/>
        <v>0</v>
      </c>
      <c r="W956" s="25">
        <f t="shared" si="63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60"/>
        <v>0</v>
      </c>
      <c r="Q957" s="45"/>
      <c r="R957" s="46"/>
      <c r="S957" s="45"/>
      <c r="T957" s="44"/>
      <c r="U957" s="26">
        <f t="shared" si="62"/>
        <v>0</v>
      </c>
      <c r="V957" s="25">
        <f t="shared" si="61"/>
        <v>0</v>
      </c>
      <c r="W957" s="25">
        <f t="shared" si="63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60"/>
        <v>0</v>
      </c>
      <c r="Q958" s="45"/>
      <c r="R958" s="46"/>
      <c r="S958" s="45"/>
      <c r="T958" s="44"/>
      <c r="U958" s="26">
        <f t="shared" si="62"/>
        <v>0</v>
      </c>
      <c r="V958" s="25">
        <f t="shared" si="61"/>
        <v>0</v>
      </c>
      <c r="W958" s="25">
        <f t="shared" si="63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60"/>
        <v>0</v>
      </c>
      <c r="Q959" s="45"/>
      <c r="R959" s="46"/>
      <c r="S959" s="45"/>
      <c r="T959" s="44"/>
      <c r="U959" s="26">
        <f t="shared" si="62"/>
        <v>0</v>
      </c>
      <c r="V959" s="25">
        <f t="shared" si="61"/>
        <v>0</v>
      </c>
      <c r="W959" s="25">
        <f t="shared" si="63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60"/>
        <v>0</v>
      </c>
      <c r="Q960" s="45"/>
      <c r="R960" s="46"/>
      <c r="S960" s="45"/>
      <c r="T960" s="44"/>
      <c r="U960" s="26">
        <f t="shared" si="62"/>
        <v>0</v>
      </c>
      <c r="V960" s="25">
        <f t="shared" si="61"/>
        <v>0</v>
      </c>
      <c r="W960" s="25">
        <f t="shared" si="63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60"/>
        <v>0</v>
      </c>
      <c r="Q961" s="45"/>
      <c r="R961" s="46"/>
      <c r="S961" s="45"/>
      <c r="T961" s="44"/>
      <c r="U961" s="26">
        <f t="shared" si="62"/>
        <v>0</v>
      </c>
      <c r="V961" s="25">
        <f t="shared" si="61"/>
        <v>0</v>
      </c>
      <c r="W961" s="25">
        <f t="shared" si="63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60"/>
        <v>0</v>
      </c>
      <c r="Q962" s="45"/>
      <c r="R962" s="46"/>
      <c r="S962" s="45"/>
      <c r="T962" s="44"/>
      <c r="U962" s="26">
        <f t="shared" si="62"/>
        <v>0</v>
      </c>
      <c r="V962" s="25">
        <f t="shared" si="61"/>
        <v>0</v>
      </c>
      <c r="W962" s="25">
        <f t="shared" si="63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60"/>
        <v>0</v>
      </c>
      <c r="Q963" s="45"/>
      <c r="R963" s="46"/>
      <c r="S963" s="45"/>
      <c r="T963" s="44"/>
      <c r="U963" s="26">
        <f t="shared" si="62"/>
        <v>0</v>
      </c>
      <c r="V963" s="25">
        <f t="shared" si="61"/>
        <v>0</v>
      </c>
      <c r="W963" s="25">
        <f t="shared" si="63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60"/>
        <v>0</v>
      </c>
      <c r="Q964" s="45"/>
      <c r="R964" s="46"/>
      <c r="S964" s="45"/>
      <c r="T964" s="44"/>
      <c r="U964" s="26">
        <f t="shared" si="62"/>
        <v>0</v>
      </c>
      <c r="V964" s="25">
        <f t="shared" si="61"/>
        <v>0</v>
      </c>
      <c r="W964" s="25">
        <f t="shared" si="63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60"/>
        <v>0</v>
      </c>
      <c r="Q965" s="45"/>
      <c r="R965" s="46"/>
      <c r="S965" s="45"/>
      <c r="T965" s="44"/>
      <c r="U965" s="26">
        <f t="shared" si="62"/>
        <v>0</v>
      </c>
      <c r="V965" s="25">
        <f t="shared" si="61"/>
        <v>0</v>
      </c>
      <c r="W965" s="25">
        <f t="shared" si="63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60"/>
        <v>0</v>
      </c>
      <c r="Q966" s="45"/>
      <c r="R966" s="46"/>
      <c r="S966" s="45"/>
      <c r="T966" s="44"/>
      <c r="U966" s="26">
        <f t="shared" si="62"/>
        <v>0</v>
      </c>
      <c r="V966" s="25">
        <f t="shared" si="61"/>
        <v>0</v>
      </c>
      <c r="W966" s="25">
        <f t="shared" si="63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60"/>
        <v>0</v>
      </c>
      <c r="Q967" s="45"/>
      <c r="R967" s="46"/>
      <c r="S967" s="45"/>
      <c r="T967" s="44"/>
      <c r="U967" s="26">
        <f t="shared" si="62"/>
        <v>0</v>
      </c>
      <c r="V967" s="25">
        <f t="shared" si="61"/>
        <v>0</v>
      </c>
      <c r="W967" s="25">
        <f t="shared" si="63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si="60"/>
        <v>0</v>
      </c>
      <c r="Q968" s="45"/>
      <c r="R968" s="46"/>
      <c r="S968" s="45"/>
      <c r="T968" s="44"/>
      <c r="U968" s="26">
        <f t="shared" si="62"/>
        <v>0</v>
      </c>
      <c r="V968" s="25">
        <f t="shared" si="61"/>
        <v>0</v>
      </c>
      <c r="W968" s="25">
        <f t="shared" si="63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si="62"/>
        <v>0</v>
      </c>
      <c r="V969" s="25">
        <f t="shared" si="61"/>
        <v>0</v>
      </c>
      <c r="W969" s="25">
        <f t="shared" si="63"/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ref="P1004:P1067" si="64">N1004+O1004</f>
        <v>0</v>
      </c>
      <c r="Q1004" s="45"/>
      <c r="R1004" s="46"/>
      <c r="S1004" s="45"/>
      <c r="T1004" s="44"/>
      <c r="U1004" s="26">
        <f t="shared" si="62"/>
        <v>0</v>
      </c>
      <c r="V1004" s="25">
        <f t="shared" ref="V1004:V1067" si="65">(Q1004*R1004)+(S1004*T1004)</f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4"/>
        <v>0</v>
      </c>
      <c r="Q1005" s="45"/>
      <c r="R1005" s="46"/>
      <c r="S1005" s="45"/>
      <c r="T1005" s="44"/>
      <c r="U1005" s="26">
        <f t="shared" ref="U1005:U1068" si="66">Q1005+S1005</f>
        <v>0</v>
      </c>
      <c r="V1005" s="25">
        <f t="shared" si="65"/>
        <v>0</v>
      </c>
      <c r="W1005" s="25">
        <f t="shared" ref="W1005:W1068" si="67">V1005+P1005</f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4"/>
        <v>0</v>
      </c>
      <c r="Q1006" s="45"/>
      <c r="R1006" s="46"/>
      <c r="S1006" s="45"/>
      <c r="T1006" s="44"/>
      <c r="U1006" s="26">
        <f t="shared" si="66"/>
        <v>0</v>
      </c>
      <c r="V1006" s="25">
        <f t="shared" si="65"/>
        <v>0</v>
      </c>
      <c r="W1006" s="25">
        <f t="shared" si="67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4"/>
        <v>0</v>
      </c>
      <c r="Q1007" s="45"/>
      <c r="R1007" s="46"/>
      <c r="S1007" s="45"/>
      <c r="T1007" s="44"/>
      <c r="U1007" s="26">
        <f t="shared" si="66"/>
        <v>0</v>
      </c>
      <c r="V1007" s="25">
        <f t="shared" si="65"/>
        <v>0</v>
      </c>
      <c r="W1007" s="25">
        <f t="shared" si="67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4"/>
        <v>0</v>
      </c>
      <c r="Q1008" s="45"/>
      <c r="R1008" s="46"/>
      <c r="S1008" s="45"/>
      <c r="T1008" s="44"/>
      <c r="U1008" s="26">
        <f t="shared" si="66"/>
        <v>0</v>
      </c>
      <c r="V1008" s="25">
        <f t="shared" si="65"/>
        <v>0</v>
      </c>
      <c r="W1008" s="25">
        <f t="shared" si="67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4"/>
        <v>0</v>
      </c>
      <c r="Q1009" s="45"/>
      <c r="R1009" s="46"/>
      <c r="S1009" s="45"/>
      <c r="T1009" s="44"/>
      <c r="U1009" s="26">
        <f t="shared" si="66"/>
        <v>0</v>
      </c>
      <c r="V1009" s="25">
        <f t="shared" si="65"/>
        <v>0</v>
      </c>
      <c r="W1009" s="25">
        <f t="shared" si="67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4"/>
        <v>0</v>
      </c>
      <c r="Q1010" s="45"/>
      <c r="R1010" s="46"/>
      <c r="S1010" s="45"/>
      <c r="T1010" s="44"/>
      <c r="U1010" s="26">
        <f t="shared" si="66"/>
        <v>0</v>
      </c>
      <c r="V1010" s="25">
        <f t="shared" si="65"/>
        <v>0</v>
      </c>
      <c r="W1010" s="25">
        <f t="shared" si="67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4"/>
        <v>0</v>
      </c>
      <c r="Q1011" s="45"/>
      <c r="R1011" s="46"/>
      <c r="S1011" s="45"/>
      <c r="T1011" s="44"/>
      <c r="U1011" s="26">
        <f t="shared" si="66"/>
        <v>0</v>
      </c>
      <c r="V1011" s="25">
        <f t="shared" si="65"/>
        <v>0</v>
      </c>
      <c r="W1011" s="25">
        <f t="shared" si="67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4"/>
        <v>0</v>
      </c>
      <c r="Q1012" s="45"/>
      <c r="R1012" s="46"/>
      <c r="S1012" s="45"/>
      <c r="T1012" s="44"/>
      <c r="U1012" s="26">
        <f t="shared" si="66"/>
        <v>0</v>
      </c>
      <c r="V1012" s="25">
        <f t="shared" si="65"/>
        <v>0</v>
      </c>
      <c r="W1012" s="25">
        <f t="shared" si="67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4"/>
        <v>0</v>
      </c>
      <c r="Q1013" s="45"/>
      <c r="R1013" s="46"/>
      <c r="S1013" s="45"/>
      <c r="T1013" s="44"/>
      <c r="U1013" s="26">
        <f t="shared" si="66"/>
        <v>0</v>
      </c>
      <c r="V1013" s="25">
        <f t="shared" si="65"/>
        <v>0</v>
      </c>
      <c r="W1013" s="25">
        <f t="shared" si="67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4"/>
        <v>0</v>
      </c>
      <c r="Q1014" s="45"/>
      <c r="R1014" s="46"/>
      <c r="S1014" s="45"/>
      <c r="T1014" s="44"/>
      <c r="U1014" s="26">
        <f t="shared" si="66"/>
        <v>0</v>
      </c>
      <c r="V1014" s="25">
        <f t="shared" si="65"/>
        <v>0</v>
      </c>
      <c r="W1014" s="25">
        <f t="shared" si="67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4"/>
        <v>0</v>
      </c>
      <c r="Q1015" s="45"/>
      <c r="R1015" s="46"/>
      <c r="S1015" s="45"/>
      <c r="T1015" s="44"/>
      <c r="U1015" s="26">
        <f t="shared" si="66"/>
        <v>0</v>
      </c>
      <c r="V1015" s="25">
        <f t="shared" si="65"/>
        <v>0</v>
      </c>
      <c r="W1015" s="25">
        <f t="shared" si="67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4"/>
        <v>0</v>
      </c>
      <c r="Q1016" s="45"/>
      <c r="R1016" s="46"/>
      <c r="S1016" s="45"/>
      <c r="T1016" s="44"/>
      <c r="U1016" s="26">
        <f t="shared" si="66"/>
        <v>0</v>
      </c>
      <c r="V1016" s="25">
        <f t="shared" si="65"/>
        <v>0</v>
      </c>
      <c r="W1016" s="25">
        <f t="shared" si="67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4"/>
        <v>0</v>
      </c>
      <c r="Q1017" s="45"/>
      <c r="R1017" s="46"/>
      <c r="S1017" s="45"/>
      <c r="T1017" s="44"/>
      <c r="U1017" s="26">
        <f t="shared" si="66"/>
        <v>0</v>
      </c>
      <c r="V1017" s="25">
        <f t="shared" si="65"/>
        <v>0</v>
      </c>
      <c r="W1017" s="25">
        <f t="shared" si="67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4"/>
        <v>0</v>
      </c>
      <c r="Q1018" s="45"/>
      <c r="R1018" s="46"/>
      <c r="S1018" s="45"/>
      <c r="T1018" s="44"/>
      <c r="U1018" s="26">
        <f t="shared" si="66"/>
        <v>0</v>
      </c>
      <c r="V1018" s="25">
        <f t="shared" si="65"/>
        <v>0</v>
      </c>
      <c r="W1018" s="25">
        <f t="shared" si="67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4"/>
        <v>0</v>
      </c>
      <c r="Q1019" s="45"/>
      <c r="R1019" s="46"/>
      <c r="S1019" s="45"/>
      <c r="T1019" s="44"/>
      <c r="U1019" s="26">
        <f t="shared" si="66"/>
        <v>0</v>
      </c>
      <c r="V1019" s="25">
        <f t="shared" si="65"/>
        <v>0</v>
      </c>
      <c r="W1019" s="25">
        <f t="shared" si="67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4"/>
        <v>0</v>
      </c>
      <c r="Q1020" s="45"/>
      <c r="R1020" s="46"/>
      <c r="S1020" s="45"/>
      <c r="T1020" s="44"/>
      <c r="U1020" s="26">
        <f t="shared" si="66"/>
        <v>0</v>
      </c>
      <c r="V1020" s="25">
        <f t="shared" si="65"/>
        <v>0</v>
      </c>
      <c r="W1020" s="25">
        <f t="shared" si="67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4"/>
        <v>0</v>
      </c>
      <c r="Q1021" s="45"/>
      <c r="R1021" s="46"/>
      <c r="S1021" s="45"/>
      <c r="T1021" s="44"/>
      <c r="U1021" s="26">
        <f t="shared" si="66"/>
        <v>0</v>
      </c>
      <c r="V1021" s="25">
        <f t="shared" si="65"/>
        <v>0</v>
      </c>
      <c r="W1021" s="25">
        <f t="shared" si="67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4"/>
        <v>0</v>
      </c>
      <c r="Q1022" s="45"/>
      <c r="R1022" s="46"/>
      <c r="S1022" s="45"/>
      <c r="T1022" s="44"/>
      <c r="U1022" s="26">
        <f t="shared" si="66"/>
        <v>0</v>
      </c>
      <c r="V1022" s="25">
        <f t="shared" si="65"/>
        <v>0</v>
      </c>
      <c r="W1022" s="25">
        <f t="shared" si="67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4"/>
        <v>0</v>
      </c>
      <c r="Q1023" s="45"/>
      <c r="R1023" s="46"/>
      <c r="S1023" s="45"/>
      <c r="T1023" s="44"/>
      <c r="U1023" s="26">
        <f t="shared" si="66"/>
        <v>0</v>
      </c>
      <c r="V1023" s="25">
        <f t="shared" si="65"/>
        <v>0</v>
      </c>
      <c r="W1023" s="25">
        <f t="shared" si="67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4"/>
        <v>0</v>
      </c>
      <c r="Q1024" s="45"/>
      <c r="R1024" s="46"/>
      <c r="S1024" s="45"/>
      <c r="T1024" s="44"/>
      <c r="U1024" s="26">
        <f t="shared" si="66"/>
        <v>0</v>
      </c>
      <c r="V1024" s="25">
        <f t="shared" si="65"/>
        <v>0</v>
      </c>
      <c r="W1024" s="25">
        <f t="shared" si="67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4"/>
        <v>0</v>
      </c>
      <c r="Q1025" s="45"/>
      <c r="R1025" s="46"/>
      <c r="S1025" s="45"/>
      <c r="T1025" s="44"/>
      <c r="U1025" s="26">
        <f t="shared" si="66"/>
        <v>0</v>
      </c>
      <c r="V1025" s="25">
        <f t="shared" si="65"/>
        <v>0</v>
      </c>
      <c r="W1025" s="25">
        <f t="shared" si="67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4"/>
        <v>0</v>
      </c>
      <c r="Q1026" s="45"/>
      <c r="R1026" s="46"/>
      <c r="S1026" s="45"/>
      <c r="T1026" s="44"/>
      <c r="U1026" s="26">
        <f t="shared" si="66"/>
        <v>0</v>
      </c>
      <c r="V1026" s="25">
        <f t="shared" si="65"/>
        <v>0</v>
      </c>
      <c r="W1026" s="25">
        <f t="shared" si="67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4"/>
        <v>0</v>
      </c>
      <c r="Q1027" s="45"/>
      <c r="R1027" s="46"/>
      <c r="S1027" s="45"/>
      <c r="T1027" s="44"/>
      <c r="U1027" s="26">
        <f t="shared" si="66"/>
        <v>0</v>
      </c>
      <c r="V1027" s="25">
        <f t="shared" si="65"/>
        <v>0</v>
      </c>
      <c r="W1027" s="25">
        <f t="shared" si="67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4"/>
        <v>0</v>
      </c>
      <c r="Q1028" s="45"/>
      <c r="R1028" s="46"/>
      <c r="S1028" s="45"/>
      <c r="T1028" s="44"/>
      <c r="U1028" s="26">
        <f t="shared" si="66"/>
        <v>0</v>
      </c>
      <c r="V1028" s="25">
        <f t="shared" si="65"/>
        <v>0</v>
      </c>
      <c r="W1028" s="25">
        <f t="shared" si="67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4"/>
        <v>0</v>
      </c>
      <c r="Q1029" s="45"/>
      <c r="R1029" s="46"/>
      <c r="S1029" s="45"/>
      <c r="T1029" s="44"/>
      <c r="U1029" s="26">
        <f t="shared" si="66"/>
        <v>0</v>
      </c>
      <c r="V1029" s="25">
        <f t="shared" si="65"/>
        <v>0</v>
      </c>
      <c r="W1029" s="25">
        <f t="shared" si="67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4"/>
        <v>0</v>
      </c>
      <c r="Q1030" s="45"/>
      <c r="R1030" s="46"/>
      <c r="S1030" s="45"/>
      <c r="T1030" s="44"/>
      <c r="U1030" s="26">
        <f t="shared" si="66"/>
        <v>0</v>
      </c>
      <c r="V1030" s="25">
        <f t="shared" si="65"/>
        <v>0</v>
      </c>
      <c r="W1030" s="25">
        <f t="shared" si="67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4"/>
        <v>0</v>
      </c>
      <c r="Q1031" s="45"/>
      <c r="R1031" s="46"/>
      <c r="S1031" s="45"/>
      <c r="T1031" s="44"/>
      <c r="U1031" s="26">
        <f t="shared" si="66"/>
        <v>0</v>
      </c>
      <c r="V1031" s="25">
        <f t="shared" si="65"/>
        <v>0</v>
      </c>
      <c r="W1031" s="25">
        <f t="shared" si="67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si="64"/>
        <v>0</v>
      </c>
      <c r="Q1032" s="45"/>
      <c r="R1032" s="46"/>
      <c r="S1032" s="45"/>
      <c r="T1032" s="44"/>
      <c r="U1032" s="26">
        <f t="shared" si="66"/>
        <v>0</v>
      </c>
      <c r="V1032" s="25">
        <f t="shared" si="65"/>
        <v>0</v>
      </c>
      <c r="W1032" s="25">
        <f t="shared" si="67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si="66"/>
        <v>0</v>
      </c>
      <c r="V1033" s="25">
        <f t="shared" si="65"/>
        <v>0</v>
      </c>
      <c r="W1033" s="25">
        <f t="shared" si="67"/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ref="P1068:P1131" si="68">N1068+O1068</f>
        <v>0</v>
      </c>
      <c r="Q1068" s="45"/>
      <c r="R1068" s="46"/>
      <c r="S1068" s="45"/>
      <c r="T1068" s="44"/>
      <c r="U1068" s="26">
        <f t="shared" si="66"/>
        <v>0</v>
      </c>
      <c r="V1068" s="25">
        <f t="shared" ref="V1068:V1131" si="69">(Q1068*R1068)+(S1068*T1068)</f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8"/>
        <v>0</v>
      </c>
      <c r="Q1069" s="45"/>
      <c r="R1069" s="46"/>
      <c r="S1069" s="45"/>
      <c r="T1069" s="44"/>
      <c r="U1069" s="26">
        <f t="shared" ref="U1069:U1132" si="70">Q1069+S1069</f>
        <v>0</v>
      </c>
      <c r="V1069" s="25">
        <f t="shared" si="69"/>
        <v>0</v>
      </c>
      <c r="W1069" s="25">
        <f t="shared" ref="W1069:W1132" si="71">V1069+P1069</f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8"/>
        <v>0</v>
      </c>
      <c r="Q1070" s="45"/>
      <c r="R1070" s="46"/>
      <c r="S1070" s="45"/>
      <c r="T1070" s="44"/>
      <c r="U1070" s="26">
        <f t="shared" si="70"/>
        <v>0</v>
      </c>
      <c r="V1070" s="25">
        <f t="shared" si="69"/>
        <v>0</v>
      </c>
      <c r="W1070" s="25">
        <f t="shared" si="71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8"/>
        <v>0</v>
      </c>
      <c r="Q1071" s="45"/>
      <c r="R1071" s="46"/>
      <c r="S1071" s="45"/>
      <c r="T1071" s="44"/>
      <c r="U1071" s="26">
        <f t="shared" si="70"/>
        <v>0</v>
      </c>
      <c r="V1071" s="25">
        <f t="shared" si="69"/>
        <v>0</v>
      </c>
      <c r="W1071" s="25">
        <f t="shared" si="71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8"/>
        <v>0</v>
      </c>
      <c r="Q1072" s="45"/>
      <c r="R1072" s="46"/>
      <c r="S1072" s="45"/>
      <c r="T1072" s="44"/>
      <c r="U1072" s="26">
        <f t="shared" si="70"/>
        <v>0</v>
      </c>
      <c r="V1072" s="25">
        <f t="shared" si="69"/>
        <v>0</v>
      </c>
      <c r="W1072" s="25">
        <f t="shared" si="71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8"/>
        <v>0</v>
      </c>
      <c r="Q1073" s="45"/>
      <c r="R1073" s="46"/>
      <c r="S1073" s="45"/>
      <c r="T1073" s="44"/>
      <c r="U1073" s="26">
        <f t="shared" si="70"/>
        <v>0</v>
      </c>
      <c r="V1073" s="25">
        <f t="shared" si="69"/>
        <v>0</v>
      </c>
      <c r="W1073" s="25">
        <f t="shared" si="71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8"/>
        <v>0</v>
      </c>
      <c r="Q1074" s="45"/>
      <c r="R1074" s="46"/>
      <c r="S1074" s="45"/>
      <c r="T1074" s="44"/>
      <c r="U1074" s="26">
        <f t="shared" si="70"/>
        <v>0</v>
      </c>
      <c r="V1074" s="25">
        <f t="shared" si="69"/>
        <v>0</v>
      </c>
      <c r="W1074" s="25">
        <f t="shared" si="71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8"/>
        <v>0</v>
      </c>
      <c r="Q1075" s="45"/>
      <c r="R1075" s="46"/>
      <c r="S1075" s="45"/>
      <c r="T1075" s="44"/>
      <c r="U1075" s="26">
        <f t="shared" si="70"/>
        <v>0</v>
      </c>
      <c r="V1075" s="25">
        <f t="shared" si="69"/>
        <v>0</v>
      </c>
      <c r="W1075" s="25">
        <f t="shared" si="71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8"/>
        <v>0</v>
      </c>
      <c r="Q1076" s="45"/>
      <c r="R1076" s="46"/>
      <c r="S1076" s="45"/>
      <c r="T1076" s="44"/>
      <c r="U1076" s="26">
        <f t="shared" si="70"/>
        <v>0</v>
      </c>
      <c r="V1076" s="25">
        <f t="shared" si="69"/>
        <v>0</v>
      </c>
      <c r="W1076" s="25">
        <f t="shared" si="71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8"/>
        <v>0</v>
      </c>
      <c r="Q1077" s="45"/>
      <c r="R1077" s="46"/>
      <c r="S1077" s="45"/>
      <c r="T1077" s="44"/>
      <c r="U1077" s="26">
        <f t="shared" si="70"/>
        <v>0</v>
      </c>
      <c r="V1077" s="25">
        <f t="shared" si="69"/>
        <v>0</v>
      </c>
      <c r="W1077" s="25">
        <f t="shared" si="71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8"/>
        <v>0</v>
      </c>
      <c r="Q1078" s="45"/>
      <c r="R1078" s="46"/>
      <c r="S1078" s="45"/>
      <c r="T1078" s="44"/>
      <c r="U1078" s="26">
        <f t="shared" si="70"/>
        <v>0</v>
      </c>
      <c r="V1078" s="25">
        <f t="shared" si="69"/>
        <v>0</v>
      </c>
      <c r="W1078" s="25">
        <f t="shared" si="71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8"/>
        <v>0</v>
      </c>
      <c r="Q1079" s="45"/>
      <c r="R1079" s="46"/>
      <c r="S1079" s="45"/>
      <c r="T1079" s="44"/>
      <c r="U1079" s="26">
        <f t="shared" si="70"/>
        <v>0</v>
      </c>
      <c r="V1079" s="25">
        <f t="shared" si="69"/>
        <v>0</v>
      </c>
      <c r="W1079" s="25">
        <f t="shared" si="71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8"/>
        <v>0</v>
      </c>
      <c r="Q1080" s="45"/>
      <c r="R1080" s="46"/>
      <c r="S1080" s="45"/>
      <c r="T1080" s="44"/>
      <c r="U1080" s="26">
        <f t="shared" si="70"/>
        <v>0</v>
      </c>
      <c r="V1080" s="25">
        <f t="shared" si="69"/>
        <v>0</v>
      </c>
      <c r="W1080" s="25">
        <f t="shared" si="71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8"/>
        <v>0</v>
      </c>
      <c r="Q1081" s="45"/>
      <c r="R1081" s="46"/>
      <c r="S1081" s="45"/>
      <c r="T1081" s="44"/>
      <c r="U1081" s="26">
        <f t="shared" si="70"/>
        <v>0</v>
      </c>
      <c r="V1081" s="25">
        <f t="shared" si="69"/>
        <v>0</v>
      </c>
      <c r="W1081" s="25">
        <f t="shared" si="71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8"/>
        <v>0</v>
      </c>
      <c r="Q1082" s="45"/>
      <c r="R1082" s="46"/>
      <c r="S1082" s="45"/>
      <c r="T1082" s="44"/>
      <c r="U1082" s="26">
        <f t="shared" si="70"/>
        <v>0</v>
      </c>
      <c r="V1082" s="25">
        <f t="shared" si="69"/>
        <v>0</v>
      </c>
      <c r="W1082" s="25">
        <f t="shared" si="71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8"/>
        <v>0</v>
      </c>
      <c r="Q1083" s="45"/>
      <c r="R1083" s="46"/>
      <c r="S1083" s="45"/>
      <c r="T1083" s="44"/>
      <c r="U1083" s="26">
        <f t="shared" si="70"/>
        <v>0</v>
      </c>
      <c r="V1083" s="25">
        <f t="shared" si="69"/>
        <v>0</v>
      </c>
      <c r="W1083" s="25">
        <f t="shared" si="71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8"/>
        <v>0</v>
      </c>
      <c r="Q1084" s="45"/>
      <c r="R1084" s="46"/>
      <c r="S1084" s="45"/>
      <c r="T1084" s="44"/>
      <c r="U1084" s="26">
        <f t="shared" si="70"/>
        <v>0</v>
      </c>
      <c r="V1084" s="25">
        <f t="shared" si="69"/>
        <v>0</v>
      </c>
      <c r="W1084" s="25">
        <f t="shared" si="71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8"/>
        <v>0</v>
      </c>
      <c r="Q1085" s="45"/>
      <c r="R1085" s="46"/>
      <c r="S1085" s="45"/>
      <c r="T1085" s="44"/>
      <c r="U1085" s="26">
        <f t="shared" si="70"/>
        <v>0</v>
      </c>
      <c r="V1085" s="25">
        <f t="shared" si="69"/>
        <v>0</v>
      </c>
      <c r="W1085" s="25">
        <f t="shared" si="71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8"/>
        <v>0</v>
      </c>
      <c r="Q1086" s="45"/>
      <c r="R1086" s="46"/>
      <c r="S1086" s="45"/>
      <c r="T1086" s="44"/>
      <c r="U1086" s="26">
        <f t="shared" si="70"/>
        <v>0</v>
      </c>
      <c r="V1086" s="25">
        <f t="shared" si="69"/>
        <v>0</v>
      </c>
      <c r="W1086" s="25">
        <f t="shared" si="71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8"/>
        <v>0</v>
      </c>
      <c r="Q1087" s="45"/>
      <c r="R1087" s="46"/>
      <c r="S1087" s="45"/>
      <c r="T1087" s="44"/>
      <c r="U1087" s="26">
        <f t="shared" si="70"/>
        <v>0</v>
      </c>
      <c r="V1087" s="25">
        <f t="shared" si="69"/>
        <v>0</v>
      </c>
      <c r="W1087" s="25">
        <f t="shared" si="71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8"/>
        <v>0</v>
      </c>
      <c r="Q1088" s="45"/>
      <c r="R1088" s="46"/>
      <c r="S1088" s="45"/>
      <c r="T1088" s="44"/>
      <c r="U1088" s="26">
        <f t="shared" si="70"/>
        <v>0</v>
      </c>
      <c r="V1088" s="25">
        <f t="shared" si="69"/>
        <v>0</v>
      </c>
      <c r="W1088" s="25">
        <f t="shared" si="71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8"/>
        <v>0</v>
      </c>
      <c r="Q1089" s="45"/>
      <c r="R1089" s="46"/>
      <c r="S1089" s="45"/>
      <c r="T1089" s="44"/>
      <c r="U1089" s="26">
        <f t="shared" si="70"/>
        <v>0</v>
      </c>
      <c r="V1089" s="25">
        <f t="shared" si="69"/>
        <v>0</v>
      </c>
      <c r="W1089" s="25">
        <f t="shared" si="71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8"/>
        <v>0</v>
      </c>
      <c r="Q1090" s="45"/>
      <c r="R1090" s="46"/>
      <c r="S1090" s="45"/>
      <c r="T1090" s="44"/>
      <c r="U1090" s="26">
        <f t="shared" si="70"/>
        <v>0</v>
      </c>
      <c r="V1090" s="25">
        <f t="shared" si="69"/>
        <v>0</v>
      </c>
      <c r="W1090" s="25">
        <f t="shared" si="71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8"/>
        <v>0</v>
      </c>
      <c r="Q1091" s="45"/>
      <c r="R1091" s="46"/>
      <c r="S1091" s="45"/>
      <c r="T1091" s="44"/>
      <c r="U1091" s="26">
        <f t="shared" si="70"/>
        <v>0</v>
      </c>
      <c r="V1091" s="25">
        <f t="shared" si="69"/>
        <v>0</v>
      </c>
      <c r="W1091" s="25">
        <f t="shared" si="71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8"/>
        <v>0</v>
      </c>
      <c r="Q1092" s="45"/>
      <c r="R1092" s="46"/>
      <c r="S1092" s="45"/>
      <c r="T1092" s="44"/>
      <c r="U1092" s="26">
        <f t="shared" si="70"/>
        <v>0</v>
      </c>
      <c r="V1092" s="25">
        <f t="shared" si="69"/>
        <v>0</v>
      </c>
      <c r="W1092" s="25">
        <f t="shared" si="71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8"/>
        <v>0</v>
      </c>
      <c r="Q1093" s="45"/>
      <c r="R1093" s="46"/>
      <c r="S1093" s="45"/>
      <c r="T1093" s="44"/>
      <c r="U1093" s="26">
        <f t="shared" si="70"/>
        <v>0</v>
      </c>
      <c r="V1093" s="25">
        <f t="shared" si="69"/>
        <v>0</v>
      </c>
      <c r="W1093" s="25">
        <f t="shared" si="71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8"/>
        <v>0</v>
      </c>
      <c r="Q1094" s="45"/>
      <c r="R1094" s="46"/>
      <c r="S1094" s="45"/>
      <c r="T1094" s="44"/>
      <c r="U1094" s="26">
        <f t="shared" si="70"/>
        <v>0</v>
      </c>
      <c r="V1094" s="25">
        <f t="shared" si="69"/>
        <v>0</v>
      </c>
      <c r="W1094" s="25">
        <f t="shared" si="71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8"/>
        <v>0</v>
      </c>
      <c r="Q1095" s="45"/>
      <c r="R1095" s="46"/>
      <c r="S1095" s="45"/>
      <c r="T1095" s="44"/>
      <c r="U1095" s="26">
        <f t="shared" si="70"/>
        <v>0</v>
      </c>
      <c r="V1095" s="25">
        <f t="shared" si="69"/>
        <v>0</v>
      </c>
      <c r="W1095" s="25">
        <f t="shared" si="71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si="68"/>
        <v>0</v>
      </c>
      <c r="Q1096" s="45"/>
      <c r="R1096" s="46"/>
      <c r="S1096" s="45"/>
      <c r="T1096" s="44"/>
      <c r="U1096" s="26">
        <f t="shared" si="70"/>
        <v>0</v>
      </c>
      <c r="V1096" s="25">
        <f t="shared" si="69"/>
        <v>0</v>
      </c>
      <c r="W1096" s="25">
        <f t="shared" si="71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si="70"/>
        <v>0</v>
      </c>
      <c r="V1097" s="25">
        <f t="shared" si="69"/>
        <v>0</v>
      </c>
      <c r="W1097" s="25">
        <f t="shared" si="71"/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ref="P1132:P1195" si="72">N1132+O1132</f>
        <v>0</v>
      </c>
      <c r="Q1132" s="45"/>
      <c r="R1132" s="46"/>
      <c r="S1132" s="45"/>
      <c r="T1132" s="44"/>
      <c r="U1132" s="26">
        <f t="shared" si="70"/>
        <v>0</v>
      </c>
      <c r="V1132" s="25">
        <f t="shared" ref="V1132:V1195" si="73">(Q1132*R1132)+(S1132*T1132)</f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72"/>
        <v>0</v>
      </c>
      <c r="Q1133" s="45"/>
      <c r="R1133" s="46"/>
      <c r="S1133" s="45"/>
      <c r="T1133" s="44"/>
      <c r="U1133" s="26">
        <f t="shared" ref="U1133:U1196" si="74">Q1133+S1133</f>
        <v>0</v>
      </c>
      <c r="V1133" s="25">
        <f t="shared" si="73"/>
        <v>0</v>
      </c>
      <c r="W1133" s="25">
        <f t="shared" ref="W1133:W1196" si="75">V1133+P1133</f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72"/>
        <v>0</v>
      </c>
      <c r="Q1134" s="45"/>
      <c r="R1134" s="46"/>
      <c r="S1134" s="45"/>
      <c r="T1134" s="44"/>
      <c r="U1134" s="26">
        <f t="shared" si="74"/>
        <v>0</v>
      </c>
      <c r="V1134" s="25">
        <f t="shared" si="73"/>
        <v>0</v>
      </c>
      <c r="W1134" s="25">
        <f t="shared" si="75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72"/>
        <v>0</v>
      </c>
      <c r="Q1135" s="45"/>
      <c r="R1135" s="46"/>
      <c r="S1135" s="45"/>
      <c r="T1135" s="44"/>
      <c r="U1135" s="26">
        <f t="shared" si="74"/>
        <v>0</v>
      </c>
      <c r="V1135" s="25">
        <f t="shared" si="73"/>
        <v>0</v>
      </c>
      <c r="W1135" s="25">
        <f t="shared" si="75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72"/>
        <v>0</v>
      </c>
      <c r="Q1136" s="45"/>
      <c r="R1136" s="46"/>
      <c r="S1136" s="45"/>
      <c r="T1136" s="44"/>
      <c r="U1136" s="26">
        <f t="shared" si="74"/>
        <v>0</v>
      </c>
      <c r="V1136" s="25">
        <f t="shared" si="73"/>
        <v>0</v>
      </c>
      <c r="W1136" s="25">
        <f t="shared" si="75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72"/>
        <v>0</v>
      </c>
      <c r="Q1137" s="45"/>
      <c r="R1137" s="46"/>
      <c r="S1137" s="45"/>
      <c r="T1137" s="44"/>
      <c r="U1137" s="26">
        <f t="shared" si="74"/>
        <v>0</v>
      </c>
      <c r="V1137" s="25">
        <f t="shared" si="73"/>
        <v>0</v>
      </c>
      <c r="W1137" s="25">
        <f t="shared" si="75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72"/>
        <v>0</v>
      </c>
      <c r="Q1138" s="45"/>
      <c r="R1138" s="46"/>
      <c r="S1138" s="45"/>
      <c r="T1138" s="44"/>
      <c r="U1138" s="26">
        <f t="shared" si="74"/>
        <v>0</v>
      </c>
      <c r="V1138" s="25">
        <f t="shared" si="73"/>
        <v>0</v>
      </c>
      <c r="W1138" s="25">
        <f t="shared" si="75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72"/>
        <v>0</v>
      </c>
      <c r="Q1139" s="45"/>
      <c r="R1139" s="46"/>
      <c r="S1139" s="45"/>
      <c r="T1139" s="44"/>
      <c r="U1139" s="26">
        <f t="shared" si="74"/>
        <v>0</v>
      </c>
      <c r="V1139" s="25">
        <f t="shared" si="73"/>
        <v>0</v>
      </c>
      <c r="W1139" s="25">
        <f t="shared" si="75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72"/>
        <v>0</v>
      </c>
      <c r="Q1140" s="45"/>
      <c r="R1140" s="46"/>
      <c r="S1140" s="45"/>
      <c r="T1140" s="44"/>
      <c r="U1140" s="26">
        <f t="shared" si="74"/>
        <v>0</v>
      </c>
      <c r="V1140" s="25">
        <f t="shared" si="73"/>
        <v>0</v>
      </c>
      <c r="W1140" s="25">
        <f t="shared" si="75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72"/>
        <v>0</v>
      </c>
      <c r="Q1141" s="45"/>
      <c r="R1141" s="46"/>
      <c r="S1141" s="45"/>
      <c r="T1141" s="44"/>
      <c r="U1141" s="26">
        <f t="shared" si="74"/>
        <v>0</v>
      </c>
      <c r="V1141" s="25">
        <f t="shared" si="73"/>
        <v>0</v>
      </c>
      <c r="W1141" s="25">
        <f t="shared" si="75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72"/>
        <v>0</v>
      </c>
      <c r="Q1142" s="45"/>
      <c r="R1142" s="46"/>
      <c r="S1142" s="45"/>
      <c r="T1142" s="44"/>
      <c r="U1142" s="26">
        <f t="shared" si="74"/>
        <v>0</v>
      </c>
      <c r="V1142" s="25">
        <f t="shared" si="73"/>
        <v>0</v>
      </c>
      <c r="W1142" s="25">
        <f t="shared" si="75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72"/>
        <v>0</v>
      </c>
      <c r="Q1143" s="45"/>
      <c r="R1143" s="46"/>
      <c r="S1143" s="45"/>
      <c r="T1143" s="44"/>
      <c r="U1143" s="26">
        <f t="shared" si="74"/>
        <v>0</v>
      </c>
      <c r="V1143" s="25">
        <f t="shared" si="73"/>
        <v>0</v>
      </c>
      <c r="W1143" s="25">
        <f t="shared" si="75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72"/>
        <v>0</v>
      </c>
      <c r="Q1144" s="45"/>
      <c r="R1144" s="46"/>
      <c r="S1144" s="45"/>
      <c r="T1144" s="44"/>
      <c r="U1144" s="26">
        <f t="shared" si="74"/>
        <v>0</v>
      </c>
      <c r="V1144" s="25">
        <f t="shared" si="73"/>
        <v>0</v>
      </c>
      <c r="W1144" s="25">
        <f t="shared" si="75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72"/>
        <v>0</v>
      </c>
      <c r="Q1145" s="45"/>
      <c r="R1145" s="46"/>
      <c r="S1145" s="45"/>
      <c r="T1145" s="44"/>
      <c r="U1145" s="26">
        <f t="shared" si="74"/>
        <v>0</v>
      </c>
      <c r="V1145" s="25">
        <f t="shared" si="73"/>
        <v>0</v>
      </c>
      <c r="W1145" s="25">
        <f t="shared" si="75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72"/>
        <v>0</v>
      </c>
      <c r="Q1146" s="45"/>
      <c r="R1146" s="46"/>
      <c r="S1146" s="45"/>
      <c r="T1146" s="44"/>
      <c r="U1146" s="26">
        <f t="shared" si="74"/>
        <v>0</v>
      </c>
      <c r="V1146" s="25">
        <f t="shared" si="73"/>
        <v>0</v>
      </c>
      <c r="W1146" s="25">
        <f t="shared" si="75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72"/>
        <v>0</v>
      </c>
      <c r="Q1147" s="45"/>
      <c r="R1147" s="46"/>
      <c r="S1147" s="45"/>
      <c r="T1147" s="44"/>
      <c r="U1147" s="26">
        <f t="shared" si="74"/>
        <v>0</v>
      </c>
      <c r="V1147" s="25">
        <f t="shared" si="73"/>
        <v>0</v>
      </c>
      <c r="W1147" s="25">
        <f t="shared" si="75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72"/>
        <v>0</v>
      </c>
      <c r="Q1148" s="45"/>
      <c r="R1148" s="46"/>
      <c r="S1148" s="45"/>
      <c r="T1148" s="44"/>
      <c r="U1148" s="26">
        <f t="shared" si="74"/>
        <v>0</v>
      </c>
      <c r="V1148" s="25">
        <f t="shared" si="73"/>
        <v>0</v>
      </c>
      <c r="W1148" s="25">
        <f t="shared" si="75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72"/>
        <v>0</v>
      </c>
      <c r="Q1149" s="45"/>
      <c r="R1149" s="46"/>
      <c r="S1149" s="45"/>
      <c r="T1149" s="44"/>
      <c r="U1149" s="26">
        <f t="shared" si="74"/>
        <v>0</v>
      </c>
      <c r="V1149" s="25">
        <f t="shared" si="73"/>
        <v>0</v>
      </c>
      <c r="W1149" s="25">
        <f t="shared" si="75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72"/>
        <v>0</v>
      </c>
      <c r="Q1150" s="45"/>
      <c r="R1150" s="46"/>
      <c r="S1150" s="45"/>
      <c r="T1150" s="44"/>
      <c r="U1150" s="26">
        <f t="shared" si="74"/>
        <v>0</v>
      </c>
      <c r="V1150" s="25">
        <f t="shared" si="73"/>
        <v>0</v>
      </c>
      <c r="W1150" s="25">
        <f t="shared" si="75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72"/>
        <v>0</v>
      </c>
      <c r="Q1151" s="45"/>
      <c r="R1151" s="46"/>
      <c r="S1151" s="45"/>
      <c r="T1151" s="44"/>
      <c r="U1151" s="26">
        <f t="shared" si="74"/>
        <v>0</v>
      </c>
      <c r="V1151" s="25">
        <f t="shared" si="73"/>
        <v>0</v>
      </c>
      <c r="W1151" s="25">
        <f t="shared" si="75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72"/>
        <v>0</v>
      </c>
      <c r="Q1152" s="45"/>
      <c r="R1152" s="46"/>
      <c r="S1152" s="45"/>
      <c r="T1152" s="44"/>
      <c r="U1152" s="26">
        <f t="shared" si="74"/>
        <v>0</v>
      </c>
      <c r="V1152" s="25">
        <f t="shared" si="73"/>
        <v>0</v>
      </c>
      <c r="W1152" s="25">
        <f t="shared" si="75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72"/>
        <v>0</v>
      </c>
      <c r="Q1153" s="45"/>
      <c r="R1153" s="46"/>
      <c r="S1153" s="45"/>
      <c r="T1153" s="44"/>
      <c r="U1153" s="26">
        <f t="shared" si="74"/>
        <v>0</v>
      </c>
      <c r="V1153" s="25">
        <f t="shared" si="73"/>
        <v>0</v>
      </c>
      <c r="W1153" s="25">
        <f t="shared" si="75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72"/>
        <v>0</v>
      </c>
      <c r="Q1154" s="45"/>
      <c r="R1154" s="46"/>
      <c r="S1154" s="45"/>
      <c r="T1154" s="44"/>
      <c r="U1154" s="26">
        <f t="shared" si="74"/>
        <v>0</v>
      </c>
      <c r="V1154" s="25">
        <f t="shared" si="73"/>
        <v>0</v>
      </c>
      <c r="W1154" s="25">
        <f t="shared" si="75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72"/>
        <v>0</v>
      </c>
      <c r="Q1155" s="45"/>
      <c r="R1155" s="46"/>
      <c r="S1155" s="45"/>
      <c r="T1155" s="44"/>
      <c r="U1155" s="26">
        <f t="shared" si="74"/>
        <v>0</v>
      </c>
      <c r="V1155" s="25">
        <f t="shared" si="73"/>
        <v>0</v>
      </c>
      <c r="W1155" s="25">
        <f t="shared" si="75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72"/>
        <v>0</v>
      </c>
      <c r="Q1156" s="45"/>
      <c r="R1156" s="46"/>
      <c r="S1156" s="45"/>
      <c r="T1156" s="44"/>
      <c r="U1156" s="26">
        <f t="shared" si="74"/>
        <v>0</v>
      </c>
      <c r="V1156" s="25">
        <f t="shared" si="73"/>
        <v>0</v>
      </c>
      <c r="W1156" s="25">
        <f t="shared" si="75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72"/>
        <v>0</v>
      </c>
      <c r="Q1157" s="45"/>
      <c r="R1157" s="46"/>
      <c r="S1157" s="45"/>
      <c r="T1157" s="44"/>
      <c r="U1157" s="26">
        <f t="shared" si="74"/>
        <v>0</v>
      </c>
      <c r="V1157" s="25">
        <f t="shared" si="73"/>
        <v>0</v>
      </c>
      <c r="W1157" s="25">
        <f t="shared" si="75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72"/>
        <v>0</v>
      </c>
      <c r="Q1158" s="45"/>
      <c r="R1158" s="46"/>
      <c r="S1158" s="45"/>
      <c r="T1158" s="44"/>
      <c r="U1158" s="26">
        <f t="shared" si="74"/>
        <v>0</v>
      </c>
      <c r="V1158" s="25">
        <f t="shared" si="73"/>
        <v>0</v>
      </c>
      <c r="W1158" s="25">
        <f t="shared" si="75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72"/>
        <v>0</v>
      </c>
      <c r="Q1159" s="45"/>
      <c r="R1159" s="46"/>
      <c r="S1159" s="45"/>
      <c r="T1159" s="44"/>
      <c r="U1159" s="26">
        <f t="shared" si="74"/>
        <v>0</v>
      </c>
      <c r="V1159" s="25">
        <f t="shared" si="73"/>
        <v>0</v>
      </c>
      <c r="W1159" s="25">
        <f t="shared" si="75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si="72"/>
        <v>0</v>
      </c>
      <c r="Q1160" s="45"/>
      <c r="R1160" s="46"/>
      <c r="S1160" s="45"/>
      <c r="T1160" s="44"/>
      <c r="U1160" s="26">
        <f t="shared" si="74"/>
        <v>0</v>
      </c>
      <c r="V1160" s="25">
        <f t="shared" si="73"/>
        <v>0</v>
      </c>
      <c r="W1160" s="25">
        <f t="shared" si="75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si="74"/>
        <v>0</v>
      </c>
      <c r="V1161" s="25">
        <f t="shared" si="73"/>
        <v>0</v>
      </c>
      <c r="W1161" s="25">
        <f t="shared" si="75"/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ref="P1196:P1259" si="76">N1196+O1196</f>
        <v>0</v>
      </c>
      <c r="Q1196" s="45"/>
      <c r="R1196" s="46"/>
      <c r="S1196" s="45"/>
      <c r="T1196" s="44"/>
      <c r="U1196" s="26">
        <f t="shared" si="74"/>
        <v>0</v>
      </c>
      <c r="V1196" s="25">
        <f t="shared" ref="V1196:V1259" si="77">(Q1196*R1196)+(S1196*T1196)</f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6"/>
        <v>0</v>
      </c>
      <c r="Q1197" s="45"/>
      <c r="R1197" s="46"/>
      <c r="S1197" s="45"/>
      <c r="T1197" s="44"/>
      <c r="U1197" s="26">
        <f t="shared" ref="U1197:U1260" si="78">Q1197+S1197</f>
        <v>0</v>
      </c>
      <c r="V1197" s="25">
        <f t="shared" si="77"/>
        <v>0</v>
      </c>
      <c r="W1197" s="25">
        <f t="shared" ref="W1197:W1260" si="79">V1197+P1197</f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6"/>
        <v>0</v>
      </c>
      <c r="Q1198" s="45"/>
      <c r="R1198" s="46"/>
      <c r="S1198" s="45"/>
      <c r="T1198" s="44"/>
      <c r="U1198" s="26">
        <f t="shared" si="78"/>
        <v>0</v>
      </c>
      <c r="V1198" s="25">
        <f t="shared" si="77"/>
        <v>0</v>
      </c>
      <c r="W1198" s="25">
        <f t="shared" si="79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6"/>
        <v>0</v>
      </c>
      <c r="Q1199" s="45"/>
      <c r="R1199" s="46"/>
      <c r="S1199" s="45"/>
      <c r="T1199" s="44"/>
      <c r="U1199" s="26">
        <f t="shared" si="78"/>
        <v>0</v>
      </c>
      <c r="V1199" s="25">
        <f t="shared" si="77"/>
        <v>0</v>
      </c>
      <c r="W1199" s="25">
        <f t="shared" si="79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6"/>
        <v>0</v>
      </c>
      <c r="Q1200" s="45"/>
      <c r="R1200" s="46"/>
      <c r="S1200" s="45"/>
      <c r="T1200" s="44"/>
      <c r="U1200" s="26">
        <f t="shared" si="78"/>
        <v>0</v>
      </c>
      <c r="V1200" s="25">
        <f t="shared" si="77"/>
        <v>0</v>
      </c>
      <c r="W1200" s="25">
        <f t="shared" si="79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6"/>
        <v>0</v>
      </c>
      <c r="Q1201" s="45"/>
      <c r="R1201" s="46"/>
      <c r="S1201" s="45"/>
      <c r="T1201" s="44"/>
      <c r="U1201" s="26">
        <f t="shared" si="78"/>
        <v>0</v>
      </c>
      <c r="V1201" s="25">
        <f t="shared" si="77"/>
        <v>0</v>
      </c>
      <c r="W1201" s="25">
        <f t="shared" si="79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6"/>
        <v>0</v>
      </c>
      <c r="Q1202" s="45"/>
      <c r="R1202" s="46"/>
      <c r="S1202" s="45"/>
      <c r="T1202" s="44"/>
      <c r="U1202" s="26">
        <f t="shared" si="78"/>
        <v>0</v>
      </c>
      <c r="V1202" s="25">
        <f t="shared" si="77"/>
        <v>0</v>
      </c>
      <c r="W1202" s="25">
        <f t="shared" si="79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6"/>
        <v>0</v>
      </c>
      <c r="Q1203" s="45"/>
      <c r="R1203" s="46"/>
      <c r="S1203" s="45"/>
      <c r="T1203" s="44"/>
      <c r="U1203" s="26">
        <f t="shared" si="78"/>
        <v>0</v>
      </c>
      <c r="V1203" s="25">
        <f t="shared" si="77"/>
        <v>0</v>
      </c>
      <c r="W1203" s="25">
        <f t="shared" si="79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6"/>
        <v>0</v>
      </c>
      <c r="Q1204" s="45"/>
      <c r="R1204" s="46"/>
      <c r="S1204" s="45"/>
      <c r="T1204" s="44"/>
      <c r="U1204" s="26">
        <f t="shared" si="78"/>
        <v>0</v>
      </c>
      <c r="V1204" s="25">
        <f t="shared" si="77"/>
        <v>0</v>
      </c>
      <c r="W1204" s="25">
        <f t="shared" si="79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6"/>
        <v>0</v>
      </c>
      <c r="Q1205" s="45"/>
      <c r="R1205" s="46"/>
      <c r="S1205" s="45"/>
      <c r="T1205" s="44"/>
      <c r="U1205" s="26">
        <f t="shared" si="78"/>
        <v>0</v>
      </c>
      <c r="V1205" s="25">
        <f t="shared" si="77"/>
        <v>0</v>
      </c>
      <c r="W1205" s="25">
        <f t="shared" si="79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6"/>
        <v>0</v>
      </c>
      <c r="Q1206" s="45"/>
      <c r="R1206" s="46"/>
      <c r="S1206" s="45"/>
      <c r="T1206" s="44"/>
      <c r="U1206" s="26">
        <f t="shared" si="78"/>
        <v>0</v>
      </c>
      <c r="V1206" s="25">
        <f t="shared" si="77"/>
        <v>0</v>
      </c>
      <c r="W1206" s="25">
        <f t="shared" si="79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6"/>
        <v>0</v>
      </c>
      <c r="Q1207" s="45"/>
      <c r="R1207" s="46"/>
      <c r="S1207" s="45"/>
      <c r="T1207" s="44"/>
      <c r="U1207" s="26">
        <f t="shared" si="78"/>
        <v>0</v>
      </c>
      <c r="V1207" s="25">
        <f t="shared" si="77"/>
        <v>0</v>
      </c>
      <c r="W1207" s="25">
        <f t="shared" si="79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6"/>
        <v>0</v>
      </c>
      <c r="Q1208" s="45"/>
      <c r="R1208" s="46"/>
      <c r="S1208" s="45"/>
      <c r="T1208" s="44"/>
      <c r="U1208" s="26">
        <f t="shared" si="78"/>
        <v>0</v>
      </c>
      <c r="V1208" s="25">
        <f t="shared" si="77"/>
        <v>0</v>
      </c>
      <c r="W1208" s="25">
        <f t="shared" si="79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6"/>
        <v>0</v>
      </c>
      <c r="Q1209" s="45"/>
      <c r="R1209" s="46"/>
      <c r="S1209" s="45"/>
      <c r="T1209" s="44"/>
      <c r="U1209" s="26">
        <f t="shared" si="78"/>
        <v>0</v>
      </c>
      <c r="V1209" s="25">
        <f t="shared" si="77"/>
        <v>0</v>
      </c>
      <c r="W1209" s="25">
        <f t="shared" si="79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6"/>
        <v>0</v>
      </c>
      <c r="Q1210" s="45"/>
      <c r="R1210" s="46"/>
      <c r="S1210" s="45"/>
      <c r="T1210" s="44"/>
      <c r="U1210" s="26">
        <f t="shared" si="78"/>
        <v>0</v>
      </c>
      <c r="V1210" s="25">
        <f t="shared" si="77"/>
        <v>0</v>
      </c>
      <c r="W1210" s="25">
        <f t="shared" si="79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6"/>
        <v>0</v>
      </c>
      <c r="Q1211" s="45"/>
      <c r="R1211" s="46"/>
      <c r="S1211" s="45"/>
      <c r="T1211" s="44"/>
      <c r="U1211" s="26">
        <f t="shared" si="78"/>
        <v>0</v>
      </c>
      <c r="V1211" s="25">
        <f t="shared" si="77"/>
        <v>0</v>
      </c>
      <c r="W1211" s="25">
        <f t="shared" si="79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6"/>
        <v>0</v>
      </c>
      <c r="Q1212" s="45"/>
      <c r="R1212" s="46"/>
      <c r="S1212" s="45"/>
      <c r="T1212" s="44"/>
      <c r="U1212" s="26">
        <f t="shared" si="78"/>
        <v>0</v>
      </c>
      <c r="V1212" s="25">
        <f t="shared" si="77"/>
        <v>0</v>
      </c>
      <c r="W1212" s="25">
        <f t="shared" si="79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6"/>
        <v>0</v>
      </c>
      <c r="Q1213" s="45"/>
      <c r="R1213" s="46"/>
      <c r="S1213" s="45"/>
      <c r="T1213" s="44"/>
      <c r="U1213" s="26">
        <f t="shared" si="78"/>
        <v>0</v>
      </c>
      <c r="V1213" s="25">
        <f t="shared" si="77"/>
        <v>0</v>
      </c>
      <c r="W1213" s="25">
        <f t="shared" si="79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6"/>
        <v>0</v>
      </c>
      <c r="Q1214" s="45"/>
      <c r="R1214" s="46"/>
      <c r="S1214" s="45"/>
      <c r="T1214" s="44"/>
      <c r="U1214" s="26">
        <f t="shared" si="78"/>
        <v>0</v>
      </c>
      <c r="V1214" s="25">
        <f t="shared" si="77"/>
        <v>0</v>
      </c>
      <c r="W1214" s="25">
        <f t="shared" si="79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6"/>
        <v>0</v>
      </c>
      <c r="Q1215" s="45"/>
      <c r="R1215" s="46"/>
      <c r="S1215" s="45"/>
      <c r="T1215" s="44"/>
      <c r="U1215" s="26">
        <f t="shared" si="78"/>
        <v>0</v>
      </c>
      <c r="V1215" s="25">
        <f t="shared" si="77"/>
        <v>0</v>
      </c>
      <c r="W1215" s="25">
        <f t="shared" si="79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6"/>
        <v>0</v>
      </c>
      <c r="Q1216" s="45"/>
      <c r="R1216" s="46"/>
      <c r="S1216" s="45"/>
      <c r="T1216" s="44"/>
      <c r="U1216" s="26">
        <f t="shared" si="78"/>
        <v>0</v>
      </c>
      <c r="V1216" s="25">
        <f t="shared" si="77"/>
        <v>0</v>
      </c>
      <c r="W1216" s="25">
        <f t="shared" si="79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6"/>
        <v>0</v>
      </c>
      <c r="Q1217" s="45"/>
      <c r="R1217" s="46"/>
      <c r="S1217" s="45"/>
      <c r="T1217" s="44"/>
      <c r="U1217" s="26">
        <f t="shared" si="78"/>
        <v>0</v>
      </c>
      <c r="V1217" s="25">
        <f t="shared" si="77"/>
        <v>0</v>
      </c>
      <c r="W1217" s="25">
        <f t="shared" si="79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6"/>
        <v>0</v>
      </c>
      <c r="Q1218" s="45"/>
      <c r="R1218" s="46"/>
      <c r="S1218" s="45"/>
      <c r="T1218" s="44"/>
      <c r="U1218" s="26">
        <f t="shared" si="78"/>
        <v>0</v>
      </c>
      <c r="V1218" s="25">
        <f t="shared" si="77"/>
        <v>0</v>
      </c>
      <c r="W1218" s="25">
        <f t="shared" si="79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6"/>
        <v>0</v>
      </c>
      <c r="Q1219" s="45"/>
      <c r="R1219" s="46"/>
      <c r="S1219" s="45"/>
      <c r="T1219" s="44"/>
      <c r="U1219" s="26">
        <f t="shared" si="78"/>
        <v>0</v>
      </c>
      <c r="V1219" s="25">
        <f t="shared" si="77"/>
        <v>0</v>
      </c>
      <c r="W1219" s="25">
        <f t="shared" si="79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6"/>
        <v>0</v>
      </c>
      <c r="Q1220" s="45"/>
      <c r="R1220" s="46"/>
      <c r="S1220" s="45"/>
      <c r="T1220" s="44"/>
      <c r="U1220" s="26">
        <f t="shared" si="78"/>
        <v>0</v>
      </c>
      <c r="V1220" s="25">
        <f t="shared" si="77"/>
        <v>0</v>
      </c>
      <c r="W1220" s="25">
        <f t="shared" si="79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6"/>
        <v>0</v>
      </c>
      <c r="Q1221" s="45"/>
      <c r="R1221" s="46"/>
      <c r="S1221" s="45"/>
      <c r="T1221" s="44"/>
      <c r="U1221" s="26">
        <f t="shared" si="78"/>
        <v>0</v>
      </c>
      <c r="V1221" s="25">
        <f t="shared" si="77"/>
        <v>0</v>
      </c>
      <c r="W1221" s="25">
        <f t="shared" si="79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6"/>
        <v>0</v>
      </c>
      <c r="Q1222" s="45"/>
      <c r="R1222" s="46"/>
      <c r="S1222" s="45"/>
      <c r="T1222" s="44"/>
      <c r="U1222" s="26">
        <f t="shared" si="78"/>
        <v>0</v>
      </c>
      <c r="V1222" s="25">
        <f t="shared" si="77"/>
        <v>0</v>
      </c>
      <c r="W1222" s="25">
        <f t="shared" si="79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6"/>
        <v>0</v>
      </c>
      <c r="Q1223" s="45"/>
      <c r="R1223" s="46"/>
      <c r="S1223" s="45"/>
      <c r="T1223" s="44"/>
      <c r="U1223" s="26">
        <f t="shared" si="78"/>
        <v>0</v>
      </c>
      <c r="V1223" s="25">
        <f t="shared" si="77"/>
        <v>0</v>
      </c>
      <c r="W1223" s="25">
        <f t="shared" si="79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si="76"/>
        <v>0</v>
      </c>
      <c r="Q1224" s="45"/>
      <c r="R1224" s="46"/>
      <c r="S1224" s="45"/>
      <c r="T1224" s="44"/>
      <c r="U1224" s="26">
        <f t="shared" si="78"/>
        <v>0</v>
      </c>
      <c r="V1224" s="25">
        <f t="shared" si="77"/>
        <v>0</v>
      </c>
      <c r="W1224" s="25">
        <f t="shared" si="79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si="78"/>
        <v>0</v>
      </c>
      <c r="V1225" s="25">
        <f t="shared" si="77"/>
        <v>0</v>
      </c>
      <c r="W1225" s="25">
        <f t="shared" si="79"/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ref="P1260:P1323" si="80">N1260+O1260</f>
        <v>0</v>
      </c>
      <c r="Q1260" s="45"/>
      <c r="R1260" s="46"/>
      <c r="S1260" s="45"/>
      <c r="T1260" s="44"/>
      <c r="U1260" s="26">
        <f t="shared" si="78"/>
        <v>0</v>
      </c>
      <c r="V1260" s="25">
        <f t="shared" ref="V1260:V1323" si="81">(Q1260*R1260)+(S1260*T1260)</f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80"/>
        <v>0</v>
      </c>
      <c r="Q1261" s="45"/>
      <c r="R1261" s="46"/>
      <c r="S1261" s="45"/>
      <c r="T1261" s="44"/>
      <c r="U1261" s="26">
        <f t="shared" ref="U1261:U1324" si="82">Q1261+S1261</f>
        <v>0</v>
      </c>
      <c r="V1261" s="25">
        <f t="shared" si="81"/>
        <v>0</v>
      </c>
      <c r="W1261" s="25">
        <f t="shared" ref="W1261:W1324" si="83">V1261+P1261</f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80"/>
        <v>0</v>
      </c>
      <c r="Q1262" s="45"/>
      <c r="R1262" s="46"/>
      <c r="S1262" s="45"/>
      <c r="T1262" s="44"/>
      <c r="U1262" s="26">
        <f t="shared" si="82"/>
        <v>0</v>
      </c>
      <c r="V1262" s="25">
        <f t="shared" si="81"/>
        <v>0</v>
      </c>
      <c r="W1262" s="25">
        <f t="shared" si="83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80"/>
        <v>0</v>
      </c>
      <c r="Q1263" s="45"/>
      <c r="R1263" s="46"/>
      <c r="S1263" s="45"/>
      <c r="T1263" s="44"/>
      <c r="U1263" s="26">
        <f t="shared" si="82"/>
        <v>0</v>
      </c>
      <c r="V1263" s="25">
        <f t="shared" si="81"/>
        <v>0</v>
      </c>
      <c r="W1263" s="25">
        <f t="shared" si="83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80"/>
        <v>0</v>
      </c>
      <c r="Q1264" s="45"/>
      <c r="R1264" s="46"/>
      <c r="S1264" s="45"/>
      <c r="T1264" s="44"/>
      <c r="U1264" s="26">
        <f t="shared" si="82"/>
        <v>0</v>
      </c>
      <c r="V1264" s="25">
        <f t="shared" si="81"/>
        <v>0</v>
      </c>
      <c r="W1264" s="25">
        <f t="shared" si="83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80"/>
        <v>0</v>
      </c>
      <c r="Q1265" s="45"/>
      <c r="R1265" s="46"/>
      <c r="S1265" s="45"/>
      <c r="T1265" s="44"/>
      <c r="U1265" s="26">
        <f t="shared" si="82"/>
        <v>0</v>
      </c>
      <c r="V1265" s="25">
        <f t="shared" si="81"/>
        <v>0</v>
      </c>
      <c r="W1265" s="25">
        <f t="shared" si="83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80"/>
        <v>0</v>
      </c>
      <c r="Q1266" s="45"/>
      <c r="R1266" s="46"/>
      <c r="S1266" s="45"/>
      <c r="T1266" s="44"/>
      <c r="U1266" s="26">
        <f t="shared" si="82"/>
        <v>0</v>
      </c>
      <c r="V1266" s="25">
        <f t="shared" si="81"/>
        <v>0</v>
      </c>
      <c r="W1266" s="25">
        <f t="shared" si="83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80"/>
        <v>0</v>
      </c>
      <c r="Q1267" s="45"/>
      <c r="R1267" s="46"/>
      <c r="S1267" s="45"/>
      <c r="T1267" s="44"/>
      <c r="U1267" s="26">
        <f t="shared" si="82"/>
        <v>0</v>
      </c>
      <c r="V1267" s="25">
        <f t="shared" si="81"/>
        <v>0</v>
      </c>
      <c r="W1267" s="25">
        <f t="shared" si="83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80"/>
        <v>0</v>
      </c>
      <c r="Q1268" s="45"/>
      <c r="R1268" s="46"/>
      <c r="S1268" s="45"/>
      <c r="T1268" s="44"/>
      <c r="U1268" s="26">
        <f t="shared" si="82"/>
        <v>0</v>
      </c>
      <c r="V1268" s="25">
        <f t="shared" si="81"/>
        <v>0</v>
      </c>
      <c r="W1268" s="25">
        <f t="shared" si="83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80"/>
        <v>0</v>
      </c>
      <c r="Q1269" s="45"/>
      <c r="R1269" s="46"/>
      <c r="S1269" s="45"/>
      <c r="T1269" s="44"/>
      <c r="U1269" s="26">
        <f t="shared" si="82"/>
        <v>0</v>
      </c>
      <c r="V1269" s="25">
        <f t="shared" si="81"/>
        <v>0</v>
      </c>
      <c r="W1269" s="25">
        <f t="shared" si="83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80"/>
        <v>0</v>
      </c>
      <c r="Q1270" s="45"/>
      <c r="R1270" s="46"/>
      <c r="S1270" s="45"/>
      <c r="T1270" s="44"/>
      <c r="U1270" s="26">
        <f t="shared" si="82"/>
        <v>0</v>
      </c>
      <c r="V1270" s="25">
        <f t="shared" si="81"/>
        <v>0</v>
      </c>
      <c r="W1270" s="25">
        <f t="shared" si="83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80"/>
        <v>0</v>
      </c>
      <c r="Q1271" s="45"/>
      <c r="R1271" s="46"/>
      <c r="S1271" s="45"/>
      <c r="T1271" s="44"/>
      <c r="U1271" s="26">
        <f t="shared" si="82"/>
        <v>0</v>
      </c>
      <c r="V1271" s="25">
        <f t="shared" si="81"/>
        <v>0</v>
      </c>
      <c r="W1271" s="25">
        <f t="shared" si="83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80"/>
        <v>0</v>
      </c>
      <c r="Q1272" s="45"/>
      <c r="R1272" s="46"/>
      <c r="S1272" s="45"/>
      <c r="T1272" s="44"/>
      <c r="U1272" s="26">
        <f t="shared" si="82"/>
        <v>0</v>
      </c>
      <c r="V1272" s="25">
        <f t="shared" si="81"/>
        <v>0</v>
      </c>
      <c r="W1272" s="25">
        <f t="shared" si="83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80"/>
        <v>0</v>
      </c>
      <c r="Q1273" s="45"/>
      <c r="R1273" s="46"/>
      <c r="S1273" s="45"/>
      <c r="T1273" s="44"/>
      <c r="U1273" s="26">
        <f t="shared" si="82"/>
        <v>0</v>
      </c>
      <c r="V1273" s="25">
        <f t="shared" si="81"/>
        <v>0</v>
      </c>
      <c r="W1273" s="25">
        <f t="shared" si="83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80"/>
        <v>0</v>
      </c>
      <c r="Q1274" s="45"/>
      <c r="R1274" s="46"/>
      <c r="S1274" s="45"/>
      <c r="T1274" s="44"/>
      <c r="U1274" s="26">
        <f t="shared" si="82"/>
        <v>0</v>
      </c>
      <c r="V1274" s="25">
        <f t="shared" si="81"/>
        <v>0</v>
      </c>
      <c r="W1274" s="25">
        <f t="shared" si="83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80"/>
        <v>0</v>
      </c>
      <c r="Q1275" s="45"/>
      <c r="R1275" s="46"/>
      <c r="S1275" s="45"/>
      <c r="T1275" s="44"/>
      <c r="U1275" s="26">
        <f t="shared" si="82"/>
        <v>0</v>
      </c>
      <c r="V1275" s="25">
        <f t="shared" si="81"/>
        <v>0</v>
      </c>
      <c r="W1275" s="25">
        <f t="shared" si="83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80"/>
        <v>0</v>
      </c>
      <c r="Q1276" s="45"/>
      <c r="R1276" s="46"/>
      <c r="S1276" s="45"/>
      <c r="T1276" s="44"/>
      <c r="U1276" s="26">
        <f t="shared" si="82"/>
        <v>0</v>
      </c>
      <c r="V1276" s="25">
        <f t="shared" si="81"/>
        <v>0</v>
      </c>
      <c r="W1276" s="25">
        <f t="shared" si="83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80"/>
        <v>0</v>
      </c>
      <c r="Q1277" s="45"/>
      <c r="R1277" s="46"/>
      <c r="S1277" s="45"/>
      <c r="T1277" s="44"/>
      <c r="U1277" s="26">
        <f t="shared" si="82"/>
        <v>0</v>
      </c>
      <c r="V1277" s="25">
        <f t="shared" si="81"/>
        <v>0</v>
      </c>
      <c r="W1277" s="25">
        <f t="shared" si="83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80"/>
        <v>0</v>
      </c>
      <c r="Q1278" s="45"/>
      <c r="R1278" s="46"/>
      <c r="S1278" s="45"/>
      <c r="T1278" s="44"/>
      <c r="U1278" s="26">
        <f t="shared" si="82"/>
        <v>0</v>
      </c>
      <c r="V1278" s="25">
        <f t="shared" si="81"/>
        <v>0</v>
      </c>
      <c r="W1278" s="25">
        <f t="shared" si="83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80"/>
        <v>0</v>
      </c>
      <c r="Q1279" s="45"/>
      <c r="R1279" s="46"/>
      <c r="S1279" s="45"/>
      <c r="T1279" s="44"/>
      <c r="U1279" s="26">
        <f t="shared" si="82"/>
        <v>0</v>
      </c>
      <c r="V1279" s="25">
        <f t="shared" si="81"/>
        <v>0</v>
      </c>
      <c r="W1279" s="25">
        <f t="shared" si="83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80"/>
        <v>0</v>
      </c>
      <c r="Q1280" s="45"/>
      <c r="R1280" s="46"/>
      <c r="S1280" s="45"/>
      <c r="T1280" s="44"/>
      <c r="U1280" s="26">
        <f t="shared" si="82"/>
        <v>0</v>
      </c>
      <c r="V1280" s="25">
        <f t="shared" si="81"/>
        <v>0</v>
      </c>
      <c r="W1280" s="25">
        <f t="shared" si="83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80"/>
        <v>0</v>
      </c>
      <c r="Q1281" s="45"/>
      <c r="R1281" s="46"/>
      <c r="S1281" s="45"/>
      <c r="T1281" s="44"/>
      <c r="U1281" s="26">
        <f t="shared" si="82"/>
        <v>0</v>
      </c>
      <c r="V1281" s="25">
        <f t="shared" si="81"/>
        <v>0</v>
      </c>
      <c r="W1281" s="25">
        <f t="shared" si="83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80"/>
        <v>0</v>
      </c>
      <c r="Q1282" s="45"/>
      <c r="R1282" s="46"/>
      <c r="S1282" s="45"/>
      <c r="T1282" s="44"/>
      <c r="U1282" s="26">
        <f t="shared" si="82"/>
        <v>0</v>
      </c>
      <c r="V1282" s="25">
        <f t="shared" si="81"/>
        <v>0</v>
      </c>
      <c r="W1282" s="25">
        <f t="shared" si="83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80"/>
        <v>0</v>
      </c>
      <c r="Q1283" s="45"/>
      <c r="R1283" s="46"/>
      <c r="S1283" s="45"/>
      <c r="T1283" s="44"/>
      <c r="U1283" s="26">
        <f t="shared" si="82"/>
        <v>0</v>
      </c>
      <c r="V1283" s="25">
        <f t="shared" si="81"/>
        <v>0</v>
      </c>
      <c r="W1283" s="25">
        <f t="shared" si="83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80"/>
        <v>0</v>
      </c>
      <c r="Q1284" s="45"/>
      <c r="R1284" s="46"/>
      <c r="S1284" s="45"/>
      <c r="T1284" s="44"/>
      <c r="U1284" s="26">
        <f t="shared" si="82"/>
        <v>0</v>
      </c>
      <c r="V1284" s="25">
        <f t="shared" si="81"/>
        <v>0</v>
      </c>
      <c r="W1284" s="25">
        <f t="shared" si="83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80"/>
        <v>0</v>
      </c>
      <c r="Q1285" s="45"/>
      <c r="R1285" s="46"/>
      <c r="S1285" s="45"/>
      <c r="T1285" s="44"/>
      <c r="U1285" s="26">
        <f t="shared" si="82"/>
        <v>0</v>
      </c>
      <c r="V1285" s="25">
        <f t="shared" si="81"/>
        <v>0</v>
      </c>
      <c r="W1285" s="25">
        <f t="shared" si="83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80"/>
        <v>0</v>
      </c>
      <c r="Q1286" s="45"/>
      <c r="R1286" s="46"/>
      <c r="S1286" s="45"/>
      <c r="T1286" s="44"/>
      <c r="U1286" s="26">
        <f t="shared" si="82"/>
        <v>0</v>
      </c>
      <c r="V1286" s="25">
        <f t="shared" si="81"/>
        <v>0</v>
      </c>
      <c r="W1286" s="25">
        <f t="shared" si="83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80"/>
        <v>0</v>
      </c>
      <c r="Q1287" s="45"/>
      <c r="R1287" s="46"/>
      <c r="S1287" s="45"/>
      <c r="T1287" s="44"/>
      <c r="U1287" s="26">
        <f t="shared" si="82"/>
        <v>0</v>
      </c>
      <c r="V1287" s="25">
        <f t="shared" si="81"/>
        <v>0</v>
      </c>
      <c r="W1287" s="25">
        <f t="shared" si="83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si="80"/>
        <v>0</v>
      </c>
      <c r="Q1288" s="45"/>
      <c r="R1288" s="46"/>
      <c r="S1288" s="45"/>
      <c r="T1288" s="44"/>
      <c r="U1288" s="26">
        <f t="shared" si="82"/>
        <v>0</v>
      </c>
      <c r="V1288" s="25">
        <f t="shared" si="81"/>
        <v>0</v>
      </c>
      <c r="W1288" s="25">
        <f t="shared" si="83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si="82"/>
        <v>0</v>
      </c>
      <c r="V1289" s="25">
        <f t="shared" si="81"/>
        <v>0</v>
      </c>
      <c r="W1289" s="25">
        <f t="shared" si="83"/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ref="P1324:P1387" si="84">N1324+O1324</f>
        <v>0</v>
      </c>
      <c r="Q1324" s="45"/>
      <c r="R1324" s="46"/>
      <c r="S1324" s="45"/>
      <c r="T1324" s="44"/>
      <c r="U1324" s="26">
        <f t="shared" si="82"/>
        <v>0</v>
      </c>
      <c r="V1324" s="25">
        <f t="shared" ref="V1324:V1387" si="85">(Q1324*R1324)+(S1324*T1324)</f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4"/>
        <v>0</v>
      </c>
      <c r="Q1325" s="45"/>
      <c r="R1325" s="46"/>
      <c r="S1325" s="45"/>
      <c r="T1325" s="44"/>
      <c r="U1325" s="26">
        <f t="shared" ref="U1325:U1388" si="86">Q1325+S1325</f>
        <v>0</v>
      </c>
      <c r="V1325" s="25">
        <f t="shared" si="85"/>
        <v>0</v>
      </c>
      <c r="W1325" s="25">
        <f t="shared" ref="W1325:W1388" si="87">V1325+P1325</f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4"/>
        <v>0</v>
      </c>
      <c r="Q1326" s="45"/>
      <c r="R1326" s="46"/>
      <c r="S1326" s="45"/>
      <c r="T1326" s="44"/>
      <c r="U1326" s="26">
        <f t="shared" si="86"/>
        <v>0</v>
      </c>
      <c r="V1326" s="25">
        <f t="shared" si="85"/>
        <v>0</v>
      </c>
      <c r="W1326" s="25">
        <f t="shared" si="87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4"/>
        <v>0</v>
      </c>
      <c r="Q1327" s="45"/>
      <c r="R1327" s="46"/>
      <c r="S1327" s="45"/>
      <c r="T1327" s="44"/>
      <c r="U1327" s="26">
        <f t="shared" si="86"/>
        <v>0</v>
      </c>
      <c r="V1327" s="25">
        <f t="shared" si="85"/>
        <v>0</v>
      </c>
      <c r="W1327" s="25">
        <f t="shared" si="87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4"/>
        <v>0</v>
      </c>
      <c r="Q1328" s="45"/>
      <c r="R1328" s="46"/>
      <c r="S1328" s="45"/>
      <c r="T1328" s="44"/>
      <c r="U1328" s="26">
        <f t="shared" si="86"/>
        <v>0</v>
      </c>
      <c r="V1328" s="25">
        <f t="shared" si="85"/>
        <v>0</v>
      </c>
      <c r="W1328" s="25">
        <f t="shared" si="87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4"/>
        <v>0</v>
      </c>
      <c r="Q1329" s="45"/>
      <c r="R1329" s="46"/>
      <c r="S1329" s="45"/>
      <c r="T1329" s="44"/>
      <c r="U1329" s="26">
        <f t="shared" si="86"/>
        <v>0</v>
      </c>
      <c r="V1329" s="25">
        <f t="shared" si="85"/>
        <v>0</v>
      </c>
      <c r="W1329" s="25">
        <f t="shared" si="87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4"/>
        <v>0</v>
      </c>
      <c r="Q1330" s="45"/>
      <c r="R1330" s="46"/>
      <c r="S1330" s="45"/>
      <c r="T1330" s="44"/>
      <c r="U1330" s="26">
        <f t="shared" si="86"/>
        <v>0</v>
      </c>
      <c r="V1330" s="25">
        <f t="shared" si="85"/>
        <v>0</v>
      </c>
      <c r="W1330" s="25">
        <f t="shared" si="87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4"/>
        <v>0</v>
      </c>
      <c r="Q1331" s="45"/>
      <c r="R1331" s="46"/>
      <c r="S1331" s="45"/>
      <c r="T1331" s="44"/>
      <c r="U1331" s="26">
        <f t="shared" si="86"/>
        <v>0</v>
      </c>
      <c r="V1331" s="25">
        <f t="shared" si="85"/>
        <v>0</v>
      </c>
      <c r="W1331" s="25">
        <f t="shared" si="87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4"/>
        <v>0</v>
      </c>
      <c r="Q1332" s="45"/>
      <c r="R1332" s="46"/>
      <c r="S1332" s="45"/>
      <c r="T1332" s="44"/>
      <c r="U1332" s="26">
        <f t="shared" si="86"/>
        <v>0</v>
      </c>
      <c r="V1332" s="25">
        <f t="shared" si="85"/>
        <v>0</v>
      </c>
      <c r="W1332" s="25">
        <f t="shared" si="87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4"/>
        <v>0</v>
      </c>
      <c r="Q1333" s="45"/>
      <c r="R1333" s="46"/>
      <c r="S1333" s="45"/>
      <c r="T1333" s="44"/>
      <c r="U1333" s="26">
        <f t="shared" si="86"/>
        <v>0</v>
      </c>
      <c r="V1333" s="25">
        <f t="shared" si="85"/>
        <v>0</v>
      </c>
      <c r="W1333" s="25">
        <f t="shared" si="87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4"/>
        <v>0</v>
      </c>
      <c r="Q1334" s="45"/>
      <c r="R1334" s="46"/>
      <c r="S1334" s="45"/>
      <c r="T1334" s="44"/>
      <c r="U1334" s="26">
        <f t="shared" si="86"/>
        <v>0</v>
      </c>
      <c r="V1334" s="25">
        <f t="shared" si="85"/>
        <v>0</v>
      </c>
      <c r="W1334" s="25">
        <f t="shared" si="87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4"/>
        <v>0</v>
      </c>
      <c r="Q1335" s="45"/>
      <c r="R1335" s="46"/>
      <c r="S1335" s="45"/>
      <c r="T1335" s="44"/>
      <c r="U1335" s="26">
        <f t="shared" si="86"/>
        <v>0</v>
      </c>
      <c r="V1335" s="25">
        <f t="shared" si="85"/>
        <v>0</v>
      </c>
      <c r="W1335" s="25">
        <f t="shared" si="87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4"/>
        <v>0</v>
      </c>
      <c r="Q1336" s="45"/>
      <c r="R1336" s="46"/>
      <c r="S1336" s="45"/>
      <c r="T1336" s="44"/>
      <c r="U1336" s="26">
        <f t="shared" si="86"/>
        <v>0</v>
      </c>
      <c r="V1336" s="25">
        <f t="shared" si="85"/>
        <v>0</v>
      </c>
      <c r="W1336" s="25">
        <f t="shared" si="87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4"/>
        <v>0</v>
      </c>
      <c r="Q1337" s="45"/>
      <c r="R1337" s="46"/>
      <c r="S1337" s="45"/>
      <c r="T1337" s="44"/>
      <c r="U1337" s="26">
        <f t="shared" si="86"/>
        <v>0</v>
      </c>
      <c r="V1337" s="25">
        <f t="shared" si="85"/>
        <v>0</v>
      </c>
      <c r="W1337" s="25">
        <f t="shared" si="87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4"/>
        <v>0</v>
      </c>
      <c r="Q1338" s="45"/>
      <c r="R1338" s="46"/>
      <c r="S1338" s="45"/>
      <c r="T1338" s="44"/>
      <c r="U1338" s="26">
        <f t="shared" si="86"/>
        <v>0</v>
      </c>
      <c r="V1338" s="25">
        <f t="shared" si="85"/>
        <v>0</v>
      </c>
      <c r="W1338" s="25">
        <f t="shared" si="87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4"/>
        <v>0</v>
      </c>
      <c r="Q1339" s="45"/>
      <c r="R1339" s="46"/>
      <c r="S1339" s="45"/>
      <c r="T1339" s="44"/>
      <c r="U1339" s="26">
        <f t="shared" si="86"/>
        <v>0</v>
      </c>
      <c r="V1339" s="25">
        <f t="shared" si="85"/>
        <v>0</v>
      </c>
      <c r="W1339" s="25">
        <f t="shared" si="87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4"/>
        <v>0</v>
      </c>
      <c r="Q1340" s="45"/>
      <c r="R1340" s="46"/>
      <c r="S1340" s="45"/>
      <c r="T1340" s="44"/>
      <c r="U1340" s="26">
        <f t="shared" si="86"/>
        <v>0</v>
      </c>
      <c r="V1340" s="25">
        <f t="shared" si="85"/>
        <v>0</v>
      </c>
      <c r="W1340" s="25">
        <f t="shared" si="87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4"/>
        <v>0</v>
      </c>
      <c r="Q1341" s="45"/>
      <c r="R1341" s="46"/>
      <c r="S1341" s="45"/>
      <c r="T1341" s="44"/>
      <c r="U1341" s="26">
        <f t="shared" si="86"/>
        <v>0</v>
      </c>
      <c r="V1341" s="25">
        <f t="shared" si="85"/>
        <v>0</v>
      </c>
      <c r="W1341" s="25">
        <f t="shared" si="87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4"/>
        <v>0</v>
      </c>
      <c r="Q1342" s="45"/>
      <c r="R1342" s="46"/>
      <c r="S1342" s="45"/>
      <c r="T1342" s="44"/>
      <c r="U1342" s="26">
        <f t="shared" si="86"/>
        <v>0</v>
      </c>
      <c r="V1342" s="25">
        <f t="shared" si="85"/>
        <v>0</v>
      </c>
      <c r="W1342" s="25">
        <f t="shared" si="87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4"/>
        <v>0</v>
      </c>
      <c r="Q1343" s="45"/>
      <c r="R1343" s="46"/>
      <c r="S1343" s="45"/>
      <c r="T1343" s="44"/>
      <c r="U1343" s="26">
        <f t="shared" si="86"/>
        <v>0</v>
      </c>
      <c r="V1343" s="25">
        <f t="shared" si="85"/>
        <v>0</v>
      </c>
      <c r="W1343" s="25">
        <f t="shared" si="87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4"/>
        <v>0</v>
      </c>
      <c r="Q1344" s="45"/>
      <c r="R1344" s="46"/>
      <c r="S1344" s="45"/>
      <c r="T1344" s="44"/>
      <c r="U1344" s="26">
        <f t="shared" si="86"/>
        <v>0</v>
      </c>
      <c r="V1344" s="25">
        <f t="shared" si="85"/>
        <v>0</v>
      </c>
      <c r="W1344" s="25">
        <f t="shared" si="87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4"/>
        <v>0</v>
      </c>
      <c r="Q1345" s="45"/>
      <c r="R1345" s="46"/>
      <c r="S1345" s="45"/>
      <c r="T1345" s="44"/>
      <c r="U1345" s="26">
        <f t="shared" si="86"/>
        <v>0</v>
      </c>
      <c r="V1345" s="25">
        <f t="shared" si="85"/>
        <v>0</v>
      </c>
      <c r="W1345" s="25">
        <f t="shared" si="87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4"/>
        <v>0</v>
      </c>
      <c r="Q1346" s="45"/>
      <c r="R1346" s="46"/>
      <c r="S1346" s="45"/>
      <c r="T1346" s="44"/>
      <c r="U1346" s="26">
        <f t="shared" si="86"/>
        <v>0</v>
      </c>
      <c r="V1346" s="25">
        <f t="shared" si="85"/>
        <v>0</v>
      </c>
      <c r="W1346" s="25">
        <f t="shared" si="87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4"/>
        <v>0</v>
      </c>
      <c r="Q1347" s="45"/>
      <c r="R1347" s="46"/>
      <c r="S1347" s="45"/>
      <c r="T1347" s="44"/>
      <c r="U1347" s="26">
        <f t="shared" si="86"/>
        <v>0</v>
      </c>
      <c r="V1347" s="25">
        <f t="shared" si="85"/>
        <v>0</v>
      </c>
      <c r="W1347" s="25">
        <f t="shared" si="87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4"/>
        <v>0</v>
      </c>
      <c r="Q1348" s="45"/>
      <c r="R1348" s="46"/>
      <c r="S1348" s="45"/>
      <c r="T1348" s="44"/>
      <c r="U1348" s="26">
        <f t="shared" si="86"/>
        <v>0</v>
      </c>
      <c r="V1348" s="25">
        <f t="shared" si="85"/>
        <v>0</v>
      </c>
      <c r="W1348" s="25">
        <f t="shared" si="87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4"/>
        <v>0</v>
      </c>
      <c r="Q1349" s="45"/>
      <c r="R1349" s="46"/>
      <c r="S1349" s="45"/>
      <c r="T1349" s="44"/>
      <c r="U1349" s="26">
        <f t="shared" si="86"/>
        <v>0</v>
      </c>
      <c r="V1349" s="25">
        <f t="shared" si="85"/>
        <v>0</v>
      </c>
      <c r="W1349" s="25">
        <f t="shared" si="87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4"/>
        <v>0</v>
      </c>
      <c r="Q1350" s="45"/>
      <c r="R1350" s="46"/>
      <c r="S1350" s="45"/>
      <c r="T1350" s="44"/>
      <c r="U1350" s="26">
        <f t="shared" si="86"/>
        <v>0</v>
      </c>
      <c r="V1350" s="25">
        <f t="shared" si="85"/>
        <v>0</v>
      </c>
      <c r="W1350" s="25">
        <f t="shared" si="87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4"/>
        <v>0</v>
      </c>
      <c r="Q1351" s="45"/>
      <c r="R1351" s="46"/>
      <c r="S1351" s="45"/>
      <c r="T1351" s="44"/>
      <c r="U1351" s="26">
        <f t="shared" si="86"/>
        <v>0</v>
      </c>
      <c r="V1351" s="25">
        <f t="shared" si="85"/>
        <v>0</v>
      </c>
      <c r="W1351" s="25">
        <f t="shared" si="87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si="84"/>
        <v>0</v>
      </c>
      <c r="Q1352" s="45"/>
      <c r="R1352" s="46"/>
      <c r="S1352" s="45"/>
      <c r="T1352" s="44"/>
      <c r="U1352" s="26">
        <f t="shared" si="86"/>
        <v>0</v>
      </c>
      <c r="V1352" s="25">
        <f t="shared" si="85"/>
        <v>0</v>
      </c>
      <c r="W1352" s="25">
        <f t="shared" si="87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si="86"/>
        <v>0</v>
      </c>
      <c r="V1353" s="25">
        <f t="shared" si="85"/>
        <v>0</v>
      </c>
      <c r="W1353" s="25">
        <f t="shared" si="87"/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ref="P1388:P1451" si="88">N1388+O1388</f>
        <v>0</v>
      </c>
      <c r="Q1388" s="45"/>
      <c r="R1388" s="46"/>
      <c r="S1388" s="45"/>
      <c r="T1388" s="44"/>
      <c r="U1388" s="26">
        <f t="shared" si="86"/>
        <v>0</v>
      </c>
      <c r="V1388" s="25">
        <f t="shared" ref="V1388:V1451" si="89">(Q1388*R1388)+(S1388*T1388)</f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8"/>
        <v>0</v>
      </c>
      <c r="Q1389" s="45"/>
      <c r="R1389" s="46"/>
      <c r="S1389" s="45"/>
      <c r="T1389" s="44"/>
      <c r="U1389" s="26">
        <f t="shared" ref="U1389:U1452" si="90">Q1389+S1389</f>
        <v>0</v>
      </c>
      <c r="V1389" s="25">
        <f t="shared" si="89"/>
        <v>0</v>
      </c>
      <c r="W1389" s="25">
        <f t="shared" ref="W1389:W1452" si="91">V1389+P1389</f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8"/>
        <v>0</v>
      </c>
      <c r="Q1390" s="45"/>
      <c r="R1390" s="46"/>
      <c r="S1390" s="45"/>
      <c r="T1390" s="44"/>
      <c r="U1390" s="26">
        <f t="shared" si="90"/>
        <v>0</v>
      </c>
      <c r="V1390" s="25">
        <f t="shared" si="89"/>
        <v>0</v>
      </c>
      <c r="W1390" s="25">
        <f t="shared" si="91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8"/>
        <v>0</v>
      </c>
      <c r="Q1391" s="45"/>
      <c r="R1391" s="46"/>
      <c r="S1391" s="45"/>
      <c r="T1391" s="44"/>
      <c r="U1391" s="26">
        <f t="shared" si="90"/>
        <v>0</v>
      </c>
      <c r="V1391" s="25">
        <f t="shared" si="89"/>
        <v>0</v>
      </c>
      <c r="W1391" s="25">
        <f t="shared" si="91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8"/>
        <v>0</v>
      </c>
      <c r="Q1392" s="45"/>
      <c r="R1392" s="46"/>
      <c r="S1392" s="45"/>
      <c r="T1392" s="44"/>
      <c r="U1392" s="26">
        <f t="shared" si="90"/>
        <v>0</v>
      </c>
      <c r="V1392" s="25">
        <f t="shared" si="89"/>
        <v>0</v>
      </c>
      <c r="W1392" s="25">
        <f t="shared" si="91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8"/>
        <v>0</v>
      </c>
      <c r="Q1393" s="45"/>
      <c r="R1393" s="46"/>
      <c r="S1393" s="45"/>
      <c r="T1393" s="44"/>
      <c r="U1393" s="26">
        <f t="shared" si="90"/>
        <v>0</v>
      </c>
      <c r="V1393" s="25">
        <f t="shared" si="89"/>
        <v>0</v>
      </c>
      <c r="W1393" s="25">
        <f t="shared" si="91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8"/>
        <v>0</v>
      </c>
      <c r="Q1394" s="45"/>
      <c r="R1394" s="46"/>
      <c r="S1394" s="45"/>
      <c r="T1394" s="44"/>
      <c r="U1394" s="26">
        <f t="shared" si="90"/>
        <v>0</v>
      </c>
      <c r="V1394" s="25">
        <f t="shared" si="89"/>
        <v>0</v>
      </c>
      <c r="W1394" s="25">
        <f t="shared" si="91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8"/>
        <v>0</v>
      </c>
      <c r="Q1395" s="45"/>
      <c r="R1395" s="46"/>
      <c r="S1395" s="45"/>
      <c r="T1395" s="44"/>
      <c r="U1395" s="26">
        <f t="shared" si="90"/>
        <v>0</v>
      </c>
      <c r="V1395" s="25">
        <f t="shared" si="89"/>
        <v>0</v>
      </c>
      <c r="W1395" s="25">
        <f t="shared" si="91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8"/>
        <v>0</v>
      </c>
      <c r="Q1396" s="45"/>
      <c r="R1396" s="46"/>
      <c r="S1396" s="45"/>
      <c r="T1396" s="44"/>
      <c r="U1396" s="26">
        <f t="shared" si="90"/>
        <v>0</v>
      </c>
      <c r="V1396" s="25">
        <f t="shared" si="89"/>
        <v>0</v>
      </c>
      <c r="W1396" s="25">
        <f t="shared" si="91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8"/>
        <v>0</v>
      </c>
      <c r="Q1397" s="45"/>
      <c r="R1397" s="46"/>
      <c r="S1397" s="45"/>
      <c r="T1397" s="44"/>
      <c r="U1397" s="26">
        <f t="shared" si="90"/>
        <v>0</v>
      </c>
      <c r="V1397" s="25">
        <f t="shared" si="89"/>
        <v>0</v>
      </c>
      <c r="W1397" s="25">
        <f t="shared" si="91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8"/>
        <v>0</v>
      </c>
      <c r="Q1398" s="45"/>
      <c r="R1398" s="46"/>
      <c r="S1398" s="45"/>
      <c r="T1398" s="44"/>
      <c r="U1398" s="26">
        <f t="shared" si="90"/>
        <v>0</v>
      </c>
      <c r="V1398" s="25">
        <f t="shared" si="89"/>
        <v>0</v>
      </c>
      <c r="W1398" s="25">
        <f t="shared" si="91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8"/>
        <v>0</v>
      </c>
      <c r="Q1399" s="45"/>
      <c r="R1399" s="46"/>
      <c r="S1399" s="45"/>
      <c r="T1399" s="44"/>
      <c r="U1399" s="26">
        <f t="shared" si="90"/>
        <v>0</v>
      </c>
      <c r="V1399" s="25">
        <f t="shared" si="89"/>
        <v>0</v>
      </c>
      <c r="W1399" s="25">
        <f t="shared" si="91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8"/>
        <v>0</v>
      </c>
      <c r="Q1400" s="45"/>
      <c r="R1400" s="46"/>
      <c r="S1400" s="45"/>
      <c r="T1400" s="44"/>
      <c r="U1400" s="26">
        <f t="shared" si="90"/>
        <v>0</v>
      </c>
      <c r="V1400" s="25">
        <f t="shared" si="89"/>
        <v>0</v>
      </c>
      <c r="W1400" s="25">
        <f t="shared" si="91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8"/>
        <v>0</v>
      </c>
      <c r="Q1401" s="45"/>
      <c r="R1401" s="46"/>
      <c r="S1401" s="45"/>
      <c r="T1401" s="44"/>
      <c r="U1401" s="26">
        <f t="shared" si="90"/>
        <v>0</v>
      </c>
      <c r="V1401" s="25">
        <f t="shared" si="89"/>
        <v>0</v>
      </c>
      <c r="W1401" s="25">
        <f t="shared" si="91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8"/>
        <v>0</v>
      </c>
      <c r="Q1402" s="45"/>
      <c r="R1402" s="46"/>
      <c r="S1402" s="45"/>
      <c r="T1402" s="44"/>
      <c r="U1402" s="26">
        <f t="shared" si="90"/>
        <v>0</v>
      </c>
      <c r="V1402" s="25">
        <f t="shared" si="89"/>
        <v>0</v>
      </c>
      <c r="W1402" s="25">
        <f t="shared" si="91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8"/>
        <v>0</v>
      </c>
      <c r="Q1403" s="45"/>
      <c r="R1403" s="46"/>
      <c r="S1403" s="45"/>
      <c r="T1403" s="44"/>
      <c r="U1403" s="26">
        <f t="shared" si="90"/>
        <v>0</v>
      </c>
      <c r="V1403" s="25">
        <f t="shared" si="89"/>
        <v>0</v>
      </c>
      <c r="W1403" s="25">
        <f t="shared" si="91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8"/>
        <v>0</v>
      </c>
      <c r="Q1404" s="45"/>
      <c r="R1404" s="46"/>
      <c r="S1404" s="45"/>
      <c r="T1404" s="44"/>
      <c r="U1404" s="26">
        <f t="shared" si="90"/>
        <v>0</v>
      </c>
      <c r="V1404" s="25">
        <f t="shared" si="89"/>
        <v>0</v>
      </c>
      <c r="W1404" s="25">
        <f t="shared" si="91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8"/>
        <v>0</v>
      </c>
      <c r="Q1405" s="45"/>
      <c r="R1405" s="46"/>
      <c r="S1405" s="45"/>
      <c r="T1405" s="44"/>
      <c r="U1405" s="26">
        <f t="shared" si="90"/>
        <v>0</v>
      </c>
      <c r="V1405" s="25">
        <f t="shared" si="89"/>
        <v>0</v>
      </c>
      <c r="W1405" s="25">
        <f t="shared" si="91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8"/>
        <v>0</v>
      </c>
      <c r="Q1406" s="45"/>
      <c r="R1406" s="46"/>
      <c r="S1406" s="45"/>
      <c r="T1406" s="44"/>
      <c r="U1406" s="26">
        <f t="shared" si="90"/>
        <v>0</v>
      </c>
      <c r="V1406" s="25">
        <f t="shared" si="89"/>
        <v>0</v>
      </c>
      <c r="W1406" s="25">
        <f t="shared" si="91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8"/>
        <v>0</v>
      </c>
      <c r="Q1407" s="45"/>
      <c r="R1407" s="46"/>
      <c r="S1407" s="45"/>
      <c r="T1407" s="44"/>
      <c r="U1407" s="26">
        <f t="shared" si="90"/>
        <v>0</v>
      </c>
      <c r="V1407" s="25">
        <f t="shared" si="89"/>
        <v>0</v>
      </c>
      <c r="W1407" s="25">
        <f t="shared" si="91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8"/>
        <v>0</v>
      </c>
      <c r="Q1408" s="45"/>
      <c r="R1408" s="46"/>
      <c r="S1408" s="45"/>
      <c r="T1408" s="44"/>
      <c r="U1408" s="26">
        <f t="shared" si="90"/>
        <v>0</v>
      </c>
      <c r="V1408" s="25">
        <f t="shared" si="89"/>
        <v>0</v>
      </c>
      <c r="W1408" s="25">
        <f t="shared" si="91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8"/>
        <v>0</v>
      </c>
      <c r="Q1409" s="45"/>
      <c r="R1409" s="46"/>
      <c r="S1409" s="45"/>
      <c r="T1409" s="44"/>
      <c r="U1409" s="26">
        <f t="shared" si="90"/>
        <v>0</v>
      </c>
      <c r="V1409" s="25">
        <f t="shared" si="89"/>
        <v>0</v>
      </c>
      <c r="W1409" s="25">
        <f t="shared" si="91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8"/>
        <v>0</v>
      </c>
      <c r="Q1410" s="45"/>
      <c r="R1410" s="46"/>
      <c r="S1410" s="45"/>
      <c r="T1410" s="44"/>
      <c r="U1410" s="26">
        <f t="shared" si="90"/>
        <v>0</v>
      </c>
      <c r="V1410" s="25">
        <f t="shared" si="89"/>
        <v>0</v>
      </c>
      <c r="W1410" s="25">
        <f t="shared" si="91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8"/>
        <v>0</v>
      </c>
      <c r="Q1411" s="45"/>
      <c r="R1411" s="46"/>
      <c r="S1411" s="45"/>
      <c r="T1411" s="44"/>
      <c r="U1411" s="26">
        <f t="shared" si="90"/>
        <v>0</v>
      </c>
      <c r="V1411" s="25">
        <f t="shared" si="89"/>
        <v>0</v>
      </c>
      <c r="W1411" s="25">
        <f t="shared" si="91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8"/>
        <v>0</v>
      </c>
      <c r="Q1412" s="45"/>
      <c r="R1412" s="46"/>
      <c r="S1412" s="45"/>
      <c r="T1412" s="44"/>
      <c r="U1412" s="26">
        <f t="shared" si="90"/>
        <v>0</v>
      </c>
      <c r="V1412" s="25">
        <f t="shared" si="89"/>
        <v>0</v>
      </c>
      <c r="W1412" s="25">
        <f t="shared" si="91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8"/>
        <v>0</v>
      </c>
      <c r="Q1413" s="45"/>
      <c r="R1413" s="46"/>
      <c r="S1413" s="45"/>
      <c r="T1413" s="44"/>
      <c r="U1413" s="26">
        <f t="shared" si="90"/>
        <v>0</v>
      </c>
      <c r="V1413" s="25">
        <f t="shared" si="89"/>
        <v>0</v>
      </c>
      <c r="W1413" s="25">
        <f t="shared" si="91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8"/>
        <v>0</v>
      </c>
      <c r="Q1414" s="45"/>
      <c r="R1414" s="46"/>
      <c r="S1414" s="45"/>
      <c r="T1414" s="44"/>
      <c r="U1414" s="26">
        <f t="shared" si="90"/>
        <v>0</v>
      </c>
      <c r="V1414" s="25">
        <f t="shared" si="89"/>
        <v>0</v>
      </c>
      <c r="W1414" s="25">
        <f t="shared" si="91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8"/>
        <v>0</v>
      </c>
      <c r="Q1415" s="45"/>
      <c r="R1415" s="46"/>
      <c r="S1415" s="45"/>
      <c r="T1415" s="44"/>
      <c r="U1415" s="26">
        <f t="shared" si="90"/>
        <v>0</v>
      </c>
      <c r="V1415" s="25">
        <f t="shared" si="89"/>
        <v>0</v>
      </c>
      <c r="W1415" s="25">
        <f t="shared" si="91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si="88"/>
        <v>0</v>
      </c>
      <c r="Q1416" s="45"/>
      <c r="R1416" s="46"/>
      <c r="S1416" s="45"/>
      <c r="T1416" s="44"/>
      <c r="U1416" s="26">
        <f t="shared" si="90"/>
        <v>0</v>
      </c>
      <c r="V1416" s="25">
        <f t="shared" si="89"/>
        <v>0</v>
      </c>
      <c r="W1416" s="25">
        <f t="shared" si="91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si="90"/>
        <v>0</v>
      </c>
      <c r="V1417" s="25">
        <f t="shared" si="89"/>
        <v>0</v>
      </c>
      <c r="W1417" s="25">
        <f t="shared" si="91"/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ref="P1452:P1515" si="92">N1452+O1452</f>
        <v>0</v>
      </c>
      <c r="Q1452" s="45"/>
      <c r="R1452" s="46"/>
      <c r="S1452" s="45"/>
      <c r="T1452" s="44"/>
      <c r="U1452" s="26">
        <f t="shared" si="90"/>
        <v>0</v>
      </c>
      <c r="V1452" s="25">
        <f t="shared" ref="V1452:V1515" si="93">(Q1452*R1452)+(S1452*T1452)</f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92"/>
        <v>0</v>
      </c>
      <c r="Q1453" s="45"/>
      <c r="R1453" s="46"/>
      <c r="S1453" s="45"/>
      <c r="T1453" s="44"/>
      <c r="U1453" s="26">
        <f t="shared" ref="U1453:U1516" si="94">Q1453+S1453</f>
        <v>0</v>
      </c>
      <c r="V1453" s="25">
        <f t="shared" si="93"/>
        <v>0</v>
      </c>
      <c r="W1453" s="25">
        <f t="shared" ref="W1453:W1516" si="95">V1453+P1453</f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92"/>
        <v>0</v>
      </c>
      <c r="Q1454" s="45"/>
      <c r="R1454" s="46"/>
      <c r="S1454" s="45"/>
      <c r="T1454" s="44"/>
      <c r="U1454" s="26">
        <f t="shared" si="94"/>
        <v>0</v>
      </c>
      <c r="V1454" s="25">
        <f t="shared" si="93"/>
        <v>0</v>
      </c>
      <c r="W1454" s="25">
        <f t="shared" si="95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92"/>
        <v>0</v>
      </c>
      <c r="Q1455" s="45"/>
      <c r="R1455" s="46"/>
      <c r="S1455" s="45"/>
      <c r="T1455" s="44"/>
      <c r="U1455" s="26">
        <f t="shared" si="94"/>
        <v>0</v>
      </c>
      <c r="V1455" s="25">
        <f t="shared" si="93"/>
        <v>0</v>
      </c>
      <c r="W1455" s="25">
        <f t="shared" si="95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92"/>
        <v>0</v>
      </c>
      <c r="Q1456" s="45"/>
      <c r="R1456" s="46"/>
      <c r="S1456" s="45"/>
      <c r="T1456" s="44"/>
      <c r="U1456" s="26">
        <f t="shared" si="94"/>
        <v>0</v>
      </c>
      <c r="V1456" s="25">
        <f t="shared" si="93"/>
        <v>0</v>
      </c>
      <c r="W1456" s="25">
        <f t="shared" si="95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92"/>
        <v>0</v>
      </c>
      <c r="Q1457" s="45"/>
      <c r="R1457" s="46"/>
      <c r="S1457" s="45"/>
      <c r="T1457" s="44"/>
      <c r="U1457" s="26">
        <f t="shared" si="94"/>
        <v>0</v>
      </c>
      <c r="V1457" s="25">
        <f t="shared" si="93"/>
        <v>0</v>
      </c>
      <c r="W1457" s="25">
        <f t="shared" si="95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92"/>
        <v>0</v>
      </c>
      <c r="Q1458" s="45"/>
      <c r="R1458" s="46"/>
      <c r="S1458" s="45"/>
      <c r="T1458" s="44"/>
      <c r="U1458" s="26">
        <f t="shared" si="94"/>
        <v>0</v>
      </c>
      <c r="V1458" s="25">
        <f t="shared" si="93"/>
        <v>0</v>
      </c>
      <c r="W1458" s="25">
        <f t="shared" si="95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92"/>
        <v>0</v>
      </c>
      <c r="Q1459" s="45"/>
      <c r="R1459" s="46"/>
      <c r="S1459" s="45"/>
      <c r="T1459" s="44"/>
      <c r="U1459" s="26">
        <f t="shared" si="94"/>
        <v>0</v>
      </c>
      <c r="V1459" s="25">
        <f t="shared" si="93"/>
        <v>0</v>
      </c>
      <c r="W1459" s="25">
        <f t="shared" si="95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92"/>
        <v>0</v>
      </c>
      <c r="Q1460" s="45"/>
      <c r="R1460" s="46"/>
      <c r="S1460" s="45"/>
      <c r="T1460" s="44"/>
      <c r="U1460" s="26">
        <f t="shared" si="94"/>
        <v>0</v>
      </c>
      <c r="V1460" s="25">
        <f t="shared" si="93"/>
        <v>0</v>
      </c>
      <c r="W1460" s="25">
        <f t="shared" si="95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92"/>
        <v>0</v>
      </c>
      <c r="Q1461" s="45"/>
      <c r="R1461" s="46"/>
      <c r="S1461" s="45"/>
      <c r="T1461" s="44"/>
      <c r="U1461" s="26">
        <f t="shared" si="94"/>
        <v>0</v>
      </c>
      <c r="V1461" s="25">
        <f t="shared" si="93"/>
        <v>0</v>
      </c>
      <c r="W1461" s="25">
        <f t="shared" si="95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92"/>
        <v>0</v>
      </c>
      <c r="Q1462" s="45"/>
      <c r="R1462" s="46"/>
      <c r="S1462" s="45"/>
      <c r="T1462" s="44"/>
      <c r="U1462" s="26">
        <f t="shared" si="94"/>
        <v>0</v>
      </c>
      <c r="V1462" s="25">
        <f t="shared" si="93"/>
        <v>0</v>
      </c>
      <c r="W1462" s="25">
        <f t="shared" si="95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92"/>
        <v>0</v>
      </c>
      <c r="Q1463" s="45"/>
      <c r="R1463" s="46"/>
      <c r="S1463" s="45"/>
      <c r="T1463" s="44"/>
      <c r="U1463" s="26">
        <f t="shared" si="94"/>
        <v>0</v>
      </c>
      <c r="V1463" s="25">
        <f t="shared" si="93"/>
        <v>0</v>
      </c>
      <c r="W1463" s="25">
        <f t="shared" si="95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92"/>
        <v>0</v>
      </c>
      <c r="Q1464" s="45"/>
      <c r="R1464" s="46"/>
      <c r="S1464" s="45"/>
      <c r="T1464" s="44"/>
      <c r="U1464" s="26">
        <f t="shared" si="94"/>
        <v>0</v>
      </c>
      <c r="V1464" s="25">
        <f t="shared" si="93"/>
        <v>0</v>
      </c>
      <c r="W1464" s="25">
        <f t="shared" si="95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92"/>
        <v>0</v>
      </c>
      <c r="Q1465" s="45"/>
      <c r="R1465" s="46"/>
      <c r="S1465" s="45"/>
      <c r="T1465" s="44"/>
      <c r="U1465" s="26">
        <f t="shared" si="94"/>
        <v>0</v>
      </c>
      <c r="V1465" s="25">
        <f t="shared" si="93"/>
        <v>0</v>
      </c>
      <c r="W1465" s="25">
        <f t="shared" si="95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92"/>
        <v>0</v>
      </c>
      <c r="Q1466" s="45"/>
      <c r="R1466" s="46"/>
      <c r="S1466" s="45"/>
      <c r="T1466" s="44"/>
      <c r="U1466" s="26">
        <f t="shared" si="94"/>
        <v>0</v>
      </c>
      <c r="V1466" s="25">
        <f t="shared" si="93"/>
        <v>0</v>
      </c>
      <c r="W1466" s="25">
        <f t="shared" si="95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92"/>
        <v>0</v>
      </c>
      <c r="Q1467" s="45"/>
      <c r="R1467" s="46"/>
      <c r="S1467" s="45"/>
      <c r="T1467" s="44"/>
      <c r="U1467" s="26">
        <f t="shared" si="94"/>
        <v>0</v>
      </c>
      <c r="V1467" s="25">
        <f t="shared" si="93"/>
        <v>0</v>
      </c>
      <c r="W1467" s="25">
        <f t="shared" si="95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92"/>
        <v>0</v>
      </c>
      <c r="Q1468" s="45"/>
      <c r="R1468" s="46"/>
      <c r="S1468" s="45"/>
      <c r="T1468" s="44"/>
      <c r="U1468" s="26">
        <f t="shared" si="94"/>
        <v>0</v>
      </c>
      <c r="V1468" s="25">
        <f t="shared" si="93"/>
        <v>0</v>
      </c>
      <c r="W1468" s="25">
        <f t="shared" si="95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92"/>
        <v>0</v>
      </c>
      <c r="Q1469" s="45"/>
      <c r="R1469" s="46"/>
      <c r="S1469" s="45"/>
      <c r="T1469" s="44"/>
      <c r="U1469" s="26">
        <f t="shared" si="94"/>
        <v>0</v>
      </c>
      <c r="V1469" s="25">
        <f t="shared" si="93"/>
        <v>0</v>
      </c>
      <c r="W1469" s="25">
        <f t="shared" si="95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92"/>
        <v>0</v>
      </c>
      <c r="Q1470" s="45"/>
      <c r="R1470" s="46"/>
      <c r="S1470" s="45"/>
      <c r="T1470" s="44"/>
      <c r="U1470" s="26">
        <f t="shared" si="94"/>
        <v>0</v>
      </c>
      <c r="V1470" s="25">
        <f t="shared" si="93"/>
        <v>0</v>
      </c>
      <c r="W1470" s="25">
        <f t="shared" si="95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92"/>
        <v>0</v>
      </c>
      <c r="Q1471" s="45"/>
      <c r="R1471" s="46"/>
      <c r="S1471" s="45"/>
      <c r="T1471" s="44"/>
      <c r="U1471" s="26">
        <f t="shared" si="94"/>
        <v>0</v>
      </c>
      <c r="V1471" s="25">
        <f t="shared" si="93"/>
        <v>0</v>
      </c>
      <c r="W1471" s="25">
        <f t="shared" si="95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92"/>
        <v>0</v>
      </c>
      <c r="Q1472" s="45"/>
      <c r="R1472" s="46"/>
      <c r="S1472" s="45"/>
      <c r="T1472" s="44"/>
      <c r="U1472" s="26">
        <f t="shared" si="94"/>
        <v>0</v>
      </c>
      <c r="V1472" s="25">
        <f t="shared" si="93"/>
        <v>0</v>
      </c>
      <c r="W1472" s="25">
        <f t="shared" si="95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92"/>
        <v>0</v>
      </c>
      <c r="Q1473" s="45"/>
      <c r="R1473" s="46"/>
      <c r="S1473" s="45"/>
      <c r="T1473" s="44"/>
      <c r="U1473" s="26">
        <f t="shared" si="94"/>
        <v>0</v>
      </c>
      <c r="V1473" s="25">
        <f t="shared" si="93"/>
        <v>0</v>
      </c>
      <c r="W1473" s="25">
        <f t="shared" si="95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92"/>
        <v>0</v>
      </c>
      <c r="Q1474" s="45"/>
      <c r="R1474" s="46"/>
      <c r="S1474" s="45"/>
      <c r="T1474" s="44"/>
      <c r="U1474" s="26">
        <f t="shared" si="94"/>
        <v>0</v>
      </c>
      <c r="V1474" s="25">
        <f t="shared" si="93"/>
        <v>0</v>
      </c>
      <c r="W1474" s="25">
        <f t="shared" si="95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92"/>
        <v>0</v>
      </c>
      <c r="Q1475" s="45"/>
      <c r="R1475" s="46"/>
      <c r="S1475" s="45"/>
      <c r="T1475" s="44"/>
      <c r="U1475" s="26">
        <f t="shared" si="94"/>
        <v>0</v>
      </c>
      <c r="V1475" s="25">
        <f t="shared" si="93"/>
        <v>0</v>
      </c>
      <c r="W1475" s="25">
        <f t="shared" si="95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92"/>
        <v>0</v>
      </c>
      <c r="Q1476" s="45"/>
      <c r="R1476" s="46"/>
      <c r="S1476" s="45"/>
      <c r="T1476" s="44"/>
      <c r="U1476" s="26">
        <f t="shared" si="94"/>
        <v>0</v>
      </c>
      <c r="V1476" s="25">
        <f t="shared" si="93"/>
        <v>0</v>
      </c>
      <c r="W1476" s="25">
        <f t="shared" si="95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92"/>
        <v>0</v>
      </c>
      <c r="Q1477" s="45"/>
      <c r="R1477" s="46"/>
      <c r="S1477" s="45"/>
      <c r="T1477" s="44"/>
      <c r="U1477" s="26">
        <f t="shared" si="94"/>
        <v>0</v>
      </c>
      <c r="V1477" s="25">
        <f t="shared" si="93"/>
        <v>0</v>
      </c>
      <c r="W1477" s="25">
        <f t="shared" si="95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92"/>
        <v>0</v>
      </c>
      <c r="Q1478" s="45"/>
      <c r="R1478" s="46"/>
      <c r="S1478" s="45"/>
      <c r="T1478" s="44"/>
      <c r="U1478" s="26">
        <f t="shared" si="94"/>
        <v>0</v>
      </c>
      <c r="V1478" s="25">
        <f t="shared" si="93"/>
        <v>0</v>
      </c>
      <c r="W1478" s="25">
        <f t="shared" si="95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92"/>
        <v>0</v>
      </c>
      <c r="Q1479" s="45"/>
      <c r="R1479" s="46"/>
      <c r="S1479" s="45"/>
      <c r="T1479" s="44"/>
      <c r="U1479" s="26">
        <f t="shared" si="94"/>
        <v>0</v>
      </c>
      <c r="V1479" s="25">
        <f t="shared" si="93"/>
        <v>0</v>
      </c>
      <c r="W1479" s="25">
        <f t="shared" si="95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si="92"/>
        <v>0</v>
      </c>
      <c r="Q1480" s="45"/>
      <c r="R1480" s="46"/>
      <c r="S1480" s="45"/>
      <c r="T1480" s="44"/>
      <c r="U1480" s="26">
        <f t="shared" si="94"/>
        <v>0</v>
      </c>
      <c r="V1480" s="25">
        <f t="shared" si="93"/>
        <v>0</v>
      </c>
      <c r="W1480" s="25">
        <f t="shared" si="95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si="94"/>
        <v>0</v>
      </c>
      <c r="V1481" s="25">
        <f t="shared" si="93"/>
        <v>0</v>
      </c>
      <c r="W1481" s="25">
        <f t="shared" si="95"/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ref="P1516:P1579" si="96">N1516+O1516</f>
        <v>0</v>
      </c>
      <c r="Q1516" s="45"/>
      <c r="R1516" s="46"/>
      <c r="S1516" s="45"/>
      <c r="T1516" s="44"/>
      <c r="U1516" s="26">
        <f t="shared" si="94"/>
        <v>0</v>
      </c>
      <c r="V1516" s="25">
        <f t="shared" ref="V1516:V1579" si="97">(Q1516*R1516)+(S1516*T1516)</f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6"/>
        <v>0</v>
      </c>
      <c r="Q1517" s="45"/>
      <c r="R1517" s="46"/>
      <c r="S1517" s="45"/>
      <c r="T1517" s="44"/>
      <c r="U1517" s="26">
        <f t="shared" ref="U1517:U1580" si="98">Q1517+S1517</f>
        <v>0</v>
      </c>
      <c r="V1517" s="25">
        <f t="shared" si="97"/>
        <v>0</v>
      </c>
      <c r="W1517" s="25">
        <f t="shared" ref="W1517:W1580" si="99">V1517+P1517</f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6"/>
        <v>0</v>
      </c>
      <c r="Q1518" s="45"/>
      <c r="R1518" s="46"/>
      <c r="S1518" s="45"/>
      <c r="T1518" s="44"/>
      <c r="U1518" s="26">
        <f t="shared" si="98"/>
        <v>0</v>
      </c>
      <c r="V1518" s="25">
        <f t="shared" si="97"/>
        <v>0</v>
      </c>
      <c r="W1518" s="25">
        <f t="shared" si="99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6"/>
        <v>0</v>
      </c>
      <c r="Q1519" s="45"/>
      <c r="R1519" s="46"/>
      <c r="S1519" s="45"/>
      <c r="T1519" s="44"/>
      <c r="U1519" s="26">
        <f t="shared" si="98"/>
        <v>0</v>
      </c>
      <c r="V1519" s="25">
        <f t="shared" si="97"/>
        <v>0</v>
      </c>
      <c r="W1519" s="25">
        <f t="shared" si="99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6"/>
        <v>0</v>
      </c>
      <c r="Q1520" s="45"/>
      <c r="R1520" s="46"/>
      <c r="S1520" s="45"/>
      <c r="T1520" s="44"/>
      <c r="U1520" s="26">
        <f t="shared" si="98"/>
        <v>0</v>
      </c>
      <c r="V1520" s="25">
        <f t="shared" si="97"/>
        <v>0</v>
      </c>
      <c r="W1520" s="25">
        <f t="shared" si="99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6"/>
        <v>0</v>
      </c>
      <c r="Q1521" s="45"/>
      <c r="R1521" s="46"/>
      <c r="S1521" s="45"/>
      <c r="T1521" s="44"/>
      <c r="U1521" s="26">
        <f t="shared" si="98"/>
        <v>0</v>
      </c>
      <c r="V1521" s="25">
        <f t="shared" si="97"/>
        <v>0</v>
      </c>
      <c r="W1521" s="25">
        <f t="shared" si="99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6"/>
        <v>0</v>
      </c>
      <c r="Q1522" s="45"/>
      <c r="R1522" s="46"/>
      <c r="S1522" s="45"/>
      <c r="T1522" s="44"/>
      <c r="U1522" s="26">
        <f t="shared" si="98"/>
        <v>0</v>
      </c>
      <c r="V1522" s="25">
        <f t="shared" si="97"/>
        <v>0</v>
      </c>
      <c r="W1522" s="25">
        <f t="shared" si="99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6"/>
        <v>0</v>
      </c>
      <c r="Q1523" s="45"/>
      <c r="R1523" s="46"/>
      <c r="S1523" s="45"/>
      <c r="T1523" s="44"/>
      <c r="U1523" s="26">
        <f t="shared" si="98"/>
        <v>0</v>
      </c>
      <c r="V1523" s="25">
        <f t="shared" si="97"/>
        <v>0</v>
      </c>
      <c r="W1523" s="25">
        <f t="shared" si="99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6"/>
        <v>0</v>
      </c>
      <c r="Q1524" s="45"/>
      <c r="R1524" s="46"/>
      <c r="S1524" s="45"/>
      <c r="T1524" s="44"/>
      <c r="U1524" s="26">
        <f t="shared" si="98"/>
        <v>0</v>
      </c>
      <c r="V1524" s="25">
        <f t="shared" si="97"/>
        <v>0</v>
      </c>
      <c r="W1524" s="25">
        <f t="shared" si="99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6"/>
        <v>0</v>
      </c>
      <c r="Q1525" s="45"/>
      <c r="R1525" s="46"/>
      <c r="S1525" s="45"/>
      <c r="T1525" s="44"/>
      <c r="U1525" s="26">
        <f t="shared" si="98"/>
        <v>0</v>
      </c>
      <c r="V1525" s="25">
        <f t="shared" si="97"/>
        <v>0</v>
      </c>
      <c r="W1525" s="25">
        <f t="shared" si="99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6"/>
        <v>0</v>
      </c>
      <c r="Q1526" s="45"/>
      <c r="R1526" s="46"/>
      <c r="S1526" s="45"/>
      <c r="T1526" s="44"/>
      <c r="U1526" s="26">
        <f t="shared" si="98"/>
        <v>0</v>
      </c>
      <c r="V1526" s="25">
        <f t="shared" si="97"/>
        <v>0</v>
      </c>
      <c r="W1526" s="25">
        <f t="shared" si="99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6"/>
        <v>0</v>
      </c>
      <c r="Q1527" s="45"/>
      <c r="R1527" s="46"/>
      <c r="S1527" s="45"/>
      <c r="T1527" s="44"/>
      <c r="U1527" s="26">
        <f t="shared" si="98"/>
        <v>0</v>
      </c>
      <c r="V1527" s="25">
        <f t="shared" si="97"/>
        <v>0</v>
      </c>
      <c r="W1527" s="25">
        <f t="shared" si="99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6"/>
        <v>0</v>
      </c>
      <c r="Q1528" s="45"/>
      <c r="R1528" s="46"/>
      <c r="S1528" s="45"/>
      <c r="T1528" s="44"/>
      <c r="U1528" s="26">
        <f t="shared" si="98"/>
        <v>0</v>
      </c>
      <c r="V1528" s="25">
        <f t="shared" si="97"/>
        <v>0</v>
      </c>
      <c r="W1528" s="25">
        <f t="shared" si="99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6"/>
        <v>0</v>
      </c>
      <c r="Q1529" s="45"/>
      <c r="R1529" s="46"/>
      <c r="S1529" s="45"/>
      <c r="T1529" s="44"/>
      <c r="U1529" s="26">
        <f t="shared" si="98"/>
        <v>0</v>
      </c>
      <c r="V1529" s="25">
        <f t="shared" si="97"/>
        <v>0</v>
      </c>
      <c r="W1529" s="25">
        <f t="shared" si="99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6"/>
        <v>0</v>
      </c>
      <c r="Q1530" s="45"/>
      <c r="R1530" s="46"/>
      <c r="S1530" s="45"/>
      <c r="T1530" s="44"/>
      <c r="U1530" s="26">
        <f t="shared" si="98"/>
        <v>0</v>
      </c>
      <c r="V1530" s="25">
        <f t="shared" si="97"/>
        <v>0</v>
      </c>
      <c r="W1530" s="25">
        <f t="shared" si="99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6"/>
        <v>0</v>
      </c>
      <c r="Q1531" s="45"/>
      <c r="R1531" s="46"/>
      <c r="S1531" s="45"/>
      <c r="T1531" s="44"/>
      <c r="U1531" s="26">
        <f t="shared" si="98"/>
        <v>0</v>
      </c>
      <c r="V1531" s="25">
        <f t="shared" si="97"/>
        <v>0</v>
      </c>
      <c r="W1531" s="25">
        <f t="shared" si="99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6"/>
        <v>0</v>
      </c>
      <c r="Q1532" s="45"/>
      <c r="R1532" s="46"/>
      <c r="S1532" s="45"/>
      <c r="T1532" s="44"/>
      <c r="U1532" s="26">
        <f t="shared" si="98"/>
        <v>0</v>
      </c>
      <c r="V1532" s="25">
        <f t="shared" si="97"/>
        <v>0</v>
      </c>
      <c r="W1532" s="25">
        <f t="shared" si="99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6"/>
        <v>0</v>
      </c>
      <c r="Q1533" s="45"/>
      <c r="R1533" s="46"/>
      <c r="S1533" s="45"/>
      <c r="T1533" s="44"/>
      <c r="U1533" s="26">
        <f t="shared" si="98"/>
        <v>0</v>
      </c>
      <c r="V1533" s="25">
        <f t="shared" si="97"/>
        <v>0</v>
      </c>
      <c r="W1533" s="25">
        <f t="shared" si="99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6"/>
        <v>0</v>
      </c>
      <c r="Q1534" s="45"/>
      <c r="R1534" s="46"/>
      <c r="S1534" s="45"/>
      <c r="T1534" s="44"/>
      <c r="U1534" s="26">
        <f t="shared" si="98"/>
        <v>0</v>
      </c>
      <c r="V1534" s="25">
        <f t="shared" si="97"/>
        <v>0</v>
      </c>
      <c r="W1534" s="25">
        <f t="shared" si="99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6"/>
        <v>0</v>
      </c>
      <c r="Q1535" s="45"/>
      <c r="R1535" s="46"/>
      <c r="S1535" s="45"/>
      <c r="T1535" s="44"/>
      <c r="U1535" s="26">
        <f t="shared" si="98"/>
        <v>0</v>
      </c>
      <c r="V1535" s="25">
        <f t="shared" si="97"/>
        <v>0</v>
      </c>
      <c r="W1535" s="25">
        <f t="shared" si="99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6"/>
        <v>0</v>
      </c>
      <c r="Q1536" s="45"/>
      <c r="R1536" s="46"/>
      <c r="S1536" s="45"/>
      <c r="T1536" s="44"/>
      <c r="U1536" s="26">
        <f t="shared" si="98"/>
        <v>0</v>
      </c>
      <c r="V1536" s="25">
        <f t="shared" si="97"/>
        <v>0</v>
      </c>
      <c r="W1536" s="25">
        <f t="shared" si="99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6"/>
        <v>0</v>
      </c>
      <c r="Q1537" s="45"/>
      <c r="R1537" s="46"/>
      <c r="S1537" s="45"/>
      <c r="T1537" s="44"/>
      <c r="U1537" s="26">
        <f t="shared" si="98"/>
        <v>0</v>
      </c>
      <c r="V1537" s="25">
        <f t="shared" si="97"/>
        <v>0</v>
      </c>
      <c r="W1537" s="25">
        <f t="shared" si="99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6"/>
        <v>0</v>
      </c>
      <c r="Q1538" s="45"/>
      <c r="R1538" s="46"/>
      <c r="S1538" s="45"/>
      <c r="T1538" s="44"/>
      <c r="U1538" s="26">
        <f t="shared" si="98"/>
        <v>0</v>
      </c>
      <c r="V1538" s="25">
        <f t="shared" si="97"/>
        <v>0</v>
      </c>
      <c r="W1538" s="25">
        <f t="shared" si="99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6"/>
        <v>0</v>
      </c>
      <c r="Q1539" s="45"/>
      <c r="R1539" s="46"/>
      <c r="S1539" s="45"/>
      <c r="T1539" s="44"/>
      <c r="U1539" s="26">
        <f t="shared" si="98"/>
        <v>0</v>
      </c>
      <c r="V1539" s="25">
        <f t="shared" si="97"/>
        <v>0</v>
      </c>
      <c r="W1539" s="25">
        <f t="shared" si="99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6"/>
        <v>0</v>
      </c>
      <c r="Q1540" s="45"/>
      <c r="R1540" s="46"/>
      <c r="S1540" s="45"/>
      <c r="T1540" s="44"/>
      <c r="U1540" s="26">
        <f t="shared" si="98"/>
        <v>0</v>
      </c>
      <c r="V1540" s="25">
        <f t="shared" si="97"/>
        <v>0</v>
      </c>
      <c r="W1540" s="25">
        <f t="shared" si="99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6"/>
        <v>0</v>
      </c>
      <c r="Q1541" s="45"/>
      <c r="R1541" s="46"/>
      <c r="S1541" s="45"/>
      <c r="T1541" s="44"/>
      <c r="U1541" s="26">
        <f t="shared" si="98"/>
        <v>0</v>
      </c>
      <c r="V1541" s="25">
        <f t="shared" si="97"/>
        <v>0</v>
      </c>
      <c r="W1541" s="25">
        <f t="shared" si="99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6"/>
        <v>0</v>
      </c>
      <c r="Q1542" s="45"/>
      <c r="R1542" s="46"/>
      <c r="S1542" s="45"/>
      <c r="T1542" s="44"/>
      <c r="U1542" s="26">
        <f t="shared" si="98"/>
        <v>0</v>
      </c>
      <c r="V1542" s="25">
        <f t="shared" si="97"/>
        <v>0</v>
      </c>
      <c r="W1542" s="25">
        <f t="shared" si="99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6"/>
        <v>0</v>
      </c>
      <c r="Q1543" s="45"/>
      <c r="R1543" s="46"/>
      <c r="S1543" s="45"/>
      <c r="T1543" s="44"/>
      <c r="U1543" s="26">
        <f t="shared" si="98"/>
        <v>0</v>
      </c>
      <c r="V1543" s="25">
        <f t="shared" si="97"/>
        <v>0</v>
      </c>
      <c r="W1543" s="25">
        <f t="shared" si="99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si="96"/>
        <v>0</v>
      </c>
      <c r="Q1544" s="45"/>
      <c r="R1544" s="46"/>
      <c r="S1544" s="45"/>
      <c r="T1544" s="44"/>
      <c r="U1544" s="26">
        <f t="shared" si="98"/>
        <v>0</v>
      </c>
      <c r="V1544" s="25">
        <f t="shared" si="97"/>
        <v>0</v>
      </c>
      <c r="W1544" s="25">
        <f t="shared" si="99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si="98"/>
        <v>0</v>
      </c>
      <c r="V1545" s="25">
        <f t="shared" si="97"/>
        <v>0</v>
      </c>
      <c r="W1545" s="25">
        <f t="shared" si="99"/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ref="P1580:P1643" si="100">N1580+O1580</f>
        <v>0</v>
      </c>
      <c r="Q1580" s="45"/>
      <c r="R1580" s="46"/>
      <c r="S1580" s="45"/>
      <c r="T1580" s="44"/>
      <c r="U1580" s="26">
        <f t="shared" si="98"/>
        <v>0</v>
      </c>
      <c r="V1580" s="25">
        <f t="shared" ref="V1580:V1643" si="101">(Q1580*R1580)+(S1580*T1580)</f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100"/>
        <v>0</v>
      </c>
      <c r="Q1581" s="45"/>
      <c r="R1581" s="46"/>
      <c r="S1581" s="45"/>
      <c r="T1581" s="44"/>
      <c r="U1581" s="26">
        <f t="shared" ref="U1581:U1644" si="102">Q1581+S1581</f>
        <v>0</v>
      </c>
      <c r="V1581" s="25">
        <f t="shared" si="101"/>
        <v>0</v>
      </c>
      <c r="W1581" s="25">
        <f t="shared" ref="W1581:W1644" si="103">V1581+P1581</f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100"/>
        <v>0</v>
      </c>
      <c r="Q1582" s="45"/>
      <c r="R1582" s="46"/>
      <c r="S1582" s="45"/>
      <c r="T1582" s="44"/>
      <c r="U1582" s="26">
        <f t="shared" si="102"/>
        <v>0</v>
      </c>
      <c r="V1582" s="25">
        <f t="shared" si="101"/>
        <v>0</v>
      </c>
      <c r="W1582" s="25">
        <f t="shared" si="103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100"/>
        <v>0</v>
      </c>
      <c r="Q1583" s="45"/>
      <c r="R1583" s="46"/>
      <c r="S1583" s="45"/>
      <c r="T1583" s="44"/>
      <c r="U1583" s="26">
        <f t="shared" si="102"/>
        <v>0</v>
      </c>
      <c r="V1583" s="25">
        <f t="shared" si="101"/>
        <v>0</v>
      </c>
      <c r="W1583" s="25">
        <f t="shared" si="103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100"/>
        <v>0</v>
      </c>
      <c r="Q1584" s="45"/>
      <c r="R1584" s="46"/>
      <c r="S1584" s="45"/>
      <c r="T1584" s="44"/>
      <c r="U1584" s="26">
        <f t="shared" si="102"/>
        <v>0</v>
      </c>
      <c r="V1584" s="25">
        <f t="shared" si="101"/>
        <v>0</v>
      </c>
      <c r="W1584" s="25">
        <f t="shared" si="103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100"/>
        <v>0</v>
      </c>
      <c r="Q1585" s="45"/>
      <c r="R1585" s="46"/>
      <c r="S1585" s="45"/>
      <c r="T1585" s="44"/>
      <c r="U1585" s="26">
        <f t="shared" si="102"/>
        <v>0</v>
      </c>
      <c r="V1585" s="25">
        <f t="shared" si="101"/>
        <v>0</v>
      </c>
      <c r="W1585" s="25">
        <f t="shared" si="103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100"/>
        <v>0</v>
      </c>
      <c r="Q1586" s="45"/>
      <c r="R1586" s="46"/>
      <c r="S1586" s="45"/>
      <c r="T1586" s="44"/>
      <c r="U1586" s="26">
        <f t="shared" si="102"/>
        <v>0</v>
      </c>
      <c r="V1586" s="25">
        <f t="shared" si="101"/>
        <v>0</v>
      </c>
      <c r="W1586" s="25">
        <f t="shared" si="103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100"/>
        <v>0</v>
      </c>
      <c r="Q1587" s="45"/>
      <c r="R1587" s="46"/>
      <c r="S1587" s="45"/>
      <c r="T1587" s="44"/>
      <c r="U1587" s="26">
        <f t="shared" si="102"/>
        <v>0</v>
      </c>
      <c r="V1587" s="25">
        <f t="shared" si="101"/>
        <v>0</v>
      </c>
      <c r="W1587" s="25">
        <f t="shared" si="103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100"/>
        <v>0</v>
      </c>
      <c r="Q1588" s="45"/>
      <c r="R1588" s="46"/>
      <c r="S1588" s="45"/>
      <c r="T1588" s="44"/>
      <c r="U1588" s="26">
        <f t="shared" si="102"/>
        <v>0</v>
      </c>
      <c r="V1588" s="25">
        <f t="shared" si="101"/>
        <v>0</v>
      </c>
      <c r="W1588" s="25">
        <f t="shared" si="103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100"/>
        <v>0</v>
      </c>
      <c r="Q1589" s="45"/>
      <c r="R1589" s="46"/>
      <c r="S1589" s="45"/>
      <c r="T1589" s="44"/>
      <c r="U1589" s="26">
        <f t="shared" si="102"/>
        <v>0</v>
      </c>
      <c r="V1589" s="25">
        <f t="shared" si="101"/>
        <v>0</v>
      </c>
      <c r="W1589" s="25">
        <f t="shared" si="103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100"/>
        <v>0</v>
      </c>
      <c r="Q1590" s="45"/>
      <c r="R1590" s="46"/>
      <c r="S1590" s="45"/>
      <c r="T1590" s="44"/>
      <c r="U1590" s="26">
        <f t="shared" si="102"/>
        <v>0</v>
      </c>
      <c r="V1590" s="25">
        <f t="shared" si="101"/>
        <v>0</v>
      </c>
      <c r="W1590" s="25">
        <f t="shared" si="103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100"/>
        <v>0</v>
      </c>
      <c r="Q1591" s="45"/>
      <c r="R1591" s="46"/>
      <c r="S1591" s="45"/>
      <c r="T1591" s="44"/>
      <c r="U1591" s="26">
        <f t="shared" si="102"/>
        <v>0</v>
      </c>
      <c r="V1591" s="25">
        <f t="shared" si="101"/>
        <v>0</v>
      </c>
      <c r="W1591" s="25">
        <f t="shared" si="103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100"/>
        <v>0</v>
      </c>
      <c r="Q1592" s="45"/>
      <c r="R1592" s="46"/>
      <c r="S1592" s="45"/>
      <c r="T1592" s="44"/>
      <c r="U1592" s="26">
        <f t="shared" si="102"/>
        <v>0</v>
      </c>
      <c r="V1592" s="25">
        <f t="shared" si="101"/>
        <v>0</v>
      </c>
      <c r="W1592" s="25">
        <f t="shared" si="103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100"/>
        <v>0</v>
      </c>
      <c r="Q1593" s="45"/>
      <c r="R1593" s="46"/>
      <c r="S1593" s="45"/>
      <c r="T1593" s="44"/>
      <c r="U1593" s="26">
        <f t="shared" si="102"/>
        <v>0</v>
      </c>
      <c r="V1593" s="25">
        <f t="shared" si="101"/>
        <v>0</v>
      </c>
      <c r="W1593" s="25">
        <f t="shared" si="103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100"/>
        <v>0</v>
      </c>
      <c r="Q1594" s="45"/>
      <c r="R1594" s="46"/>
      <c r="S1594" s="45"/>
      <c r="T1594" s="44"/>
      <c r="U1594" s="26">
        <f t="shared" si="102"/>
        <v>0</v>
      </c>
      <c r="V1594" s="25">
        <f t="shared" si="101"/>
        <v>0</v>
      </c>
      <c r="W1594" s="25">
        <f t="shared" si="103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100"/>
        <v>0</v>
      </c>
      <c r="Q1595" s="45"/>
      <c r="R1595" s="46"/>
      <c r="S1595" s="45"/>
      <c r="T1595" s="44"/>
      <c r="U1595" s="26">
        <f t="shared" si="102"/>
        <v>0</v>
      </c>
      <c r="V1595" s="25">
        <f t="shared" si="101"/>
        <v>0</v>
      </c>
      <c r="W1595" s="25">
        <f t="shared" si="103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100"/>
        <v>0</v>
      </c>
      <c r="Q1596" s="45"/>
      <c r="R1596" s="46"/>
      <c r="S1596" s="45"/>
      <c r="T1596" s="44"/>
      <c r="U1596" s="26">
        <f t="shared" si="102"/>
        <v>0</v>
      </c>
      <c r="V1596" s="25">
        <f t="shared" si="101"/>
        <v>0</v>
      </c>
      <c r="W1596" s="25">
        <f t="shared" si="103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100"/>
        <v>0</v>
      </c>
      <c r="Q1597" s="45"/>
      <c r="R1597" s="46"/>
      <c r="S1597" s="45"/>
      <c r="T1597" s="44"/>
      <c r="U1597" s="26">
        <f t="shared" si="102"/>
        <v>0</v>
      </c>
      <c r="V1597" s="25">
        <f t="shared" si="101"/>
        <v>0</v>
      </c>
      <c r="W1597" s="25">
        <f t="shared" si="103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100"/>
        <v>0</v>
      </c>
      <c r="Q1598" s="45"/>
      <c r="R1598" s="46"/>
      <c r="S1598" s="45"/>
      <c r="T1598" s="44"/>
      <c r="U1598" s="26">
        <f t="shared" si="102"/>
        <v>0</v>
      </c>
      <c r="V1598" s="25">
        <f t="shared" si="101"/>
        <v>0</v>
      </c>
      <c r="W1598" s="25">
        <f t="shared" si="103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100"/>
        <v>0</v>
      </c>
      <c r="Q1599" s="45"/>
      <c r="R1599" s="46"/>
      <c r="S1599" s="45"/>
      <c r="T1599" s="44"/>
      <c r="U1599" s="26">
        <f t="shared" si="102"/>
        <v>0</v>
      </c>
      <c r="V1599" s="25">
        <f t="shared" si="101"/>
        <v>0</v>
      </c>
      <c r="W1599" s="25">
        <f t="shared" si="103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100"/>
        <v>0</v>
      </c>
      <c r="Q1600" s="45"/>
      <c r="R1600" s="46"/>
      <c r="S1600" s="45"/>
      <c r="T1600" s="44"/>
      <c r="U1600" s="26">
        <f t="shared" si="102"/>
        <v>0</v>
      </c>
      <c r="V1600" s="25">
        <f t="shared" si="101"/>
        <v>0</v>
      </c>
      <c r="W1600" s="25">
        <f t="shared" si="103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100"/>
        <v>0</v>
      </c>
      <c r="Q1601" s="45"/>
      <c r="R1601" s="46"/>
      <c r="S1601" s="45"/>
      <c r="T1601" s="44"/>
      <c r="U1601" s="26">
        <f t="shared" si="102"/>
        <v>0</v>
      </c>
      <c r="V1601" s="25">
        <f t="shared" si="101"/>
        <v>0</v>
      </c>
      <c r="W1601" s="25">
        <f t="shared" si="103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100"/>
        <v>0</v>
      </c>
      <c r="Q1602" s="45"/>
      <c r="R1602" s="46"/>
      <c r="S1602" s="45"/>
      <c r="T1602" s="44"/>
      <c r="U1602" s="26">
        <f t="shared" si="102"/>
        <v>0</v>
      </c>
      <c r="V1602" s="25">
        <f t="shared" si="101"/>
        <v>0</v>
      </c>
      <c r="W1602" s="25">
        <f t="shared" si="103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100"/>
        <v>0</v>
      </c>
      <c r="Q1603" s="45"/>
      <c r="R1603" s="46"/>
      <c r="S1603" s="45"/>
      <c r="T1603" s="44"/>
      <c r="U1603" s="26">
        <f t="shared" si="102"/>
        <v>0</v>
      </c>
      <c r="V1603" s="25">
        <f t="shared" si="101"/>
        <v>0</v>
      </c>
      <c r="W1603" s="25">
        <f t="shared" si="103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100"/>
        <v>0</v>
      </c>
      <c r="Q1604" s="45"/>
      <c r="R1604" s="46"/>
      <c r="S1604" s="45"/>
      <c r="T1604" s="44"/>
      <c r="U1604" s="26">
        <f t="shared" si="102"/>
        <v>0</v>
      </c>
      <c r="V1604" s="25">
        <f t="shared" si="101"/>
        <v>0</v>
      </c>
      <c r="W1604" s="25">
        <f t="shared" si="103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100"/>
        <v>0</v>
      </c>
      <c r="Q1605" s="45"/>
      <c r="R1605" s="46"/>
      <c r="S1605" s="45"/>
      <c r="T1605" s="44"/>
      <c r="U1605" s="26">
        <f t="shared" si="102"/>
        <v>0</v>
      </c>
      <c r="V1605" s="25">
        <f t="shared" si="101"/>
        <v>0</v>
      </c>
      <c r="W1605" s="25">
        <f t="shared" si="103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100"/>
        <v>0</v>
      </c>
      <c r="Q1606" s="45"/>
      <c r="R1606" s="46"/>
      <c r="S1606" s="45"/>
      <c r="T1606" s="44"/>
      <c r="U1606" s="26">
        <f t="shared" si="102"/>
        <v>0</v>
      </c>
      <c r="V1606" s="25">
        <f t="shared" si="101"/>
        <v>0</v>
      </c>
      <c r="W1606" s="25">
        <f t="shared" si="103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100"/>
        <v>0</v>
      </c>
      <c r="Q1607" s="45"/>
      <c r="R1607" s="46"/>
      <c r="S1607" s="45"/>
      <c r="T1607" s="44"/>
      <c r="U1607" s="26">
        <f t="shared" si="102"/>
        <v>0</v>
      </c>
      <c r="V1607" s="25">
        <f t="shared" si="101"/>
        <v>0</v>
      </c>
      <c r="W1607" s="25">
        <f t="shared" si="103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si="100"/>
        <v>0</v>
      </c>
      <c r="Q1608" s="45"/>
      <c r="R1608" s="46"/>
      <c r="S1608" s="45"/>
      <c r="T1608" s="44"/>
      <c r="U1608" s="26">
        <f t="shared" si="102"/>
        <v>0</v>
      </c>
      <c r="V1608" s="25">
        <f t="shared" si="101"/>
        <v>0</v>
      </c>
      <c r="W1608" s="25">
        <f t="shared" si="103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si="102"/>
        <v>0</v>
      </c>
      <c r="V1609" s="25">
        <f t="shared" si="101"/>
        <v>0</v>
      </c>
      <c r="W1609" s="25">
        <f t="shared" si="103"/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ref="P1644:P1707" si="104">N1644+O1644</f>
        <v>0</v>
      </c>
      <c r="Q1644" s="45"/>
      <c r="R1644" s="46"/>
      <c r="S1644" s="45"/>
      <c r="T1644" s="44"/>
      <c r="U1644" s="26">
        <f t="shared" si="102"/>
        <v>0</v>
      </c>
      <c r="V1644" s="25">
        <f t="shared" ref="V1644:V1707" si="105">(Q1644*R1644)+(S1644*T1644)</f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4"/>
        <v>0</v>
      </c>
      <c r="Q1645" s="45"/>
      <c r="R1645" s="46"/>
      <c r="S1645" s="45"/>
      <c r="T1645" s="44"/>
      <c r="U1645" s="26">
        <f t="shared" ref="U1645:U1708" si="106">Q1645+S1645</f>
        <v>0</v>
      </c>
      <c r="V1645" s="25">
        <f t="shared" si="105"/>
        <v>0</v>
      </c>
      <c r="W1645" s="25">
        <f t="shared" ref="W1645:W1708" si="107">V1645+P1645</f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4"/>
        <v>0</v>
      </c>
      <c r="Q1646" s="45"/>
      <c r="R1646" s="46"/>
      <c r="S1646" s="45"/>
      <c r="T1646" s="44"/>
      <c r="U1646" s="26">
        <f t="shared" si="106"/>
        <v>0</v>
      </c>
      <c r="V1646" s="25">
        <f t="shared" si="105"/>
        <v>0</v>
      </c>
      <c r="W1646" s="25">
        <f t="shared" si="107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4"/>
        <v>0</v>
      </c>
      <c r="Q1647" s="45"/>
      <c r="R1647" s="46"/>
      <c r="S1647" s="45"/>
      <c r="T1647" s="44"/>
      <c r="U1647" s="26">
        <f t="shared" si="106"/>
        <v>0</v>
      </c>
      <c r="V1647" s="25">
        <f t="shared" si="105"/>
        <v>0</v>
      </c>
      <c r="W1647" s="25">
        <f t="shared" si="107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4"/>
        <v>0</v>
      </c>
      <c r="Q1648" s="45"/>
      <c r="R1648" s="46"/>
      <c r="S1648" s="45"/>
      <c r="T1648" s="44"/>
      <c r="U1648" s="26">
        <f t="shared" si="106"/>
        <v>0</v>
      </c>
      <c r="V1648" s="25">
        <f t="shared" si="105"/>
        <v>0</v>
      </c>
      <c r="W1648" s="25">
        <f t="shared" si="107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4"/>
        <v>0</v>
      </c>
      <c r="Q1649" s="45"/>
      <c r="R1649" s="46"/>
      <c r="S1649" s="45"/>
      <c r="T1649" s="44"/>
      <c r="U1649" s="26">
        <f t="shared" si="106"/>
        <v>0</v>
      </c>
      <c r="V1649" s="25">
        <f t="shared" si="105"/>
        <v>0</v>
      </c>
      <c r="W1649" s="25">
        <f t="shared" si="107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4"/>
        <v>0</v>
      </c>
      <c r="Q1650" s="45"/>
      <c r="R1650" s="46"/>
      <c r="S1650" s="45"/>
      <c r="T1650" s="44"/>
      <c r="U1650" s="26">
        <f t="shared" si="106"/>
        <v>0</v>
      </c>
      <c r="V1650" s="25">
        <f t="shared" si="105"/>
        <v>0</v>
      </c>
      <c r="W1650" s="25">
        <f t="shared" si="107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4"/>
        <v>0</v>
      </c>
      <c r="Q1651" s="45"/>
      <c r="R1651" s="46"/>
      <c r="S1651" s="45"/>
      <c r="T1651" s="44"/>
      <c r="U1651" s="26">
        <f t="shared" si="106"/>
        <v>0</v>
      </c>
      <c r="V1651" s="25">
        <f t="shared" si="105"/>
        <v>0</v>
      </c>
      <c r="W1651" s="25">
        <f t="shared" si="107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4"/>
        <v>0</v>
      </c>
      <c r="Q1652" s="45"/>
      <c r="R1652" s="46"/>
      <c r="S1652" s="45"/>
      <c r="T1652" s="44"/>
      <c r="U1652" s="26">
        <f t="shared" si="106"/>
        <v>0</v>
      </c>
      <c r="V1652" s="25">
        <f t="shared" si="105"/>
        <v>0</v>
      </c>
      <c r="W1652" s="25">
        <f t="shared" si="107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4"/>
        <v>0</v>
      </c>
      <c r="Q1653" s="45"/>
      <c r="R1653" s="46"/>
      <c r="S1653" s="45"/>
      <c r="T1653" s="44"/>
      <c r="U1653" s="26">
        <f t="shared" si="106"/>
        <v>0</v>
      </c>
      <c r="V1653" s="25">
        <f t="shared" si="105"/>
        <v>0</v>
      </c>
      <c r="W1653" s="25">
        <f t="shared" si="107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4"/>
        <v>0</v>
      </c>
      <c r="Q1654" s="45"/>
      <c r="R1654" s="46"/>
      <c r="S1654" s="45"/>
      <c r="T1654" s="44"/>
      <c r="U1654" s="26">
        <f t="shared" si="106"/>
        <v>0</v>
      </c>
      <c r="V1654" s="25">
        <f t="shared" si="105"/>
        <v>0</v>
      </c>
      <c r="W1654" s="25">
        <f t="shared" si="107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4"/>
        <v>0</v>
      </c>
      <c r="Q1655" s="45"/>
      <c r="R1655" s="46"/>
      <c r="S1655" s="45"/>
      <c r="T1655" s="44"/>
      <c r="U1655" s="26">
        <f t="shared" si="106"/>
        <v>0</v>
      </c>
      <c r="V1655" s="25">
        <f t="shared" si="105"/>
        <v>0</v>
      </c>
      <c r="W1655" s="25">
        <f t="shared" si="107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4"/>
        <v>0</v>
      </c>
      <c r="Q1656" s="45"/>
      <c r="R1656" s="46"/>
      <c r="S1656" s="45"/>
      <c r="T1656" s="44"/>
      <c r="U1656" s="26">
        <f t="shared" si="106"/>
        <v>0</v>
      </c>
      <c r="V1656" s="25">
        <f t="shared" si="105"/>
        <v>0</v>
      </c>
      <c r="W1656" s="25">
        <f t="shared" si="107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4"/>
        <v>0</v>
      </c>
      <c r="Q1657" s="45"/>
      <c r="R1657" s="46"/>
      <c r="S1657" s="45"/>
      <c r="T1657" s="44"/>
      <c r="U1657" s="26">
        <f t="shared" si="106"/>
        <v>0</v>
      </c>
      <c r="V1657" s="25">
        <f t="shared" si="105"/>
        <v>0</v>
      </c>
      <c r="W1657" s="25">
        <f t="shared" si="107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4"/>
        <v>0</v>
      </c>
      <c r="Q1658" s="45"/>
      <c r="R1658" s="46"/>
      <c r="S1658" s="45"/>
      <c r="T1658" s="44"/>
      <c r="U1658" s="26">
        <f t="shared" si="106"/>
        <v>0</v>
      </c>
      <c r="V1658" s="25">
        <f t="shared" si="105"/>
        <v>0</v>
      </c>
      <c r="W1658" s="25">
        <f t="shared" si="107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4"/>
        <v>0</v>
      </c>
      <c r="Q1659" s="45"/>
      <c r="R1659" s="46"/>
      <c r="S1659" s="45"/>
      <c r="T1659" s="44"/>
      <c r="U1659" s="26">
        <f t="shared" si="106"/>
        <v>0</v>
      </c>
      <c r="V1659" s="25">
        <f t="shared" si="105"/>
        <v>0</v>
      </c>
      <c r="W1659" s="25">
        <f t="shared" si="107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4"/>
        <v>0</v>
      </c>
      <c r="Q1660" s="45"/>
      <c r="R1660" s="46"/>
      <c r="S1660" s="45"/>
      <c r="T1660" s="44"/>
      <c r="U1660" s="26">
        <f t="shared" si="106"/>
        <v>0</v>
      </c>
      <c r="V1660" s="25">
        <f t="shared" si="105"/>
        <v>0</v>
      </c>
      <c r="W1660" s="25">
        <f t="shared" si="107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4"/>
        <v>0</v>
      </c>
      <c r="Q1661" s="45"/>
      <c r="R1661" s="46"/>
      <c r="S1661" s="45"/>
      <c r="T1661" s="44"/>
      <c r="U1661" s="26">
        <f t="shared" si="106"/>
        <v>0</v>
      </c>
      <c r="V1661" s="25">
        <f t="shared" si="105"/>
        <v>0</v>
      </c>
      <c r="W1661" s="25">
        <f t="shared" si="107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4"/>
        <v>0</v>
      </c>
      <c r="Q1662" s="45"/>
      <c r="R1662" s="46"/>
      <c r="S1662" s="45"/>
      <c r="T1662" s="44"/>
      <c r="U1662" s="26">
        <f t="shared" si="106"/>
        <v>0</v>
      </c>
      <c r="V1662" s="25">
        <f t="shared" si="105"/>
        <v>0</v>
      </c>
      <c r="W1662" s="25">
        <f t="shared" si="107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4"/>
        <v>0</v>
      </c>
      <c r="Q1663" s="45"/>
      <c r="R1663" s="46"/>
      <c r="S1663" s="45"/>
      <c r="T1663" s="44"/>
      <c r="U1663" s="26">
        <f t="shared" si="106"/>
        <v>0</v>
      </c>
      <c r="V1663" s="25">
        <f t="shared" si="105"/>
        <v>0</v>
      </c>
      <c r="W1663" s="25">
        <f t="shared" si="107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4"/>
        <v>0</v>
      </c>
      <c r="Q1664" s="45"/>
      <c r="R1664" s="46"/>
      <c r="S1664" s="45"/>
      <c r="T1664" s="44"/>
      <c r="U1664" s="26">
        <f t="shared" si="106"/>
        <v>0</v>
      </c>
      <c r="V1664" s="25">
        <f t="shared" si="105"/>
        <v>0</v>
      </c>
      <c r="W1664" s="25">
        <f t="shared" si="107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4"/>
        <v>0</v>
      </c>
      <c r="Q1665" s="45"/>
      <c r="R1665" s="46"/>
      <c r="S1665" s="45"/>
      <c r="T1665" s="44"/>
      <c r="U1665" s="26">
        <f t="shared" si="106"/>
        <v>0</v>
      </c>
      <c r="V1665" s="25">
        <f t="shared" si="105"/>
        <v>0</v>
      </c>
      <c r="W1665" s="25">
        <f t="shared" si="107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4"/>
        <v>0</v>
      </c>
      <c r="Q1666" s="45"/>
      <c r="R1666" s="46"/>
      <c r="S1666" s="45"/>
      <c r="T1666" s="44"/>
      <c r="U1666" s="26">
        <f t="shared" si="106"/>
        <v>0</v>
      </c>
      <c r="V1666" s="25">
        <f t="shared" si="105"/>
        <v>0</v>
      </c>
      <c r="W1666" s="25">
        <f t="shared" si="107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4"/>
        <v>0</v>
      </c>
      <c r="Q1667" s="45"/>
      <c r="R1667" s="46"/>
      <c r="S1667" s="45"/>
      <c r="T1667" s="44"/>
      <c r="U1667" s="26">
        <f t="shared" si="106"/>
        <v>0</v>
      </c>
      <c r="V1667" s="25">
        <f t="shared" si="105"/>
        <v>0</v>
      </c>
      <c r="W1667" s="25">
        <f t="shared" si="107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4"/>
        <v>0</v>
      </c>
      <c r="Q1668" s="45"/>
      <c r="R1668" s="46"/>
      <c r="S1668" s="45"/>
      <c r="T1668" s="44"/>
      <c r="U1668" s="26">
        <f t="shared" si="106"/>
        <v>0</v>
      </c>
      <c r="V1668" s="25">
        <f t="shared" si="105"/>
        <v>0</v>
      </c>
      <c r="W1668" s="25">
        <f t="shared" si="107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4"/>
        <v>0</v>
      </c>
      <c r="Q1669" s="45"/>
      <c r="R1669" s="46"/>
      <c r="S1669" s="45"/>
      <c r="T1669" s="44"/>
      <c r="U1669" s="26">
        <f t="shared" si="106"/>
        <v>0</v>
      </c>
      <c r="V1669" s="25">
        <f t="shared" si="105"/>
        <v>0</v>
      </c>
      <c r="W1669" s="25">
        <f t="shared" si="107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4"/>
        <v>0</v>
      </c>
      <c r="Q1670" s="45"/>
      <c r="R1670" s="46"/>
      <c r="S1670" s="45"/>
      <c r="T1670" s="44"/>
      <c r="U1670" s="26">
        <f t="shared" si="106"/>
        <v>0</v>
      </c>
      <c r="V1670" s="25">
        <f t="shared" si="105"/>
        <v>0</v>
      </c>
      <c r="W1670" s="25">
        <f t="shared" si="107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4"/>
        <v>0</v>
      </c>
      <c r="Q1671" s="45"/>
      <c r="R1671" s="46"/>
      <c r="S1671" s="45"/>
      <c r="T1671" s="44"/>
      <c r="U1671" s="26">
        <f t="shared" si="106"/>
        <v>0</v>
      </c>
      <c r="V1671" s="25">
        <f t="shared" si="105"/>
        <v>0</v>
      </c>
      <c r="W1671" s="25">
        <f t="shared" si="107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si="104"/>
        <v>0</v>
      </c>
      <c r="Q1672" s="45"/>
      <c r="R1672" s="46"/>
      <c r="S1672" s="45"/>
      <c r="T1672" s="44"/>
      <c r="U1672" s="26">
        <f t="shared" si="106"/>
        <v>0</v>
      </c>
      <c r="V1672" s="25">
        <f t="shared" si="105"/>
        <v>0</v>
      </c>
      <c r="W1672" s="25">
        <f t="shared" si="107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si="106"/>
        <v>0</v>
      </c>
      <c r="V1673" s="25">
        <f t="shared" si="105"/>
        <v>0</v>
      </c>
      <c r="W1673" s="25">
        <f t="shared" si="107"/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ref="P1708:P1771" si="108">N1708+O1708</f>
        <v>0</v>
      </c>
      <c r="Q1708" s="45"/>
      <c r="R1708" s="46"/>
      <c r="S1708" s="45"/>
      <c r="T1708" s="44"/>
      <c r="U1708" s="26">
        <f t="shared" si="106"/>
        <v>0</v>
      </c>
      <c r="V1708" s="25">
        <f t="shared" ref="V1708:V1771" si="109">(Q1708*R1708)+(S1708*T1708)</f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8"/>
        <v>0</v>
      </c>
      <c r="Q1709" s="45"/>
      <c r="R1709" s="46"/>
      <c r="S1709" s="45"/>
      <c r="T1709" s="44"/>
      <c r="U1709" s="26">
        <f t="shared" ref="U1709:U1772" si="110">Q1709+S1709</f>
        <v>0</v>
      </c>
      <c r="V1709" s="25">
        <f t="shared" si="109"/>
        <v>0</v>
      </c>
      <c r="W1709" s="25">
        <f t="shared" ref="W1709:W1772" si="111">V1709+P1709</f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8"/>
        <v>0</v>
      </c>
      <c r="Q1710" s="45"/>
      <c r="R1710" s="46"/>
      <c r="S1710" s="45"/>
      <c r="T1710" s="44"/>
      <c r="U1710" s="26">
        <f t="shared" si="110"/>
        <v>0</v>
      </c>
      <c r="V1710" s="25">
        <f t="shared" si="109"/>
        <v>0</v>
      </c>
      <c r="W1710" s="25">
        <f t="shared" si="111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8"/>
        <v>0</v>
      </c>
      <c r="Q1711" s="45"/>
      <c r="R1711" s="46"/>
      <c r="S1711" s="45"/>
      <c r="T1711" s="44"/>
      <c r="U1711" s="26">
        <f t="shared" si="110"/>
        <v>0</v>
      </c>
      <c r="V1711" s="25">
        <f t="shared" si="109"/>
        <v>0</v>
      </c>
      <c r="W1711" s="25">
        <f t="shared" si="111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8"/>
        <v>0</v>
      </c>
      <c r="Q1712" s="45"/>
      <c r="R1712" s="46"/>
      <c r="S1712" s="45"/>
      <c r="T1712" s="44"/>
      <c r="U1712" s="26">
        <f t="shared" si="110"/>
        <v>0</v>
      </c>
      <c r="V1712" s="25">
        <f t="shared" si="109"/>
        <v>0</v>
      </c>
      <c r="W1712" s="25">
        <f t="shared" si="111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8"/>
        <v>0</v>
      </c>
      <c r="Q1713" s="45"/>
      <c r="R1713" s="46"/>
      <c r="S1713" s="45"/>
      <c r="T1713" s="44"/>
      <c r="U1713" s="26">
        <f t="shared" si="110"/>
        <v>0</v>
      </c>
      <c r="V1713" s="25">
        <f t="shared" si="109"/>
        <v>0</v>
      </c>
      <c r="W1713" s="25">
        <f t="shared" si="111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8"/>
        <v>0</v>
      </c>
      <c r="Q1714" s="45"/>
      <c r="R1714" s="46"/>
      <c r="S1714" s="45"/>
      <c r="T1714" s="44"/>
      <c r="U1714" s="26">
        <f t="shared" si="110"/>
        <v>0</v>
      </c>
      <c r="V1714" s="25">
        <f t="shared" si="109"/>
        <v>0</v>
      </c>
      <c r="W1714" s="25">
        <f t="shared" si="111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8"/>
        <v>0</v>
      </c>
      <c r="Q1715" s="45"/>
      <c r="R1715" s="46"/>
      <c r="S1715" s="45"/>
      <c r="T1715" s="44"/>
      <c r="U1715" s="26">
        <f t="shared" si="110"/>
        <v>0</v>
      </c>
      <c r="V1715" s="25">
        <f t="shared" si="109"/>
        <v>0</v>
      </c>
      <c r="W1715" s="25">
        <f t="shared" si="111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8"/>
        <v>0</v>
      </c>
      <c r="Q1716" s="45"/>
      <c r="R1716" s="46"/>
      <c r="S1716" s="45"/>
      <c r="T1716" s="44"/>
      <c r="U1716" s="26">
        <f t="shared" si="110"/>
        <v>0</v>
      </c>
      <c r="V1716" s="25">
        <f t="shared" si="109"/>
        <v>0</v>
      </c>
      <c r="W1716" s="25">
        <f t="shared" si="111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8"/>
        <v>0</v>
      </c>
      <c r="Q1717" s="45"/>
      <c r="R1717" s="46"/>
      <c r="S1717" s="45"/>
      <c r="T1717" s="44"/>
      <c r="U1717" s="26">
        <f t="shared" si="110"/>
        <v>0</v>
      </c>
      <c r="V1717" s="25">
        <f t="shared" si="109"/>
        <v>0</v>
      </c>
      <c r="W1717" s="25">
        <f t="shared" si="111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8"/>
        <v>0</v>
      </c>
      <c r="Q1718" s="45"/>
      <c r="R1718" s="46"/>
      <c r="S1718" s="45"/>
      <c r="T1718" s="44"/>
      <c r="U1718" s="26">
        <f t="shared" si="110"/>
        <v>0</v>
      </c>
      <c r="V1718" s="25">
        <f t="shared" si="109"/>
        <v>0</v>
      </c>
      <c r="W1718" s="25">
        <f t="shared" si="111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8"/>
        <v>0</v>
      </c>
      <c r="Q1719" s="45"/>
      <c r="R1719" s="46"/>
      <c r="S1719" s="45"/>
      <c r="T1719" s="44"/>
      <c r="U1719" s="26">
        <f t="shared" si="110"/>
        <v>0</v>
      </c>
      <c r="V1719" s="25">
        <f t="shared" si="109"/>
        <v>0</v>
      </c>
      <c r="W1719" s="25">
        <f t="shared" si="111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8"/>
        <v>0</v>
      </c>
      <c r="Q1720" s="45"/>
      <c r="R1720" s="46"/>
      <c r="S1720" s="45"/>
      <c r="T1720" s="44"/>
      <c r="U1720" s="26">
        <f t="shared" si="110"/>
        <v>0</v>
      </c>
      <c r="V1720" s="25">
        <f t="shared" si="109"/>
        <v>0</v>
      </c>
      <c r="W1720" s="25">
        <f t="shared" si="111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8"/>
        <v>0</v>
      </c>
      <c r="Q1721" s="45"/>
      <c r="R1721" s="46"/>
      <c r="S1721" s="45"/>
      <c r="T1721" s="44"/>
      <c r="U1721" s="26">
        <f t="shared" si="110"/>
        <v>0</v>
      </c>
      <c r="V1721" s="25">
        <f t="shared" si="109"/>
        <v>0</v>
      </c>
      <c r="W1721" s="25">
        <f t="shared" si="111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8"/>
        <v>0</v>
      </c>
      <c r="Q1722" s="45"/>
      <c r="R1722" s="46"/>
      <c r="S1722" s="45"/>
      <c r="T1722" s="44"/>
      <c r="U1722" s="26">
        <f t="shared" si="110"/>
        <v>0</v>
      </c>
      <c r="V1722" s="25">
        <f t="shared" si="109"/>
        <v>0</v>
      </c>
      <c r="W1722" s="25">
        <f t="shared" si="111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8"/>
        <v>0</v>
      </c>
      <c r="Q1723" s="45"/>
      <c r="R1723" s="46"/>
      <c r="S1723" s="45"/>
      <c r="T1723" s="44"/>
      <c r="U1723" s="26">
        <f t="shared" si="110"/>
        <v>0</v>
      </c>
      <c r="V1723" s="25">
        <f t="shared" si="109"/>
        <v>0</v>
      </c>
      <c r="W1723" s="25">
        <f t="shared" si="111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8"/>
        <v>0</v>
      </c>
      <c r="Q1724" s="45"/>
      <c r="R1724" s="46"/>
      <c r="S1724" s="45"/>
      <c r="T1724" s="44"/>
      <c r="U1724" s="26">
        <f t="shared" si="110"/>
        <v>0</v>
      </c>
      <c r="V1724" s="25">
        <f t="shared" si="109"/>
        <v>0</v>
      </c>
      <c r="W1724" s="25">
        <f t="shared" si="111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8"/>
        <v>0</v>
      </c>
      <c r="Q1725" s="45"/>
      <c r="R1725" s="46"/>
      <c r="S1725" s="45"/>
      <c r="T1725" s="44"/>
      <c r="U1725" s="26">
        <f t="shared" si="110"/>
        <v>0</v>
      </c>
      <c r="V1725" s="25">
        <f t="shared" si="109"/>
        <v>0</v>
      </c>
      <c r="W1725" s="25">
        <f t="shared" si="111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8"/>
        <v>0</v>
      </c>
      <c r="Q1726" s="45"/>
      <c r="R1726" s="46"/>
      <c r="S1726" s="45"/>
      <c r="T1726" s="44"/>
      <c r="U1726" s="26">
        <f t="shared" si="110"/>
        <v>0</v>
      </c>
      <c r="V1726" s="25">
        <f t="shared" si="109"/>
        <v>0</v>
      </c>
      <c r="W1726" s="25">
        <f t="shared" si="111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8"/>
        <v>0</v>
      </c>
      <c r="Q1727" s="45"/>
      <c r="R1727" s="46"/>
      <c r="S1727" s="45"/>
      <c r="T1727" s="44"/>
      <c r="U1727" s="26">
        <f t="shared" si="110"/>
        <v>0</v>
      </c>
      <c r="V1727" s="25">
        <f t="shared" si="109"/>
        <v>0</v>
      </c>
      <c r="W1727" s="25">
        <f t="shared" si="111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8"/>
        <v>0</v>
      </c>
      <c r="Q1728" s="45"/>
      <c r="R1728" s="46"/>
      <c r="S1728" s="45"/>
      <c r="T1728" s="44"/>
      <c r="U1728" s="26">
        <f t="shared" si="110"/>
        <v>0</v>
      </c>
      <c r="V1728" s="25">
        <f t="shared" si="109"/>
        <v>0</v>
      </c>
      <c r="W1728" s="25">
        <f t="shared" si="111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8"/>
        <v>0</v>
      </c>
      <c r="Q1729" s="45"/>
      <c r="R1729" s="46"/>
      <c r="S1729" s="45"/>
      <c r="T1729" s="44"/>
      <c r="U1729" s="26">
        <f t="shared" si="110"/>
        <v>0</v>
      </c>
      <c r="V1729" s="25">
        <f t="shared" si="109"/>
        <v>0</v>
      </c>
      <c r="W1729" s="25">
        <f t="shared" si="111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8"/>
        <v>0</v>
      </c>
      <c r="Q1730" s="45"/>
      <c r="R1730" s="46"/>
      <c r="S1730" s="45"/>
      <c r="T1730" s="44"/>
      <c r="U1730" s="26">
        <f t="shared" si="110"/>
        <v>0</v>
      </c>
      <c r="V1730" s="25">
        <f t="shared" si="109"/>
        <v>0</v>
      </c>
      <c r="W1730" s="25">
        <f t="shared" si="111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8"/>
        <v>0</v>
      </c>
      <c r="Q1731" s="45"/>
      <c r="R1731" s="46"/>
      <c r="S1731" s="45"/>
      <c r="T1731" s="44"/>
      <c r="U1731" s="26">
        <f t="shared" si="110"/>
        <v>0</v>
      </c>
      <c r="V1731" s="25">
        <f t="shared" si="109"/>
        <v>0</v>
      </c>
      <c r="W1731" s="25">
        <f t="shared" si="111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8"/>
        <v>0</v>
      </c>
      <c r="Q1732" s="45"/>
      <c r="R1732" s="46"/>
      <c r="S1732" s="45"/>
      <c r="T1732" s="44"/>
      <c r="U1732" s="26">
        <f t="shared" si="110"/>
        <v>0</v>
      </c>
      <c r="V1732" s="25">
        <f t="shared" si="109"/>
        <v>0</v>
      </c>
      <c r="W1732" s="25">
        <f t="shared" si="111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8"/>
        <v>0</v>
      </c>
      <c r="Q1733" s="45"/>
      <c r="R1733" s="46"/>
      <c r="S1733" s="45"/>
      <c r="T1733" s="44"/>
      <c r="U1733" s="26">
        <f t="shared" si="110"/>
        <v>0</v>
      </c>
      <c r="V1733" s="25">
        <f t="shared" si="109"/>
        <v>0</v>
      </c>
      <c r="W1733" s="25">
        <f t="shared" si="111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8"/>
        <v>0</v>
      </c>
      <c r="Q1734" s="45"/>
      <c r="R1734" s="46"/>
      <c r="S1734" s="45"/>
      <c r="T1734" s="44"/>
      <c r="U1734" s="26">
        <f t="shared" si="110"/>
        <v>0</v>
      </c>
      <c r="V1734" s="25">
        <f t="shared" si="109"/>
        <v>0</v>
      </c>
      <c r="W1734" s="25">
        <f t="shared" si="111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8"/>
        <v>0</v>
      </c>
      <c r="Q1735" s="45"/>
      <c r="R1735" s="46"/>
      <c r="S1735" s="45"/>
      <c r="T1735" s="44"/>
      <c r="U1735" s="26">
        <f t="shared" si="110"/>
        <v>0</v>
      </c>
      <c r="V1735" s="25">
        <f t="shared" si="109"/>
        <v>0</v>
      </c>
      <c r="W1735" s="25">
        <f t="shared" si="111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si="108"/>
        <v>0</v>
      </c>
      <c r="Q1736" s="45"/>
      <c r="R1736" s="46"/>
      <c r="S1736" s="45"/>
      <c r="T1736" s="44"/>
      <c r="U1736" s="26">
        <f t="shared" si="110"/>
        <v>0</v>
      </c>
      <c r="V1736" s="25">
        <f t="shared" si="109"/>
        <v>0</v>
      </c>
      <c r="W1736" s="25">
        <f t="shared" si="111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si="110"/>
        <v>0</v>
      </c>
      <c r="V1737" s="25">
        <f t="shared" si="109"/>
        <v>0</v>
      </c>
      <c r="W1737" s="25">
        <f t="shared" si="111"/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ref="P1772:P1835" si="112">N1772+O1772</f>
        <v>0</v>
      </c>
      <c r="Q1772" s="45"/>
      <c r="R1772" s="46"/>
      <c r="S1772" s="45"/>
      <c r="T1772" s="44"/>
      <c r="U1772" s="26">
        <f t="shared" si="110"/>
        <v>0</v>
      </c>
      <c r="V1772" s="25">
        <f t="shared" ref="V1772:V1835" si="113">(Q1772*R1772)+(S1772*T1772)</f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12"/>
        <v>0</v>
      </c>
      <c r="Q1773" s="45"/>
      <c r="R1773" s="46"/>
      <c r="S1773" s="45"/>
      <c r="T1773" s="44"/>
      <c r="U1773" s="26">
        <f t="shared" ref="U1773:U1836" si="114">Q1773+S1773</f>
        <v>0</v>
      </c>
      <c r="V1773" s="25">
        <f t="shared" si="113"/>
        <v>0</v>
      </c>
      <c r="W1773" s="25">
        <f t="shared" ref="W1773:W1836" si="115">V1773+P1773</f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12"/>
        <v>0</v>
      </c>
      <c r="Q1774" s="45"/>
      <c r="R1774" s="46"/>
      <c r="S1774" s="45"/>
      <c r="T1774" s="44"/>
      <c r="U1774" s="26">
        <f t="shared" si="114"/>
        <v>0</v>
      </c>
      <c r="V1774" s="25">
        <f t="shared" si="113"/>
        <v>0</v>
      </c>
      <c r="W1774" s="25">
        <f t="shared" si="115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12"/>
        <v>0</v>
      </c>
      <c r="Q1775" s="45"/>
      <c r="R1775" s="46"/>
      <c r="S1775" s="45"/>
      <c r="T1775" s="44"/>
      <c r="U1775" s="26">
        <f t="shared" si="114"/>
        <v>0</v>
      </c>
      <c r="V1775" s="25">
        <f t="shared" si="113"/>
        <v>0</v>
      </c>
      <c r="W1775" s="25">
        <f t="shared" si="115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12"/>
        <v>0</v>
      </c>
      <c r="Q1776" s="45"/>
      <c r="R1776" s="46"/>
      <c r="S1776" s="45"/>
      <c r="T1776" s="44"/>
      <c r="U1776" s="26">
        <f t="shared" si="114"/>
        <v>0</v>
      </c>
      <c r="V1776" s="25">
        <f t="shared" si="113"/>
        <v>0</v>
      </c>
      <c r="W1776" s="25">
        <f t="shared" si="115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12"/>
        <v>0</v>
      </c>
      <c r="Q1777" s="45"/>
      <c r="R1777" s="46"/>
      <c r="S1777" s="45"/>
      <c r="T1777" s="44"/>
      <c r="U1777" s="26">
        <f t="shared" si="114"/>
        <v>0</v>
      </c>
      <c r="V1777" s="25">
        <f t="shared" si="113"/>
        <v>0</v>
      </c>
      <c r="W1777" s="25">
        <f t="shared" si="115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12"/>
        <v>0</v>
      </c>
      <c r="Q1778" s="45"/>
      <c r="R1778" s="46"/>
      <c r="S1778" s="45"/>
      <c r="T1778" s="44"/>
      <c r="U1778" s="26">
        <f t="shared" si="114"/>
        <v>0</v>
      </c>
      <c r="V1778" s="25">
        <f t="shared" si="113"/>
        <v>0</v>
      </c>
      <c r="W1778" s="25">
        <f t="shared" si="115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12"/>
        <v>0</v>
      </c>
      <c r="Q1779" s="45"/>
      <c r="R1779" s="46"/>
      <c r="S1779" s="45"/>
      <c r="T1779" s="44"/>
      <c r="U1779" s="26">
        <f t="shared" si="114"/>
        <v>0</v>
      </c>
      <c r="V1779" s="25">
        <f t="shared" si="113"/>
        <v>0</v>
      </c>
      <c r="W1779" s="25">
        <f t="shared" si="115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12"/>
        <v>0</v>
      </c>
      <c r="Q1780" s="45"/>
      <c r="R1780" s="46"/>
      <c r="S1780" s="45"/>
      <c r="T1780" s="44"/>
      <c r="U1780" s="26">
        <f t="shared" si="114"/>
        <v>0</v>
      </c>
      <c r="V1780" s="25">
        <f t="shared" si="113"/>
        <v>0</v>
      </c>
      <c r="W1780" s="25">
        <f t="shared" si="115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12"/>
        <v>0</v>
      </c>
      <c r="Q1781" s="45"/>
      <c r="R1781" s="46"/>
      <c r="S1781" s="45"/>
      <c r="T1781" s="44"/>
      <c r="U1781" s="26">
        <f t="shared" si="114"/>
        <v>0</v>
      </c>
      <c r="V1781" s="25">
        <f t="shared" si="113"/>
        <v>0</v>
      </c>
      <c r="W1781" s="25">
        <f t="shared" si="115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12"/>
        <v>0</v>
      </c>
      <c r="Q1782" s="45"/>
      <c r="R1782" s="46"/>
      <c r="S1782" s="45"/>
      <c r="T1782" s="44"/>
      <c r="U1782" s="26">
        <f t="shared" si="114"/>
        <v>0</v>
      </c>
      <c r="V1782" s="25">
        <f t="shared" si="113"/>
        <v>0</v>
      </c>
      <c r="W1782" s="25">
        <f t="shared" si="115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12"/>
        <v>0</v>
      </c>
      <c r="Q1783" s="45"/>
      <c r="R1783" s="46"/>
      <c r="S1783" s="45"/>
      <c r="T1783" s="44"/>
      <c r="U1783" s="26">
        <f t="shared" si="114"/>
        <v>0</v>
      </c>
      <c r="V1783" s="25">
        <f t="shared" si="113"/>
        <v>0</v>
      </c>
      <c r="W1783" s="25">
        <f t="shared" si="115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12"/>
        <v>0</v>
      </c>
      <c r="Q1784" s="45"/>
      <c r="R1784" s="46"/>
      <c r="S1784" s="45"/>
      <c r="T1784" s="44"/>
      <c r="U1784" s="26">
        <f t="shared" si="114"/>
        <v>0</v>
      </c>
      <c r="V1784" s="25">
        <f t="shared" si="113"/>
        <v>0</v>
      </c>
      <c r="W1784" s="25">
        <f t="shared" si="115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12"/>
        <v>0</v>
      </c>
      <c r="Q1785" s="45"/>
      <c r="R1785" s="46"/>
      <c r="S1785" s="45"/>
      <c r="T1785" s="44"/>
      <c r="U1785" s="26">
        <f t="shared" si="114"/>
        <v>0</v>
      </c>
      <c r="V1785" s="25">
        <f t="shared" si="113"/>
        <v>0</v>
      </c>
      <c r="W1785" s="25">
        <f t="shared" si="115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12"/>
        <v>0</v>
      </c>
      <c r="Q1786" s="45"/>
      <c r="R1786" s="46"/>
      <c r="S1786" s="45"/>
      <c r="T1786" s="44"/>
      <c r="U1786" s="26">
        <f t="shared" si="114"/>
        <v>0</v>
      </c>
      <c r="V1786" s="25">
        <f t="shared" si="113"/>
        <v>0</v>
      </c>
      <c r="W1786" s="25">
        <f t="shared" si="115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12"/>
        <v>0</v>
      </c>
      <c r="Q1787" s="45"/>
      <c r="R1787" s="46"/>
      <c r="S1787" s="45"/>
      <c r="T1787" s="44"/>
      <c r="U1787" s="26">
        <f t="shared" si="114"/>
        <v>0</v>
      </c>
      <c r="V1787" s="25">
        <f t="shared" si="113"/>
        <v>0</v>
      </c>
      <c r="W1787" s="25">
        <f t="shared" si="115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12"/>
        <v>0</v>
      </c>
      <c r="Q1788" s="45"/>
      <c r="R1788" s="46"/>
      <c r="S1788" s="45"/>
      <c r="T1788" s="44"/>
      <c r="U1788" s="26">
        <f t="shared" si="114"/>
        <v>0</v>
      </c>
      <c r="V1788" s="25">
        <f t="shared" si="113"/>
        <v>0</v>
      </c>
      <c r="W1788" s="25">
        <f t="shared" si="115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12"/>
        <v>0</v>
      </c>
      <c r="Q1789" s="45"/>
      <c r="R1789" s="46"/>
      <c r="S1789" s="45"/>
      <c r="T1789" s="44"/>
      <c r="U1789" s="26">
        <f t="shared" si="114"/>
        <v>0</v>
      </c>
      <c r="V1789" s="25">
        <f t="shared" si="113"/>
        <v>0</v>
      </c>
      <c r="W1789" s="25">
        <f t="shared" si="115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12"/>
        <v>0</v>
      </c>
      <c r="Q1790" s="45"/>
      <c r="R1790" s="46"/>
      <c r="S1790" s="45"/>
      <c r="T1790" s="44"/>
      <c r="U1790" s="26">
        <f t="shared" si="114"/>
        <v>0</v>
      </c>
      <c r="V1790" s="25">
        <f t="shared" si="113"/>
        <v>0</v>
      </c>
      <c r="W1790" s="25">
        <f t="shared" si="115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12"/>
        <v>0</v>
      </c>
      <c r="Q1791" s="45"/>
      <c r="R1791" s="46"/>
      <c r="S1791" s="45"/>
      <c r="T1791" s="44"/>
      <c r="U1791" s="26">
        <f t="shared" si="114"/>
        <v>0</v>
      </c>
      <c r="V1791" s="25">
        <f t="shared" si="113"/>
        <v>0</v>
      </c>
      <c r="W1791" s="25">
        <f t="shared" si="115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12"/>
        <v>0</v>
      </c>
      <c r="Q1792" s="45"/>
      <c r="R1792" s="46"/>
      <c r="S1792" s="45"/>
      <c r="T1792" s="44"/>
      <c r="U1792" s="26">
        <f t="shared" si="114"/>
        <v>0</v>
      </c>
      <c r="V1792" s="25">
        <f t="shared" si="113"/>
        <v>0</v>
      </c>
      <c r="W1792" s="25">
        <f t="shared" si="115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12"/>
        <v>0</v>
      </c>
      <c r="Q1793" s="45"/>
      <c r="R1793" s="46"/>
      <c r="S1793" s="45"/>
      <c r="T1793" s="44"/>
      <c r="U1793" s="26">
        <f t="shared" si="114"/>
        <v>0</v>
      </c>
      <c r="V1793" s="25">
        <f t="shared" si="113"/>
        <v>0</v>
      </c>
      <c r="W1793" s="25">
        <f t="shared" si="115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12"/>
        <v>0</v>
      </c>
      <c r="Q1794" s="45"/>
      <c r="R1794" s="46"/>
      <c r="S1794" s="45"/>
      <c r="T1794" s="44"/>
      <c r="U1794" s="26">
        <f t="shared" si="114"/>
        <v>0</v>
      </c>
      <c r="V1794" s="25">
        <f t="shared" si="113"/>
        <v>0</v>
      </c>
      <c r="W1794" s="25">
        <f t="shared" si="115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12"/>
        <v>0</v>
      </c>
      <c r="Q1795" s="45"/>
      <c r="R1795" s="46"/>
      <c r="S1795" s="45"/>
      <c r="T1795" s="44"/>
      <c r="U1795" s="26">
        <f t="shared" si="114"/>
        <v>0</v>
      </c>
      <c r="V1795" s="25">
        <f t="shared" si="113"/>
        <v>0</v>
      </c>
      <c r="W1795" s="25">
        <f t="shared" si="115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12"/>
        <v>0</v>
      </c>
      <c r="Q1796" s="45"/>
      <c r="R1796" s="46"/>
      <c r="S1796" s="45"/>
      <c r="T1796" s="44"/>
      <c r="U1796" s="26">
        <f t="shared" si="114"/>
        <v>0</v>
      </c>
      <c r="V1796" s="25">
        <f t="shared" si="113"/>
        <v>0</v>
      </c>
      <c r="W1796" s="25">
        <f t="shared" si="115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12"/>
        <v>0</v>
      </c>
      <c r="Q1797" s="45"/>
      <c r="R1797" s="46"/>
      <c r="S1797" s="45"/>
      <c r="T1797" s="44"/>
      <c r="U1797" s="26">
        <f t="shared" si="114"/>
        <v>0</v>
      </c>
      <c r="V1797" s="25">
        <f t="shared" si="113"/>
        <v>0</v>
      </c>
      <c r="W1797" s="25">
        <f t="shared" si="115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12"/>
        <v>0</v>
      </c>
      <c r="Q1798" s="45"/>
      <c r="R1798" s="46"/>
      <c r="S1798" s="45"/>
      <c r="T1798" s="44"/>
      <c r="U1798" s="26">
        <f t="shared" si="114"/>
        <v>0</v>
      </c>
      <c r="V1798" s="25">
        <f t="shared" si="113"/>
        <v>0</v>
      </c>
      <c r="W1798" s="25">
        <f t="shared" si="115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12"/>
        <v>0</v>
      </c>
      <c r="Q1799" s="45"/>
      <c r="R1799" s="46"/>
      <c r="S1799" s="45"/>
      <c r="T1799" s="44"/>
      <c r="U1799" s="26">
        <f t="shared" si="114"/>
        <v>0</v>
      </c>
      <c r="V1799" s="25">
        <f t="shared" si="113"/>
        <v>0</v>
      </c>
      <c r="W1799" s="25">
        <f t="shared" si="115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si="112"/>
        <v>0</v>
      </c>
      <c r="Q1800" s="45"/>
      <c r="R1800" s="46"/>
      <c r="S1800" s="45"/>
      <c r="T1800" s="44"/>
      <c r="U1800" s="26">
        <f t="shared" si="114"/>
        <v>0</v>
      </c>
      <c r="V1800" s="25">
        <f t="shared" si="113"/>
        <v>0</v>
      </c>
      <c r="W1800" s="25">
        <f t="shared" si="115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si="114"/>
        <v>0</v>
      </c>
      <c r="V1801" s="25">
        <f t="shared" si="113"/>
        <v>0</v>
      </c>
      <c r="W1801" s="25">
        <f t="shared" si="115"/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ref="P1836:P1899" si="116">N1836+O1836</f>
        <v>0</v>
      </c>
      <c r="Q1836" s="45"/>
      <c r="R1836" s="46"/>
      <c r="S1836" s="45"/>
      <c r="T1836" s="44"/>
      <c r="U1836" s="26">
        <f t="shared" si="114"/>
        <v>0</v>
      </c>
      <c r="V1836" s="25">
        <f t="shared" ref="V1836:V1899" si="117">(Q1836*R1836)+(S1836*T1836)</f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6"/>
        <v>0</v>
      </c>
      <c r="Q1837" s="45"/>
      <c r="R1837" s="46"/>
      <c r="S1837" s="45"/>
      <c r="T1837" s="44"/>
      <c r="U1837" s="26">
        <f t="shared" ref="U1837:U1900" si="118">Q1837+S1837</f>
        <v>0</v>
      </c>
      <c r="V1837" s="25">
        <f t="shared" si="117"/>
        <v>0</v>
      </c>
      <c r="W1837" s="25">
        <f t="shared" ref="W1837:W1900" si="119">V1837+P1837</f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6"/>
        <v>0</v>
      </c>
      <c r="Q1838" s="45"/>
      <c r="R1838" s="46"/>
      <c r="S1838" s="45"/>
      <c r="T1838" s="44"/>
      <c r="U1838" s="26">
        <f t="shared" si="118"/>
        <v>0</v>
      </c>
      <c r="V1838" s="25">
        <f t="shared" si="117"/>
        <v>0</v>
      </c>
      <c r="W1838" s="25">
        <f t="shared" si="119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6"/>
        <v>0</v>
      </c>
      <c r="Q1839" s="45"/>
      <c r="R1839" s="46"/>
      <c r="S1839" s="45"/>
      <c r="T1839" s="44"/>
      <c r="U1839" s="26">
        <f t="shared" si="118"/>
        <v>0</v>
      </c>
      <c r="V1839" s="25">
        <f t="shared" si="117"/>
        <v>0</v>
      </c>
      <c r="W1839" s="25">
        <f t="shared" si="119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6"/>
        <v>0</v>
      </c>
      <c r="Q1840" s="45"/>
      <c r="R1840" s="46"/>
      <c r="S1840" s="45"/>
      <c r="T1840" s="44"/>
      <c r="U1840" s="26">
        <f t="shared" si="118"/>
        <v>0</v>
      </c>
      <c r="V1840" s="25">
        <f t="shared" si="117"/>
        <v>0</v>
      </c>
      <c r="W1840" s="25">
        <f t="shared" si="119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6"/>
        <v>0</v>
      </c>
      <c r="Q1841" s="45"/>
      <c r="R1841" s="46"/>
      <c r="S1841" s="45"/>
      <c r="T1841" s="44"/>
      <c r="U1841" s="26">
        <f t="shared" si="118"/>
        <v>0</v>
      </c>
      <c r="V1841" s="25">
        <f t="shared" si="117"/>
        <v>0</v>
      </c>
      <c r="W1841" s="25">
        <f t="shared" si="119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6"/>
        <v>0</v>
      </c>
      <c r="Q1842" s="45"/>
      <c r="R1842" s="46"/>
      <c r="S1842" s="45"/>
      <c r="T1842" s="44"/>
      <c r="U1842" s="26">
        <f t="shared" si="118"/>
        <v>0</v>
      </c>
      <c r="V1842" s="25">
        <f t="shared" si="117"/>
        <v>0</v>
      </c>
      <c r="W1842" s="25">
        <f t="shared" si="119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6"/>
        <v>0</v>
      </c>
      <c r="Q1843" s="45"/>
      <c r="R1843" s="46"/>
      <c r="S1843" s="45"/>
      <c r="T1843" s="44"/>
      <c r="U1843" s="26">
        <f t="shared" si="118"/>
        <v>0</v>
      </c>
      <c r="V1843" s="25">
        <f t="shared" si="117"/>
        <v>0</v>
      </c>
      <c r="W1843" s="25">
        <f t="shared" si="119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6"/>
        <v>0</v>
      </c>
      <c r="Q1844" s="45"/>
      <c r="R1844" s="46"/>
      <c r="S1844" s="45"/>
      <c r="T1844" s="44"/>
      <c r="U1844" s="26">
        <f t="shared" si="118"/>
        <v>0</v>
      </c>
      <c r="V1844" s="25">
        <f t="shared" si="117"/>
        <v>0</v>
      </c>
      <c r="W1844" s="25">
        <f t="shared" si="119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6"/>
        <v>0</v>
      </c>
      <c r="Q1845" s="45"/>
      <c r="R1845" s="46"/>
      <c r="S1845" s="45"/>
      <c r="T1845" s="44"/>
      <c r="U1845" s="26">
        <f t="shared" si="118"/>
        <v>0</v>
      </c>
      <c r="V1845" s="25">
        <f t="shared" si="117"/>
        <v>0</v>
      </c>
      <c r="W1845" s="25">
        <f t="shared" si="119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6"/>
        <v>0</v>
      </c>
      <c r="Q1846" s="45"/>
      <c r="R1846" s="46"/>
      <c r="S1846" s="45"/>
      <c r="T1846" s="44"/>
      <c r="U1846" s="26">
        <f t="shared" si="118"/>
        <v>0</v>
      </c>
      <c r="V1846" s="25">
        <f t="shared" si="117"/>
        <v>0</v>
      </c>
      <c r="W1846" s="25">
        <f t="shared" si="119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6"/>
        <v>0</v>
      </c>
      <c r="Q1847" s="45"/>
      <c r="R1847" s="46"/>
      <c r="S1847" s="45"/>
      <c r="T1847" s="44"/>
      <c r="U1847" s="26">
        <f t="shared" si="118"/>
        <v>0</v>
      </c>
      <c r="V1847" s="25">
        <f t="shared" si="117"/>
        <v>0</v>
      </c>
      <c r="W1847" s="25">
        <f t="shared" si="119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6"/>
        <v>0</v>
      </c>
      <c r="Q1848" s="45"/>
      <c r="R1848" s="46"/>
      <c r="S1848" s="45"/>
      <c r="T1848" s="44"/>
      <c r="U1848" s="26">
        <f t="shared" si="118"/>
        <v>0</v>
      </c>
      <c r="V1848" s="25">
        <f t="shared" si="117"/>
        <v>0</v>
      </c>
      <c r="W1848" s="25">
        <f t="shared" si="119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6"/>
        <v>0</v>
      </c>
      <c r="Q1849" s="45"/>
      <c r="R1849" s="46"/>
      <c r="S1849" s="45"/>
      <c r="T1849" s="44"/>
      <c r="U1849" s="26">
        <f t="shared" si="118"/>
        <v>0</v>
      </c>
      <c r="V1849" s="25">
        <f t="shared" si="117"/>
        <v>0</v>
      </c>
      <c r="W1849" s="25">
        <f t="shared" si="119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6"/>
        <v>0</v>
      </c>
      <c r="Q1850" s="45"/>
      <c r="R1850" s="46"/>
      <c r="S1850" s="45"/>
      <c r="T1850" s="44"/>
      <c r="U1850" s="26">
        <f t="shared" si="118"/>
        <v>0</v>
      </c>
      <c r="V1850" s="25">
        <f t="shared" si="117"/>
        <v>0</v>
      </c>
      <c r="W1850" s="25">
        <f t="shared" si="119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6"/>
        <v>0</v>
      </c>
      <c r="Q1851" s="45"/>
      <c r="R1851" s="46"/>
      <c r="S1851" s="45"/>
      <c r="T1851" s="44"/>
      <c r="U1851" s="26">
        <f t="shared" si="118"/>
        <v>0</v>
      </c>
      <c r="V1851" s="25">
        <f t="shared" si="117"/>
        <v>0</v>
      </c>
      <c r="W1851" s="25">
        <f t="shared" si="119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6"/>
        <v>0</v>
      </c>
      <c r="Q1852" s="45"/>
      <c r="R1852" s="46"/>
      <c r="S1852" s="45"/>
      <c r="T1852" s="44"/>
      <c r="U1852" s="26">
        <f t="shared" si="118"/>
        <v>0</v>
      </c>
      <c r="V1852" s="25">
        <f t="shared" si="117"/>
        <v>0</v>
      </c>
      <c r="W1852" s="25">
        <f t="shared" si="119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6"/>
        <v>0</v>
      </c>
      <c r="Q1853" s="45"/>
      <c r="R1853" s="46"/>
      <c r="S1853" s="45"/>
      <c r="T1853" s="44"/>
      <c r="U1853" s="26">
        <f t="shared" si="118"/>
        <v>0</v>
      </c>
      <c r="V1853" s="25">
        <f t="shared" si="117"/>
        <v>0</v>
      </c>
      <c r="W1853" s="25">
        <f t="shared" si="119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6"/>
        <v>0</v>
      </c>
      <c r="Q1854" s="45"/>
      <c r="R1854" s="46"/>
      <c r="S1854" s="45"/>
      <c r="T1854" s="44"/>
      <c r="U1854" s="26">
        <f t="shared" si="118"/>
        <v>0</v>
      </c>
      <c r="V1854" s="25">
        <f t="shared" si="117"/>
        <v>0</v>
      </c>
      <c r="W1854" s="25">
        <f t="shared" si="119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6"/>
        <v>0</v>
      </c>
      <c r="Q1855" s="45"/>
      <c r="R1855" s="46"/>
      <c r="S1855" s="45"/>
      <c r="T1855" s="44"/>
      <c r="U1855" s="26">
        <f t="shared" si="118"/>
        <v>0</v>
      </c>
      <c r="V1855" s="25">
        <f t="shared" si="117"/>
        <v>0</v>
      </c>
      <c r="W1855" s="25">
        <f t="shared" si="119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6"/>
        <v>0</v>
      </c>
      <c r="Q1856" s="45"/>
      <c r="R1856" s="46"/>
      <c r="S1856" s="45"/>
      <c r="T1856" s="44"/>
      <c r="U1856" s="26">
        <f t="shared" si="118"/>
        <v>0</v>
      </c>
      <c r="V1856" s="25">
        <f t="shared" si="117"/>
        <v>0</v>
      </c>
      <c r="W1856" s="25">
        <f t="shared" si="119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6"/>
        <v>0</v>
      </c>
      <c r="Q1857" s="45"/>
      <c r="R1857" s="46"/>
      <c r="S1857" s="45"/>
      <c r="T1857" s="44"/>
      <c r="U1857" s="26">
        <f t="shared" si="118"/>
        <v>0</v>
      </c>
      <c r="V1857" s="25">
        <f t="shared" si="117"/>
        <v>0</v>
      </c>
      <c r="W1857" s="25">
        <f t="shared" si="119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6"/>
        <v>0</v>
      </c>
      <c r="Q1858" s="45"/>
      <c r="R1858" s="46"/>
      <c r="S1858" s="45"/>
      <c r="T1858" s="44"/>
      <c r="U1858" s="26">
        <f t="shared" si="118"/>
        <v>0</v>
      </c>
      <c r="V1858" s="25">
        <f t="shared" si="117"/>
        <v>0</v>
      </c>
      <c r="W1858" s="25">
        <f t="shared" si="119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6"/>
        <v>0</v>
      </c>
      <c r="Q1859" s="45"/>
      <c r="R1859" s="46"/>
      <c r="S1859" s="45"/>
      <c r="T1859" s="44"/>
      <c r="U1859" s="26">
        <f t="shared" si="118"/>
        <v>0</v>
      </c>
      <c r="V1859" s="25">
        <f t="shared" si="117"/>
        <v>0</v>
      </c>
      <c r="W1859" s="25">
        <f t="shared" si="119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6"/>
        <v>0</v>
      </c>
      <c r="Q1860" s="45"/>
      <c r="R1860" s="46"/>
      <c r="S1860" s="45"/>
      <c r="T1860" s="44"/>
      <c r="U1860" s="26">
        <f t="shared" si="118"/>
        <v>0</v>
      </c>
      <c r="V1860" s="25">
        <f t="shared" si="117"/>
        <v>0</v>
      </c>
      <c r="W1860" s="25">
        <f t="shared" si="119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6"/>
        <v>0</v>
      </c>
      <c r="Q1861" s="45"/>
      <c r="R1861" s="46"/>
      <c r="S1861" s="45"/>
      <c r="T1861" s="44"/>
      <c r="U1861" s="26">
        <f t="shared" si="118"/>
        <v>0</v>
      </c>
      <c r="V1861" s="25">
        <f t="shared" si="117"/>
        <v>0</v>
      </c>
      <c r="W1861" s="25">
        <f t="shared" si="119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6"/>
        <v>0</v>
      </c>
      <c r="Q1862" s="45"/>
      <c r="R1862" s="46"/>
      <c r="S1862" s="45"/>
      <c r="T1862" s="44"/>
      <c r="U1862" s="26">
        <f t="shared" si="118"/>
        <v>0</v>
      </c>
      <c r="V1862" s="25">
        <f t="shared" si="117"/>
        <v>0</v>
      </c>
      <c r="W1862" s="25">
        <f t="shared" si="119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6"/>
        <v>0</v>
      </c>
      <c r="Q1863" s="45"/>
      <c r="R1863" s="46"/>
      <c r="S1863" s="45"/>
      <c r="T1863" s="44"/>
      <c r="U1863" s="26">
        <f t="shared" si="118"/>
        <v>0</v>
      </c>
      <c r="V1863" s="25">
        <f t="shared" si="117"/>
        <v>0</v>
      </c>
      <c r="W1863" s="25">
        <f t="shared" si="119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si="116"/>
        <v>0</v>
      </c>
      <c r="Q1864" s="45"/>
      <c r="R1864" s="46"/>
      <c r="S1864" s="45"/>
      <c r="T1864" s="44"/>
      <c r="U1864" s="26">
        <f t="shared" si="118"/>
        <v>0</v>
      </c>
      <c r="V1864" s="25">
        <f t="shared" si="117"/>
        <v>0</v>
      </c>
      <c r="W1864" s="25">
        <f t="shared" si="119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si="118"/>
        <v>0</v>
      </c>
      <c r="V1865" s="25">
        <f t="shared" si="117"/>
        <v>0</v>
      </c>
      <c r="W1865" s="25">
        <f t="shared" si="119"/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ref="P1900:P1963" si="120">N1900+O1900</f>
        <v>0</v>
      </c>
      <c r="Q1900" s="45"/>
      <c r="R1900" s="46"/>
      <c r="S1900" s="45"/>
      <c r="T1900" s="44"/>
      <c r="U1900" s="26">
        <f t="shared" si="118"/>
        <v>0</v>
      </c>
      <c r="V1900" s="25">
        <f t="shared" ref="V1900:V1963" si="121">(Q1900*R1900)+(S1900*T1900)</f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20"/>
        <v>0</v>
      </c>
      <c r="Q1901" s="45"/>
      <c r="R1901" s="46"/>
      <c r="S1901" s="45"/>
      <c r="T1901" s="44"/>
      <c r="U1901" s="26">
        <f t="shared" ref="U1901:U1964" si="122">Q1901+S1901</f>
        <v>0</v>
      </c>
      <c r="V1901" s="25">
        <f t="shared" si="121"/>
        <v>0</v>
      </c>
      <c r="W1901" s="25">
        <f t="shared" ref="W1901:W1964" si="123">V1901+P1901</f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20"/>
        <v>0</v>
      </c>
      <c r="Q1902" s="45"/>
      <c r="R1902" s="46"/>
      <c r="S1902" s="45"/>
      <c r="T1902" s="44"/>
      <c r="U1902" s="26">
        <f t="shared" si="122"/>
        <v>0</v>
      </c>
      <c r="V1902" s="25">
        <f t="shared" si="121"/>
        <v>0</v>
      </c>
      <c r="W1902" s="25">
        <f t="shared" si="123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20"/>
        <v>0</v>
      </c>
      <c r="Q1903" s="45"/>
      <c r="R1903" s="46"/>
      <c r="S1903" s="45"/>
      <c r="T1903" s="44"/>
      <c r="U1903" s="26">
        <f t="shared" si="122"/>
        <v>0</v>
      </c>
      <c r="V1903" s="25">
        <f t="shared" si="121"/>
        <v>0</v>
      </c>
      <c r="W1903" s="25">
        <f t="shared" si="123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20"/>
        <v>0</v>
      </c>
      <c r="Q1904" s="45"/>
      <c r="R1904" s="46"/>
      <c r="S1904" s="45"/>
      <c r="T1904" s="44"/>
      <c r="U1904" s="26">
        <f t="shared" si="122"/>
        <v>0</v>
      </c>
      <c r="V1904" s="25">
        <f t="shared" si="121"/>
        <v>0</v>
      </c>
      <c r="W1904" s="25">
        <f t="shared" si="123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20"/>
        <v>0</v>
      </c>
      <c r="Q1905" s="45"/>
      <c r="R1905" s="46"/>
      <c r="S1905" s="45"/>
      <c r="T1905" s="44"/>
      <c r="U1905" s="26">
        <f t="shared" si="122"/>
        <v>0</v>
      </c>
      <c r="V1905" s="25">
        <f t="shared" si="121"/>
        <v>0</v>
      </c>
      <c r="W1905" s="25">
        <f t="shared" si="123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20"/>
        <v>0</v>
      </c>
      <c r="Q1906" s="45"/>
      <c r="R1906" s="46"/>
      <c r="S1906" s="45"/>
      <c r="T1906" s="44"/>
      <c r="U1906" s="26">
        <f t="shared" si="122"/>
        <v>0</v>
      </c>
      <c r="V1906" s="25">
        <f t="shared" si="121"/>
        <v>0</v>
      </c>
      <c r="W1906" s="25">
        <f t="shared" si="123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20"/>
        <v>0</v>
      </c>
      <c r="Q1907" s="45"/>
      <c r="R1907" s="46"/>
      <c r="S1907" s="45"/>
      <c r="T1907" s="44"/>
      <c r="U1907" s="26">
        <f t="shared" si="122"/>
        <v>0</v>
      </c>
      <c r="V1907" s="25">
        <f t="shared" si="121"/>
        <v>0</v>
      </c>
      <c r="W1907" s="25">
        <f t="shared" si="123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20"/>
        <v>0</v>
      </c>
      <c r="Q1908" s="45"/>
      <c r="R1908" s="46"/>
      <c r="S1908" s="45"/>
      <c r="T1908" s="44"/>
      <c r="U1908" s="26">
        <f t="shared" si="122"/>
        <v>0</v>
      </c>
      <c r="V1908" s="25">
        <f t="shared" si="121"/>
        <v>0</v>
      </c>
      <c r="W1908" s="25">
        <f t="shared" si="123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20"/>
        <v>0</v>
      </c>
      <c r="Q1909" s="45"/>
      <c r="R1909" s="46"/>
      <c r="S1909" s="45"/>
      <c r="T1909" s="44"/>
      <c r="U1909" s="26">
        <f t="shared" si="122"/>
        <v>0</v>
      </c>
      <c r="V1909" s="25">
        <f t="shared" si="121"/>
        <v>0</v>
      </c>
      <c r="W1909" s="25">
        <f t="shared" si="123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20"/>
        <v>0</v>
      </c>
      <c r="Q1910" s="45"/>
      <c r="R1910" s="46"/>
      <c r="S1910" s="45"/>
      <c r="T1910" s="44"/>
      <c r="U1910" s="26">
        <f t="shared" si="122"/>
        <v>0</v>
      </c>
      <c r="V1910" s="25">
        <f t="shared" si="121"/>
        <v>0</v>
      </c>
      <c r="W1910" s="25">
        <f t="shared" si="123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20"/>
        <v>0</v>
      </c>
      <c r="Q1911" s="45"/>
      <c r="R1911" s="46"/>
      <c r="S1911" s="45"/>
      <c r="T1911" s="44"/>
      <c r="U1911" s="26">
        <f t="shared" si="122"/>
        <v>0</v>
      </c>
      <c r="V1911" s="25">
        <f t="shared" si="121"/>
        <v>0</v>
      </c>
      <c r="W1911" s="25">
        <f t="shared" si="123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20"/>
        <v>0</v>
      </c>
      <c r="Q1912" s="45"/>
      <c r="R1912" s="46"/>
      <c r="S1912" s="45"/>
      <c r="T1912" s="44"/>
      <c r="U1912" s="26">
        <f t="shared" si="122"/>
        <v>0</v>
      </c>
      <c r="V1912" s="25">
        <f t="shared" si="121"/>
        <v>0</v>
      </c>
      <c r="W1912" s="25">
        <f t="shared" si="123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20"/>
        <v>0</v>
      </c>
      <c r="Q1913" s="45"/>
      <c r="R1913" s="46"/>
      <c r="S1913" s="45"/>
      <c r="T1913" s="44"/>
      <c r="U1913" s="26">
        <f t="shared" si="122"/>
        <v>0</v>
      </c>
      <c r="V1913" s="25">
        <f t="shared" si="121"/>
        <v>0</v>
      </c>
      <c r="W1913" s="25">
        <f t="shared" si="123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20"/>
        <v>0</v>
      </c>
      <c r="Q1914" s="45"/>
      <c r="R1914" s="46"/>
      <c r="S1914" s="45"/>
      <c r="T1914" s="44"/>
      <c r="U1914" s="26">
        <f t="shared" si="122"/>
        <v>0</v>
      </c>
      <c r="V1914" s="25">
        <f t="shared" si="121"/>
        <v>0</v>
      </c>
      <c r="W1914" s="25">
        <f t="shared" si="123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20"/>
        <v>0</v>
      </c>
      <c r="Q1915" s="45"/>
      <c r="R1915" s="46"/>
      <c r="S1915" s="45"/>
      <c r="T1915" s="44"/>
      <c r="U1915" s="26">
        <f t="shared" si="122"/>
        <v>0</v>
      </c>
      <c r="V1915" s="25">
        <f t="shared" si="121"/>
        <v>0</v>
      </c>
      <c r="W1915" s="25">
        <f t="shared" si="123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20"/>
        <v>0</v>
      </c>
      <c r="Q1916" s="45"/>
      <c r="R1916" s="46"/>
      <c r="S1916" s="45"/>
      <c r="T1916" s="44"/>
      <c r="U1916" s="26">
        <f t="shared" si="122"/>
        <v>0</v>
      </c>
      <c r="V1916" s="25">
        <f t="shared" si="121"/>
        <v>0</v>
      </c>
      <c r="W1916" s="25">
        <f t="shared" si="123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20"/>
        <v>0</v>
      </c>
      <c r="Q1917" s="45"/>
      <c r="R1917" s="46"/>
      <c r="S1917" s="45"/>
      <c r="T1917" s="44"/>
      <c r="U1917" s="26">
        <f t="shared" si="122"/>
        <v>0</v>
      </c>
      <c r="V1917" s="25">
        <f t="shared" si="121"/>
        <v>0</v>
      </c>
      <c r="W1917" s="25">
        <f t="shared" si="123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20"/>
        <v>0</v>
      </c>
      <c r="Q1918" s="45"/>
      <c r="R1918" s="46"/>
      <c r="S1918" s="45"/>
      <c r="T1918" s="44"/>
      <c r="U1918" s="26">
        <f t="shared" si="122"/>
        <v>0</v>
      </c>
      <c r="V1918" s="25">
        <f t="shared" si="121"/>
        <v>0</v>
      </c>
      <c r="W1918" s="25">
        <f t="shared" si="123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20"/>
        <v>0</v>
      </c>
      <c r="Q1919" s="45"/>
      <c r="R1919" s="46"/>
      <c r="S1919" s="45"/>
      <c r="T1919" s="44"/>
      <c r="U1919" s="26">
        <f t="shared" si="122"/>
        <v>0</v>
      </c>
      <c r="V1919" s="25">
        <f t="shared" si="121"/>
        <v>0</v>
      </c>
      <c r="W1919" s="25">
        <f t="shared" si="123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20"/>
        <v>0</v>
      </c>
      <c r="Q1920" s="45"/>
      <c r="R1920" s="46"/>
      <c r="S1920" s="45"/>
      <c r="T1920" s="44"/>
      <c r="U1920" s="26">
        <f t="shared" si="122"/>
        <v>0</v>
      </c>
      <c r="V1920" s="25">
        <f t="shared" si="121"/>
        <v>0</v>
      </c>
      <c r="W1920" s="25">
        <f t="shared" si="123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20"/>
        <v>0</v>
      </c>
      <c r="Q1921" s="45"/>
      <c r="R1921" s="46"/>
      <c r="S1921" s="45"/>
      <c r="T1921" s="44"/>
      <c r="U1921" s="26">
        <f t="shared" si="122"/>
        <v>0</v>
      </c>
      <c r="V1921" s="25">
        <f t="shared" si="121"/>
        <v>0</v>
      </c>
      <c r="W1921" s="25">
        <f t="shared" si="123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20"/>
        <v>0</v>
      </c>
      <c r="Q1922" s="45"/>
      <c r="R1922" s="46"/>
      <c r="S1922" s="45"/>
      <c r="T1922" s="44"/>
      <c r="U1922" s="26">
        <f t="shared" si="122"/>
        <v>0</v>
      </c>
      <c r="V1922" s="25">
        <f t="shared" si="121"/>
        <v>0</v>
      </c>
      <c r="W1922" s="25">
        <f t="shared" si="123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20"/>
        <v>0</v>
      </c>
      <c r="Q1923" s="45"/>
      <c r="R1923" s="46"/>
      <c r="S1923" s="45"/>
      <c r="T1923" s="44"/>
      <c r="U1923" s="26">
        <f t="shared" si="122"/>
        <v>0</v>
      </c>
      <c r="V1923" s="25">
        <f t="shared" si="121"/>
        <v>0</v>
      </c>
      <c r="W1923" s="25">
        <f t="shared" si="123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20"/>
        <v>0</v>
      </c>
      <c r="Q1924" s="45"/>
      <c r="R1924" s="46"/>
      <c r="S1924" s="45"/>
      <c r="T1924" s="44"/>
      <c r="U1924" s="26">
        <f t="shared" si="122"/>
        <v>0</v>
      </c>
      <c r="V1924" s="25">
        <f t="shared" si="121"/>
        <v>0</v>
      </c>
      <c r="W1924" s="25">
        <f t="shared" si="123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20"/>
        <v>0</v>
      </c>
      <c r="Q1925" s="45"/>
      <c r="R1925" s="46"/>
      <c r="S1925" s="45"/>
      <c r="T1925" s="44"/>
      <c r="U1925" s="26">
        <f t="shared" si="122"/>
        <v>0</v>
      </c>
      <c r="V1925" s="25">
        <f t="shared" si="121"/>
        <v>0</v>
      </c>
      <c r="W1925" s="25">
        <f t="shared" si="123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20"/>
        <v>0</v>
      </c>
      <c r="Q1926" s="45"/>
      <c r="R1926" s="46"/>
      <c r="S1926" s="45"/>
      <c r="T1926" s="44"/>
      <c r="U1926" s="26">
        <f t="shared" si="122"/>
        <v>0</v>
      </c>
      <c r="V1926" s="25">
        <f t="shared" si="121"/>
        <v>0</v>
      </c>
      <c r="W1926" s="25">
        <f t="shared" si="123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20"/>
        <v>0</v>
      </c>
      <c r="Q1927" s="45"/>
      <c r="R1927" s="46"/>
      <c r="S1927" s="45"/>
      <c r="T1927" s="44"/>
      <c r="U1927" s="26">
        <f t="shared" si="122"/>
        <v>0</v>
      </c>
      <c r="V1927" s="25">
        <f t="shared" si="121"/>
        <v>0</v>
      </c>
      <c r="W1927" s="25">
        <f t="shared" si="123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si="120"/>
        <v>0</v>
      </c>
      <c r="Q1928" s="45"/>
      <c r="R1928" s="46"/>
      <c r="S1928" s="45"/>
      <c r="T1928" s="44"/>
      <c r="U1928" s="26">
        <f t="shared" si="122"/>
        <v>0</v>
      </c>
      <c r="V1928" s="25">
        <f t="shared" si="121"/>
        <v>0</v>
      </c>
      <c r="W1928" s="25">
        <f t="shared" si="123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si="122"/>
        <v>0</v>
      </c>
      <c r="V1929" s="25">
        <f t="shared" si="121"/>
        <v>0</v>
      </c>
      <c r="W1929" s="25">
        <f t="shared" si="123"/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ref="P1964:P2022" si="124">N1964+O1964</f>
        <v>0</v>
      </c>
      <c r="Q1964" s="45"/>
      <c r="R1964" s="46"/>
      <c r="S1964" s="45"/>
      <c r="T1964" s="44"/>
      <c r="U1964" s="26">
        <f t="shared" si="122"/>
        <v>0</v>
      </c>
      <c r="V1964" s="25">
        <f t="shared" ref="V1964:V2022" si="125">(Q1964*R1964)+(S1964*T1964)</f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4"/>
        <v>0</v>
      </c>
      <c r="Q1965" s="45"/>
      <c r="R1965" s="46"/>
      <c r="S1965" s="45"/>
      <c r="T1965" s="44"/>
      <c r="U1965" s="26">
        <f t="shared" ref="U1965:U2022" si="126">Q1965+S1965</f>
        <v>0</v>
      </c>
      <c r="V1965" s="25">
        <f t="shared" si="125"/>
        <v>0</v>
      </c>
      <c r="W1965" s="25">
        <f t="shared" ref="W1965:W2022" si="127">V1965+P1965</f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4"/>
        <v>0</v>
      </c>
      <c r="Q1966" s="45"/>
      <c r="R1966" s="46"/>
      <c r="S1966" s="45"/>
      <c r="T1966" s="44"/>
      <c r="U1966" s="26">
        <f t="shared" si="126"/>
        <v>0</v>
      </c>
      <c r="V1966" s="25">
        <f t="shared" si="125"/>
        <v>0</v>
      </c>
      <c r="W1966" s="25">
        <f t="shared" si="127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4"/>
        <v>0</v>
      </c>
      <c r="Q1967" s="45"/>
      <c r="R1967" s="46"/>
      <c r="S1967" s="45"/>
      <c r="T1967" s="44"/>
      <c r="U1967" s="26">
        <f t="shared" si="126"/>
        <v>0</v>
      </c>
      <c r="V1967" s="25">
        <f t="shared" si="125"/>
        <v>0</v>
      </c>
      <c r="W1967" s="25">
        <f t="shared" si="127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4"/>
        <v>0</v>
      </c>
      <c r="Q1968" s="45"/>
      <c r="R1968" s="46"/>
      <c r="S1968" s="45"/>
      <c r="T1968" s="44"/>
      <c r="U1968" s="26">
        <f t="shared" si="126"/>
        <v>0</v>
      </c>
      <c r="V1968" s="25">
        <f t="shared" si="125"/>
        <v>0</v>
      </c>
      <c r="W1968" s="25">
        <f t="shared" si="127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4"/>
        <v>0</v>
      </c>
      <c r="Q1969" s="45"/>
      <c r="R1969" s="46"/>
      <c r="S1969" s="45"/>
      <c r="T1969" s="44"/>
      <c r="U1969" s="26">
        <f t="shared" si="126"/>
        <v>0</v>
      </c>
      <c r="V1969" s="25">
        <f t="shared" si="125"/>
        <v>0</v>
      </c>
      <c r="W1969" s="25">
        <f t="shared" si="127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4"/>
        <v>0</v>
      </c>
      <c r="Q1970" s="45"/>
      <c r="R1970" s="46"/>
      <c r="S1970" s="45"/>
      <c r="T1970" s="44"/>
      <c r="U1970" s="26">
        <f t="shared" si="126"/>
        <v>0</v>
      </c>
      <c r="V1970" s="25">
        <f t="shared" si="125"/>
        <v>0</v>
      </c>
      <c r="W1970" s="25">
        <f t="shared" si="127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4"/>
        <v>0</v>
      </c>
      <c r="Q1971" s="45"/>
      <c r="R1971" s="46"/>
      <c r="S1971" s="45"/>
      <c r="T1971" s="44"/>
      <c r="U1971" s="26">
        <f t="shared" si="126"/>
        <v>0</v>
      </c>
      <c r="V1971" s="25">
        <f t="shared" si="125"/>
        <v>0</v>
      </c>
      <c r="W1971" s="25">
        <f t="shared" si="127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4"/>
        <v>0</v>
      </c>
      <c r="Q1972" s="45"/>
      <c r="R1972" s="46"/>
      <c r="S1972" s="45"/>
      <c r="T1972" s="44"/>
      <c r="U1972" s="26">
        <f t="shared" si="126"/>
        <v>0</v>
      </c>
      <c r="V1972" s="25">
        <f t="shared" si="125"/>
        <v>0</v>
      </c>
      <c r="W1972" s="25">
        <f t="shared" si="127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4"/>
        <v>0</v>
      </c>
      <c r="Q1973" s="45"/>
      <c r="R1973" s="46"/>
      <c r="S1973" s="45"/>
      <c r="T1973" s="44"/>
      <c r="U1973" s="26">
        <f t="shared" si="126"/>
        <v>0</v>
      </c>
      <c r="V1973" s="25">
        <f t="shared" si="125"/>
        <v>0</v>
      </c>
      <c r="W1973" s="25">
        <f t="shared" si="127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4"/>
        <v>0</v>
      </c>
      <c r="Q1974" s="45"/>
      <c r="R1974" s="46"/>
      <c r="S1974" s="45"/>
      <c r="T1974" s="44"/>
      <c r="U1974" s="26">
        <f t="shared" si="126"/>
        <v>0</v>
      </c>
      <c r="V1974" s="25">
        <f t="shared" si="125"/>
        <v>0</v>
      </c>
      <c r="W1974" s="25">
        <f t="shared" si="127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4"/>
        <v>0</v>
      </c>
      <c r="Q1975" s="45"/>
      <c r="R1975" s="46"/>
      <c r="S1975" s="45"/>
      <c r="T1975" s="44"/>
      <c r="U1975" s="26">
        <f t="shared" si="126"/>
        <v>0</v>
      </c>
      <c r="V1975" s="25">
        <f t="shared" si="125"/>
        <v>0</v>
      </c>
      <c r="W1975" s="25">
        <f t="shared" si="127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4"/>
        <v>0</v>
      </c>
      <c r="Q1976" s="45"/>
      <c r="R1976" s="46"/>
      <c r="S1976" s="45"/>
      <c r="T1976" s="44"/>
      <c r="U1976" s="26">
        <f t="shared" si="126"/>
        <v>0</v>
      </c>
      <c r="V1976" s="25">
        <f t="shared" si="125"/>
        <v>0</v>
      </c>
      <c r="W1976" s="25">
        <f t="shared" si="127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4"/>
        <v>0</v>
      </c>
      <c r="Q1977" s="45"/>
      <c r="R1977" s="46"/>
      <c r="S1977" s="45"/>
      <c r="T1977" s="44"/>
      <c r="U1977" s="26">
        <f t="shared" si="126"/>
        <v>0</v>
      </c>
      <c r="V1977" s="25">
        <f t="shared" si="125"/>
        <v>0</v>
      </c>
      <c r="W1977" s="25">
        <f t="shared" si="127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4"/>
        <v>0</v>
      </c>
      <c r="Q1978" s="45"/>
      <c r="R1978" s="46"/>
      <c r="S1978" s="45"/>
      <c r="T1978" s="44"/>
      <c r="U1978" s="26">
        <f t="shared" si="126"/>
        <v>0</v>
      </c>
      <c r="V1978" s="25">
        <f t="shared" si="125"/>
        <v>0</v>
      </c>
      <c r="W1978" s="25">
        <f t="shared" si="127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4"/>
        <v>0</v>
      </c>
      <c r="Q1979" s="45"/>
      <c r="R1979" s="46"/>
      <c r="S1979" s="45"/>
      <c r="T1979" s="44"/>
      <c r="U1979" s="26">
        <f t="shared" si="126"/>
        <v>0</v>
      </c>
      <c r="V1979" s="25">
        <f t="shared" si="125"/>
        <v>0</v>
      </c>
      <c r="W1979" s="25">
        <f t="shared" si="127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4"/>
        <v>0</v>
      </c>
      <c r="Q1980" s="45"/>
      <c r="R1980" s="46"/>
      <c r="S1980" s="45"/>
      <c r="T1980" s="44"/>
      <c r="U1980" s="26">
        <f t="shared" si="126"/>
        <v>0</v>
      </c>
      <c r="V1980" s="25">
        <f t="shared" si="125"/>
        <v>0</v>
      </c>
      <c r="W1980" s="25">
        <f t="shared" si="127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4"/>
        <v>0</v>
      </c>
      <c r="Q1981" s="45"/>
      <c r="R1981" s="46"/>
      <c r="S1981" s="45"/>
      <c r="T1981" s="44"/>
      <c r="U1981" s="26">
        <f t="shared" si="126"/>
        <v>0</v>
      </c>
      <c r="V1981" s="25">
        <f t="shared" si="125"/>
        <v>0</v>
      </c>
      <c r="W1981" s="25">
        <f t="shared" si="127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4"/>
        <v>0</v>
      </c>
      <c r="Q1982" s="45"/>
      <c r="R1982" s="46"/>
      <c r="S1982" s="45"/>
      <c r="T1982" s="44"/>
      <c r="U1982" s="26">
        <f t="shared" si="126"/>
        <v>0</v>
      </c>
      <c r="V1982" s="25">
        <f t="shared" si="125"/>
        <v>0</v>
      </c>
      <c r="W1982" s="25">
        <f t="shared" si="127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4"/>
        <v>0</v>
      </c>
      <c r="Q1983" s="45"/>
      <c r="R1983" s="46"/>
      <c r="S1983" s="45"/>
      <c r="T1983" s="44"/>
      <c r="U1983" s="26">
        <f t="shared" si="126"/>
        <v>0</v>
      </c>
      <c r="V1983" s="25">
        <f t="shared" si="125"/>
        <v>0</v>
      </c>
      <c r="W1983" s="25">
        <f t="shared" si="127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4"/>
        <v>0</v>
      </c>
      <c r="Q1984" s="45"/>
      <c r="R1984" s="46"/>
      <c r="S1984" s="45"/>
      <c r="T1984" s="44"/>
      <c r="U1984" s="26">
        <f t="shared" si="126"/>
        <v>0</v>
      </c>
      <c r="V1984" s="25">
        <f t="shared" si="125"/>
        <v>0</v>
      </c>
      <c r="W1984" s="25">
        <f t="shared" si="127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4"/>
        <v>0</v>
      </c>
      <c r="Q1985" s="45"/>
      <c r="R1985" s="46"/>
      <c r="S1985" s="45"/>
      <c r="T1985" s="44"/>
      <c r="U1985" s="26">
        <f t="shared" si="126"/>
        <v>0</v>
      </c>
      <c r="V1985" s="25">
        <f t="shared" si="125"/>
        <v>0</v>
      </c>
      <c r="W1985" s="25">
        <f t="shared" si="127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4"/>
        <v>0</v>
      </c>
      <c r="Q1986" s="45"/>
      <c r="R1986" s="46"/>
      <c r="S1986" s="45"/>
      <c r="T1986" s="44"/>
      <c r="U1986" s="26">
        <f t="shared" si="126"/>
        <v>0</v>
      </c>
      <c r="V1986" s="25">
        <f t="shared" si="125"/>
        <v>0</v>
      </c>
      <c r="W1986" s="25">
        <f t="shared" si="127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4"/>
        <v>0</v>
      </c>
      <c r="Q1987" s="45"/>
      <c r="R1987" s="46"/>
      <c r="S1987" s="45"/>
      <c r="T1987" s="44"/>
      <c r="U1987" s="26">
        <f t="shared" si="126"/>
        <v>0</v>
      </c>
      <c r="V1987" s="25">
        <f t="shared" si="125"/>
        <v>0</v>
      </c>
      <c r="W1987" s="25">
        <f t="shared" si="127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4"/>
        <v>0</v>
      </c>
      <c r="Q1988" s="45"/>
      <c r="R1988" s="46"/>
      <c r="S1988" s="45"/>
      <c r="T1988" s="44"/>
      <c r="U1988" s="26">
        <f t="shared" si="126"/>
        <v>0</v>
      </c>
      <c r="V1988" s="25">
        <f t="shared" si="125"/>
        <v>0</v>
      </c>
      <c r="W1988" s="25">
        <f t="shared" si="127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4"/>
        <v>0</v>
      </c>
      <c r="Q1989" s="45"/>
      <c r="R1989" s="46"/>
      <c r="S1989" s="45"/>
      <c r="T1989" s="44"/>
      <c r="U1989" s="26">
        <f t="shared" si="126"/>
        <v>0</v>
      </c>
      <c r="V1989" s="25">
        <f t="shared" si="125"/>
        <v>0</v>
      </c>
      <c r="W1989" s="25">
        <f t="shared" si="127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4"/>
        <v>0</v>
      </c>
      <c r="Q1990" s="45"/>
      <c r="R1990" s="46"/>
      <c r="S1990" s="45"/>
      <c r="T1990" s="44"/>
      <c r="U1990" s="26">
        <f t="shared" si="126"/>
        <v>0</v>
      </c>
      <c r="V1990" s="25">
        <f t="shared" si="125"/>
        <v>0</v>
      </c>
      <c r="W1990" s="25">
        <f t="shared" si="127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4"/>
        <v>0</v>
      </c>
      <c r="Q1991" s="45"/>
      <c r="R1991" s="46"/>
      <c r="S1991" s="45"/>
      <c r="T1991" s="44"/>
      <c r="U1991" s="26">
        <f t="shared" si="126"/>
        <v>0</v>
      </c>
      <c r="V1991" s="25">
        <f t="shared" si="125"/>
        <v>0</v>
      </c>
      <c r="W1991" s="25">
        <f t="shared" si="127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si="124"/>
        <v>0</v>
      </c>
      <c r="Q1992" s="45"/>
      <c r="R1992" s="46"/>
      <c r="S1992" s="45"/>
      <c r="T1992" s="44"/>
      <c r="U1992" s="26">
        <f t="shared" si="126"/>
        <v>0</v>
      </c>
      <c r="V1992" s="25">
        <f t="shared" si="125"/>
        <v>0</v>
      </c>
      <c r="W1992" s="25">
        <f t="shared" si="127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si="126"/>
        <v>0</v>
      </c>
      <c r="V1993" s="25">
        <f t="shared" si="125"/>
        <v>0</v>
      </c>
      <c r="W1993" s="25">
        <f t="shared" si="127"/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28"/>
      <c r="R2010" s="29"/>
      <c r="S2010" s="28"/>
      <c r="T2010" s="27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28"/>
      <c r="R2011" s="29"/>
      <c r="S2011" s="28"/>
      <c r="T2011" s="27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28"/>
      <c r="R2012" s="29"/>
      <c r="S2012" s="28"/>
      <c r="T2012" s="27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28"/>
      <c r="R2013" s="29"/>
      <c r="S2013" s="28"/>
      <c r="T2013" s="27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24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28"/>
      <c r="R2014" s="29"/>
      <c r="S2014" s="28"/>
      <c r="T2014" s="27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24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28"/>
      <c r="R2015" s="29"/>
      <c r="S2015" s="28"/>
      <c r="T2015" s="27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24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28"/>
      <c r="R2016" s="29"/>
      <c r="S2016" s="28"/>
      <c r="T2016" s="27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24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28"/>
      <c r="R2017" s="29"/>
      <c r="S2017" s="28"/>
      <c r="T2017" s="27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24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28"/>
      <c r="R2018" s="29"/>
      <c r="S2018" s="28"/>
      <c r="T2018" s="27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24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28"/>
      <c r="R2019" s="29"/>
      <c r="S2019" s="28"/>
      <c r="T2019" s="27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24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28"/>
      <c r="R2020" s="29"/>
      <c r="S2020" s="28"/>
      <c r="T2020" s="27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24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28"/>
      <c r="R2021" s="29"/>
      <c r="S2021" s="28"/>
      <c r="T2021" s="27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24"/>
    </row>
    <row r="2022" spans="1:24" ht="12.75">
      <c r="A2022" s="17"/>
      <c r="B2022" s="23"/>
      <c r="C2022" s="22"/>
      <c r="D2022" s="21"/>
      <c r="E2022" s="20"/>
      <c r="F2022" s="19"/>
      <c r="G2022" s="18"/>
      <c r="H2022" s="17" t="s">
        <v>0</v>
      </c>
      <c r="I2022" s="16"/>
      <c r="J2022" s="17"/>
      <c r="K2022" s="16"/>
      <c r="L2022" s="15"/>
      <c r="M2022" s="14"/>
      <c r="N2022" s="13"/>
      <c r="O2022" s="12"/>
      <c r="P2022" s="11">
        <f t="shared" si="124"/>
        <v>0</v>
      </c>
      <c r="Q2022" s="9"/>
      <c r="R2022" s="10"/>
      <c r="S2022" s="9"/>
      <c r="T2022" s="8"/>
      <c r="U2022" s="7">
        <f t="shared" si="126"/>
        <v>0</v>
      </c>
      <c r="V2022" s="6">
        <f t="shared" si="125"/>
        <v>0</v>
      </c>
      <c r="W2022" s="6">
        <f t="shared" si="127"/>
        <v>0</v>
      </c>
      <c r="X2022" s="5"/>
    </row>
    <row r="2023" spans="1:24" ht="12.75">
      <c r="A2023" s="4"/>
      <c r="B2023" s="4"/>
      <c r="C2023" s="2"/>
      <c r="D2023" s="4"/>
      <c r="E2023" s="2"/>
      <c r="F2023" s="2"/>
      <c r="G2023" s="4"/>
      <c r="H2023" s="4"/>
      <c r="I2023" s="4"/>
      <c r="J2023" s="4"/>
      <c r="K2023" s="4"/>
      <c r="L2023" s="4"/>
      <c r="M2023" s="3"/>
      <c r="N2023" s="4"/>
      <c r="O2023" s="4"/>
      <c r="P2023" s="4"/>
      <c r="Q2023" s="4"/>
      <c r="R2023" s="4"/>
      <c r="S2023" s="4"/>
      <c r="T2023" s="4"/>
      <c r="U2023" s="3"/>
      <c r="V2023" s="2"/>
      <c r="W2023" s="2"/>
      <c r="X2023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22 U8:X2022">
    <cfRule type="expression" dxfId="8" priority="1" stopIfTrue="1">
      <formula>'MAPA ABRIL'!#REF!&lt;&gt;$U8</formula>
    </cfRule>
  </conditionalFormatting>
  <dataValidations count="4">
    <dataValidation type="list" errorStyle="warning" allowBlank="1" showErrorMessage="1" sqref="A65516:A67558 A8:A2022 IW8:IW2022 SS8:SS2022 ACO8:ACO2022 AMK8:AMK2022 AWG8:AWG2022 BGC8:BGC2022 BPY8:BPY2022 BZU8:BZU2022 CJQ8:CJQ2022 CTM8:CTM2022 DDI8:DDI2022 DNE8:DNE2022 DXA8:DXA2022 EGW8:EGW2022 EQS8:EQS2022 FAO8:FAO2022 FKK8:FKK2022 FUG8:FUG2022 GEC8:GEC2022 GNY8:GNY2022 GXU8:GXU2022 HHQ8:HHQ2022 HRM8:HRM2022 IBI8:IBI2022 ILE8:ILE2022 IVA8:IVA2022 JEW8:JEW2022 JOS8:JOS2022 JYO8:JYO2022 KIK8:KIK2022 KSG8:KSG2022 LCC8:LCC2022 LLY8:LLY2022 LVU8:LVU2022 MFQ8:MFQ2022 MPM8:MPM2022 MZI8:MZI2022 NJE8:NJE2022 NTA8:NTA2022 OCW8:OCW2022 OMS8:OMS2022 OWO8:OWO2022 PGK8:PGK2022 PQG8:PQG2022 QAC8:QAC2022 QJY8:QJY2022 QTU8:QTU2022 RDQ8:RDQ2022 RNM8:RNM2022 RXI8:RXI2022 SHE8:SHE2022 SRA8:SRA2022 TAW8:TAW2022 TKS8:TKS2022 TUO8:TUO2022 UEK8:UEK2022 UOG8:UOG2022 UYC8:UYC2022 VHY8:VHY2022 VRU8:VRU2022 WBQ8:WBQ2022 WLM8:WLM2022 WVI8:WVI2022 IW65516:IW67558 SS65516:SS67558 ACO65516:ACO67558 AMK65516:AMK67558 AWG65516:AWG67558 BGC65516:BGC67558 BPY65516:BPY67558 BZU65516:BZU67558 CJQ65516:CJQ67558 CTM65516:CTM67558 DDI65516:DDI67558 DNE65516:DNE67558 DXA65516:DXA67558 EGW65516:EGW67558 EQS65516:EQS67558 FAO65516:FAO67558 FKK65516:FKK67558 FUG65516:FUG67558 GEC65516:GEC67558 GNY65516:GNY67558 GXU65516:GXU67558 HHQ65516:HHQ67558 HRM65516:HRM67558 IBI65516:IBI67558 ILE65516:ILE67558 IVA65516:IVA67558 JEW65516:JEW67558 JOS65516:JOS67558 JYO65516:JYO67558 KIK65516:KIK67558 KSG65516:KSG67558 LCC65516:LCC67558 LLY65516:LLY67558 LVU65516:LVU67558 MFQ65516:MFQ67558 MPM65516:MPM67558 MZI65516:MZI67558 NJE65516:NJE67558 NTA65516:NTA67558 OCW65516:OCW67558 OMS65516:OMS67558 OWO65516:OWO67558 PGK65516:PGK67558 PQG65516:PQG67558 QAC65516:QAC67558 QJY65516:QJY67558 QTU65516:QTU67558 RDQ65516:RDQ67558 RNM65516:RNM67558 RXI65516:RXI67558 SHE65516:SHE67558 SRA65516:SRA67558 TAW65516:TAW67558 TKS65516:TKS67558 TUO65516:TUO67558 UEK65516:UEK67558 UOG65516:UOG67558 UYC65516:UYC67558 VHY65516:VHY67558 VRU65516:VRU67558 WBQ65516:WBQ67558 WLM65516:WLM67558 WVI65516:WVI67558 A131052:A133094 IW131052:IW133094 SS131052:SS133094 ACO131052:ACO133094 AMK131052:AMK133094 AWG131052:AWG133094 BGC131052:BGC133094 BPY131052:BPY133094 BZU131052:BZU133094 CJQ131052:CJQ133094 CTM131052:CTM133094 DDI131052:DDI133094 DNE131052:DNE133094 DXA131052:DXA133094 EGW131052:EGW133094 EQS131052:EQS133094 FAO131052:FAO133094 FKK131052:FKK133094 FUG131052:FUG133094 GEC131052:GEC133094 GNY131052:GNY133094 GXU131052:GXU133094 HHQ131052:HHQ133094 HRM131052:HRM133094 IBI131052:IBI133094 ILE131052:ILE133094 IVA131052:IVA133094 JEW131052:JEW133094 JOS131052:JOS133094 JYO131052:JYO133094 KIK131052:KIK133094 KSG131052:KSG133094 LCC131052:LCC133094 LLY131052:LLY133094 LVU131052:LVU133094 MFQ131052:MFQ133094 MPM131052:MPM133094 MZI131052:MZI133094 NJE131052:NJE133094 NTA131052:NTA133094 OCW131052:OCW133094 OMS131052:OMS133094 OWO131052:OWO133094 PGK131052:PGK133094 PQG131052:PQG133094 QAC131052:QAC133094 QJY131052:QJY133094 QTU131052:QTU133094 RDQ131052:RDQ133094 RNM131052:RNM133094 RXI131052:RXI133094 SHE131052:SHE133094 SRA131052:SRA133094 TAW131052:TAW133094 TKS131052:TKS133094 TUO131052:TUO133094 UEK131052:UEK133094 UOG131052:UOG133094 UYC131052:UYC133094 VHY131052:VHY133094 VRU131052:VRU133094 WBQ131052:WBQ133094 WLM131052:WLM133094 WVI131052:WVI133094 A196588:A198630 IW196588:IW198630 SS196588:SS198630 ACO196588:ACO198630 AMK196588:AMK198630 AWG196588:AWG198630 BGC196588:BGC198630 BPY196588:BPY198630 BZU196588:BZU198630 CJQ196588:CJQ198630 CTM196588:CTM198630 DDI196588:DDI198630 DNE196588:DNE198630 DXA196588:DXA198630 EGW196588:EGW198630 EQS196588:EQS198630 FAO196588:FAO198630 FKK196588:FKK198630 FUG196588:FUG198630 GEC196588:GEC198630 GNY196588:GNY198630 GXU196588:GXU198630 HHQ196588:HHQ198630 HRM196588:HRM198630 IBI196588:IBI198630 ILE196588:ILE198630 IVA196588:IVA198630 JEW196588:JEW198630 JOS196588:JOS198630 JYO196588:JYO198630 KIK196588:KIK198630 KSG196588:KSG198630 LCC196588:LCC198630 LLY196588:LLY198630 LVU196588:LVU198630 MFQ196588:MFQ198630 MPM196588:MPM198630 MZI196588:MZI198630 NJE196588:NJE198630 NTA196588:NTA198630 OCW196588:OCW198630 OMS196588:OMS198630 OWO196588:OWO198630 PGK196588:PGK198630 PQG196588:PQG198630 QAC196588:QAC198630 QJY196588:QJY198630 QTU196588:QTU198630 RDQ196588:RDQ198630 RNM196588:RNM198630 RXI196588:RXI198630 SHE196588:SHE198630 SRA196588:SRA198630 TAW196588:TAW198630 TKS196588:TKS198630 TUO196588:TUO198630 UEK196588:UEK198630 UOG196588:UOG198630 UYC196588:UYC198630 VHY196588:VHY198630 VRU196588:VRU198630 WBQ196588:WBQ198630 WLM196588:WLM198630 WVI196588:WVI198630 A262124:A264166 IW262124:IW264166 SS262124:SS264166 ACO262124:ACO264166 AMK262124:AMK264166 AWG262124:AWG264166 BGC262124:BGC264166 BPY262124:BPY264166 BZU262124:BZU264166 CJQ262124:CJQ264166 CTM262124:CTM264166 DDI262124:DDI264166 DNE262124:DNE264166 DXA262124:DXA264166 EGW262124:EGW264166 EQS262124:EQS264166 FAO262124:FAO264166 FKK262124:FKK264166 FUG262124:FUG264166 GEC262124:GEC264166 GNY262124:GNY264166 GXU262124:GXU264166 HHQ262124:HHQ264166 HRM262124:HRM264166 IBI262124:IBI264166 ILE262124:ILE264166 IVA262124:IVA264166 JEW262124:JEW264166 JOS262124:JOS264166 JYO262124:JYO264166 KIK262124:KIK264166 KSG262124:KSG264166 LCC262124:LCC264166 LLY262124:LLY264166 LVU262124:LVU264166 MFQ262124:MFQ264166 MPM262124:MPM264166 MZI262124:MZI264166 NJE262124:NJE264166 NTA262124:NTA264166 OCW262124:OCW264166 OMS262124:OMS264166 OWO262124:OWO264166 PGK262124:PGK264166 PQG262124:PQG264166 QAC262124:QAC264166 QJY262124:QJY264166 QTU262124:QTU264166 RDQ262124:RDQ264166 RNM262124:RNM264166 RXI262124:RXI264166 SHE262124:SHE264166 SRA262124:SRA264166 TAW262124:TAW264166 TKS262124:TKS264166 TUO262124:TUO264166 UEK262124:UEK264166 UOG262124:UOG264166 UYC262124:UYC264166 VHY262124:VHY264166 VRU262124:VRU264166 WBQ262124:WBQ264166 WLM262124:WLM264166 WVI262124:WVI264166 A327660:A329702 IW327660:IW329702 SS327660:SS329702 ACO327660:ACO329702 AMK327660:AMK329702 AWG327660:AWG329702 BGC327660:BGC329702 BPY327660:BPY329702 BZU327660:BZU329702 CJQ327660:CJQ329702 CTM327660:CTM329702 DDI327660:DDI329702 DNE327660:DNE329702 DXA327660:DXA329702 EGW327660:EGW329702 EQS327660:EQS329702 FAO327660:FAO329702 FKK327660:FKK329702 FUG327660:FUG329702 GEC327660:GEC329702 GNY327660:GNY329702 GXU327660:GXU329702 HHQ327660:HHQ329702 HRM327660:HRM329702 IBI327660:IBI329702 ILE327660:ILE329702 IVA327660:IVA329702 JEW327660:JEW329702 JOS327660:JOS329702 JYO327660:JYO329702 KIK327660:KIK329702 KSG327660:KSG329702 LCC327660:LCC329702 LLY327660:LLY329702 LVU327660:LVU329702 MFQ327660:MFQ329702 MPM327660:MPM329702 MZI327660:MZI329702 NJE327660:NJE329702 NTA327660:NTA329702 OCW327660:OCW329702 OMS327660:OMS329702 OWO327660:OWO329702 PGK327660:PGK329702 PQG327660:PQG329702 QAC327660:QAC329702 QJY327660:QJY329702 QTU327660:QTU329702 RDQ327660:RDQ329702 RNM327660:RNM329702 RXI327660:RXI329702 SHE327660:SHE329702 SRA327660:SRA329702 TAW327660:TAW329702 TKS327660:TKS329702 TUO327660:TUO329702 UEK327660:UEK329702 UOG327660:UOG329702 UYC327660:UYC329702 VHY327660:VHY329702 VRU327660:VRU329702 WBQ327660:WBQ329702 WLM327660:WLM329702 WVI327660:WVI329702 A393196:A395238 IW393196:IW395238 SS393196:SS395238 ACO393196:ACO395238 AMK393196:AMK395238 AWG393196:AWG395238 BGC393196:BGC395238 BPY393196:BPY395238 BZU393196:BZU395238 CJQ393196:CJQ395238 CTM393196:CTM395238 DDI393196:DDI395238 DNE393196:DNE395238 DXA393196:DXA395238 EGW393196:EGW395238 EQS393196:EQS395238 FAO393196:FAO395238 FKK393196:FKK395238 FUG393196:FUG395238 GEC393196:GEC395238 GNY393196:GNY395238 GXU393196:GXU395238 HHQ393196:HHQ395238 HRM393196:HRM395238 IBI393196:IBI395238 ILE393196:ILE395238 IVA393196:IVA395238 JEW393196:JEW395238 JOS393196:JOS395238 JYO393196:JYO395238 KIK393196:KIK395238 KSG393196:KSG395238 LCC393196:LCC395238 LLY393196:LLY395238 LVU393196:LVU395238 MFQ393196:MFQ395238 MPM393196:MPM395238 MZI393196:MZI395238 NJE393196:NJE395238 NTA393196:NTA395238 OCW393196:OCW395238 OMS393196:OMS395238 OWO393196:OWO395238 PGK393196:PGK395238 PQG393196:PQG395238 QAC393196:QAC395238 QJY393196:QJY395238 QTU393196:QTU395238 RDQ393196:RDQ395238 RNM393196:RNM395238 RXI393196:RXI395238 SHE393196:SHE395238 SRA393196:SRA395238 TAW393196:TAW395238 TKS393196:TKS395238 TUO393196:TUO395238 UEK393196:UEK395238 UOG393196:UOG395238 UYC393196:UYC395238 VHY393196:VHY395238 VRU393196:VRU395238 WBQ393196:WBQ395238 WLM393196:WLM395238 WVI393196:WVI395238 A458732:A460774 IW458732:IW460774 SS458732:SS460774 ACO458732:ACO460774 AMK458732:AMK460774 AWG458732:AWG460774 BGC458732:BGC460774 BPY458732:BPY460774 BZU458732:BZU460774 CJQ458732:CJQ460774 CTM458732:CTM460774 DDI458732:DDI460774 DNE458732:DNE460774 DXA458732:DXA460774 EGW458732:EGW460774 EQS458732:EQS460774 FAO458732:FAO460774 FKK458732:FKK460774 FUG458732:FUG460774 GEC458732:GEC460774 GNY458732:GNY460774 GXU458732:GXU460774 HHQ458732:HHQ460774 HRM458732:HRM460774 IBI458732:IBI460774 ILE458732:ILE460774 IVA458732:IVA460774 JEW458732:JEW460774 JOS458732:JOS460774 JYO458732:JYO460774 KIK458732:KIK460774 KSG458732:KSG460774 LCC458732:LCC460774 LLY458732:LLY460774 LVU458732:LVU460774 MFQ458732:MFQ460774 MPM458732:MPM460774 MZI458732:MZI460774 NJE458732:NJE460774 NTA458732:NTA460774 OCW458732:OCW460774 OMS458732:OMS460774 OWO458732:OWO460774 PGK458732:PGK460774 PQG458732:PQG460774 QAC458732:QAC460774 QJY458732:QJY460774 QTU458732:QTU460774 RDQ458732:RDQ460774 RNM458732:RNM460774 RXI458732:RXI460774 SHE458732:SHE460774 SRA458732:SRA460774 TAW458732:TAW460774 TKS458732:TKS460774 TUO458732:TUO460774 UEK458732:UEK460774 UOG458732:UOG460774 UYC458732:UYC460774 VHY458732:VHY460774 VRU458732:VRU460774 WBQ458732:WBQ460774 WLM458732:WLM460774 WVI458732:WVI460774 A524268:A526310 IW524268:IW526310 SS524268:SS526310 ACO524268:ACO526310 AMK524268:AMK526310 AWG524268:AWG526310 BGC524268:BGC526310 BPY524268:BPY526310 BZU524268:BZU526310 CJQ524268:CJQ526310 CTM524268:CTM526310 DDI524268:DDI526310 DNE524268:DNE526310 DXA524268:DXA526310 EGW524268:EGW526310 EQS524268:EQS526310 FAO524268:FAO526310 FKK524268:FKK526310 FUG524268:FUG526310 GEC524268:GEC526310 GNY524268:GNY526310 GXU524268:GXU526310 HHQ524268:HHQ526310 HRM524268:HRM526310 IBI524268:IBI526310 ILE524268:ILE526310 IVA524268:IVA526310 JEW524268:JEW526310 JOS524268:JOS526310 JYO524268:JYO526310 KIK524268:KIK526310 KSG524268:KSG526310 LCC524268:LCC526310 LLY524268:LLY526310 LVU524268:LVU526310 MFQ524268:MFQ526310 MPM524268:MPM526310 MZI524268:MZI526310 NJE524268:NJE526310 NTA524268:NTA526310 OCW524268:OCW526310 OMS524268:OMS526310 OWO524268:OWO526310 PGK524268:PGK526310 PQG524268:PQG526310 QAC524268:QAC526310 QJY524268:QJY526310 QTU524268:QTU526310 RDQ524268:RDQ526310 RNM524268:RNM526310 RXI524268:RXI526310 SHE524268:SHE526310 SRA524268:SRA526310 TAW524268:TAW526310 TKS524268:TKS526310 TUO524268:TUO526310 UEK524268:UEK526310 UOG524268:UOG526310 UYC524268:UYC526310 VHY524268:VHY526310 VRU524268:VRU526310 WBQ524268:WBQ526310 WLM524268:WLM526310 WVI524268:WVI526310 A589804:A591846 IW589804:IW591846 SS589804:SS591846 ACO589804:ACO591846 AMK589804:AMK591846 AWG589804:AWG591846 BGC589804:BGC591846 BPY589804:BPY591846 BZU589804:BZU591846 CJQ589804:CJQ591846 CTM589804:CTM591846 DDI589804:DDI591846 DNE589804:DNE591846 DXA589804:DXA591846 EGW589804:EGW591846 EQS589804:EQS591846 FAO589804:FAO591846 FKK589804:FKK591846 FUG589804:FUG591846 GEC589804:GEC591846 GNY589804:GNY591846 GXU589804:GXU591846 HHQ589804:HHQ591846 HRM589804:HRM591846 IBI589804:IBI591846 ILE589804:ILE591846 IVA589804:IVA591846 JEW589804:JEW591846 JOS589804:JOS591846 JYO589804:JYO591846 KIK589804:KIK591846 KSG589804:KSG591846 LCC589804:LCC591846 LLY589804:LLY591846 LVU589804:LVU591846 MFQ589804:MFQ591846 MPM589804:MPM591846 MZI589804:MZI591846 NJE589804:NJE591846 NTA589804:NTA591846 OCW589804:OCW591846 OMS589804:OMS591846 OWO589804:OWO591846 PGK589804:PGK591846 PQG589804:PQG591846 QAC589804:QAC591846 QJY589804:QJY591846 QTU589804:QTU591846 RDQ589804:RDQ591846 RNM589804:RNM591846 RXI589804:RXI591846 SHE589804:SHE591846 SRA589804:SRA591846 TAW589804:TAW591846 TKS589804:TKS591846 TUO589804:TUO591846 UEK589804:UEK591846 UOG589804:UOG591846 UYC589804:UYC591846 VHY589804:VHY591846 VRU589804:VRU591846 WBQ589804:WBQ591846 WLM589804:WLM591846 WVI589804:WVI591846 A655340:A657382 IW655340:IW657382 SS655340:SS657382 ACO655340:ACO657382 AMK655340:AMK657382 AWG655340:AWG657382 BGC655340:BGC657382 BPY655340:BPY657382 BZU655340:BZU657382 CJQ655340:CJQ657382 CTM655340:CTM657382 DDI655340:DDI657382 DNE655340:DNE657382 DXA655340:DXA657382 EGW655340:EGW657382 EQS655340:EQS657382 FAO655340:FAO657382 FKK655340:FKK657382 FUG655340:FUG657382 GEC655340:GEC657382 GNY655340:GNY657382 GXU655340:GXU657382 HHQ655340:HHQ657382 HRM655340:HRM657382 IBI655340:IBI657382 ILE655340:ILE657382 IVA655340:IVA657382 JEW655340:JEW657382 JOS655340:JOS657382 JYO655340:JYO657382 KIK655340:KIK657382 KSG655340:KSG657382 LCC655340:LCC657382 LLY655340:LLY657382 LVU655340:LVU657382 MFQ655340:MFQ657382 MPM655340:MPM657382 MZI655340:MZI657382 NJE655340:NJE657382 NTA655340:NTA657382 OCW655340:OCW657382 OMS655340:OMS657382 OWO655340:OWO657382 PGK655340:PGK657382 PQG655340:PQG657382 QAC655340:QAC657382 QJY655340:QJY657382 QTU655340:QTU657382 RDQ655340:RDQ657382 RNM655340:RNM657382 RXI655340:RXI657382 SHE655340:SHE657382 SRA655340:SRA657382 TAW655340:TAW657382 TKS655340:TKS657382 TUO655340:TUO657382 UEK655340:UEK657382 UOG655340:UOG657382 UYC655340:UYC657382 VHY655340:VHY657382 VRU655340:VRU657382 WBQ655340:WBQ657382 WLM655340:WLM657382 WVI655340:WVI657382 A720876:A722918 IW720876:IW722918 SS720876:SS722918 ACO720876:ACO722918 AMK720876:AMK722918 AWG720876:AWG722918 BGC720876:BGC722918 BPY720876:BPY722918 BZU720876:BZU722918 CJQ720876:CJQ722918 CTM720876:CTM722918 DDI720876:DDI722918 DNE720876:DNE722918 DXA720876:DXA722918 EGW720876:EGW722918 EQS720876:EQS722918 FAO720876:FAO722918 FKK720876:FKK722918 FUG720876:FUG722918 GEC720876:GEC722918 GNY720876:GNY722918 GXU720876:GXU722918 HHQ720876:HHQ722918 HRM720876:HRM722918 IBI720876:IBI722918 ILE720876:ILE722918 IVA720876:IVA722918 JEW720876:JEW722918 JOS720876:JOS722918 JYO720876:JYO722918 KIK720876:KIK722918 KSG720876:KSG722918 LCC720876:LCC722918 LLY720876:LLY722918 LVU720876:LVU722918 MFQ720876:MFQ722918 MPM720876:MPM722918 MZI720876:MZI722918 NJE720876:NJE722918 NTA720876:NTA722918 OCW720876:OCW722918 OMS720876:OMS722918 OWO720876:OWO722918 PGK720876:PGK722918 PQG720876:PQG722918 QAC720876:QAC722918 QJY720876:QJY722918 QTU720876:QTU722918 RDQ720876:RDQ722918 RNM720876:RNM722918 RXI720876:RXI722918 SHE720876:SHE722918 SRA720876:SRA722918 TAW720876:TAW722918 TKS720876:TKS722918 TUO720876:TUO722918 UEK720876:UEK722918 UOG720876:UOG722918 UYC720876:UYC722918 VHY720876:VHY722918 VRU720876:VRU722918 WBQ720876:WBQ722918 WLM720876:WLM722918 WVI720876:WVI722918 A786412:A788454 IW786412:IW788454 SS786412:SS788454 ACO786412:ACO788454 AMK786412:AMK788454 AWG786412:AWG788454 BGC786412:BGC788454 BPY786412:BPY788454 BZU786412:BZU788454 CJQ786412:CJQ788454 CTM786412:CTM788454 DDI786412:DDI788454 DNE786412:DNE788454 DXA786412:DXA788454 EGW786412:EGW788454 EQS786412:EQS788454 FAO786412:FAO788454 FKK786412:FKK788454 FUG786412:FUG788454 GEC786412:GEC788454 GNY786412:GNY788454 GXU786412:GXU788454 HHQ786412:HHQ788454 HRM786412:HRM788454 IBI786412:IBI788454 ILE786412:ILE788454 IVA786412:IVA788454 JEW786412:JEW788454 JOS786412:JOS788454 JYO786412:JYO788454 KIK786412:KIK788454 KSG786412:KSG788454 LCC786412:LCC788454 LLY786412:LLY788454 LVU786412:LVU788454 MFQ786412:MFQ788454 MPM786412:MPM788454 MZI786412:MZI788454 NJE786412:NJE788454 NTA786412:NTA788454 OCW786412:OCW788454 OMS786412:OMS788454 OWO786412:OWO788454 PGK786412:PGK788454 PQG786412:PQG788454 QAC786412:QAC788454 QJY786412:QJY788454 QTU786412:QTU788454 RDQ786412:RDQ788454 RNM786412:RNM788454 RXI786412:RXI788454 SHE786412:SHE788454 SRA786412:SRA788454 TAW786412:TAW788454 TKS786412:TKS788454 TUO786412:TUO788454 UEK786412:UEK788454 UOG786412:UOG788454 UYC786412:UYC788454 VHY786412:VHY788454 VRU786412:VRU788454 WBQ786412:WBQ788454 WLM786412:WLM788454 WVI786412:WVI788454 A851948:A853990 IW851948:IW853990 SS851948:SS853990 ACO851948:ACO853990 AMK851948:AMK853990 AWG851948:AWG853990 BGC851948:BGC853990 BPY851948:BPY853990 BZU851948:BZU853990 CJQ851948:CJQ853990 CTM851948:CTM853990 DDI851948:DDI853990 DNE851948:DNE853990 DXA851948:DXA853990 EGW851948:EGW853990 EQS851948:EQS853990 FAO851948:FAO853990 FKK851948:FKK853990 FUG851948:FUG853990 GEC851948:GEC853990 GNY851948:GNY853990 GXU851948:GXU853990 HHQ851948:HHQ853990 HRM851948:HRM853990 IBI851948:IBI853990 ILE851948:ILE853990 IVA851948:IVA853990 JEW851948:JEW853990 JOS851948:JOS853990 JYO851948:JYO853990 KIK851948:KIK853990 KSG851948:KSG853990 LCC851948:LCC853990 LLY851948:LLY853990 LVU851948:LVU853990 MFQ851948:MFQ853990 MPM851948:MPM853990 MZI851948:MZI853990 NJE851948:NJE853990 NTA851948:NTA853990 OCW851948:OCW853990 OMS851948:OMS853990 OWO851948:OWO853990 PGK851948:PGK853990 PQG851948:PQG853990 QAC851948:QAC853990 QJY851948:QJY853990 QTU851948:QTU853990 RDQ851948:RDQ853990 RNM851948:RNM853990 RXI851948:RXI853990 SHE851948:SHE853990 SRA851948:SRA853990 TAW851948:TAW853990 TKS851948:TKS853990 TUO851948:TUO853990 UEK851948:UEK853990 UOG851948:UOG853990 UYC851948:UYC853990 VHY851948:VHY853990 VRU851948:VRU853990 WBQ851948:WBQ853990 WLM851948:WLM853990 WVI851948:WVI853990 A917484:A919526 IW917484:IW919526 SS917484:SS919526 ACO917484:ACO919526 AMK917484:AMK919526 AWG917484:AWG919526 BGC917484:BGC919526 BPY917484:BPY919526 BZU917484:BZU919526 CJQ917484:CJQ919526 CTM917484:CTM919526 DDI917484:DDI919526 DNE917484:DNE919526 DXA917484:DXA919526 EGW917484:EGW919526 EQS917484:EQS919526 FAO917484:FAO919526 FKK917484:FKK919526 FUG917484:FUG919526 GEC917484:GEC919526 GNY917484:GNY919526 GXU917484:GXU919526 HHQ917484:HHQ919526 HRM917484:HRM919526 IBI917484:IBI919526 ILE917484:ILE919526 IVA917484:IVA919526 JEW917484:JEW919526 JOS917484:JOS919526 JYO917484:JYO919526 KIK917484:KIK919526 KSG917484:KSG919526 LCC917484:LCC919526 LLY917484:LLY919526 LVU917484:LVU919526 MFQ917484:MFQ919526 MPM917484:MPM919526 MZI917484:MZI919526 NJE917484:NJE919526 NTA917484:NTA919526 OCW917484:OCW919526 OMS917484:OMS919526 OWO917484:OWO919526 PGK917484:PGK919526 PQG917484:PQG919526 QAC917484:QAC919526 QJY917484:QJY919526 QTU917484:QTU919526 RDQ917484:RDQ919526 RNM917484:RNM919526 RXI917484:RXI919526 SHE917484:SHE919526 SRA917484:SRA919526 TAW917484:TAW919526 TKS917484:TKS919526 TUO917484:TUO919526 UEK917484:UEK919526 UOG917484:UOG919526 UYC917484:UYC919526 VHY917484:VHY919526 VRU917484:VRU919526 WBQ917484:WBQ919526 WLM917484:WLM919526 WVI917484:WVI919526 A983020:A985062 IW983020:IW985062 SS983020:SS985062 ACO983020:ACO985062 AMK983020:AMK985062 AWG983020:AWG985062 BGC983020:BGC985062 BPY983020:BPY985062 BZU983020:BZU985062 CJQ983020:CJQ985062 CTM983020:CTM985062 DDI983020:DDI985062 DNE983020:DNE985062 DXA983020:DXA985062 EGW983020:EGW985062 EQS983020:EQS985062 FAO983020:FAO985062 FKK983020:FKK985062 FUG983020:FUG985062 GEC983020:GEC985062 GNY983020:GNY985062 GXU983020:GXU985062 HHQ983020:HHQ985062 HRM983020:HRM985062 IBI983020:IBI985062 ILE983020:ILE985062 IVA983020:IVA985062 JEW983020:JEW985062 JOS983020:JOS985062 JYO983020:JYO985062 KIK983020:KIK985062 KSG983020:KSG985062 LCC983020:LCC985062 LLY983020:LLY985062 LVU983020:LVU985062 MFQ983020:MFQ985062 MPM983020:MPM985062 MZI983020:MZI985062 NJE983020:NJE985062 NTA983020:NTA985062 OCW983020:OCW985062 OMS983020:OMS985062 OWO983020:OWO985062 PGK983020:PGK985062 PQG983020:PQG985062 QAC983020:QAC985062 QJY983020:QJY985062 QTU983020:QTU985062 RDQ983020:RDQ985062 RNM983020:RNM985062 RXI983020:RXI985062 SHE983020:SHE985062 SRA983020:SRA985062 TAW983020:TAW985062 TKS983020:TKS985062 TUO983020:TUO985062 UEK983020:UEK985062 UOG983020:UOG985062 UYC983020:UYC985062 VHY983020:VHY985062 VRU983020:VRU985062 WBQ983020:WBQ985062 WLM983020:WLM985062 WVI983020:WVI985062">
      <formula1>$AA$6:$AA$30</formula1>
    </dataValidation>
    <dataValidation type="list" errorStyle="warning" allowBlank="1" showErrorMessage="1" sqref="B65516:B67558 B8:B2022 IX8:IX2022 ST8:ST2022 ACP8:ACP2022 AML8:AML2022 AWH8:AWH2022 BGD8:BGD2022 BPZ8:BPZ2022 BZV8:BZV2022 CJR8:CJR2022 CTN8:CTN2022 DDJ8:DDJ2022 DNF8:DNF2022 DXB8:DXB2022 EGX8:EGX2022 EQT8:EQT2022 FAP8:FAP2022 FKL8:FKL2022 FUH8:FUH2022 GED8:GED2022 GNZ8:GNZ2022 GXV8:GXV2022 HHR8:HHR2022 HRN8:HRN2022 IBJ8:IBJ2022 ILF8:ILF2022 IVB8:IVB2022 JEX8:JEX2022 JOT8:JOT2022 JYP8:JYP2022 KIL8:KIL2022 KSH8:KSH2022 LCD8:LCD2022 LLZ8:LLZ2022 LVV8:LVV2022 MFR8:MFR2022 MPN8:MPN2022 MZJ8:MZJ2022 NJF8:NJF2022 NTB8:NTB2022 OCX8:OCX2022 OMT8:OMT2022 OWP8:OWP2022 PGL8:PGL2022 PQH8:PQH2022 QAD8:QAD2022 QJZ8:QJZ2022 QTV8:QTV2022 RDR8:RDR2022 RNN8:RNN2022 RXJ8:RXJ2022 SHF8:SHF2022 SRB8:SRB2022 TAX8:TAX2022 TKT8:TKT2022 TUP8:TUP2022 UEL8:UEL2022 UOH8:UOH2022 UYD8:UYD2022 VHZ8:VHZ2022 VRV8:VRV2022 WBR8:WBR2022 WLN8:WLN2022 WVJ8:WVJ2022 IX65516:IX67558 ST65516:ST67558 ACP65516:ACP67558 AML65516:AML67558 AWH65516:AWH67558 BGD65516:BGD67558 BPZ65516:BPZ67558 BZV65516:BZV67558 CJR65516:CJR67558 CTN65516:CTN67558 DDJ65516:DDJ67558 DNF65516:DNF67558 DXB65516:DXB67558 EGX65516:EGX67558 EQT65516:EQT67558 FAP65516:FAP67558 FKL65516:FKL67558 FUH65516:FUH67558 GED65516:GED67558 GNZ65516:GNZ67558 GXV65516:GXV67558 HHR65516:HHR67558 HRN65516:HRN67558 IBJ65516:IBJ67558 ILF65516:ILF67558 IVB65516:IVB67558 JEX65516:JEX67558 JOT65516:JOT67558 JYP65516:JYP67558 KIL65516:KIL67558 KSH65516:KSH67558 LCD65516:LCD67558 LLZ65516:LLZ67558 LVV65516:LVV67558 MFR65516:MFR67558 MPN65516:MPN67558 MZJ65516:MZJ67558 NJF65516:NJF67558 NTB65516:NTB67558 OCX65516:OCX67558 OMT65516:OMT67558 OWP65516:OWP67558 PGL65516:PGL67558 PQH65516:PQH67558 QAD65516:QAD67558 QJZ65516:QJZ67558 QTV65516:QTV67558 RDR65516:RDR67558 RNN65516:RNN67558 RXJ65516:RXJ67558 SHF65516:SHF67558 SRB65516:SRB67558 TAX65516:TAX67558 TKT65516:TKT67558 TUP65516:TUP67558 UEL65516:UEL67558 UOH65516:UOH67558 UYD65516:UYD67558 VHZ65516:VHZ67558 VRV65516:VRV67558 WBR65516:WBR67558 WLN65516:WLN67558 WVJ65516:WVJ67558 B131052:B133094 IX131052:IX133094 ST131052:ST133094 ACP131052:ACP133094 AML131052:AML133094 AWH131052:AWH133094 BGD131052:BGD133094 BPZ131052:BPZ133094 BZV131052:BZV133094 CJR131052:CJR133094 CTN131052:CTN133094 DDJ131052:DDJ133094 DNF131052:DNF133094 DXB131052:DXB133094 EGX131052:EGX133094 EQT131052:EQT133094 FAP131052:FAP133094 FKL131052:FKL133094 FUH131052:FUH133094 GED131052:GED133094 GNZ131052:GNZ133094 GXV131052:GXV133094 HHR131052:HHR133094 HRN131052:HRN133094 IBJ131052:IBJ133094 ILF131052:ILF133094 IVB131052:IVB133094 JEX131052:JEX133094 JOT131052:JOT133094 JYP131052:JYP133094 KIL131052:KIL133094 KSH131052:KSH133094 LCD131052:LCD133094 LLZ131052:LLZ133094 LVV131052:LVV133094 MFR131052:MFR133094 MPN131052:MPN133094 MZJ131052:MZJ133094 NJF131052:NJF133094 NTB131052:NTB133094 OCX131052:OCX133094 OMT131052:OMT133094 OWP131052:OWP133094 PGL131052:PGL133094 PQH131052:PQH133094 QAD131052:QAD133094 QJZ131052:QJZ133094 QTV131052:QTV133094 RDR131052:RDR133094 RNN131052:RNN133094 RXJ131052:RXJ133094 SHF131052:SHF133094 SRB131052:SRB133094 TAX131052:TAX133094 TKT131052:TKT133094 TUP131052:TUP133094 UEL131052:UEL133094 UOH131052:UOH133094 UYD131052:UYD133094 VHZ131052:VHZ133094 VRV131052:VRV133094 WBR131052:WBR133094 WLN131052:WLN133094 WVJ131052:WVJ133094 B196588:B198630 IX196588:IX198630 ST196588:ST198630 ACP196588:ACP198630 AML196588:AML198630 AWH196588:AWH198630 BGD196588:BGD198630 BPZ196588:BPZ198630 BZV196588:BZV198630 CJR196588:CJR198630 CTN196588:CTN198630 DDJ196588:DDJ198630 DNF196588:DNF198630 DXB196588:DXB198630 EGX196588:EGX198630 EQT196588:EQT198630 FAP196588:FAP198630 FKL196588:FKL198630 FUH196588:FUH198630 GED196588:GED198630 GNZ196588:GNZ198630 GXV196588:GXV198630 HHR196588:HHR198630 HRN196588:HRN198630 IBJ196588:IBJ198630 ILF196588:ILF198630 IVB196588:IVB198630 JEX196588:JEX198630 JOT196588:JOT198630 JYP196588:JYP198630 KIL196588:KIL198630 KSH196588:KSH198630 LCD196588:LCD198630 LLZ196588:LLZ198630 LVV196588:LVV198630 MFR196588:MFR198630 MPN196588:MPN198630 MZJ196588:MZJ198630 NJF196588:NJF198630 NTB196588:NTB198630 OCX196588:OCX198630 OMT196588:OMT198630 OWP196588:OWP198630 PGL196588:PGL198630 PQH196588:PQH198630 QAD196588:QAD198630 QJZ196588:QJZ198630 QTV196588:QTV198630 RDR196588:RDR198630 RNN196588:RNN198630 RXJ196588:RXJ198630 SHF196588:SHF198630 SRB196588:SRB198630 TAX196588:TAX198630 TKT196588:TKT198630 TUP196588:TUP198630 UEL196588:UEL198630 UOH196588:UOH198630 UYD196588:UYD198630 VHZ196588:VHZ198630 VRV196588:VRV198630 WBR196588:WBR198630 WLN196588:WLN198630 WVJ196588:WVJ198630 B262124:B264166 IX262124:IX264166 ST262124:ST264166 ACP262124:ACP264166 AML262124:AML264166 AWH262124:AWH264166 BGD262124:BGD264166 BPZ262124:BPZ264166 BZV262124:BZV264166 CJR262124:CJR264166 CTN262124:CTN264166 DDJ262124:DDJ264166 DNF262124:DNF264166 DXB262124:DXB264166 EGX262124:EGX264166 EQT262124:EQT264166 FAP262124:FAP264166 FKL262124:FKL264166 FUH262124:FUH264166 GED262124:GED264166 GNZ262124:GNZ264166 GXV262124:GXV264166 HHR262124:HHR264166 HRN262124:HRN264166 IBJ262124:IBJ264166 ILF262124:ILF264166 IVB262124:IVB264166 JEX262124:JEX264166 JOT262124:JOT264166 JYP262124:JYP264166 KIL262124:KIL264166 KSH262124:KSH264166 LCD262124:LCD264166 LLZ262124:LLZ264166 LVV262124:LVV264166 MFR262124:MFR264166 MPN262124:MPN264166 MZJ262124:MZJ264166 NJF262124:NJF264166 NTB262124:NTB264166 OCX262124:OCX264166 OMT262124:OMT264166 OWP262124:OWP264166 PGL262124:PGL264166 PQH262124:PQH264166 QAD262124:QAD264166 QJZ262124:QJZ264166 QTV262124:QTV264166 RDR262124:RDR264166 RNN262124:RNN264166 RXJ262124:RXJ264166 SHF262124:SHF264166 SRB262124:SRB264166 TAX262124:TAX264166 TKT262124:TKT264166 TUP262124:TUP264166 UEL262124:UEL264166 UOH262124:UOH264166 UYD262124:UYD264166 VHZ262124:VHZ264166 VRV262124:VRV264166 WBR262124:WBR264166 WLN262124:WLN264166 WVJ262124:WVJ264166 B327660:B329702 IX327660:IX329702 ST327660:ST329702 ACP327660:ACP329702 AML327660:AML329702 AWH327660:AWH329702 BGD327660:BGD329702 BPZ327660:BPZ329702 BZV327660:BZV329702 CJR327660:CJR329702 CTN327660:CTN329702 DDJ327660:DDJ329702 DNF327660:DNF329702 DXB327660:DXB329702 EGX327660:EGX329702 EQT327660:EQT329702 FAP327660:FAP329702 FKL327660:FKL329702 FUH327660:FUH329702 GED327660:GED329702 GNZ327660:GNZ329702 GXV327660:GXV329702 HHR327660:HHR329702 HRN327660:HRN329702 IBJ327660:IBJ329702 ILF327660:ILF329702 IVB327660:IVB329702 JEX327660:JEX329702 JOT327660:JOT329702 JYP327660:JYP329702 KIL327660:KIL329702 KSH327660:KSH329702 LCD327660:LCD329702 LLZ327660:LLZ329702 LVV327660:LVV329702 MFR327660:MFR329702 MPN327660:MPN329702 MZJ327660:MZJ329702 NJF327660:NJF329702 NTB327660:NTB329702 OCX327660:OCX329702 OMT327660:OMT329702 OWP327660:OWP329702 PGL327660:PGL329702 PQH327660:PQH329702 QAD327660:QAD329702 QJZ327660:QJZ329702 QTV327660:QTV329702 RDR327660:RDR329702 RNN327660:RNN329702 RXJ327660:RXJ329702 SHF327660:SHF329702 SRB327660:SRB329702 TAX327660:TAX329702 TKT327660:TKT329702 TUP327660:TUP329702 UEL327660:UEL329702 UOH327660:UOH329702 UYD327660:UYD329702 VHZ327660:VHZ329702 VRV327660:VRV329702 WBR327660:WBR329702 WLN327660:WLN329702 WVJ327660:WVJ329702 B393196:B395238 IX393196:IX395238 ST393196:ST395238 ACP393196:ACP395238 AML393196:AML395238 AWH393196:AWH395238 BGD393196:BGD395238 BPZ393196:BPZ395238 BZV393196:BZV395238 CJR393196:CJR395238 CTN393196:CTN395238 DDJ393196:DDJ395238 DNF393196:DNF395238 DXB393196:DXB395238 EGX393196:EGX395238 EQT393196:EQT395238 FAP393196:FAP395238 FKL393196:FKL395238 FUH393196:FUH395238 GED393196:GED395238 GNZ393196:GNZ395238 GXV393196:GXV395238 HHR393196:HHR395238 HRN393196:HRN395238 IBJ393196:IBJ395238 ILF393196:ILF395238 IVB393196:IVB395238 JEX393196:JEX395238 JOT393196:JOT395238 JYP393196:JYP395238 KIL393196:KIL395238 KSH393196:KSH395238 LCD393196:LCD395238 LLZ393196:LLZ395238 LVV393196:LVV395238 MFR393196:MFR395238 MPN393196:MPN395238 MZJ393196:MZJ395238 NJF393196:NJF395238 NTB393196:NTB395238 OCX393196:OCX395238 OMT393196:OMT395238 OWP393196:OWP395238 PGL393196:PGL395238 PQH393196:PQH395238 QAD393196:QAD395238 QJZ393196:QJZ395238 QTV393196:QTV395238 RDR393196:RDR395238 RNN393196:RNN395238 RXJ393196:RXJ395238 SHF393196:SHF395238 SRB393196:SRB395238 TAX393196:TAX395238 TKT393196:TKT395238 TUP393196:TUP395238 UEL393196:UEL395238 UOH393196:UOH395238 UYD393196:UYD395238 VHZ393196:VHZ395238 VRV393196:VRV395238 WBR393196:WBR395238 WLN393196:WLN395238 WVJ393196:WVJ395238 B458732:B460774 IX458732:IX460774 ST458732:ST460774 ACP458732:ACP460774 AML458732:AML460774 AWH458732:AWH460774 BGD458732:BGD460774 BPZ458732:BPZ460774 BZV458732:BZV460774 CJR458732:CJR460774 CTN458732:CTN460774 DDJ458732:DDJ460774 DNF458732:DNF460774 DXB458732:DXB460774 EGX458732:EGX460774 EQT458732:EQT460774 FAP458732:FAP460774 FKL458732:FKL460774 FUH458732:FUH460774 GED458732:GED460774 GNZ458732:GNZ460774 GXV458732:GXV460774 HHR458732:HHR460774 HRN458732:HRN460774 IBJ458732:IBJ460774 ILF458732:ILF460774 IVB458732:IVB460774 JEX458732:JEX460774 JOT458732:JOT460774 JYP458732:JYP460774 KIL458732:KIL460774 KSH458732:KSH460774 LCD458732:LCD460774 LLZ458732:LLZ460774 LVV458732:LVV460774 MFR458732:MFR460774 MPN458732:MPN460774 MZJ458732:MZJ460774 NJF458732:NJF460774 NTB458732:NTB460774 OCX458732:OCX460774 OMT458732:OMT460774 OWP458732:OWP460774 PGL458732:PGL460774 PQH458732:PQH460774 QAD458732:QAD460774 QJZ458732:QJZ460774 QTV458732:QTV460774 RDR458732:RDR460774 RNN458732:RNN460774 RXJ458732:RXJ460774 SHF458732:SHF460774 SRB458732:SRB460774 TAX458732:TAX460774 TKT458732:TKT460774 TUP458732:TUP460774 UEL458732:UEL460774 UOH458732:UOH460774 UYD458732:UYD460774 VHZ458732:VHZ460774 VRV458732:VRV460774 WBR458732:WBR460774 WLN458732:WLN460774 WVJ458732:WVJ460774 B524268:B526310 IX524268:IX526310 ST524268:ST526310 ACP524268:ACP526310 AML524268:AML526310 AWH524268:AWH526310 BGD524268:BGD526310 BPZ524268:BPZ526310 BZV524268:BZV526310 CJR524268:CJR526310 CTN524268:CTN526310 DDJ524268:DDJ526310 DNF524268:DNF526310 DXB524268:DXB526310 EGX524268:EGX526310 EQT524268:EQT526310 FAP524268:FAP526310 FKL524268:FKL526310 FUH524268:FUH526310 GED524268:GED526310 GNZ524268:GNZ526310 GXV524268:GXV526310 HHR524268:HHR526310 HRN524268:HRN526310 IBJ524268:IBJ526310 ILF524268:ILF526310 IVB524268:IVB526310 JEX524268:JEX526310 JOT524268:JOT526310 JYP524268:JYP526310 KIL524268:KIL526310 KSH524268:KSH526310 LCD524268:LCD526310 LLZ524268:LLZ526310 LVV524268:LVV526310 MFR524268:MFR526310 MPN524268:MPN526310 MZJ524268:MZJ526310 NJF524268:NJF526310 NTB524268:NTB526310 OCX524268:OCX526310 OMT524268:OMT526310 OWP524268:OWP526310 PGL524268:PGL526310 PQH524268:PQH526310 QAD524268:QAD526310 QJZ524268:QJZ526310 QTV524268:QTV526310 RDR524268:RDR526310 RNN524268:RNN526310 RXJ524268:RXJ526310 SHF524268:SHF526310 SRB524268:SRB526310 TAX524268:TAX526310 TKT524268:TKT526310 TUP524268:TUP526310 UEL524268:UEL526310 UOH524268:UOH526310 UYD524268:UYD526310 VHZ524268:VHZ526310 VRV524268:VRV526310 WBR524268:WBR526310 WLN524268:WLN526310 WVJ524268:WVJ526310 B589804:B591846 IX589804:IX591846 ST589804:ST591846 ACP589804:ACP591846 AML589804:AML591846 AWH589804:AWH591846 BGD589804:BGD591846 BPZ589804:BPZ591846 BZV589804:BZV591846 CJR589804:CJR591846 CTN589804:CTN591846 DDJ589804:DDJ591846 DNF589804:DNF591846 DXB589804:DXB591846 EGX589804:EGX591846 EQT589804:EQT591846 FAP589804:FAP591846 FKL589804:FKL591846 FUH589804:FUH591846 GED589804:GED591846 GNZ589804:GNZ591846 GXV589804:GXV591846 HHR589804:HHR591846 HRN589804:HRN591846 IBJ589804:IBJ591846 ILF589804:ILF591846 IVB589804:IVB591846 JEX589804:JEX591846 JOT589804:JOT591846 JYP589804:JYP591846 KIL589804:KIL591846 KSH589804:KSH591846 LCD589804:LCD591846 LLZ589804:LLZ591846 LVV589804:LVV591846 MFR589804:MFR591846 MPN589804:MPN591846 MZJ589804:MZJ591846 NJF589804:NJF591846 NTB589804:NTB591846 OCX589804:OCX591846 OMT589804:OMT591846 OWP589804:OWP591846 PGL589804:PGL591846 PQH589804:PQH591846 QAD589804:QAD591846 QJZ589804:QJZ591846 QTV589804:QTV591846 RDR589804:RDR591846 RNN589804:RNN591846 RXJ589804:RXJ591846 SHF589804:SHF591846 SRB589804:SRB591846 TAX589804:TAX591846 TKT589804:TKT591846 TUP589804:TUP591846 UEL589804:UEL591846 UOH589804:UOH591846 UYD589804:UYD591846 VHZ589804:VHZ591846 VRV589804:VRV591846 WBR589804:WBR591846 WLN589804:WLN591846 WVJ589804:WVJ591846 B655340:B657382 IX655340:IX657382 ST655340:ST657382 ACP655340:ACP657382 AML655340:AML657382 AWH655340:AWH657382 BGD655340:BGD657382 BPZ655340:BPZ657382 BZV655340:BZV657382 CJR655340:CJR657382 CTN655340:CTN657382 DDJ655340:DDJ657382 DNF655340:DNF657382 DXB655340:DXB657382 EGX655340:EGX657382 EQT655340:EQT657382 FAP655340:FAP657382 FKL655340:FKL657382 FUH655340:FUH657382 GED655340:GED657382 GNZ655340:GNZ657382 GXV655340:GXV657382 HHR655340:HHR657382 HRN655340:HRN657382 IBJ655340:IBJ657382 ILF655340:ILF657382 IVB655340:IVB657382 JEX655340:JEX657382 JOT655340:JOT657382 JYP655340:JYP657382 KIL655340:KIL657382 KSH655340:KSH657382 LCD655340:LCD657382 LLZ655340:LLZ657382 LVV655340:LVV657382 MFR655340:MFR657382 MPN655340:MPN657382 MZJ655340:MZJ657382 NJF655340:NJF657382 NTB655340:NTB657382 OCX655340:OCX657382 OMT655340:OMT657382 OWP655340:OWP657382 PGL655340:PGL657382 PQH655340:PQH657382 QAD655340:QAD657382 QJZ655340:QJZ657382 QTV655340:QTV657382 RDR655340:RDR657382 RNN655340:RNN657382 RXJ655340:RXJ657382 SHF655340:SHF657382 SRB655340:SRB657382 TAX655340:TAX657382 TKT655340:TKT657382 TUP655340:TUP657382 UEL655340:UEL657382 UOH655340:UOH657382 UYD655340:UYD657382 VHZ655340:VHZ657382 VRV655340:VRV657382 WBR655340:WBR657382 WLN655340:WLN657382 WVJ655340:WVJ657382 B720876:B722918 IX720876:IX722918 ST720876:ST722918 ACP720876:ACP722918 AML720876:AML722918 AWH720876:AWH722918 BGD720876:BGD722918 BPZ720876:BPZ722918 BZV720876:BZV722918 CJR720876:CJR722918 CTN720876:CTN722918 DDJ720876:DDJ722918 DNF720876:DNF722918 DXB720876:DXB722918 EGX720876:EGX722918 EQT720876:EQT722918 FAP720876:FAP722918 FKL720876:FKL722918 FUH720876:FUH722918 GED720876:GED722918 GNZ720876:GNZ722918 GXV720876:GXV722918 HHR720876:HHR722918 HRN720876:HRN722918 IBJ720876:IBJ722918 ILF720876:ILF722918 IVB720876:IVB722918 JEX720876:JEX722918 JOT720876:JOT722918 JYP720876:JYP722918 KIL720876:KIL722918 KSH720876:KSH722918 LCD720876:LCD722918 LLZ720876:LLZ722918 LVV720876:LVV722918 MFR720876:MFR722918 MPN720876:MPN722918 MZJ720876:MZJ722918 NJF720876:NJF722918 NTB720876:NTB722918 OCX720876:OCX722918 OMT720876:OMT722918 OWP720876:OWP722918 PGL720876:PGL722918 PQH720876:PQH722918 QAD720876:QAD722918 QJZ720876:QJZ722918 QTV720876:QTV722918 RDR720876:RDR722918 RNN720876:RNN722918 RXJ720876:RXJ722918 SHF720876:SHF722918 SRB720876:SRB722918 TAX720876:TAX722918 TKT720876:TKT722918 TUP720876:TUP722918 UEL720876:UEL722918 UOH720876:UOH722918 UYD720876:UYD722918 VHZ720876:VHZ722918 VRV720876:VRV722918 WBR720876:WBR722918 WLN720876:WLN722918 WVJ720876:WVJ722918 B786412:B788454 IX786412:IX788454 ST786412:ST788454 ACP786412:ACP788454 AML786412:AML788454 AWH786412:AWH788454 BGD786412:BGD788454 BPZ786412:BPZ788454 BZV786412:BZV788454 CJR786412:CJR788454 CTN786412:CTN788454 DDJ786412:DDJ788454 DNF786412:DNF788454 DXB786412:DXB788454 EGX786412:EGX788454 EQT786412:EQT788454 FAP786412:FAP788454 FKL786412:FKL788454 FUH786412:FUH788454 GED786412:GED788454 GNZ786412:GNZ788454 GXV786412:GXV788454 HHR786412:HHR788454 HRN786412:HRN788454 IBJ786412:IBJ788454 ILF786412:ILF788454 IVB786412:IVB788454 JEX786412:JEX788454 JOT786412:JOT788454 JYP786412:JYP788454 KIL786412:KIL788454 KSH786412:KSH788454 LCD786412:LCD788454 LLZ786412:LLZ788454 LVV786412:LVV788454 MFR786412:MFR788454 MPN786412:MPN788454 MZJ786412:MZJ788454 NJF786412:NJF788454 NTB786412:NTB788454 OCX786412:OCX788454 OMT786412:OMT788454 OWP786412:OWP788454 PGL786412:PGL788454 PQH786412:PQH788454 QAD786412:QAD788454 QJZ786412:QJZ788454 QTV786412:QTV788454 RDR786412:RDR788454 RNN786412:RNN788454 RXJ786412:RXJ788454 SHF786412:SHF788454 SRB786412:SRB788454 TAX786412:TAX788454 TKT786412:TKT788454 TUP786412:TUP788454 UEL786412:UEL788454 UOH786412:UOH788454 UYD786412:UYD788454 VHZ786412:VHZ788454 VRV786412:VRV788454 WBR786412:WBR788454 WLN786412:WLN788454 WVJ786412:WVJ788454 B851948:B853990 IX851948:IX853990 ST851948:ST853990 ACP851948:ACP853990 AML851948:AML853990 AWH851948:AWH853990 BGD851948:BGD853990 BPZ851948:BPZ853990 BZV851948:BZV853990 CJR851948:CJR853990 CTN851948:CTN853990 DDJ851948:DDJ853990 DNF851948:DNF853990 DXB851948:DXB853990 EGX851948:EGX853990 EQT851948:EQT853990 FAP851948:FAP853990 FKL851948:FKL853990 FUH851948:FUH853990 GED851948:GED853990 GNZ851948:GNZ853990 GXV851948:GXV853990 HHR851948:HHR853990 HRN851948:HRN853990 IBJ851948:IBJ853990 ILF851948:ILF853990 IVB851948:IVB853990 JEX851948:JEX853990 JOT851948:JOT853990 JYP851948:JYP853990 KIL851948:KIL853990 KSH851948:KSH853990 LCD851948:LCD853990 LLZ851948:LLZ853990 LVV851948:LVV853990 MFR851948:MFR853990 MPN851948:MPN853990 MZJ851948:MZJ853990 NJF851948:NJF853990 NTB851948:NTB853990 OCX851948:OCX853990 OMT851948:OMT853990 OWP851948:OWP853990 PGL851948:PGL853990 PQH851948:PQH853990 QAD851948:QAD853990 QJZ851948:QJZ853990 QTV851948:QTV853990 RDR851948:RDR853990 RNN851948:RNN853990 RXJ851948:RXJ853990 SHF851948:SHF853990 SRB851948:SRB853990 TAX851948:TAX853990 TKT851948:TKT853990 TUP851948:TUP853990 UEL851948:UEL853990 UOH851948:UOH853990 UYD851948:UYD853990 VHZ851948:VHZ853990 VRV851948:VRV853990 WBR851948:WBR853990 WLN851948:WLN853990 WVJ851948:WVJ853990 B917484:B919526 IX917484:IX919526 ST917484:ST919526 ACP917484:ACP919526 AML917484:AML919526 AWH917484:AWH919526 BGD917484:BGD919526 BPZ917484:BPZ919526 BZV917484:BZV919526 CJR917484:CJR919526 CTN917484:CTN919526 DDJ917484:DDJ919526 DNF917484:DNF919526 DXB917484:DXB919526 EGX917484:EGX919526 EQT917484:EQT919526 FAP917484:FAP919526 FKL917484:FKL919526 FUH917484:FUH919526 GED917484:GED919526 GNZ917484:GNZ919526 GXV917484:GXV919526 HHR917484:HHR919526 HRN917484:HRN919526 IBJ917484:IBJ919526 ILF917484:ILF919526 IVB917484:IVB919526 JEX917484:JEX919526 JOT917484:JOT919526 JYP917484:JYP919526 KIL917484:KIL919526 KSH917484:KSH919526 LCD917484:LCD919526 LLZ917484:LLZ919526 LVV917484:LVV919526 MFR917484:MFR919526 MPN917484:MPN919526 MZJ917484:MZJ919526 NJF917484:NJF919526 NTB917484:NTB919526 OCX917484:OCX919526 OMT917484:OMT919526 OWP917484:OWP919526 PGL917484:PGL919526 PQH917484:PQH919526 QAD917484:QAD919526 QJZ917484:QJZ919526 QTV917484:QTV919526 RDR917484:RDR919526 RNN917484:RNN919526 RXJ917484:RXJ919526 SHF917484:SHF919526 SRB917484:SRB919526 TAX917484:TAX919526 TKT917484:TKT919526 TUP917484:TUP919526 UEL917484:UEL919526 UOH917484:UOH919526 UYD917484:UYD919526 VHZ917484:VHZ919526 VRV917484:VRV919526 WBR917484:WBR919526 WLN917484:WLN919526 WVJ917484:WVJ919526 B983020:B985062 IX983020:IX985062 ST983020:ST985062 ACP983020:ACP985062 AML983020:AML985062 AWH983020:AWH985062 BGD983020:BGD985062 BPZ983020:BPZ985062 BZV983020:BZV985062 CJR983020:CJR985062 CTN983020:CTN985062 DDJ983020:DDJ985062 DNF983020:DNF985062 DXB983020:DXB985062 EGX983020:EGX985062 EQT983020:EQT985062 FAP983020:FAP985062 FKL983020:FKL985062 FUH983020:FUH985062 GED983020:GED985062 GNZ983020:GNZ985062 GXV983020:GXV985062 HHR983020:HHR985062 HRN983020:HRN985062 IBJ983020:IBJ985062 ILF983020:ILF985062 IVB983020:IVB985062 JEX983020:JEX985062 JOT983020:JOT985062 JYP983020:JYP985062 KIL983020:KIL985062 KSH983020:KSH985062 LCD983020:LCD985062 LLZ983020:LLZ985062 LVV983020:LVV985062 MFR983020:MFR985062 MPN983020:MPN985062 MZJ983020:MZJ985062 NJF983020:NJF985062 NTB983020:NTB985062 OCX983020:OCX985062 OMT983020:OMT985062 OWP983020:OWP985062 PGL983020:PGL985062 PQH983020:PQH985062 QAD983020:QAD985062 QJZ983020:QJZ985062 QTV983020:QTV985062 RDR983020:RDR985062 RNN983020:RNN985062 RXJ983020:RXJ985062 SHF983020:SHF985062 SRB983020:SRB985062 TAX983020:TAX985062 TKT983020:TKT985062 TUP983020:TUP985062 UEL983020:UEL985062 UOH983020:UOH985062 UYD983020:UYD985062 VHZ983020:VHZ985062 VRV983020:VRV985062 WBR983020:WBR985062 WLN983020:WLN985062 WVJ983020:WVJ985062">
      <formula1>$AB$6:$AB$84</formula1>
    </dataValidation>
    <dataValidation type="list" allowBlank="1" sqref="G65516:G67558 JC65516:JC67558 SY65516:SY67558 ACU65516:ACU67558 AMQ65516:AMQ67558 AWM65516:AWM67558 BGI65516:BGI67558 BQE65516:BQE67558 CAA65516:CAA67558 CJW65516:CJW67558 CTS65516:CTS67558 DDO65516:DDO67558 DNK65516:DNK67558 DXG65516:DXG67558 EHC65516:EHC67558 EQY65516:EQY67558 FAU65516:FAU67558 FKQ65516:FKQ67558 FUM65516:FUM67558 GEI65516:GEI67558 GOE65516:GOE67558 GYA65516:GYA67558 HHW65516:HHW67558 HRS65516:HRS67558 IBO65516:IBO67558 ILK65516:ILK67558 IVG65516:IVG67558 JFC65516:JFC67558 JOY65516:JOY67558 JYU65516:JYU67558 KIQ65516:KIQ67558 KSM65516:KSM67558 LCI65516:LCI67558 LME65516:LME67558 LWA65516:LWA67558 MFW65516:MFW67558 MPS65516:MPS67558 MZO65516:MZO67558 NJK65516:NJK67558 NTG65516:NTG67558 ODC65516:ODC67558 OMY65516:OMY67558 OWU65516:OWU67558 PGQ65516:PGQ67558 PQM65516:PQM67558 QAI65516:QAI67558 QKE65516:QKE67558 QUA65516:QUA67558 RDW65516:RDW67558 RNS65516:RNS67558 RXO65516:RXO67558 SHK65516:SHK67558 SRG65516:SRG67558 TBC65516:TBC67558 TKY65516:TKY67558 TUU65516:TUU67558 UEQ65516:UEQ67558 UOM65516:UOM67558 UYI65516:UYI67558 VIE65516:VIE67558 VSA65516:VSA67558 WBW65516:WBW67558 WLS65516:WLS67558 WVO65516:WVO67558 G131052:G133094 JC131052:JC133094 SY131052:SY133094 ACU131052:ACU133094 AMQ131052:AMQ133094 AWM131052:AWM133094 BGI131052:BGI133094 BQE131052:BQE133094 CAA131052:CAA133094 CJW131052:CJW133094 CTS131052:CTS133094 DDO131052:DDO133094 DNK131052:DNK133094 DXG131052:DXG133094 EHC131052:EHC133094 EQY131052:EQY133094 FAU131052:FAU133094 FKQ131052:FKQ133094 FUM131052:FUM133094 GEI131052:GEI133094 GOE131052:GOE133094 GYA131052:GYA133094 HHW131052:HHW133094 HRS131052:HRS133094 IBO131052:IBO133094 ILK131052:ILK133094 IVG131052:IVG133094 JFC131052:JFC133094 JOY131052:JOY133094 JYU131052:JYU133094 KIQ131052:KIQ133094 KSM131052:KSM133094 LCI131052:LCI133094 LME131052:LME133094 LWA131052:LWA133094 MFW131052:MFW133094 MPS131052:MPS133094 MZO131052:MZO133094 NJK131052:NJK133094 NTG131052:NTG133094 ODC131052:ODC133094 OMY131052:OMY133094 OWU131052:OWU133094 PGQ131052:PGQ133094 PQM131052:PQM133094 QAI131052:QAI133094 QKE131052:QKE133094 QUA131052:QUA133094 RDW131052:RDW133094 RNS131052:RNS133094 RXO131052:RXO133094 SHK131052:SHK133094 SRG131052:SRG133094 TBC131052:TBC133094 TKY131052:TKY133094 TUU131052:TUU133094 UEQ131052:UEQ133094 UOM131052:UOM133094 UYI131052:UYI133094 VIE131052:VIE133094 VSA131052:VSA133094 WBW131052:WBW133094 WLS131052:WLS133094 WVO131052:WVO133094 G196588:G198630 JC196588:JC198630 SY196588:SY198630 ACU196588:ACU198630 AMQ196588:AMQ198630 AWM196588:AWM198630 BGI196588:BGI198630 BQE196588:BQE198630 CAA196588:CAA198630 CJW196588:CJW198630 CTS196588:CTS198630 DDO196588:DDO198630 DNK196588:DNK198630 DXG196588:DXG198630 EHC196588:EHC198630 EQY196588:EQY198630 FAU196588:FAU198630 FKQ196588:FKQ198630 FUM196588:FUM198630 GEI196588:GEI198630 GOE196588:GOE198630 GYA196588:GYA198630 HHW196588:HHW198630 HRS196588:HRS198630 IBO196588:IBO198630 ILK196588:ILK198630 IVG196588:IVG198630 JFC196588:JFC198630 JOY196588:JOY198630 JYU196588:JYU198630 KIQ196588:KIQ198630 KSM196588:KSM198630 LCI196588:LCI198630 LME196588:LME198630 LWA196588:LWA198630 MFW196588:MFW198630 MPS196588:MPS198630 MZO196588:MZO198630 NJK196588:NJK198630 NTG196588:NTG198630 ODC196588:ODC198630 OMY196588:OMY198630 OWU196588:OWU198630 PGQ196588:PGQ198630 PQM196588:PQM198630 QAI196588:QAI198630 QKE196588:QKE198630 QUA196588:QUA198630 RDW196588:RDW198630 RNS196588:RNS198630 RXO196588:RXO198630 SHK196588:SHK198630 SRG196588:SRG198630 TBC196588:TBC198630 TKY196588:TKY198630 TUU196588:TUU198630 UEQ196588:UEQ198630 UOM196588:UOM198630 UYI196588:UYI198630 VIE196588:VIE198630 VSA196588:VSA198630 WBW196588:WBW198630 WLS196588:WLS198630 WVO196588:WVO198630 G262124:G264166 JC262124:JC264166 SY262124:SY264166 ACU262124:ACU264166 AMQ262124:AMQ264166 AWM262124:AWM264166 BGI262124:BGI264166 BQE262124:BQE264166 CAA262124:CAA264166 CJW262124:CJW264166 CTS262124:CTS264166 DDO262124:DDO264166 DNK262124:DNK264166 DXG262124:DXG264166 EHC262124:EHC264166 EQY262124:EQY264166 FAU262124:FAU264166 FKQ262124:FKQ264166 FUM262124:FUM264166 GEI262124:GEI264166 GOE262124:GOE264166 GYA262124:GYA264166 HHW262124:HHW264166 HRS262124:HRS264166 IBO262124:IBO264166 ILK262124:ILK264166 IVG262124:IVG264166 JFC262124:JFC264166 JOY262124:JOY264166 JYU262124:JYU264166 KIQ262124:KIQ264166 KSM262124:KSM264166 LCI262124:LCI264166 LME262124:LME264166 LWA262124:LWA264166 MFW262124:MFW264166 MPS262124:MPS264166 MZO262124:MZO264166 NJK262124:NJK264166 NTG262124:NTG264166 ODC262124:ODC264166 OMY262124:OMY264166 OWU262124:OWU264166 PGQ262124:PGQ264166 PQM262124:PQM264166 QAI262124:QAI264166 QKE262124:QKE264166 QUA262124:QUA264166 RDW262124:RDW264166 RNS262124:RNS264166 RXO262124:RXO264166 SHK262124:SHK264166 SRG262124:SRG264166 TBC262124:TBC264166 TKY262124:TKY264166 TUU262124:TUU264166 UEQ262124:UEQ264166 UOM262124:UOM264166 UYI262124:UYI264166 VIE262124:VIE264166 VSA262124:VSA264166 WBW262124:WBW264166 WLS262124:WLS264166 WVO262124:WVO264166 G327660:G329702 JC327660:JC329702 SY327660:SY329702 ACU327660:ACU329702 AMQ327660:AMQ329702 AWM327660:AWM329702 BGI327660:BGI329702 BQE327660:BQE329702 CAA327660:CAA329702 CJW327660:CJW329702 CTS327660:CTS329702 DDO327660:DDO329702 DNK327660:DNK329702 DXG327660:DXG329702 EHC327660:EHC329702 EQY327660:EQY329702 FAU327660:FAU329702 FKQ327660:FKQ329702 FUM327660:FUM329702 GEI327660:GEI329702 GOE327660:GOE329702 GYA327660:GYA329702 HHW327660:HHW329702 HRS327660:HRS329702 IBO327660:IBO329702 ILK327660:ILK329702 IVG327660:IVG329702 JFC327660:JFC329702 JOY327660:JOY329702 JYU327660:JYU329702 KIQ327660:KIQ329702 KSM327660:KSM329702 LCI327660:LCI329702 LME327660:LME329702 LWA327660:LWA329702 MFW327660:MFW329702 MPS327660:MPS329702 MZO327660:MZO329702 NJK327660:NJK329702 NTG327660:NTG329702 ODC327660:ODC329702 OMY327660:OMY329702 OWU327660:OWU329702 PGQ327660:PGQ329702 PQM327660:PQM329702 QAI327660:QAI329702 QKE327660:QKE329702 QUA327660:QUA329702 RDW327660:RDW329702 RNS327660:RNS329702 RXO327660:RXO329702 SHK327660:SHK329702 SRG327660:SRG329702 TBC327660:TBC329702 TKY327660:TKY329702 TUU327660:TUU329702 UEQ327660:UEQ329702 UOM327660:UOM329702 UYI327660:UYI329702 VIE327660:VIE329702 VSA327660:VSA329702 WBW327660:WBW329702 WLS327660:WLS329702 WVO327660:WVO329702 G393196:G395238 JC393196:JC395238 SY393196:SY395238 ACU393196:ACU395238 AMQ393196:AMQ395238 AWM393196:AWM395238 BGI393196:BGI395238 BQE393196:BQE395238 CAA393196:CAA395238 CJW393196:CJW395238 CTS393196:CTS395238 DDO393196:DDO395238 DNK393196:DNK395238 DXG393196:DXG395238 EHC393196:EHC395238 EQY393196:EQY395238 FAU393196:FAU395238 FKQ393196:FKQ395238 FUM393196:FUM395238 GEI393196:GEI395238 GOE393196:GOE395238 GYA393196:GYA395238 HHW393196:HHW395238 HRS393196:HRS395238 IBO393196:IBO395238 ILK393196:ILK395238 IVG393196:IVG395238 JFC393196:JFC395238 JOY393196:JOY395238 JYU393196:JYU395238 KIQ393196:KIQ395238 KSM393196:KSM395238 LCI393196:LCI395238 LME393196:LME395238 LWA393196:LWA395238 MFW393196:MFW395238 MPS393196:MPS395238 MZO393196:MZO395238 NJK393196:NJK395238 NTG393196:NTG395238 ODC393196:ODC395238 OMY393196:OMY395238 OWU393196:OWU395238 PGQ393196:PGQ395238 PQM393196:PQM395238 QAI393196:QAI395238 QKE393196:QKE395238 QUA393196:QUA395238 RDW393196:RDW395238 RNS393196:RNS395238 RXO393196:RXO395238 SHK393196:SHK395238 SRG393196:SRG395238 TBC393196:TBC395238 TKY393196:TKY395238 TUU393196:TUU395238 UEQ393196:UEQ395238 UOM393196:UOM395238 UYI393196:UYI395238 VIE393196:VIE395238 VSA393196:VSA395238 WBW393196:WBW395238 WLS393196:WLS395238 WVO393196:WVO395238 G458732:G460774 JC458732:JC460774 SY458732:SY460774 ACU458732:ACU460774 AMQ458732:AMQ460774 AWM458732:AWM460774 BGI458732:BGI460774 BQE458732:BQE460774 CAA458732:CAA460774 CJW458732:CJW460774 CTS458732:CTS460774 DDO458732:DDO460774 DNK458732:DNK460774 DXG458732:DXG460774 EHC458732:EHC460774 EQY458732:EQY460774 FAU458732:FAU460774 FKQ458732:FKQ460774 FUM458732:FUM460774 GEI458732:GEI460774 GOE458732:GOE460774 GYA458732:GYA460774 HHW458732:HHW460774 HRS458732:HRS460774 IBO458732:IBO460774 ILK458732:ILK460774 IVG458732:IVG460774 JFC458732:JFC460774 JOY458732:JOY460774 JYU458732:JYU460774 KIQ458732:KIQ460774 KSM458732:KSM460774 LCI458732:LCI460774 LME458732:LME460774 LWA458732:LWA460774 MFW458732:MFW460774 MPS458732:MPS460774 MZO458732:MZO460774 NJK458732:NJK460774 NTG458732:NTG460774 ODC458732:ODC460774 OMY458732:OMY460774 OWU458732:OWU460774 PGQ458732:PGQ460774 PQM458732:PQM460774 QAI458732:QAI460774 QKE458732:QKE460774 QUA458732:QUA460774 RDW458732:RDW460774 RNS458732:RNS460774 RXO458732:RXO460774 SHK458732:SHK460774 SRG458732:SRG460774 TBC458732:TBC460774 TKY458732:TKY460774 TUU458732:TUU460774 UEQ458732:UEQ460774 UOM458732:UOM460774 UYI458732:UYI460774 VIE458732:VIE460774 VSA458732:VSA460774 WBW458732:WBW460774 WLS458732:WLS460774 WVO458732:WVO460774 G524268:G526310 JC524268:JC526310 SY524268:SY526310 ACU524268:ACU526310 AMQ524268:AMQ526310 AWM524268:AWM526310 BGI524268:BGI526310 BQE524268:BQE526310 CAA524268:CAA526310 CJW524268:CJW526310 CTS524268:CTS526310 DDO524268:DDO526310 DNK524268:DNK526310 DXG524268:DXG526310 EHC524268:EHC526310 EQY524268:EQY526310 FAU524268:FAU526310 FKQ524268:FKQ526310 FUM524268:FUM526310 GEI524268:GEI526310 GOE524268:GOE526310 GYA524268:GYA526310 HHW524268:HHW526310 HRS524268:HRS526310 IBO524268:IBO526310 ILK524268:ILK526310 IVG524268:IVG526310 JFC524268:JFC526310 JOY524268:JOY526310 JYU524268:JYU526310 KIQ524268:KIQ526310 KSM524268:KSM526310 LCI524268:LCI526310 LME524268:LME526310 LWA524268:LWA526310 MFW524268:MFW526310 MPS524268:MPS526310 MZO524268:MZO526310 NJK524268:NJK526310 NTG524268:NTG526310 ODC524268:ODC526310 OMY524268:OMY526310 OWU524268:OWU526310 PGQ524268:PGQ526310 PQM524268:PQM526310 QAI524268:QAI526310 QKE524268:QKE526310 QUA524268:QUA526310 RDW524268:RDW526310 RNS524268:RNS526310 RXO524268:RXO526310 SHK524268:SHK526310 SRG524268:SRG526310 TBC524268:TBC526310 TKY524268:TKY526310 TUU524268:TUU526310 UEQ524268:UEQ526310 UOM524268:UOM526310 UYI524268:UYI526310 VIE524268:VIE526310 VSA524268:VSA526310 WBW524268:WBW526310 WLS524268:WLS526310 WVO524268:WVO526310 G589804:G591846 JC589804:JC591846 SY589804:SY591846 ACU589804:ACU591846 AMQ589804:AMQ591846 AWM589804:AWM591846 BGI589804:BGI591846 BQE589804:BQE591846 CAA589804:CAA591846 CJW589804:CJW591846 CTS589804:CTS591846 DDO589804:DDO591846 DNK589804:DNK591846 DXG589804:DXG591846 EHC589804:EHC591846 EQY589804:EQY591846 FAU589804:FAU591846 FKQ589804:FKQ591846 FUM589804:FUM591846 GEI589804:GEI591846 GOE589804:GOE591846 GYA589804:GYA591846 HHW589804:HHW591846 HRS589804:HRS591846 IBO589804:IBO591846 ILK589804:ILK591846 IVG589804:IVG591846 JFC589804:JFC591846 JOY589804:JOY591846 JYU589804:JYU591846 KIQ589804:KIQ591846 KSM589804:KSM591846 LCI589804:LCI591846 LME589804:LME591846 LWA589804:LWA591846 MFW589804:MFW591846 MPS589804:MPS591846 MZO589804:MZO591846 NJK589804:NJK591846 NTG589804:NTG591846 ODC589804:ODC591846 OMY589804:OMY591846 OWU589804:OWU591846 PGQ589804:PGQ591846 PQM589804:PQM591846 QAI589804:QAI591846 QKE589804:QKE591846 QUA589804:QUA591846 RDW589804:RDW591846 RNS589804:RNS591846 RXO589804:RXO591846 SHK589804:SHK591846 SRG589804:SRG591846 TBC589804:TBC591846 TKY589804:TKY591846 TUU589804:TUU591846 UEQ589804:UEQ591846 UOM589804:UOM591846 UYI589804:UYI591846 VIE589804:VIE591846 VSA589804:VSA591846 WBW589804:WBW591846 WLS589804:WLS591846 WVO589804:WVO591846 G655340:G657382 JC655340:JC657382 SY655340:SY657382 ACU655340:ACU657382 AMQ655340:AMQ657382 AWM655340:AWM657382 BGI655340:BGI657382 BQE655340:BQE657382 CAA655340:CAA657382 CJW655340:CJW657382 CTS655340:CTS657382 DDO655340:DDO657382 DNK655340:DNK657382 DXG655340:DXG657382 EHC655340:EHC657382 EQY655340:EQY657382 FAU655340:FAU657382 FKQ655340:FKQ657382 FUM655340:FUM657382 GEI655340:GEI657382 GOE655340:GOE657382 GYA655340:GYA657382 HHW655340:HHW657382 HRS655340:HRS657382 IBO655340:IBO657382 ILK655340:ILK657382 IVG655340:IVG657382 JFC655340:JFC657382 JOY655340:JOY657382 JYU655340:JYU657382 KIQ655340:KIQ657382 KSM655340:KSM657382 LCI655340:LCI657382 LME655340:LME657382 LWA655340:LWA657382 MFW655340:MFW657382 MPS655340:MPS657382 MZO655340:MZO657382 NJK655340:NJK657382 NTG655340:NTG657382 ODC655340:ODC657382 OMY655340:OMY657382 OWU655340:OWU657382 PGQ655340:PGQ657382 PQM655340:PQM657382 QAI655340:QAI657382 QKE655340:QKE657382 QUA655340:QUA657382 RDW655340:RDW657382 RNS655340:RNS657382 RXO655340:RXO657382 SHK655340:SHK657382 SRG655340:SRG657382 TBC655340:TBC657382 TKY655340:TKY657382 TUU655340:TUU657382 UEQ655340:UEQ657382 UOM655340:UOM657382 UYI655340:UYI657382 VIE655340:VIE657382 VSA655340:VSA657382 WBW655340:WBW657382 WLS655340:WLS657382 WVO655340:WVO657382 G720876:G722918 JC720876:JC722918 SY720876:SY722918 ACU720876:ACU722918 AMQ720876:AMQ722918 AWM720876:AWM722918 BGI720876:BGI722918 BQE720876:BQE722918 CAA720876:CAA722918 CJW720876:CJW722918 CTS720876:CTS722918 DDO720876:DDO722918 DNK720876:DNK722918 DXG720876:DXG722918 EHC720876:EHC722918 EQY720876:EQY722918 FAU720876:FAU722918 FKQ720876:FKQ722918 FUM720876:FUM722918 GEI720876:GEI722918 GOE720876:GOE722918 GYA720876:GYA722918 HHW720876:HHW722918 HRS720876:HRS722918 IBO720876:IBO722918 ILK720876:ILK722918 IVG720876:IVG722918 JFC720876:JFC722918 JOY720876:JOY722918 JYU720876:JYU722918 KIQ720876:KIQ722918 KSM720876:KSM722918 LCI720876:LCI722918 LME720876:LME722918 LWA720876:LWA722918 MFW720876:MFW722918 MPS720876:MPS722918 MZO720876:MZO722918 NJK720876:NJK722918 NTG720876:NTG722918 ODC720876:ODC722918 OMY720876:OMY722918 OWU720876:OWU722918 PGQ720876:PGQ722918 PQM720876:PQM722918 QAI720876:QAI722918 QKE720876:QKE722918 QUA720876:QUA722918 RDW720876:RDW722918 RNS720876:RNS722918 RXO720876:RXO722918 SHK720876:SHK722918 SRG720876:SRG722918 TBC720876:TBC722918 TKY720876:TKY722918 TUU720876:TUU722918 UEQ720876:UEQ722918 UOM720876:UOM722918 UYI720876:UYI722918 VIE720876:VIE722918 VSA720876:VSA722918 WBW720876:WBW722918 WLS720876:WLS722918 WVO720876:WVO722918 G786412:G788454 JC786412:JC788454 SY786412:SY788454 ACU786412:ACU788454 AMQ786412:AMQ788454 AWM786412:AWM788454 BGI786412:BGI788454 BQE786412:BQE788454 CAA786412:CAA788454 CJW786412:CJW788454 CTS786412:CTS788454 DDO786412:DDO788454 DNK786412:DNK788454 DXG786412:DXG788454 EHC786412:EHC788454 EQY786412:EQY788454 FAU786412:FAU788454 FKQ786412:FKQ788454 FUM786412:FUM788454 GEI786412:GEI788454 GOE786412:GOE788454 GYA786412:GYA788454 HHW786412:HHW788454 HRS786412:HRS788454 IBO786412:IBO788454 ILK786412:ILK788454 IVG786412:IVG788454 JFC786412:JFC788454 JOY786412:JOY788454 JYU786412:JYU788454 KIQ786412:KIQ788454 KSM786412:KSM788454 LCI786412:LCI788454 LME786412:LME788454 LWA786412:LWA788454 MFW786412:MFW788454 MPS786412:MPS788454 MZO786412:MZO788454 NJK786412:NJK788454 NTG786412:NTG788454 ODC786412:ODC788454 OMY786412:OMY788454 OWU786412:OWU788454 PGQ786412:PGQ788454 PQM786412:PQM788454 QAI786412:QAI788454 QKE786412:QKE788454 QUA786412:QUA788454 RDW786412:RDW788454 RNS786412:RNS788454 RXO786412:RXO788454 SHK786412:SHK788454 SRG786412:SRG788454 TBC786412:TBC788454 TKY786412:TKY788454 TUU786412:TUU788454 UEQ786412:UEQ788454 UOM786412:UOM788454 UYI786412:UYI788454 VIE786412:VIE788454 VSA786412:VSA788454 WBW786412:WBW788454 WLS786412:WLS788454 WVO786412:WVO788454 G851948:G853990 JC851948:JC853990 SY851948:SY853990 ACU851948:ACU853990 AMQ851948:AMQ853990 AWM851948:AWM853990 BGI851948:BGI853990 BQE851948:BQE853990 CAA851948:CAA853990 CJW851948:CJW853990 CTS851948:CTS853990 DDO851948:DDO853990 DNK851948:DNK853990 DXG851948:DXG853990 EHC851948:EHC853990 EQY851948:EQY853990 FAU851948:FAU853990 FKQ851948:FKQ853990 FUM851948:FUM853990 GEI851948:GEI853990 GOE851948:GOE853990 GYA851948:GYA853990 HHW851948:HHW853990 HRS851948:HRS853990 IBO851948:IBO853990 ILK851948:ILK853990 IVG851948:IVG853990 JFC851948:JFC853990 JOY851948:JOY853990 JYU851948:JYU853990 KIQ851948:KIQ853990 KSM851948:KSM853990 LCI851948:LCI853990 LME851948:LME853990 LWA851948:LWA853990 MFW851948:MFW853990 MPS851948:MPS853990 MZO851948:MZO853990 NJK851948:NJK853990 NTG851948:NTG853990 ODC851948:ODC853990 OMY851948:OMY853990 OWU851948:OWU853990 PGQ851948:PGQ853990 PQM851948:PQM853990 QAI851948:QAI853990 QKE851948:QKE853990 QUA851948:QUA853990 RDW851948:RDW853990 RNS851948:RNS853990 RXO851948:RXO853990 SHK851948:SHK853990 SRG851948:SRG853990 TBC851948:TBC853990 TKY851948:TKY853990 TUU851948:TUU853990 UEQ851948:UEQ853990 UOM851948:UOM853990 UYI851948:UYI853990 VIE851948:VIE853990 VSA851948:VSA853990 WBW851948:WBW853990 WLS851948:WLS853990 WVO851948:WVO853990 G917484:G919526 JC917484:JC919526 SY917484:SY919526 ACU917484:ACU919526 AMQ917484:AMQ919526 AWM917484:AWM919526 BGI917484:BGI919526 BQE917484:BQE919526 CAA917484:CAA919526 CJW917484:CJW919526 CTS917484:CTS919526 DDO917484:DDO919526 DNK917484:DNK919526 DXG917484:DXG919526 EHC917484:EHC919526 EQY917484:EQY919526 FAU917484:FAU919526 FKQ917484:FKQ919526 FUM917484:FUM919526 GEI917484:GEI919526 GOE917484:GOE919526 GYA917484:GYA919526 HHW917484:HHW919526 HRS917484:HRS919526 IBO917484:IBO919526 ILK917484:ILK919526 IVG917484:IVG919526 JFC917484:JFC919526 JOY917484:JOY919526 JYU917484:JYU919526 KIQ917484:KIQ919526 KSM917484:KSM919526 LCI917484:LCI919526 LME917484:LME919526 LWA917484:LWA919526 MFW917484:MFW919526 MPS917484:MPS919526 MZO917484:MZO919526 NJK917484:NJK919526 NTG917484:NTG919526 ODC917484:ODC919526 OMY917484:OMY919526 OWU917484:OWU919526 PGQ917484:PGQ919526 PQM917484:PQM919526 QAI917484:QAI919526 QKE917484:QKE919526 QUA917484:QUA919526 RDW917484:RDW919526 RNS917484:RNS919526 RXO917484:RXO919526 SHK917484:SHK919526 SRG917484:SRG919526 TBC917484:TBC919526 TKY917484:TKY919526 TUU917484:TUU919526 UEQ917484:UEQ919526 UOM917484:UOM919526 UYI917484:UYI919526 VIE917484:VIE919526 VSA917484:VSA919526 WBW917484:WBW919526 WLS917484:WLS919526 WVO917484:WVO919526 G983020:G985062 JC983020:JC985062 SY983020:SY985062 ACU983020:ACU985062 AMQ983020:AMQ985062 AWM983020:AWM985062 BGI983020:BGI985062 BQE983020:BQE985062 CAA983020:CAA985062 CJW983020:CJW985062 CTS983020:CTS985062 DDO983020:DDO985062 DNK983020:DNK985062 DXG983020:DXG985062 EHC983020:EHC985062 EQY983020:EQY985062 FAU983020:FAU985062 FKQ983020:FKQ985062 FUM983020:FUM985062 GEI983020:GEI985062 GOE983020:GOE985062 GYA983020:GYA985062 HHW983020:HHW985062 HRS983020:HRS985062 IBO983020:IBO985062 ILK983020:ILK985062 IVG983020:IVG985062 JFC983020:JFC985062 JOY983020:JOY985062 JYU983020:JYU985062 KIQ983020:KIQ985062 KSM983020:KSM985062 LCI983020:LCI985062 LME983020:LME985062 LWA983020:LWA985062 MFW983020:MFW985062 MPS983020:MPS985062 MZO983020:MZO985062 NJK983020:NJK985062 NTG983020:NTG985062 ODC983020:ODC985062 OMY983020:OMY985062 OWU983020:OWU985062 PGQ983020:PGQ985062 PQM983020:PQM985062 QAI983020:QAI985062 QKE983020:QKE985062 QUA983020:QUA985062 RDW983020:RDW985062 RNS983020:RNS985062 RXO983020:RXO985062 SHK983020:SHK985062 SRG983020:SRG985062 TBC983020:TBC985062 TKY983020:TKY985062 TUU983020:TUU985062 UEQ983020:UEQ985062 UOM983020:UOM985062 UYI983020:UYI985062 VIE983020:VIE985062 VSA983020:VSA985062 WBW983020:WBW985062 WLS983020:WLS985062 WVO983020:WVO985062 G8:G2022 JC8:JC2022 SY8:SY2022 ACU8:ACU2022 AMQ8:AMQ2022 AWM8:AWM2022 BGI8:BGI2022 BQE8:BQE2022 CAA8:CAA2022 CJW8:CJW2022 CTS8:CTS2022 DDO8:DDO2022 DNK8:DNK2022 DXG8:DXG2022 EHC8:EHC2022 EQY8:EQY2022 FAU8:FAU2022 FKQ8:FKQ2022 FUM8:FUM2022 GEI8:GEI2022 GOE8:GOE2022 GYA8:GYA2022 HHW8:HHW2022 HRS8:HRS2022 IBO8:IBO2022 ILK8:ILK2022 IVG8:IVG2022 JFC8:JFC2022 JOY8:JOY2022 JYU8:JYU2022 KIQ8:KIQ2022 KSM8:KSM2022 LCI8:LCI2022 LME8:LME2022 LWA8:LWA2022 MFW8:MFW2022 MPS8:MPS2022 MZO8:MZO2022 NJK8:NJK2022 NTG8:NTG2022 ODC8:ODC2022 OMY8:OMY2022 OWU8:OWU2022 PGQ8:PGQ2022 PQM8:PQM2022 QAI8:QAI2022 QKE8:QKE2022 QUA8:QUA2022 RDW8:RDW2022 RNS8:RNS2022 RXO8:RXO2022 SHK8:SHK2022 SRG8:SRG2022 TBC8:TBC2022 TKY8:TKY2022 TUU8:TUU2022 UEQ8:UEQ2022 UOM8:UOM2022 UYI8:UYI2022 VIE8:VIE2022 VSA8:VSA2022 WBW8:WBW2022 WLS8:WLS2022 WVO8:WVO2022">
      <formula1>"Nacional,Internacional"</formula1>
    </dataValidation>
    <dataValidation type="list" allowBlank="1" sqref="H65516:H67558 JD65516:JD67558 SZ65516:SZ67558 ACV65516:ACV67558 AMR65516:AMR67558 AWN65516:AWN67558 BGJ65516:BGJ67558 BQF65516:BQF67558 CAB65516:CAB67558 CJX65516:CJX67558 CTT65516:CTT67558 DDP65516:DDP67558 DNL65516:DNL67558 DXH65516:DXH67558 EHD65516:EHD67558 EQZ65516:EQZ67558 FAV65516:FAV67558 FKR65516:FKR67558 FUN65516:FUN67558 GEJ65516:GEJ67558 GOF65516:GOF67558 GYB65516:GYB67558 HHX65516:HHX67558 HRT65516:HRT67558 IBP65516:IBP67558 ILL65516:ILL67558 IVH65516:IVH67558 JFD65516:JFD67558 JOZ65516:JOZ67558 JYV65516:JYV67558 KIR65516:KIR67558 KSN65516:KSN67558 LCJ65516:LCJ67558 LMF65516:LMF67558 LWB65516:LWB67558 MFX65516:MFX67558 MPT65516:MPT67558 MZP65516:MZP67558 NJL65516:NJL67558 NTH65516:NTH67558 ODD65516:ODD67558 OMZ65516:OMZ67558 OWV65516:OWV67558 PGR65516:PGR67558 PQN65516:PQN67558 QAJ65516:QAJ67558 QKF65516:QKF67558 QUB65516:QUB67558 RDX65516:RDX67558 RNT65516:RNT67558 RXP65516:RXP67558 SHL65516:SHL67558 SRH65516:SRH67558 TBD65516:TBD67558 TKZ65516:TKZ67558 TUV65516:TUV67558 UER65516:UER67558 UON65516:UON67558 UYJ65516:UYJ67558 VIF65516:VIF67558 VSB65516:VSB67558 WBX65516:WBX67558 WLT65516:WLT67558 WVP65516:WVP67558 H131052:H133094 JD131052:JD133094 SZ131052:SZ133094 ACV131052:ACV133094 AMR131052:AMR133094 AWN131052:AWN133094 BGJ131052:BGJ133094 BQF131052:BQF133094 CAB131052:CAB133094 CJX131052:CJX133094 CTT131052:CTT133094 DDP131052:DDP133094 DNL131052:DNL133094 DXH131052:DXH133094 EHD131052:EHD133094 EQZ131052:EQZ133094 FAV131052:FAV133094 FKR131052:FKR133094 FUN131052:FUN133094 GEJ131052:GEJ133094 GOF131052:GOF133094 GYB131052:GYB133094 HHX131052:HHX133094 HRT131052:HRT133094 IBP131052:IBP133094 ILL131052:ILL133094 IVH131052:IVH133094 JFD131052:JFD133094 JOZ131052:JOZ133094 JYV131052:JYV133094 KIR131052:KIR133094 KSN131052:KSN133094 LCJ131052:LCJ133094 LMF131052:LMF133094 LWB131052:LWB133094 MFX131052:MFX133094 MPT131052:MPT133094 MZP131052:MZP133094 NJL131052:NJL133094 NTH131052:NTH133094 ODD131052:ODD133094 OMZ131052:OMZ133094 OWV131052:OWV133094 PGR131052:PGR133094 PQN131052:PQN133094 QAJ131052:QAJ133094 QKF131052:QKF133094 QUB131052:QUB133094 RDX131052:RDX133094 RNT131052:RNT133094 RXP131052:RXP133094 SHL131052:SHL133094 SRH131052:SRH133094 TBD131052:TBD133094 TKZ131052:TKZ133094 TUV131052:TUV133094 UER131052:UER133094 UON131052:UON133094 UYJ131052:UYJ133094 VIF131052:VIF133094 VSB131052:VSB133094 WBX131052:WBX133094 WLT131052:WLT133094 WVP131052:WVP133094 H196588:H198630 JD196588:JD198630 SZ196588:SZ198630 ACV196588:ACV198630 AMR196588:AMR198630 AWN196588:AWN198630 BGJ196588:BGJ198630 BQF196588:BQF198630 CAB196588:CAB198630 CJX196588:CJX198630 CTT196588:CTT198630 DDP196588:DDP198630 DNL196588:DNL198630 DXH196588:DXH198630 EHD196588:EHD198630 EQZ196588:EQZ198630 FAV196588:FAV198630 FKR196588:FKR198630 FUN196588:FUN198630 GEJ196588:GEJ198630 GOF196588:GOF198630 GYB196588:GYB198630 HHX196588:HHX198630 HRT196588:HRT198630 IBP196588:IBP198630 ILL196588:ILL198630 IVH196588:IVH198630 JFD196588:JFD198630 JOZ196588:JOZ198630 JYV196588:JYV198630 KIR196588:KIR198630 KSN196588:KSN198630 LCJ196588:LCJ198630 LMF196588:LMF198630 LWB196588:LWB198630 MFX196588:MFX198630 MPT196588:MPT198630 MZP196588:MZP198630 NJL196588:NJL198630 NTH196588:NTH198630 ODD196588:ODD198630 OMZ196588:OMZ198630 OWV196588:OWV198630 PGR196588:PGR198630 PQN196588:PQN198630 QAJ196588:QAJ198630 QKF196588:QKF198630 QUB196588:QUB198630 RDX196588:RDX198630 RNT196588:RNT198630 RXP196588:RXP198630 SHL196588:SHL198630 SRH196588:SRH198630 TBD196588:TBD198630 TKZ196588:TKZ198630 TUV196588:TUV198630 UER196588:UER198630 UON196588:UON198630 UYJ196588:UYJ198630 VIF196588:VIF198630 VSB196588:VSB198630 WBX196588:WBX198630 WLT196588:WLT198630 WVP196588:WVP198630 H262124:H264166 JD262124:JD264166 SZ262124:SZ264166 ACV262124:ACV264166 AMR262124:AMR264166 AWN262124:AWN264166 BGJ262124:BGJ264166 BQF262124:BQF264166 CAB262124:CAB264166 CJX262124:CJX264166 CTT262124:CTT264166 DDP262124:DDP264166 DNL262124:DNL264166 DXH262124:DXH264166 EHD262124:EHD264166 EQZ262124:EQZ264166 FAV262124:FAV264166 FKR262124:FKR264166 FUN262124:FUN264166 GEJ262124:GEJ264166 GOF262124:GOF264166 GYB262124:GYB264166 HHX262124:HHX264166 HRT262124:HRT264166 IBP262124:IBP264166 ILL262124:ILL264166 IVH262124:IVH264166 JFD262124:JFD264166 JOZ262124:JOZ264166 JYV262124:JYV264166 KIR262124:KIR264166 KSN262124:KSN264166 LCJ262124:LCJ264166 LMF262124:LMF264166 LWB262124:LWB264166 MFX262124:MFX264166 MPT262124:MPT264166 MZP262124:MZP264166 NJL262124:NJL264166 NTH262124:NTH264166 ODD262124:ODD264166 OMZ262124:OMZ264166 OWV262124:OWV264166 PGR262124:PGR264166 PQN262124:PQN264166 QAJ262124:QAJ264166 QKF262124:QKF264166 QUB262124:QUB264166 RDX262124:RDX264166 RNT262124:RNT264166 RXP262124:RXP264166 SHL262124:SHL264166 SRH262124:SRH264166 TBD262124:TBD264166 TKZ262124:TKZ264166 TUV262124:TUV264166 UER262124:UER264166 UON262124:UON264166 UYJ262124:UYJ264166 VIF262124:VIF264166 VSB262124:VSB264166 WBX262124:WBX264166 WLT262124:WLT264166 WVP262124:WVP264166 H327660:H329702 JD327660:JD329702 SZ327660:SZ329702 ACV327660:ACV329702 AMR327660:AMR329702 AWN327660:AWN329702 BGJ327660:BGJ329702 BQF327660:BQF329702 CAB327660:CAB329702 CJX327660:CJX329702 CTT327660:CTT329702 DDP327660:DDP329702 DNL327660:DNL329702 DXH327660:DXH329702 EHD327660:EHD329702 EQZ327660:EQZ329702 FAV327660:FAV329702 FKR327660:FKR329702 FUN327660:FUN329702 GEJ327660:GEJ329702 GOF327660:GOF329702 GYB327660:GYB329702 HHX327660:HHX329702 HRT327660:HRT329702 IBP327660:IBP329702 ILL327660:ILL329702 IVH327660:IVH329702 JFD327660:JFD329702 JOZ327660:JOZ329702 JYV327660:JYV329702 KIR327660:KIR329702 KSN327660:KSN329702 LCJ327660:LCJ329702 LMF327660:LMF329702 LWB327660:LWB329702 MFX327660:MFX329702 MPT327660:MPT329702 MZP327660:MZP329702 NJL327660:NJL329702 NTH327660:NTH329702 ODD327660:ODD329702 OMZ327660:OMZ329702 OWV327660:OWV329702 PGR327660:PGR329702 PQN327660:PQN329702 QAJ327660:QAJ329702 QKF327660:QKF329702 QUB327660:QUB329702 RDX327660:RDX329702 RNT327660:RNT329702 RXP327660:RXP329702 SHL327660:SHL329702 SRH327660:SRH329702 TBD327660:TBD329702 TKZ327660:TKZ329702 TUV327660:TUV329702 UER327660:UER329702 UON327660:UON329702 UYJ327660:UYJ329702 VIF327660:VIF329702 VSB327660:VSB329702 WBX327660:WBX329702 WLT327660:WLT329702 WVP327660:WVP329702 H393196:H395238 JD393196:JD395238 SZ393196:SZ395238 ACV393196:ACV395238 AMR393196:AMR395238 AWN393196:AWN395238 BGJ393196:BGJ395238 BQF393196:BQF395238 CAB393196:CAB395238 CJX393196:CJX395238 CTT393196:CTT395238 DDP393196:DDP395238 DNL393196:DNL395238 DXH393196:DXH395238 EHD393196:EHD395238 EQZ393196:EQZ395238 FAV393196:FAV395238 FKR393196:FKR395238 FUN393196:FUN395238 GEJ393196:GEJ395238 GOF393196:GOF395238 GYB393196:GYB395238 HHX393196:HHX395238 HRT393196:HRT395238 IBP393196:IBP395238 ILL393196:ILL395238 IVH393196:IVH395238 JFD393196:JFD395238 JOZ393196:JOZ395238 JYV393196:JYV395238 KIR393196:KIR395238 KSN393196:KSN395238 LCJ393196:LCJ395238 LMF393196:LMF395238 LWB393196:LWB395238 MFX393196:MFX395238 MPT393196:MPT395238 MZP393196:MZP395238 NJL393196:NJL395238 NTH393196:NTH395238 ODD393196:ODD395238 OMZ393196:OMZ395238 OWV393196:OWV395238 PGR393196:PGR395238 PQN393196:PQN395238 QAJ393196:QAJ395238 QKF393196:QKF395238 QUB393196:QUB395238 RDX393196:RDX395238 RNT393196:RNT395238 RXP393196:RXP395238 SHL393196:SHL395238 SRH393196:SRH395238 TBD393196:TBD395238 TKZ393196:TKZ395238 TUV393196:TUV395238 UER393196:UER395238 UON393196:UON395238 UYJ393196:UYJ395238 VIF393196:VIF395238 VSB393196:VSB395238 WBX393196:WBX395238 WLT393196:WLT395238 WVP393196:WVP395238 H458732:H460774 JD458732:JD460774 SZ458732:SZ460774 ACV458732:ACV460774 AMR458732:AMR460774 AWN458732:AWN460774 BGJ458732:BGJ460774 BQF458732:BQF460774 CAB458732:CAB460774 CJX458732:CJX460774 CTT458732:CTT460774 DDP458732:DDP460774 DNL458732:DNL460774 DXH458732:DXH460774 EHD458732:EHD460774 EQZ458732:EQZ460774 FAV458732:FAV460774 FKR458732:FKR460774 FUN458732:FUN460774 GEJ458732:GEJ460774 GOF458732:GOF460774 GYB458732:GYB460774 HHX458732:HHX460774 HRT458732:HRT460774 IBP458732:IBP460774 ILL458732:ILL460774 IVH458732:IVH460774 JFD458732:JFD460774 JOZ458732:JOZ460774 JYV458732:JYV460774 KIR458732:KIR460774 KSN458732:KSN460774 LCJ458732:LCJ460774 LMF458732:LMF460774 LWB458732:LWB460774 MFX458732:MFX460774 MPT458732:MPT460774 MZP458732:MZP460774 NJL458732:NJL460774 NTH458732:NTH460774 ODD458732:ODD460774 OMZ458732:OMZ460774 OWV458732:OWV460774 PGR458732:PGR460774 PQN458732:PQN460774 QAJ458732:QAJ460774 QKF458732:QKF460774 QUB458732:QUB460774 RDX458732:RDX460774 RNT458732:RNT460774 RXP458732:RXP460774 SHL458732:SHL460774 SRH458732:SRH460774 TBD458732:TBD460774 TKZ458732:TKZ460774 TUV458732:TUV460774 UER458732:UER460774 UON458732:UON460774 UYJ458732:UYJ460774 VIF458732:VIF460774 VSB458732:VSB460774 WBX458732:WBX460774 WLT458732:WLT460774 WVP458732:WVP460774 H524268:H526310 JD524268:JD526310 SZ524268:SZ526310 ACV524268:ACV526310 AMR524268:AMR526310 AWN524268:AWN526310 BGJ524268:BGJ526310 BQF524268:BQF526310 CAB524268:CAB526310 CJX524268:CJX526310 CTT524268:CTT526310 DDP524268:DDP526310 DNL524268:DNL526310 DXH524268:DXH526310 EHD524268:EHD526310 EQZ524268:EQZ526310 FAV524268:FAV526310 FKR524268:FKR526310 FUN524268:FUN526310 GEJ524268:GEJ526310 GOF524268:GOF526310 GYB524268:GYB526310 HHX524268:HHX526310 HRT524268:HRT526310 IBP524268:IBP526310 ILL524268:ILL526310 IVH524268:IVH526310 JFD524268:JFD526310 JOZ524268:JOZ526310 JYV524268:JYV526310 KIR524268:KIR526310 KSN524268:KSN526310 LCJ524268:LCJ526310 LMF524268:LMF526310 LWB524268:LWB526310 MFX524268:MFX526310 MPT524268:MPT526310 MZP524268:MZP526310 NJL524268:NJL526310 NTH524268:NTH526310 ODD524268:ODD526310 OMZ524268:OMZ526310 OWV524268:OWV526310 PGR524268:PGR526310 PQN524268:PQN526310 QAJ524268:QAJ526310 QKF524268:QKF526310 QUB524268:QUB526310 RDX524268:RDX526310 RNT524268:RNT526310 RXP524268:RXP526310 SHL524268:SHL526310 SRH524268:SRH526310 TBD524268:TBD526310 TKZ524268:TKZ526310 TUV524268:TUV526310 UER524268:UER526310 UON524268:UON526310 UYJ524268:UYJ526310 VIF524268:VIF526310 VSB524268:VSB526310 WBX524268:WBX526310 WLT524268:WLT526310 WVP524268:WVP526310 H589804:H591846 JD589804:JD591846 SZ589804:SZ591846 ACV589804:ACV591846 AMR589804:AMR591846 AWN589804:AWN591846 BGJ589804:BGJ591846 BQF589804:BQF591846 CAB589804:CAB591846 CJX589804:CJX591846 CTT589804:CTT591846 DDP589804:DDP591846 DNL589804:DNL591846 DXH589804:DXH591846 EHD589804:EHD591846 EQZ589804:EQZ591846 FAV589804:FAV591846 FKR589804:FKR591846 FUN589804:FUN591846 GEJ589804:GEJ591846 GOF589804:GOF591846 GYB589804:GYB591846 HHX589804:HHX591846 HRT589804:HRT591846 IBP589804:IBP591846 ILL589804:ILL591846 IVH589804:IVH591846 JFD589804:JFD591846 JOZ589804:JOZ591846 JYV589804:JYV591846 KIR589804:KIR591846 KSN589804:KSN591846 LCJ589804:LCJ591846 LMF589804:LMF591846 LWB589804:LWB591846 MFX589804:MFX591846 MPT589804:MPT591846 MZP589804:MZP591846 NJL589804:NJL591846 NTH589804:NTH591846 ODD589804:ODD591846 OMZ589804:OMZ591846 OWV589804:OWV591846 PGR589804:PGR591846 PQN589804:PQN591846 QAJ589804:QAJ591846 QKF589804:QKF591846 QUB589804:QUB591846 RDX589804:RDX591846 RNT589804:RNT591846 RXP589804:RXP591846 SHL589804:SHL591846 SRH589804:SRH591846 TBD589804:TBD591846 TKZ589804:TKZ591846 TUV589804:TUV591846 UER589804:UER591846 UON589804:UON591846 UYJ589804:UYJ591846 VIF589804:VIF591846 VSB589804:VSB591846 WBX589804:WBX591846 WLT589804:WLT591846 WVP589804:WVP591846 H655340:H657382 JD655340:JD657382 SZ655340:SZ657382 ACV655340:ACV657382 AMR655340:AMR657382 AWN655340:AWN657382 BGJ655340:BGJ657382 BQF655340:BQF657382 CAB655340:CAB657382 CJX655340:CJX657382 CTT655340:CTT657382 DDP655340:DDP657382 DNL655340:DNL657382 DXH655340:DXH657382 EHD655340:EHD657382 EQZ655340:EQZ657382 FAV655340:FAV657382 FKR655340:FKR657382 FUN655340:FUN657382 GEJ655340:GEJ657382 GOF655340:GOF657382 GYB655340:GYB657382 HHX655340:HHX657382 HRT655340:HRT657382 IBP655340:IBP657382 ILL655340:ILL657382 IVH655340:IVH657382 JFD655340:JFD657382 JOZ655340:JOZ657382 JYV655340:JYV657382 KIR655340:KIR657382 KSN655340:KSN657382 LCJ655340:LCJ657382 LMF655340:LMF657382 LWB655340:LWB657382 MFX655340:MFX657382 MPT655340:MPT657382 MZP655340:MZP657382 NJL655340:NJL657382 NTH655340:NTH657382 ODD655340:ODD657382 OMZ655340:OMZ657382 OWV655340:OWV657382 PGR655340:PGR657382 PQN655340:PQN657382 QAJ655340:QAJ657382 QKF655340:QKF657382 QUB655340:QUB657382 RDX655340:RDX657382 RNT655340:RNT657382 RXP655340:RXP657382 SHL655340:SHL657382 SRH655340:SRH657382 TBD655340:TBD657382 TKZ655340:TKZ657382 TUV655340:TUV657382 UER655340:UER657382 UON655340:UON657382 UYJ655340:UYJ657382 VIF655340:VIF657382 VSB655340:VSB657382 WBX655340:WBX657382 WLT655340:WLT657382 WVP655340:WVP657382 H720876:H722918 JD720876:JD722918 SZ720876:SZ722918 ACV720876:ACV722918 AMR720876:AMR722918 AWN720876:AWN722918 BGJ720876:BGJ722918 BQF720876:BQF722918 CAB720876:CAB722918 CJX720876:CJX722918 CTT720876:CTT722918 DDP720876:DDP722918 DNL720876:DNL722918 DXH720876:DXH722918 EHD720876:EHD722918 EQZ720876:EQZ722918 FAV720876:FAV722918 FKR720876:FKR722918 FUN720876:FUN722918 GEJ720876:GEJ722918 GOF720876:GOF722918 GYB720876:GYB722918 HHX720876:HHX722918 HRT720876:HRT722918 IBP720876:IBP722918 ILL720876:ILL722918 IVH720876:IVH722918 JFD720876:JFD722918 JOZ720876:JOZ722918 JYV720876:JYV722918 KIR720876:KIR722918 KSN720876:KSN722918 LCJ720876:LCJ722918 LMF720876:LMF722918 LWB720876:LWB722918 MFX720876:MFX722918 MPT720876:MPT722918 MZP720876:MZP722918 NJL720876:NJL722918 NTH720876:NTH722918 ODD720876:ODD722918 OMZ720876:OMZ722918 OWV720876:OWV722918 PGR720876:PGR722918 PQN720876:PQN722918 QAJ720876:QAJ722918 QKF720876:QKF722918 QUB720876:QUB722918 RDX720876:RDX722918 RNT720876:RNT722918 RXP720876:RXP722918 SHL720876:SHL722918 SRH720876:SRH722918 TBD720876:TBD722918 TKZ720876:TKZ722918 TUV720876:TUV722918 UER720876:UER722918 UON720876:UON722918 UYJ720876:UYJ722918 VIF720876:VIF722918 VSB720876:VSB722918 WBX720876:WBX722918 WLT720876:WLT722918 WVP720876:WVP722918 H786412:H788454 JD786412:JD788454 SZ786412:SZ788454 ACV786412:ACV788454 AMR786412:AMR788454 AWN786412:AWN788454 BGJ786412:BGJ788454 BQF786412:BQF788454 CAB786412:CAB788454 CJX786412:CJX788454 CTT786412:CTT788454 DDP786412:DDP788454 DNL786412:DNL788454 DXH786412:DXH788454 EHD786412:EHD788454 EQZ786412:EQZ788454 FAV786412:FAV788454 FKR786412:FKR788454 FUN786412:FUN788454 GEJ786412:GEJ788454 GOF786412:GOF788454 GYB786412:GYB788454 HHX786412:HHX788454 HRT786412:HRT788454 IBP786412:IBP788454 ILL786412:ILL788454 IVH786412:IVH788454 JFD786412:JFD788454 JOZ786412:JOZ788454 JYV786412:JYV788454 KIR786412:KIR788454 KSN786412:KSN788454 LCJ786412:LCJ788454 LMF786412:LMF788454 LWB786412:LWB788454 MFX786412:MFX788454 MPT786412:MPT788454 MZP786412:MZP788454 NJL786412:NJL788454 NTH786412:NTH788454 ODD786412:ODD788454 OMZ786412:OMZ788454 OWV786412:OWV788454 PGR786412:PGR788454 PQN786412:PQN788454 QAJ786412:QAJ788454 QKF786412:QKF788454 QUB786412:QUB788454 RDX786412:RDX788454 RNT786412:RNT788454 RXP786412:RXP788454 SHL786412:SHL788454 SRH786412:SRH788454 TBD786412:TBD788454 TKZ786412:TKZ788454 TUV786412:TUV788454 UER786412:UER788454 UON786412:UON788454 UYJ786412:UYJ788454 VIF786412:VIF788454 VSB786412:VSB788454 WBX786412:WBX788454 WLT786412:WLT788454 WVP786412:WVP788454 H851948:H853990 JD851948:JD853990 SZ851948:SZ853990 ACV851948:ACV853990 AMR851948:AMR853990 AWN851948:AWN853990 BGJ851948:BGJ853990 BQF851948:BQF853990 CAB851948:CAB853990 CJX851948:CJX853990 CTT851948:CTT853990 DDP851948:DDP853990 DNL851948:DNL853990 DXH851948:DXH853990 EHD851948:EHD853990 EQZ851948:EQZ853990 FAV851948:FAV853990 FKR851948:FKR853990 FUN851948:FUN853990 GEJ851948:GEJ853990 GOF851948:GOF853990 GYB851948:GYB853990 HHX851948:HHX853990 HRT851948:HRT853990 IBP851948:IBP853990 ILL851948:ILL853990 IVH851948:IVH853990 JFD851948:JFD853990 JOZ851948:JOZ853990 JYV851948:JYV853990 KIR851948:KIR853990 KSN851948:KSN853990 LCJ851948:LCJ853990 LMF851948:LMF853990 LWB851948:LWB853990 MFX851948:MFX853990 MPT851948:MPT853990 MZP851948:MZP853990 NJL851948:NJL853990 NTH851948:NTH853990 ODD851948:ODD853990 OMZ851948:OMZ853990 OWV851948:OWV853990 PGR851948:PGR853990 PQN851948:PQN853990 QAJ851948:QAJ853990 QKF851948:QKF853990 QUB851948:QUB853990 RDX851948:RDX853990 RNT851948:RNT853990 RXP851948:RXP853990 SHL851948:SHL853990 SRH851948:SRH853990 TBD851948:TBD853990 TKZ851948:TKZ853990 TUV851948:TUV853990 UER851948:UER853990 UON851948:UON853990 UYJ851948:UYJ853990 VIF851948:VIF853990 VSB851948:VSB853990 WBX851948:WBX853990 WLT851948:WLT853990 WVP851948:WVP853990 H917484:H919526 JD917484:JD919526 SZ917484:SZ919526 ACV917484:ACV919526 AMR917484:AMR919526 AWN917484:AWN919526 BGJ917484:BGJ919526 BQF917484:BQF919526 CAB917484:CAB919526 CJX917484:CJX919526 CTT917484:CTT919526 DDP917484:DDP919526 DNL917484:DNL919526 DXH917484:DXH919526 EHD917484:EHD919526 EQZ917484:EQZ919526 FAV917484:FAV919526 FKR917484:FKR919526 FUN917484:FUN919526 GEJ917484:GEJ919526 GOF917484:GOF919526 GYB917484:GYB919526 HHX917484:HHX919526 HRT917484:HRT919526 IBP917484:IBP919526 ILL917484:ILL919526 IVH917484:IVH919526 JFD917484:JFD919526 JOZ917484:JOZ919526 JYV917484:JYV919526 KIR917484:KIR919526 KSN917484:KSN919526 LCJ917484:LCJ919526 LMF917484:LMF919526 LWB917484:LWB919526 MFX917484:MFX919526 MPT917484:MPT919526 MZP917484:MZP919526 NJL917484:NJL919526 NTH917484:NTH919526 ODD917484:ODD919526 OMZ917484:OMZ919526 OWV917484:OWV919526 PGR917484:PGR919526 PQN917484:PQN919526 QAJ917484:QAJ919526 QKF917484:QKF919526 QUB917484:QUB919526 RDX917484:RDX919526 RNT917484:RNT919526 RXP917484:RXP919526 SHL917484:SHL919526 SRH917484:SRH919526 TBD917484:TBD919526 TKZ917484:TKZ919526 TUV917484:TUV919526 UER917484:UER919526 UON917484:UON919526 UYJ917484:UYJ919526 VIF917484:VIF919526 VSB917484:VSB919526 WBX917484:WBX919526 WLT917484:WLT919526 WVP917484:WVP919526 H983020:H985062 JD983020:JD985062 SZ983020:SZ985062 ACV983020:ACV985062 AMR983020:AMR985062 AWN983020:AWN985062 BGJ983020:BGJ985062 BQF983020:BQF985062 CAB983020:CAB985062 CJX983020:CJX985062 CTT983020:CTT985062 DDP983020:DDP985062 DNL983020:DNL985062 DXH983020:DXH985062 EHD983020:EHD985062 EQZ983020:EQZ985062 FAV983020:FAV985062 FKR983020:FKR985062 FUN983020:FUN985062 GEJ983020:GEJ985062 GOF983020:GOF985062 GYB983020:GYB985062 HHX983020:HHX985062 HRT983020:HRT985062 IBP983020:IBP985062 ILL983020:ILL985062 IVH983020:IVH985062 JFD983020:JFD985062 JOZ983020:JOZ985062 JYV983020:JYV985062 KIR983020:KIR985062 KSN983020:KSN985062 LCJ983020:LCJ985062 LMF983020:LMF985062 LWB983020:LWB985062 MFX983020:MFX985062 MPT983020:MPT985062 MZP983020:MZP985062 NJL983020:NJL985062 NTH983020:NTH985062 ODD983020:ODD985062 OMZ983020:OMZ985062 OWV983020:OWV985062 PGR983020:PGR985062 PQN983020:PQN985062 QAJ983020:QAJ985062 QKF983020:QKF985062 QUB983020:QUB985062 RDX983020:RDX985062 RNT983020:RNT985062 RXP983020:RXP985062 SHL983020:SHL985062 SRH983020:SRH985062 TBD983020:TBD985062 TKZ983020:TKZ985062 TUV983020:TUV985062 UER983020:UER985062 UON983020:UON985062 UYJ983020:UYJ985062 VIF983020:VIF985062 VSB983020:VSB985062 WBX983020:WBX985062 WLT983020:WLT985062 WVP983020:WVP985062 J65516:J67558 JF65516:JF67558 TB65516:TB67558 ACX65516:ACX67558 AMT65516:AMT67558 AWP65516:AWP67558 BGL65516:BGL67558 BQH65516:BQH67558 CAD65516:CAD67558 CJZ65516:CJZ67558 CTV65516:CTV67558 DDR65516:DDR67558 DNN65516:DNN67558 DXJ65516:DXJ67558 EHF65516:EHF67558 ERB65516:ERB67558 FAX65516:FAX67558 FKT65516:FKT67558 FUP65516:FUP67558 GEL65516:GEL67558 GOH65516:GOH67558 GYD65516:GYD67558 HHZ65516:HHZ67558 HRV65516:HRV67558 IBR65516:IBR67558 ILN65516:ILN67558 IVJ65516:IVJ67558 JFF65516:JFF67558 JPB65516:JPB67558 JYX65516:JYX67558 KIT65516:KIT67558 KSP65516:KSP67558 LCL65516:LCL67558 LMH65516:LMH67558 LWD65516:LWD67558 MFZ65516:MFZ67558 MPV65516:MPV67558 MZR65516:MZR67558 NJN65516:NJN67558 NTJ65516:NTJ67558 ODF65516:ODF67558 ONB65516:ONB67558 OWX65516:OWX67558 PGT65516:PGT67558 PQP65516:PQP67558 QAL65516:QAL67558 QKH65516:QKH67558 QUD65516:QUD67558 RDZ65516:RDZ67558 RNV65516:RNV67558 RXR65516:RXR67558 SHN65516:SHN67558 SRJ65516:SRJ67558 TBF65516:TBF67558 TLB65516:TLB67558 TUX65516:TUX67558 UET65516:UET67558 UOP65516:UOP67558 UYL65516:UYL67558 VIH65516:VIH67558 VSD65516:VSD67558 WBZ65516:WBZ67558 WLV65516:WLV67558 WVR65516:WVR67558 J131052:J133094 JF131052:JF133094 TB131052:TB133094 ACX131052:ACX133094 AMT131052:AMT133094 AWP131052:AWP133094 BGL131052:BGL133094 BQH131052:BQH133094 CAD131052:CAD133094 CJZ131052:CJZ133094 CTV131052:CTV133094 DDR131052:DDR133094 DNN131052:DNN133094 DXJ131052:DXJ133094 EHF131052:EHF133094 ERB131052:ERB133094 FAX131052:FAX133094 FKT131052:FKT133094 FUP131052:FUP133094 GEL131052:GEL133094 GOH131052:GOH133094 GYD131052:GYD133094 HHZ131052:HHZ133094 HRV131052:HRV133094 IBR131052:IBR133094 ILN131052:ILN133094 IVJ131052:IVJ133094 JFF131052:JFF133094 JPB131052:JPB133094 JYX131052:JYX133094 KIT131052:KIT133094 KSP131052:KSP133094 LCL131052:LCL133094 LMH131052:LMH133094 LWD131052:LWD133094 MFZ131052:MFZ133094 MPV131052:MPV133094 MZR131052:MZR133094 NJN131052:NJN133094 NTJ131052:NTJ133094 ODF131052:ODF133094 ONB131052:ONB133094 OWX131052:OWX133094 PGT131052:PGT133094 PQP131052:PQP133094 QAL131052:QAL133094 QKH131052:QKH133094 QUD131052:QUD133094 RDZ131052:RDZ133094 RNV131052:RNV133094 RXR131052:RXR133094 SHN131052:SHN133094 SRJ131052:SRJ133094 TBF131052:TBF133094 TLB131052:TLB133094 TUX131052:TUX133094 UET131052:UET133094 UOP131052:UOP133094 UYL131052:UYL133094 VIH131052:VIH133094 VSD131052:VSD133094 WBZ131052:WBZ133094 WLV131052:WLV133094 WVR131052:WVR133094 J196588:J198630 JF196588:JF198630 TB196588:TB198630 ACX196588:ACX198630 AMT196588:AMT198630 AWP196588:AWP198630 BGL196588:BGL198630 BQH196588:BQH198630 CAD196588:CAD198630 CJZ196588:CJZ198630 CTV196588:CTV198630 DDR196588:DDR198630 DNN196588:DNN198630 DXJ196588:DXJ198630 EHF196588:EHF198630 ERB196588:ERB198630 FAX196588:FAX198630 FKT196588:FKT198630 FUP196588:FUP198630 GEL196588:GEL198630 GOH196588:GOH198630 GYD196588:GYD198630 HHZ196588:HHZ198630 HRV196588:HRV198630 IBR196588:IBR198630 ILN196588:ILN198630 IVJ196588:IVJ198630 JFF196588:JFF198630 JPB196588:JPB198630 JYX196588:JYX198630 KIT196588:KIT198630 KSP196588:KSP198630 LCL196588:LCL198630 LMH196588:LMH198630 LWD196588:LWD198630 MFZ196588:MFZ198630 MPV196588:MPV198630 MZR196588:MZR198630 NJN196588:NJN198630 NTJ196588:NTJ198630 ODF196588:ODF198630 ONB196588:ONB198630 OWX196588:OWX198630 PGT196588:PGT198630 PQP196588:PQP198630 QAL196588:QAL198630 QKH196588:QKH198630 QUD196588:QUD198630 RDZ196588:RDZ198630 RNV196588:RNV198630 RXR196588:RXR198630 SHN196588:SHN198630 SRJ196588:SRJ198630 TBF196588:TBF198630 TLB196588:TLB198630 TUX196588:TUX198630 UET196588:UET198630 UOP196588:UOP198630 UYL196588:UYL198630 VIH196588:VIH198630 VSD196588:VSD198630 WBZ196588:WBZ198630 WLV196588:WLV198630 WVR196588:WVR198630 J262124:J264166 JF262124:JF264166 TB262124:TB264166 ACX262124:ACX264166 AMT262124:AMT264166 AWP262124:AWP264166 BGL262124:BGL264166 BQH262124:BQH264166 CAD262124:CAD264166 CJZ262124:CJZ264166 CTV262124:CTV264166 DDR262124:DDR264166 DNN262124:DNN264166 DXJ262124:DXJ264166 EHF262124:EHF264166 ERB262124:ERB264166 FAX262124:FAX264166 FKT262124:FKT264166 FUP262124:FUP264166 GEL262124:GEL264166 GOH262124:GOH264166 GYD262124:GYD264166 HHZ262124:HHZ264166 HRV262124:HRV264166 IBR262124:IBR264166 ILN262124:ILN264166 IVJ262124:IVJ264166 JFF262124:JFF264166 JPB262124:JPB264166 JYX262124:JYX264166 KIT262124:KIT264166 KSP262124:KSP264166 LCL262124:LCL264166 LMH262124:LMH264166 LWD262124:LWD264166 MFZ262124:MFZ264166 MPV262124:MPV264166 MZR262124:MZR264166 NJN262124:NJN264166 NTJ262124:NTJ264166 ODF262124:ODF264166 ONB262124:ONB264166 OWX262124:OWX264166 PGT262124:PGT264166 PQP262124:PQP264166 QAL262124:QAL264166 QKH262124:QKH264166 QUD262124:QUD264166 RDZ262124:RDZ264166 RNV262124:RNV264166 RXR262124:RXR264166 SHN262124:SHN264166 SRJ262124:SRJ264166 TBF262124:TBF264166 TLB262124:TLB264166 TUX262124:TUX264166 UET262124:UET264166 UOP262124:UOP264166 UYL262124:UYL264166 VIH262124:VIH264166 VSD262124:VSD264166 WBZ262124:WBZ264166 WLV262124:WLV264166 WVR262124:WVR264166 J327660:J329702 JF327660:JF329702 TB327660:TB329702 ACX327660:ACX329702 AMT327660:AMT329702 AWP327660:AWP329702 BGL327660:BGL329702 BQH327660:BQH329702 CAD327660:CAD329702 CJZ327660:CJZ329702 CTV327660:CTV329702 DDR327660:DDR329702 DNN327660:DNN329702 DXJ327660:DXJ329702 EHF327660:EHF329702 ERB327660:ERB329702 FAX327660:FAX329702 FKT327660:FKT329702 FUP327660:FUP329702 GEL327660:GEL329702 GOH327660:GOH329702 GYD327660:GYD329702 HHZ327660:HHZ329702 HRV327660:HRV329702 IBR327660:IBR329702 ILN327660:ILN329702 IVJ327660:IVJ329702 JFF327660:JFF329702 JPB327660:JPB329702 JYX327660:JYX329702 KIT327660:KIT329702 KSP327660:KSP329702 LCL327660:LCL329702 LMH327660:LMH329702 LWD327660:LWD329702 MFZ327660:MFZ329702 MPV327660:MPV329702 MZR327660:MZR329702 NJN327660:NJN329702 NTJ327660:NTJ329702 ODF327660:ODF329702 ONB327660:ONB329702 OWX327660:OWX329702 PGT327660:PGT329702 PQP327660:PQP329702 QAL327660:QAL329702 QKH327660:QKH329702 QUD327660:QUD329702 RDZ327660:RDZ329702 RNV327660:RNV329702 RXR327660:RXR329702 SHN327660:SHN329702 SRJ327660:SRJ329702 TBF327660:TBF329702 TLB327660:TLB329702 TUX327660:TUX329702 UET327660:UET329702 UOP327660:UOP329702 UYL327660:UYL329702 VIH327660:VIH329702 VSD327660:VSD329702 WBZ327660:WBZ329702 WLV327660:WLV329702 WVR327660:WVR329702 J393196:J395238 JF393196:JF395238 TB393196:TB395238 ACX393196:ACX395238 AMT393196:AMT395238 AWP393196:AWP395238 BGL393196:BGL395238 BQH393196:BQH395238 CAD393196:CAD395238 CJZ393196:CJZ395238 CTV393196:CTV395238 DDR393196:DDR395238 DNN393196:DNN395238 DXJ393196:DXJ395238 EHF393196:EHF395238 ERB393196:ERB395238 FAX393196:FAX395238 FKT393196:FKT395238 FUP393196:FUP395238 GEL393196:GEL395238 GOH393196:GOH395238 GYD393196:GYD395238 HHZ393196:HHZ395238 HRV393196:HRV395238 IBR393196:IBR395238 ILN393196:ILN395238 IVJ393196:IVJ395238 JFF393196:JFF395238 JPB393196:JPB395238 JYX393196:JYX395238 KIT393196:KIT395238 KSP393196:KSP395238 LCL393196:LCL395238 LMH393196:LMH395238 LWD393196:LWD395238 MFZ393196:MFZ395238 MPV393196:MPV395238 MZR393196:MZR395238 NJN393196:NJN395238 NTJ393196:NTJ395238 ODF393196:ODF395238 ONB393196:ONB395238 OWX393196:OWX395238 PGT393196:PGT395238 PQP393196:PQP395238 QAL393196:QAL395238 QKH393196:QKH395238 QUD393196:QUD395238 RDZ393196:RDZ395238 RNV393196:RNV395238 RXR393196:RXR395238 SHN393196:SHN395238 SRJ393196:SRJ395238 TBF393196:TBF395238 TLB393196:TLB395238 TUX393196:TUX395238 UET393196:UET395238 UOP393196:UOP395238 UYL393196:UYL395238 VIH393196:VIH395238 VSD393196:VSD395238 WBZ393196:WBZ395238 WLV393196:WLV395238 WVR393196:WVR395238 J458732:J460774 JF458732:JF460774 TB458732:TB460774 ACX458732:ACX460774 AMT458732:AMT460774 AWP458732:AWP460774 BGL458732:BGL460774 BQH458732:BQH460774 CAD458732:CAD460774 CJZ458732:CJZ460774 CTV458732:CTV460774 DDR458732:DDR460774 DNN458732:DNN460774 DXJ458732:DXJ460774 EHF458732:EHF460774 ERB458732:ERB460774 FAX458732:FAX460774 FKT458732:FKT460774 FUP458732:FUP460774 GEL458732:GEL460774 GOH458732:GOH460774 GYD458732:GYD460774 HHZ458732:HHZ460774 HRV458732:HRV460774 IBR458732:IBR460774 ILN458732:ILN460774 IVJ458732:IVJ460774 JFF458732:JFF460774 JPB458732:JPB460774 JYX458732:JYX460774 KIT458732:KIT460774 KSP458732:KSP460774 LCL458732:LCL460774 LMH458732:LMH460774 LWD458732:LWD460774 MFZ458732:MFZ460774 MPV458732:MPV460774 MZR458732:MZR460774 NJN458732:NJN460774 NTJ458732:NTJ460774 ODF458732:ODF460774 ONB458732:ONB460774 OWX458732:OWX460774 PGT458732:PGT460774 PQP458732:PQP460774 QAL458732:QAL460774 QKH458732:QKH460774 QUD458732:QUD460774 RDZ458732:RDZ460774 RNV458732:RNV460774 RXR458732:RXR460774 SHN458732:SHN460774 SRJ458732:SRJ460774 TBF458732:TBF460774 TLB458732:TLB460774 TUX458732:TUX460774 UET458732:UET460774 UOP458732:UOP460774 UYL458732:UYL460774 VIH458732:VIH460774 VSD458732:VSD460774 WBZ458732:WBZ460774 WLV458732:WLV460774 WVR458732:WVR460774 J524268:J526310 JF524268:JF526310 TB524268:TB526310 ACX524268:ACX526310 AMT524268:AMT526310 AWP524268:AWP526310 BGL524268:BGL526310 BQH524268:BQH526310 CAD524268:CAD526310 CJZ524268:CJZ526310 CTV524268:CTV526310 DDR524268:DDR526310 DNN524268:DNN526310 DXJ524268:DXJ526310 EHF524268:EHF526310 ERB524268:ERB526310 FAX524268:FAX526310 FKT524268:FKT526310 FUP524268:FUP526310 GEL524268:GEL526310 GOH524268:GOH526310 GYD524268:GYD526310 HHZ524268:HHZ526310 HRV524268:HRV526310 IBR524268:IBR526310 ILN524268:ILN526310 IVJ524268:IVJ526310 JFF524268:JFF526310 JPB524268:JPB526310 JYX524268:JYX526310 KIT524268:KIT526310 KSP524268:KSP526310 LCL524268:LCL526310 LMH524268:LMH526310 LWD524268:LWD526310 MFZ524268:MFZ526310 MPV524268:MPV526310 MZR524268:MZR526310 NJN524268:NJN526310 NTJ524268:NTJ526310 ODF524268:ODF526310 ONB524268:ONB526310 OWX524268:OWX526310 PGT524268:PGT526310 PQP524268:PQP526310 QAL524268:QAL526310 QKH524268:QKH526310 QUD524268:QUD526310 RDZ524268:RDZ526310 RNV524268:RNV526310 RXR524268:RXR526310 SHN524268:SHN526310 SRJ524268:SRJ526310 TBF524268:TBF526310 TLB524268:TLB526310 TUX524268:TUX526310 UET524268:UET526310 UOP524268:UOP526310 UYL524268:UYL526310 VIH524268:VIH526310 VSD524268:VSD526310 WBZ524268:WBZ526310 WLV524268:WLV526310 WVR524268:WVR526310 J589804:J591846 JF589804:JF591846 TB589804:TB591846 ACX589804:ACX591846 AMT589804:AMT591846 AWP589804:AWP591846 BGL589804:BGL591846 BQH589804:BQH591846 CAD589804:CAD591846 CJZ589804:CJZ591846 CTV589804:CTV591846 DDR589804:DDR591846 DNN589804:DNN591846 DXJ589804:DXJ591846 EHF589804:EHF591846 ERB589804:ERB591846 FAX589804:FAX591846 FKT589804:FKT591846 FUP589804:FUP591846 GEL589804:GEL591846 GOH589804:GOH591846 GYD589804:GYD591846 HHZ589804:HHZ591846 HRV589804:HRV591846 IBR589804:IBR591846 ILN589804:ILN591846 IVJ589804:IVJ591846 JFF589804:JFF591846 JPB589804:JPB591846 JYX589804:JYX591846 KIT589804:KIT591846 KSP589804:KSP591846 LCL589804:LCL591846 LMH589804:LMH591846 LWD589804:LWD591846 MFZ589804:MFZ591846 MPV589804:MPV591846 MZR589804:MZR591846 NJN589804:NJN591846 NTJ589804:NTJ591846 ODF589804:ODF591846 ONB589804:ONB591846 OWX589804:OWX591846 PGT589804:PGT591846 PQP589804:PQP591846 QAL589804:QAL591846 QKH589804:QKH591846 QUD589804:QUD591846 RDZ589804:RDZ591846 RNV589804:RNV591846 RXR589804:RXR591846 SHN589804:SHN591846 SRJ589804:SRJ591846 TBF589804:TBF591846 TLB589804:TLB591846 TUX589804:TUX591846 UET589804:UET591846 UOP589804:UOP591846 UYL589804:UYL591846 VIH589804:VIH591846 VSD589804:VSD591846 WBZ589804:WBZ591846 WLV589804:WLV591846 WVR589804:WVR591846 J655340:J657382 JF655340:JF657382 TB655340:TB657382 ACX655340:ACX657382 AMT655340:AMT657382 AWP655340:AWP657382 BGL655340:BGL657382 BQH655340:BQH657382 CAD655340:CAD657382 CJZ655340:CJZ657382 CTV655340:CTV657382 DDR655340:DDR657382 DNN655340:DNN657382 DXJ655340:DXJ657382 EHF655340:EHF657382 ERB655340:ERB657382 FAX655340:FAX657382 FKT655340:FKT657382 FUP655340:FUP657382 GEL655340:GEL657382 GOH655340:GOH657382 GYD655340:GYD657382 HHZ655340:HHZ657382 HRV655340:HRV657382 IBR655340:IBR657382 ILN655340:ILN657382 IVJ655340:IVJ657382 JFF655340:JFF657382 JPB655340:JPB657382 JYX655340:JYX657382 KIT655340:KIT657382 KSP655340:KSP657382 LCL655340:LCL657382 LMH655340:LMH657382 LWD655340:LWD657382 MFZ655340:MFZ657382 MPV655340:MPV657382 MZR655340:MZR657382 NJN655340:NJN657382 NTJ655340:NTJ657382 ODF655340:ODF657382 ONB655340:ONB657382 OWX655340:OWX657382 PGT655340:PGT657382 PQP655340:PQP657382 QAL655340:QAL657382 QKH655340:QKH657382 QUD655340:QUD657382 RDZ655340:RDZ657382 RNV655340:RNV657382 RXR655340:RXR657382 SHN655340:SHN657382 SRJ655340:SRJ657382 TBF655340:TBF657382 TLB655340:TLB657382 TUX655340:TUX657382 UET655340:UET657382 UOP655340:UOP657382 UYL655340:UYL657382 VIH655340:VIH657382 VSD655340:VSD657382 WBZ655340:WBZ657382 WLV655340:WLV657382 WVR655340:WVR657382 J720876:J722918 JF720876:JF722918 TB720876:TB722918 ACX720876:ACX722918 AMT720876:AMT722918 AWP720876:AWP722918 BGL720876:BGL722918 BQH720876:BQH722918 CAD720876:CAD722918 CJZ720876:CJZ722918 CTV720876:CTV722918 DDR720876:DDR722918 DNN720876:DNN722918 DXJ720876:DXJ722918 EHF720876:EHF722918 ERB720876:ERB722918 FAX720876:FAX722918 FKT720876:FKT722918 FUP720876:FUP722918 GEL720876:GEL722918 GOH720876:GOH722918 GYD720876:GYD722918 HHZ720876:HHZ722918 HRV720876:HRV722918 IBR720876:IBR722918 ILN720876:ILN722918 IVJ720876:IVJ722918 JFF720876:JFF722918 JPB720876:JPB722918 JYX720876:JYX722918 KIT720876:KIT722918 KSP720876:KSP722918 LCL720876:LCL722918 LMH720876:LMH722918 LWD720876:LWD722918 MFZ720876:MFZ722918 MPV720876:MPV722918 MZR720876:MZR722918 NJN720876:NJN722918 NTJ720876:NTJ722918 ODF720876:ODF722918 ONB720876:ONB722918 OWX720876:OWX722918 PGT720876:PGT722918 PQP720876:PQP722918 QAL720876:QAL722918 QKH720876:QKH722918 QUD720876:QUD722918 RDZ720876:RDZ722918 RNV720876:RNV722918 RXR720876:RXR722918 SHN720876:SHN722918 SRJ720876:SRJ722918 TBF720876:TBF722918 TLB720876:TLB722918 TUX720876:TUX722918 UET720876:UET722918 UOP720876:UOP722918 UYL720876:UYL722918 VIH720876:VIH722918 VSD720876:VSD722918 WBZ720876:WBZ722918 WLV720876:WLV722918 WVR720876:WVR722918 J786412:J788454 JF786412:JF788454 TB786412:TB788454 ACX786412:ACX788454 AMT786412:AMT788454 AWP786412:AWP788454 BGL786412:BGL788454 BQH786412:BQH788454 CAD786412:CAD788454 CJZ786412:CJZ788454 CTV786412:CTV788454 DDR786412:DDR788454 DNN786412:DNN788454 DXJ786412:DXJ788454 EHF786412:EHF788454 ERB786412:ERB788454 FAX786412:FAX788454 FKT786412:FKT788454 FUP786412:FUP788454 GEL786412:GEL788454 GOH786412:GOH788454 GYD786412:GYD788454 HHZ786412:HHZ788454 HRV786412:HRV788454 IBR786412:IBR788454 ILN786412:ILN788454 IVJ786412:IVJ788454 JFF786412:JFF788454 JPB786412:JPB788454 JYX786412:JYX788454 KIT786412:KIT788454 KSP786412:KSP788454 LCL786412:LCL788454 LMH786412:LMH788454 LWD786412:LWD788454 MFZ786412:MFZ788454 MPV786412:MPV788454 MZR786412:MZR788454 NJN786412:NJN788454 NTJ786412:NTJ788454 ODF786412:ODF788454 ONB786412:ONB788454 OWX786412:OWX788454 PGT786412:PGT788454 PQP786412:PQP788454 QAL786412:QAL788454 QKH786412:QKH788454 QUD786412:QUD788454 RDZ786412:RDZ788454 RNV786412:RNV788454 RXR786412:RXR788454 SHN786412:SHN788454 SRJ786412:SRJ788454 TBF786412:TBF788454 TLB786412:TLB788454 TUX786412:TUX788454 UET786412:UET788454 UOP786412:UOP788454 UYL786412:UYL788454 VIH786412:VIH788454 VSD786412:VSD788454 WBZ786412:WBZ788454 WLV786412:WLV788454 WVR786412:WVR788454 J851948:J853990 JF851948:JF853990 TB851948:TB853990 ACX851948:ACX853990 AMT851948:AMT853990 AWP851948:AWP853990 BGL851948:BGL853990 BQH851948:BQH853990 CAD851948:CAD853990 CJZ851948:CJZ853990 CTV851948:CTV853990 DDR851948:DDR853990 DNN851948:DNN853990 DXJ851948:DXJ853990 EHF851948:EHF853990 ERB851948:ERB853990 FAX851948:FAX853990 FKT851948:FKT853990 FUP851948:FUP853990 GEL851948:GEL853990 GOH851948:GOH853990 GYD851948:GYD853990 HHZ851948:HHZ853990 HRV851948:HRV853990 IBR851948:IBR853990 ILN851948:ILN853990 IVJ851948:IVJ853990 JFF851948:JFF853990 JPB851948:JPB853990 JYX851948:JYX853990 KIT851948:KIT853990 KSP851948:KSP853990 LCL851948:LCL853990 LMH851948:LMH853990 LWD851948:LWD853990 MFZ851948:MFZ853990 MPV851948:MPV853990 MZR851948:MZR853990 NJN851948:NJN853990 NTJ851948:NTJ853990 ODF851948:ODF853990 ONB851948:ONB853990 OWX851948:OWX853990 PGT851948:PGT853990 PQP851948:PQP853990 QAL851948:QAL853990 QKH851948:QKH853990 QUD851948:QUD853990 RDZ851948:RDZ853990 RNV851948:RNV853990 RXR851948:RXR853990 SHN851948:SHN853990 SRJ851948:SRJ853990 TBF851948:TBF853990 TLB851948:TLB853990 TUX851948:TUX853990 UET851948:UET853990 UOP851948:UOP853990 UYL851948:UYL853990 VIH851948:VIH853990 VSD851948:VSD853990 WBZ851948:WBZ853990 WLV851948:WLV853990 WVR851948:WVR853990 J917484:J919526 JF917484:JF919526 TB917484:TB919526 ACX917484:ACX919526 AMT917484:AMT919526 AWP917484:AWP919526 BGL917484:BGL919526 BQH917484:BQH919526 CAD917484:CAD919526 CJZ917484:CJZ919526 CTV917484:CTV919526 DDR917484:DDR919526 DNN917484:DNN919526 DXJ917484:DXJ919526 EHF917484:EHF919526 ERB917484:ERB919526 FAX917484:FAX919526 FKT917484:FKT919526 FUP917484:FUP919526 GEL917484:GEL919526 GOH917484:GOH919526 GYD917484:GYD919526 HHZ917484:HHZ919526 HRV917484:HRV919526 IBR917484:IBR919526 ILN917484:ILN919526 IVJ917484:IVJ919526 JFF917484:JFF919526 JPB917484:JPB919526 JYX917484:JYX919526 KIT917484:KIT919526 KSP917484:KSP919526 LCL917484:LCL919526 LMH917484:LMH919526 LWD917484:LWD919526 MFZ917484:MFZ919526 MPV917484:MPV919526 MZR917484:MZR919526 NJN917484:NJN919526 NTJ917484:NTJ919526 ODF917484:ODF919526 ONB917484:ONB919526 OWX917484:OWX919526 PGT917484:PGT919526 PQP917484:PQP919526 QAL917484:QAL919526 QKH917484:QKH919526 QUD917484:QUD919526 RDZ917484:RDZ919526 RNV917484:RNV919526 RXR917484:RXR919526 SHN917484:SHN919526 SRJ917484:SRJ919526 TBF917484:TBF919526 TLB917484:TLB919526 TUX917484:TUX919526 UET917484:UET919526 UOP917484:UOP919526 UYL917484:UYL919526 VIH917484:VIH919526 VSD917484:VSD919526 WBZ917484:WBZ919526 WLV917484:WLV919526 WVR917484:WVR919526 J983020:J985062 JF983020:JF985062 TB983020:TB985062 ACX983020:ACX985062 AMT983020:AMT985062 AWP983020:AWP985062 BGL983020:BGL985062 BQH983020:BQH985062 CAD983020:CAD985062 CJZ983020:CJZ985062 CTV983020:CTV985062 DDR983020:DDR985062 DNN983020:DNN985062 DXJ983020:DXJ985062 EHF983020:EHF985062 ERB983020:ERB985062 FAX983020:FAX985062 FKT983020:FKT985062 FUP983020:FUP985062 GEL983020:GEL985062 GOH983020:GOH985062 GYD983020:GYD985062 HHZ983020:HHZ985062 HRV983020:HRV985062 IBR983020:IBR985062 ILN983020:ILN985062 IVJ983020:IVJ985062 JFF983020:JFF985062 JPB983020:JPB985062 JYX983020:JYX985062 KIT983020:KIT985062 KSP983020:KSP985062 LCL983020:LCL985062 LMH983020:LMH985062 LWD983020:LWD985062 MFZ983020:MFZ985062 MPV983020:MPV985062 MZR983020:MZR985062 NJN983020:NJN985062 NTJ983020:NTJ985062 ODF983020:ODF985062 ONB983020:ONB985062 OWX983020:OWX985062 PGT983020:PGT985062 PQP983020:PQP985062 QAL983020:QAL985062 QKH983020:QKH985062 QUD983020:QUD985062 RDZ983020:RDZ985062 RNV983020:RNV985062 RXR983020:RXR985062 SHN983020:SHN985062 SRJ983020:SRJ985062 TBF983020:TBF985062 TLB983020:TLB985062 TUX983020:TUX985062 UET983020:UET985062 UOP983020:UOP985062 UYL983020:UYL985062 VIH983020:VIH985062 VSD983020:VSD985062 WBZ983020:WBZ985062 WLV983020:WLV985062 WVR983020:WVR985062 H8:H2022 JD8:JD2022 SZ8:SZ2022 ACV8:ACV2022 AMR8:AMR2022 AWN8:AWN2022 BGJ8:BGJ2022 BQF8:BQF2022 CAB8:CAB2022 CJX8:CJX2022 CTT8:CTT2022 DDP8:DDP2022 DNL8:DNL2022 DXH8:DXH2022 EHD8:EHD2022 EQZ8:EQZ2022 FAV8:FAV2022 FKR8:FKR2022 FUN8:FUN2022 GEJ8:GEJ2022 GOF8:GOF2022 GYB8:GYB2022 HHX8:HHX2022 HRT8:HRT2022 IBP8:IBP2022 ILL8:ILL2022 IVH8:IVH2022 JFD8:JFD2022 JOZ8:JOZ2022 JYV8:JYV2022 KIR8:KIR2022 KSN8:KSN2022 LCJ8:LCJ2022 LMF8:LMF2022 LWB8:LWB2022 MFX8:MFX2022 MPT8:MPT2022 MZP8:MZP2022 NJL8:NJL2022 NTH8:NTH2022 ODD8:ODD2022 OMZ8:OMZ2022 OWV8:OWV2022 PGR8:PGR2022 PQN8:PQN2022 QAJ8:QAJ2022 QKF8:QKF2022 QUB8:QUB2022 RDX8:RDX2022 RNT8:RNT2022 RXP8:RXP2022 SHL8:SHL2022 SRH8:SRH2022 TBD8:TBD2022 TKZ8:TKZ2022 TUV8:TUV2022 UER8:UER2022 UON8:UON2022 UYJ8:UYJ2022 VIF8:VIF2022 VSB8:VSB2022 WBX8:WBX2022 WLT8:WLT2022 WVP8:WVP2022 J8:J2022 JF8:JF2022 TB8:TB2022 ACX8:ACX2022 AMT8:AMT2022 AWP8:AWP2022 BGL8:BGL2022 BQH8:BQH2022 CAD8:CAD2022 CJZ8:CJZ2022 CTV8:CTV2022 DDR8:DDR2022 DNN8:DNN2022 DXJ8:DXJ2022 EHF8:EHF2022 ERB8:ERB2022 FAX8:FAX2022 FKT8:FKT2022 FUP8:FUP2022 GEL8:GEL2022 GOH8:GOH2022 GYD8:GYD2022 HHZ8:HHZ2022 HRV8:HRV2022 IBR8:IBR2022 ILN8:ILN2022 IVJ8:IVJ2022 JFF8:JFF2022 JPB8:JPB2022 JYX8:JYX2022 KIT8:KIT2022 KSP8:KSP2022 LCL8:LCL2022 LMH8:LMH2022 LWD8:LWD2022 MFZ8:MFZ2022 MPV8:MPV2022 MZR8:MZR2022 NJN8:NJN2022 NTJ8:NTJ2022 ODF8:ODF2022 ONB8:ONB2022 OWX8:OWX2022 PGT8:PGT2022 PQP8:PQP2022 QAL8:QAL2022 QKH8:QKH2022 QUD8:QUD2022 RDZ8:RDZ2022 RNV8:RNV2022 RXR8:RXR2022 SHN8:SHN2022 SRJ8:SRJ2022 TBF8:TBF2022 TLB8:TLB2022 TUX8:TUX2022 UET8:UET2022 UOP8:UOP2022 UYL8:UYL2022 VIH8:VIH2022 VSD8:VSD2022 WBZ8:WBZ2022 WLV8:WLV2022 WVR8:WVR2022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051"/>
  <sheetViews>
    <sheetView workbookViewId="0">
      <selection activeCell="S22" sqref="S22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223</v>
      </c>
      <c r="D8" s="58">
        <v>2349361</v>
      </c>
      <c r="E8" s="57" t="s">
        <v>260</v>
      </c>
      <c r="F8" s="38" t="s">
        <v>234</v>
      </c>
      <c r="G8" s="64"/>
      <c r="H8" s="65" t="s">
        <v>0</v>
      </c>
      <c r="I8" s="64" t="s">
        <v>261</v>
      </c>
      <c r="J8" s="65" t="s">
        <v>0</v>
      </c>
      <c r="K8" s="64" t="s">
        <v>262</v>
      </c>
      <c r="L8" s="63">
        <v>43234</v>
      </c>
      <c r="M8" s="63">
        <v>43238</v>
      </c>
      <c r="N8" s="62"/>
      <c r="O8" s="62"/>
      <c r="P8" s="61">
        <f t="shared" ref="P8:P71" si="0">N8+O8</f>
        <v>0</v>
      </c>
      <c r="Q8" s="53">
        <v>4</v>
      </c>
      <c r="R8" s="52">
        <v>54.01</v>
      </c>
      <c r="S8" s="53">
        <v>1</v>
      </c>
      <c r="T8" s="52">
        <v>17.52</v>
      </c>
      <c r="U8" s="60">
        <v>4</v>
      </c>
      <c r="V8" s="25">
        <f t="shared" ref="V8:V71" si="1">(Q8*R8)+(S8*T8)</f>
        <v>233.56</v>
      </c>
      <c r="W8" s="59">
        <f>V8+P8</f>
        <v>233.56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211</v>
      </c>
      <c r="D9" s="58">
        <v>3527182</v>
      </c>
      <c r="E9" s="57" t="s">
        <v>260</v>
      </c>
      <c r="F9" s="56" t="s">
        <v>263</v>
      </c>
      <c r="G9" s="55"/>
      <c r="H9" s="36" t="s">
        <v>0</v>
      </c>
      <c r="I9" s="55" t="s">
        <v>261</v>
      </c>
      <c r="J9" s="36" t="s">
        <v>0</v>
      </c>
      <c r="K9" s="55" t="s">
        <v>264</v>
      </c>
      <c r="L9" s="54">
        <v>43227</v>
      </c>
      <c r="M9" s="54">
        <v>43231</v>
      </c>
      <c r="N9" s="52"/>
      <c r="O9" s="52"/>
      <c r="P9" s="30">
        <f t="shared" si="0"/>
        <v>0</v>
      </c>
      <c r="Q9" s="53">
        <v>4</v>
      </c>
      <c r="R9" s="52">
        <v>54.01</v>
      </c>
      <c r="S9" s="53">
        <v>1</v>
      </c>
      <c r="T9" s="52">
        <v>17.52</v>
      </c>
      <c r="U9" s="26">
        <f t="shared" ref="U9:U72" si="2">Q9+S9</f>
        <v>5</v>
      </c>
      <c r="V9" s="25">
        <f t="shared" si="1"/>
        <v>233.56</v>
      </c>
      <c r="W9" s="25">
        <f t="shared" ref="W9:W72" si="3">V9+P9</f>
        <v>233.56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223</v>
      </c>
      <c r="D10" s="58">
        <v>2349361</v>
      </c>
      <c r="E10" s="57" t="s">
        <v>260</v>
      </c>
      <c r="F10" s="56" t="s">
        <v>265</v>
      </c>
      <c r="G10" s="55"/>
      <c r="H10" s="36" t="s">
        <v>0</v>
      </c>
      <c r="I10" s="55" t="s">
        <v>261</v>
      </c>
      <c r="J10" s="36" t="s">
        <v>0</v>
      </c>
      <c r="K10" s="55" t="s">
        <v>266</v>
      </c>
      <c r="L10" s="54">
        <v>43213</v>
      </c>
      <c r="M10" s="54">
        <v>43217</v>
      </c>
      <c r="N10" s="52"/>
      <c r="O10" s="52"/>
      <c r="P10" s="30">
        <f t="shared" si="0"/>
        <v>0</v>
      </c>
      <c r="Q10" s="53">
        <v>4</v>
      </c>
      <c r="R10" s="52">
        <v>54.01</v>
      </c>
      <c r="S10" s="53">
        <v>1</v>
      </c>
      <c r="T10" s="52">
        <v>17.52</v>
      </c>
      <c r="U10" s="26">
        <f t="shared" si="2"/>
        <v>5</v>
      </c>
      <c r="V10" s="25">
        <f t="shared" si="1"/>
        <v>233.56</v>
      </c>
      <c r="W10" s="25">
        <f t="shared" si="3"/>
        <v>233.56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267</v>
      </c>
      <c r="D11" s="58">
        <v>3303101</v>
      </c>
      <c r="E11" s="57" t="s">
        <v>268</v>
      </c>
      <c r="F11" s="56" t="s">
        <v>269</v>
      </c>
      <c r="G11" s="55"/>
      <c r="H11" s="36" t="s">
        <v>0</v>
      </c>
      <c r="I11" s="55" t="s">
        <v>261</v>
      </c>
      <c r="J11" s="36" t="s">
        <v>0</v>
      </c>
      <c r="K11" s="55" t="s">
        <v>266</v>
      </c>
      <c r="L11" s="54">
        <v>43213</v>
      </c>
      <c r="M11" s="54">
        <v>43217</v>
      </c>
      <c r="N11" s="52"/>
      <c r="O11" s="52"/>
      <c r="P11" s="30">
        <f t="shared" si="0"/>
        <v>0</v>
      </c>
      <c r="Q11" s="53">
        <v>4</v>
      </c>
      <c r="R11" s="52">
        <v>54.01</v>
      </c>
      <c r="S11" s="53">
        <v>1</v>
      </c>
      <c r="T11" s="52">
        <v>17.52</v>
      </c>
      <c r="U11" s="26">
        <f t="shared" si="2"/>
        <v>5</v>
      </c>
      <c r="V11" s="25">
        <f t="shared" si="1"/>
        <v>233.56</v>
      </c>
      <c r="W11" s="25">
        <f t="shared" si="3"/>
        <v>233.56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267</v>
      </c>
      <c r="D12" s="58">
        <v>3303101</v>
      </c>
      <c r="E12" s="57" t="s">
        <v>268</v>
      </c>
      <c r="F12" s="56" t="s">
        <v>269</v>
      </c>
      <c r="G12" s="55"/>
      <c r="H12" s="36" t="s">
        <v>0</v>
      </c>
      <c r="I12" s="55" t="s">
        <v>261</v>
      </c>
      <c r="J12" s="36" t="s">
        <v>0</v>
      </c>
      <c r="K12" s="55" t="s">
        <v>270</v>
      </c>
      <c r="L12" s="54" t="s">
        <v>271</v>
      </c>
      <c r="M12" s="54">
        <v>43196</v>
      </c>
      <c r="N12" s="52"/>
      <c r="O12" s="52"/>
      <c r="P12" s="30">
        <f t="shared" si="0"/>
        <v>0</v>
      </c>
      <c r="Q12" s="53">
        <v>4</v>
      </c>
      <c r="R12" s="52">
        <v>54.01</v>
      </c>
      <c r="S12" s="53">
        <v>1</v>
      </c>
      <c r="T12" s="52">
        <v>17.52</v>
      </c>
      <c r="U12" s="26">
        <f t="shared" si="2"/>
        <v>5</v>
      </c>
      <c r="V12" s="25">
        <f t="shared" si="1"/>
        <v>233.56</v>
      </c>
      <c r="W12" s="25">
        <f t="shared" si="3"/>
        <v>233.56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272</v>
      </c>
      <c r="D13" s="58">
        <v>3637069</v>
      </c>
      <c r="E13" s="57" t="s">
        <v>273</v>
      </c>
      <c r="F13" s="56" t="s">
        <v>274</v>
      </c>
      <c r="G13" s="55"/>
      <c r="H13" s="36" t="s">
        <v>0</v>
      </c>
      <c r="I13" s="55" t="s">
        <v>261</v>
      </c>
      <c r="J13" s="36" t="s">
        <v>0</v>
      </c>
      <c r="K13" s="55" t="s">
        <v>275</v>
      </c>
      <c r="L13" s="54">
        <v>43200</v>
      </c>
      <c r="M13" s="54">
        <v>43202</v>
      </c>
      <c r="N13" s="52"/>
      <c r="O13" s="52"/>
      <c r="P13" s="30">
        <f t="shared" si="0"/>
        <v>0</v>
      </c>
      <c r="Q13" s="53">
        <v>2</v>
      </c>
      <c r="R13" s="52">
        <v>95.97</v>
      </c>
      <c r="S13" s="53">
        <v>1</v>
      </c>
      <c r="T13" s="52">
        <v>28.78</v>
      </c>
      <c r="U13" s="26">
        <f t="shared" si="2"/>
        <v>3</v>
      </c>
      <c r="V13" s="25">
        <f t="shared" si="1"/>
        <v>220.72</v>
      </c>
      <c r="W13" s="25">
        <f t="shared" si="3"/>
        <v>220.72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276</v>
      </c>
      <c r="D14" s="58">
        <v>264269</v>
      </c>
      <c r="E14" s="57" t="s">
        <v>277</v>
      </c>
      <c r="F14" s="56" t="s">
        <v>278</v>
      </c>
      <c r="G14" s="55"/>
      <c r="H14" s="36" t="s">
        <v>0</v>
      </c>
      <c r="I14" s="55" t="s">
        <v>261</v>
      </c>
      <c r="J14" s="36" t="s">
        <v>0</v>
      </c>
      <c r="K14" s="55" t="s">
        <v>279</v>
      </c>
      <c r="L14" s="54">
        <v>43213</v>
      </c>
      <c r="M14" s="54">
        <v>43215</v>
      </c>
      <c r="N14" s="52"/>
      <c r="O14" s="52"/>
      <c r="P14" s="30">
        <f t="shared" si="0"/>
        <v>0</v>
      </c>
      <c r="Q14" s="53">
        <v>2</v>
      </c>
      <c r="R14" s="52">
        <v>175.44</v>
      </c>
      <c r="S14" s="53">
        <v>1</v>
      </c>
      <c r="T14" s="52">
        <v>52.64</v>
      </c>
      <c r="U14" s="26">
        <f t="shared" si="2"/>
        <v>3</v>
      </c>
      <c r="V14" s="25">
        <f t="shared" si="1"/>
        <v>403.52</v>
      </c>
      <c r="W14" s="25">
        <f t="shared" si="3"/>
        <v>403.52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195</v>
      </c>
      <c r="D15" s="58">
        <v>3748839</v>
      </c>
      <c r="E15" s="57" t="s">
        <v>260</v>
      </c>
      <c r="F15" s="56" t="s">
        <v>280</v>
      </c>
      <c r="G15" s="55"/>
      <c r="H15" s="36" t="s">
        <v>0</v>
      </c>
      <c r="I15" s="55" t="s">
        <v>261</v>
      </c>
      <c r="J15" s="36" t="s">
        <v>0</v>
      </c>
      <c r="K15" s="55" t="s">
        <v>281</v>
      </c>
      <c r="L15" s="54">
        <v>43199</v>
      </c>
      <c r="M15" s="54">
        <v>43203</v>
      </c>
      <c r="N15" s="52"/>
      <c r="O15" s="52"/>
      <c r="P15" s="30">
        <f t="shared" si="0"/>
        <v>0</v>
      </c>
      <c r="Q15" s="53">
        <v>4</v>
      </c>
      <c r="R15" s="52">
        <v>54.01</v>
      </c>
      <c r="S15" s="53">
        <v>1</v>
      </c>
      <c r="T15" s="52">
        <v>17.52</v>
      </c>
      <c r="U15" s="26">
        <f t="shared" si="2"/>
        <v>5</v>
      </c>
      <c r="V15" s="25">
        <f t="shared" si="1"/>
        <v>233.56</v>
      </c>
      <c r="W15" s="25">
        <f t="shared" si="3"/>
        <v>233.56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282</v>
      </c>
      <c r="D16" s="58">
        <v>3745252</v>
      </c>
      <c r="E16" s="57" t="s">
        <v>111</v>
      </c>
      <c r="F16" s="56" t="s">
        <v>283</v>
      </c>
      <c r="G16" s="55"/>
      <c r="H16" s="36" t="s">
        <v>0</v>
      </c>
      <c r="I16" s="55" t="s">
        <v>261</v>
      </c>
      <c r="J16" s="36" t="s">
        <v>0</v>
      </c>
      <c r="K16" s="55" t="s">
        <v>284</v>
      </c>
      <c r="L16" s="54">
        <v>43200</v>
      </c>
      <c r="M16" s="54">
        <v>43202</v>
      </c>
      <c r="N16" s="52"/>
      <c r="O16" s="52"/>
      <c r="P16" s="30">
        <f t="shared" si="0"/>
        <v>0</v>
      </c>
      <c r="Q16" s="53">
        <v>2</v>
      </c>
      <c r="R16" s="52">
        <v>95.97</v>
      </c>
      <c r="S16" s="53">
        <v>1</v>
      </c>
      <c r="T16" s="52">
        <v>28.78</v>
      </c>
      <c r="U16" s="26">
        <f t="shared" si="2"/>
        <v>3</v>
      </c>
      <c r="V16" s="25">
        <f t="shared" si="1"/>
        <v>220.72</v>
      </c>
      <c r="W16" s="25">
        <f t="shared" si="3"/>
        <v>220.72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209</v>
      </c>
      <c r="D17" s="58">
        <v>3766730</v>
      </c>
      <c r="E17" s="57" t="s">
        <v>285</v>
      </c>
      <c r="F17" s="56" t="s">
        <v>286</v>
      </c>
      <c r="G17" s="55"/>
      <c r="H17" s="36" t="s">
        <v>0</v>
      </c>
      <c r="I17" s="55" t="s">
        <v>261</v>
      </c>
      <c r="J17" s="36" t="s">
        <v>0</v>
      </c>
      <c r="K17" s="55" t="s">
        <v>287</v>
      </c>
      <c r="L17" s="54">
        <v>43228</v>
      </c>
      <c r="M17" s="54">
        <v>43228</v>
      </c>
      <c r="N17" s="52"/>
      <c r="O17" s="52"/>
      <c r="P17" s="30">
        <f t="shared" si="0"/>
        <v>0</v>
      </c>
      <c r="Q17" s="53"/>
      <c r="R17" s="52"/>
      <c r="S17" s="53">
        <v>1</v>
      </c>
      <c r="T17" s="52">
        <v>17.52</v>
      </c>
      <c r="U17" s="26">
        <f t="shared" si="2"/>
        <v>1</v>
      </c>
      <c r="V17" s="25">
        <f t="shared" si="1"/>
        <v>17.52</v>
      </c>
      <c r="W17" s="25">
        <f t="shared" si="3"/>
        <v>17.52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 t="s">
        <v>224</v>
      </c>
      <c r="D18" s="58">
        <v>3745597</v>
      </c>
      <c r="E18" s="57" t="s">
        <v>225</v>
      </c>
      <c r="F18" s="56" t="s">
        <v>274</v>
      </c>
      <c r="G18" s="55"/>
      <c r="H18" s="36" t="s">
        <v>0</v>
      </c>
      <c r="I18" s="55" t="s">
        <v>261</v>
      </c>
      <c r="J18" s="36" t="s">
        <v>0</v>
      </c>
      <c r="K18" s="55" t="s">
        <v>284</v>
      </c>
      <c r="L18" s="54">
        <v>43200</v>
      </c>
      <c r="M18" s="54">
        <v>43202</v>
      </c>
      <c r="N18" s="52"/>
      <c r="O18" s="52"/>
      <c r="P18" s="30">
        <f t="shared" si="0"/>
        <v>0</v>
      </c>
      <c r="Q18" s="53">
        <v>2</v>
      </c>
      <c r="R18" s="52">
        <v>54.01</v>
      </c>
      <c r="S18" s="53">
        <v>1</v>
      </c>
      <c r="T18" s="52">
        <v>17.52</v>
      </c>
      <c r="U18" s="26">
        <f t="shared" si="2"/>
        <v>3</v>
      </c>
      <c r="V18" s="25">
        <f t="shared" si="1"/>
        <v>125.53999999999999</v>
      </c>
      <c r="W18" s="25">
        <f t="shared" si="3"/>
        <v>125.53999999999999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 t="s">
        <v>195</v>
      </c>
      <c r="D19" s="58">
        <v>3748839</v>
      </c>
      <c r="E19" s="57" t="s">
        <v>260</v>
      </c>
      <c r="F19" s="56" t="s">
        <v>280</v>
      </c>
      <c r="G19" s="55"/>
      <c r="H19" s="36" t="s">
        <v>0</v>
      </c>
      <c r="I19" s="55" t="s">
        <v>261</v>
      </c>
      <c r="J19" s="36" t="s">
        <v>0</v>
      </c>
      <c r="K19" s="55" t="s">
        <v>288</v>
      </c>
      <c r="L19" s="54">
        <v>43213</v>
      </c>
      <c r="M19" s="54">
        <v>43217</v>
      </c>
      <c r="N19" s="52"/>
      <c r="O19" s="52"/>
      <c r="P19" s="30">
        <f t="shared" si="0"/>
        <v>0</v>
      </c>
      <c r="Q19" s="53">
        <v>4</v>
      </c>
      <c r="R19" s="52">
        <v>54.01</v>
      </c>
      <c r="S19" s="53">
        <v>1</v>
      </c>
      <c r="T19" s="52">
        <v>17.52</v>
      </c>
      <c r="U19" s="26">
        <f t="shared" si="2"/>
        <v>5</v>
      </c>
      <c r="V19" s="25">
        <f t="shared" si="1"/>
        <v>233.56</v>
      </c>
      <c r="W19" s="25">
        <f t="shared" si="3"/>
        <v>233.56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 t="s">
        <v>195</v>
      </c>
      <c r="D20" s="58">
        <v>3748839</v>
      </c>
      <c r="E20" s="57" t="s">
        <v>260</v>
      </c>
      <c r="F20" s="56" t="s">
        <v>289</v>
      </c>
      <c r="G20" s="55"/>
      <c r="H20" s="36" t="s">
        <v>0</v>
      </c>
      <c r="I20" s="55" t="s">
        <v>261</v>
      </c>
      <c r="J20" s="36" t="s">
        <v>0</v>
      </c>
      <c r="K20" s="55" t="s">
        <v>290</v>
      </c>
      <c r="L20" s="54">
        <v>43241</v>
      </c>
      <c r="M20" s="54">
        <v>43245</v>
      </c>
      <c r="N20" s="52"/>
      <c r="O20" s="52"/>
      <c r="P20" s="30">
        <f t="shared" si="0"/>
        <v>0</v>
      </c>
      <c r="Q20" s="53">
        <v>4</v>
      </c>
      <c r="R20" s="52">
        <v>54.01</v>
      </c>
      <c r="S20" s="53">
        <v>1</v>
      </c>
      <c r="T20" s="52">
        <v>17.52</v>
      </c>
      <c r="U20" s="26">
        <f t="shared" si="2"/>
        <v>5</v>
      </c>
      <c r="V20" s="25">
        <f t="shared" si="1"/>
        <v>233.56</v>
      </c>
      <c r="W20" s="25">
        <f t="shared" si="3"/>
        <v>233.56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 t="s">
        <v>211</v>
      </c>
      <c r="D21" s="58">
        <v>3527182</v>
      </c>
      <c r="E21" s="57" t="s">
        <v>260</v>
      </c>
      <c r="F21" s="56" t="s">
        <v>292</v>
      </c>
      <c r="G21" s="55"/>
      <c r="H21" s="36" t="s">
        <v>0</v>
      </c>
      <c r="I21" s="55" t="s">
        <v>261</v>
      </c>
      <c r="J21" s="36" t="s">
        <v>0</v>
      </c>
      <c r="K21" s="55" t="s">
        <v>270</v>
      </c>
      <c r="L21" s="54">
        <v>43192</v>
      </c>
      <c r="M21" s="54">
        <v>43196</v>
      </c>
      <c r="N21" s="52"/>
      <c r="O21" s="52"/>
      <c r="P21" s="30">
        <f t="shared" si="0"/>
        <v>0</v>
      </c>
      <c r="Q21" s="53">
        <v>4</v>
      </c>
      <c r="R21" s="52">
        <v>54.01</v>
      </c>
      <c r="S21" s="53">
        <v>1</v>
      </c>
      <c r="T21" s="52">
        <v>17.52</v>
      </c>
      <c r="U21" s="26">
        <f t="shared" si="2"/>
        <v>5</v>
      </c>
      <c r="V21" s="25">
        <f t="shared" si="1"/>
        <v>233.56</v>
      </c>
      <c r="W21" s="25">
        <f t="shared" si="3"/>
        <v>233.56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/>
      <c r="D22" s="58"/>
      <c r="E22" s="57"/>
      <c r="F22" s="56"/>
      <c r="G22" s="55"/>
      <c r="H22" s="36"/>
      <c r="I22" s="55"/>
      <c r="J22" s="36"/>
      <c r="K22" s="55"/>
      <c r="L22" s="54"/>
      <c r="M22" s="54"/>
      <c r="N22" s="52"/>
      <c r="O22" s="52"/>
      <c r="P22" s="30">
        <f t="shared" si="0"/>
        <v>0</v>
      </c>
      <c r="Q22" s="53"/>
      <c r="R22" s="52"/>
      <c r="S22" s="53"/>
      <c r="T22" s="52"/>
      <c r="U22" s="26">
        <f t="shared" si="2"/>
        <v>0</v>
      </c>
      <c r="V22" s="25">
        <f t="shared" si="1"/>
        <v>0</v>
      </c>
      <c r="W22" s="25">
        <f t="shared" si="3"/>
        <v>0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/>
      <c r="I23" s="55"/>
      <c r="J23" s="36"/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>
        <f t="shared" si="2"/>
        <v>0</v>
      </c>
      <c r="V23" s="25">
        <f t="shared" si="1"/>
        <v>0</v>
      </c>
      <c r="W23" s="25">
        <f t="shared" si="3"/>
        <v>0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/>
      <c r="I24" s="55"/>
      <c r="J24" s="36"/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>
        <f t="shared" si="2"/>
        <v>0</v>
      </c>
      <c r="V24" s="25">
        <f t="shared" si="1"/>
        <v>0</v>
      </c>
      <c r="W24" s="25">
        <f t="shared" si="3"/>
        <v>0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/>
      <c r="I25" s="55"/>
      <c r="J25" s="36"/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>
        <f t="shared" si="2"/>
        <v>0</v>
      </c>
      <c r="V25" s="25">
        <f t="shared" si="1"/>
        <v>0</v>
      </c>
      <c r="W25" s="25">
        <f t="shared" si="3"/>
        <v>0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/>
      <c r="I26" s="55"/>
      <c r="J26" s="36"/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/>
      <c r="I27" s="55"/>
      <c r="J27" s="36"/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/>
      <c r="I28" s="55"/>
      <c r="J28" s="36"/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/>
      <c r="I29" s="55"/>
      <c r="J29" s="36"/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/>
      <c r="I30" s="55"/>
      <c r="J30" s="36"/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/>
      <c r="I31" s="55"/>
      <c r="J31" s="36"/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/>
      <c r="I32" s="55"/>
      <c r="J32" s="36"/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 t="s">
        <v>291</v>
      </c>
      <c r="D33" s="58"/>
      <c r="E33" s="57"/>
      <c r="F33" s="56"/>
      <c r="G33" s="55"/>
      <c r="H33" s="36"/>
      <c r="I33" s="55"/>
      <c r="J33" s="36"/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>
        <f t="shared" si="2"/>
        <v>0</v>
      </c>
      <c r="V33" s="25">
        <f t="shared" si="1"/>
        <v>0</v>
      </c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/>
      <c r="I34" s="55"/>
      <c r="J34" s="36"/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>
        <f t="shared" si="2"/>
        <v>0</v>
      </c>
      <c r="V34" s="25">
        <f t="shared" si="1"/>
        <v>0</v>
      </c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/>
      <c r="I35" s="35"/>
      <c r="J35" s="36"/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/>
      <c r="I36" s="35"/>
      <c r="J36" s="36"/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/>
      <c r="I37" s="35"/>
      <c r="J37" s="36"/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/>
      <c r="I38" s="35"/>
      <c r="J38" s="36"/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/>
      <c r="I39" s="35"/>
      <c r="J39" s="36"/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/>
      <c r="I40" s="35"/>
      <c r="J40" s="36"/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/>
      <c r="I41" s="35"/>
      <c r="J41" s="36"/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/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si="2"/>
        <v>0</v>
      </c>
      <c r="V72" s="25">
        <f t="shared" ref="V72:V135" si="5">(Q72*R72)+(S72*T72)</f>
        <v>0</v>
      </c>
      <c r="W72" s="25">
        <f t="shared" si="3"/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ref="U73:U136" si="6">Q73+S73</f>
        <v>0</v>
      </c>
      <c r="V73" s="25">
        <f t="shared" si="5"/>
        <v>0</v>
      </c>
      <c r="W73" s="25">
        <f t="shared" ref="W73:W136" si="7">V73+P73</f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6"/>
        <v>0</v>
      </c>
      <c r="V134" s="25">
        <f t="shared" si="5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6"/>
        <v>0</v>
      </c>
      <c r="V135" s="25">
        <f t="shared" si="5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si="6"/>
        <v>0</v>
      </c>
      <c r="V136" s="25">
        <f t="shared" ref="V136:V199" si="9">(Q136*R136)+(S136*T136)</f>
        <v>0</v>
      </c>
      <c r="W136" s="25">
        <f t="shared" si="7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ref="U137:U200" si="10">Q137+S137</f>
        <v>0</v>
      </c>
      <c r="V137" s="25">
        <f t="shared" si="9"/>
        <v>0</v>
      </c>
      <c r="W137" s="25">
        <f t="shared" ref="W137:W200" si="11">V137+P137</f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10"/>
        <v>0</v>
      </c>
      <c r="V198" s="25">
        <f t="shared" si="9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10"/>
        <v>0</v>
      </c>
      <c r="V199" s="25">
        <f t="shared" si="9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si="10"/>
        <v>0</v>
      </c>
      <c r="V200" s="25">
        <f t="shared" ref="V200:V263" si="13">(Q200*R200)+(S200*T200)</f>
        <v>0</v>
      </c>
      <c r="W200" s="25">
        <f t="shared" si="11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ref="U201:U264" si="14">Q201+S201</f>
        <v>0</v>
      </c>
      <c r="V201" s="25">
        <f t="shared" si="13"/>
        <v>0</v>
      </c>
      <c r="W201" s="25">
        <f t="shared" ref="W201:W264" si="15">V201+P201</f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4"/>
        <v>0</v>
      </c>
      <c r="V262" s="25">
        <f t="shared" si="13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4"/>
        <v>0</v>
      </c>
      <c r="V263" s="25">
        <f t="shared" si="13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si="14"/>
        <v>0</v>
      </c>
      <c r="V264" s="25">
        <f t="shared" ref="V264:V327" si="17">(Q264*R264)+(S264*T264)</f>
        <v>0</v>
      </c>
      <c r="W264" s="25">
        <f t="shared" si="15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ref="U265:U328" si="18">Q265+S265</f>
        <v>0</v>
      </c>
      <c r="V265" s="25">
        <f t="shared" si="17"/>
        <v>0</v>
      </c>
      <c r="W265" s="25">
        <f t="shared" ref="W265:W328" si="19">V265+P265</f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8"/>
        <v>0</v>
      </c>
      <c r="V326" s="25">
        <f t="shared" si="17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8"/>
        <v>0</v>
      </c>
      <c r="V327" s="25">
        <f t="shared" si="17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si="18"/>
        <v>0</v>
      </c>
      <c r="V328" s="25">
        <f t="shared" ref="V328:V391" si="21">(Q328*R328)+(S328*T328)</f>
        <v>0</v>
      </c>
      <c r="W328" s="25">
        <f t="shared" si="19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ref="U329:U392" si="22">Q329+S329</f>
        <v>0</v>
      </c>
      <c r="V329" s="25">
        <f t="shared" si="21"/>
        <v>0</v>
      </c>
      <c r="W329" s="25">
        <f t="shared" ref="W329:W392" si="23">V329+P329</f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2"/>
        <v>0</v>
      </c>
      <c r="V390" s="25">
        <f t="shared" si="21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2"/>
        <v>0</v>
      </c>
      <c r="V391" s="25">
        <f t="shared" si="21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si="22"/>
        <v>0</v>
      </c>
      <c r="V392" s="25">
        <f t="shared" ref="V392:V455" si="25">(Q392*R392)+(S392*T392)</f>
        <v>0</v>
      </c>
      <c r="W392" s="25">
        <f t="shared" si="23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ref="U393:U456" si="26">Q393+S393</f>
        <v>0</v>
      </c>
      <c r="V393" s="25">
        <f t="shared" si="25"/>
        <v>0</v>
      </c>
      <c r="W393" s="25">
        <f t="shared" ref="W393:W456" si="27">V393+P393</f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6"/>
        <v>0</v>
      </c>
      <c r="V454" s="25">
        <f t="shared" si="25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6"/>
        <v>0</v>
      </c>
      <c r="V455" s="25">
        <f t="shared" si="25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si="26"/>
        <v>0</v>
      </c>
      <c r="V456" s="25">
        <f t="shared" ref="V456:V519" si="29">(Q456*R456)+(S456*T456)</f>
        <v>0</v>
      </c>
      <c r="W456" s="25">
        <f t="shared" si="27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ref="U457:U520" si="30">Q457+S457</f>
        <v>0</v>
      </c>
      <c r="V457" s="25">
        <f t="shared" si="29"/>
        <v>0</v>
      </c>
      <c r="W457" s="25">
        <f t="shared" ref="W457:W520" si="31">V457+P457</f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30"/>
        <v>0</v>
      </c>
      <c r="V518" s="25">
        <f t="shared" si="29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30"/>
        <v>0</v>
      </c>
      <c r="V519" s="25">
        <f t="shared" si="29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si="30"/>
        <v>0</v>
      </c>
      <c r="V520" s="25">
        <f t="shared" ref="V520:V583" si="33">(Q520*R520)+(S520*T520)</f>
        <v>0</v>
      </c>
      <c r="W520" s="25">
        <f t="shared" si="31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ref="U521:U584" si="34">Q521+S521</f>
        <v>0</v>
      </c>
      <c r="V521" s="25">
        <f t="shared" si="33"/>
        <v>0</v>
      </c>
      <c r="W521" s="25">
        <f t="shared" ref="W521:W584" si="35">V521+P521</f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4"/>
        <v>0</v>
      </c>
      <c r="V582" s="25">
        <f t="shared" si="33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4"/>
        <v>0</v>
      </c>
      <c r="V583" s="25">
        <f t="shared" si="33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si="34"/>
        <v>0</v>
      </c>
      <c r="V584" s="25">
        <f t="shared" ref="V584:V647" si="37">(Q584*R584)+(S584*T584)</f>
        <v>0</v>
      </c>
      <c r="W584" s="25">
        <f t="shared" si="35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ref="U585:U648" si="38">Q585+S585</f>
        <v>0</v>
      </c>
      <c r="V585" s="25">
        <f t="shared" si="37"/>
        <v>0</v>
      </c>
      <c r="W585" s="25">
        <f t="shared" ref="W585:W648" si="39">V585+P585</f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8"/>
        <v>0</v>
      </c>
      <c r="V646" s="25">
        <f t="shared" si="37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8"/>
        <v>0</v>
      </c>
      <c r="V647" s="25">
        <f t="shared" si="37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si="38"/>
        <v>0</v>
      </c>
      <c r="V648" s="25">
        <f t="shared" ref="V648:V711" si="41">(Q648*R648)+(S648*T648)</f>
        <v>0</v>
      </c>
      <c r="W648" s="25">
        <f t="shared" si="39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ref="U649:U712" si="42">Q649+S649</f>
        <v>0</v>
      </c>
      <c r="V649" s="25">
        <f t="shared" si="41"/>
        <v>0</v>
      </c>
      <c r="W649" s="25">
        <f t="shared" ref="W649:W712" si="43">V649+P649</f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2"/>
        <v>0</v>
      </c>
      <c r="V710" s="25">
        <f t="shared" si="41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2"/>
        <v>0</v>
      </c>
      <c r="V711" s="25">
        <f t="shared" si="41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si="42"/>
        <v>0</v>
      </c>
      <c r="V712" s="25">
        <f t="shared" ref="V712:V775" si="45">(Q712*R712)+(S712*T712)</f>
        <v>0</v>
      </c>
      <c r="W712" s="25">
        <f t="shared" si="43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ref="U713:U776" si="46">Q713+S713</f>
        <v>0</v>
      </c>
      <c r="V713" s="25">
        <f t="shared" si="45"/>
        <v>0</v>
      </c>
      <c r="W713" s="25">
        <f t="shared" ref="W713:W776" si="47">V713+P713</f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6"/>
        <v>0</v>
      </c>
      <c r="V774" s="25">
        <f t="shared" si="45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6"/>
        <v>0</v>
      </c>
      <c r="V775" s="25">
        <f t="shared" si="45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si="46"/>
        <v>0</v>
      </c>
      <c r="V776" s="25">
        <f t="shared" ref="V776:V839" si="49">(Q776*R776)+(S776*T776)</f>
        <v>0</v>
      </c>
      <c r="W776" s="25">
        <f t="shared" si="47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ref="U777:U840" si="50">Q777+S777</f>
        <v>0</v>
      </c>
      <c r="V777" s="25">
        <f t="shared" si="49"/>
        <v>0</v>
      </c>
      <c r="W777" s="25">
        <f t="shared" ref="W777:W840" si="51">V777+P777</f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50"/>
        <v>0</v>
      </c>
      <c r="V838" s="25">
        <f t="shared" si="49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50"/>
        <v>0</v>
      </c>
      <c r="V839" s="25">
        <f t="shared" si="49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si="50"/>
        <v>0</v>
      </c>
      <c r="V840" s="25">
        <f t="shared" ref="V840:V903" si="53">(Q840*R840)+(S840*T840)</f>
        <v>0</v>
      </c>
      <c r="W840" s="25">
        <f t="shared" si="51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ref="U841:U904" si="54">Q841+S841</f>
        <v>0</v>
      </c>
      <c r="V841" s="25">
        <f t="shared" si="53"/>
        <v>0</v>
      </c>
      <c r="W841" s="25">
        <f t="shared" ref="W841:W904" si="55">V841+P841</f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4"/>
        <v>0</v>
      </c>
      <c r="V902" s="25">
        <f t="shared" si="53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4"/>
        <v>0</v>
      </c>
      <c r="V903" s="25">
        <f t="shared" si="53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si="54"/>
        <v>0</v>
      </c>
      <c r="V904" s="25">
        <f t="shared" ref="V904:V967" si="57">(Q904*R904)+(S904*T904)</f>
        <v>0</v>
      </c>
      <c r="W904" s="25">
        <f t="shared" si="55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ref="U905:U968" si="58">Q905+S905</f>
        <v>0</v>
      </c>
      <c r="V905" s="25">
        <f t="shared" si="57"/>
        <v>0</v>
      </c>
      <c r="W905" s="25">
        <f t="shared" ref="W905:W968" si="59">V905+P905</f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8"/>
        <v>0</v>
      </c>
      <c r="V966" s="25">
        <f t="shared" si="57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8"/>
        <v>0</v>
      </c>
      <c r="V967" s="25">
        <f t="shared" si="57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si="58"/>
        <v>0</v>
      </c>
      <c r="V968" s="25">
        <f t="shared" ref="V968:V1031" si="61">(Q968*R968)+(S968*T968)</f>
        <v>0</v>
      </c>
      <c r="W968" s="25">
        <f t="shared" si="59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ref="U969:U1032" si="62">Q969+S969</f>
        <v>0</v>
      </c>
      <c r="V969" s="25">
        <f t="shared" si="61"/>
        <v>0</v>
      </c>
      <c r="W969" s="25">
        <f t="shared" ref="W969:W1032" si="63">V969+P969</f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2"/>
        <v>0</v>
      </c>
      <c r="V1030" s="25">
        <f t="shared" si="61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2"/>
        <v>0</v>
      </c>
      <c r="V1031" s="25">
        <f t="shared" si="61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si="62"/>
        <v>0</v>
      </c>
      <c r="V1032" s="25">
        <f t="shared" ref="V1032:V1095" si="65">(Q1032*R1032)+(S1032*T1032)</f>
        <v>0</v>
      </c>
      <c r="W1032" s="25">
        <f t="shared" si="63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ref="U1033:U1096" si="66">Q1033+S1033</f>
        <v>0</v>
      </c>
      <c r="V1033" s="25">
        <f t="shared" si="65"/>
        <v>0</v>
      </c>
      <c r="W1033" s="25">
        <f t="shared" ref="W1033:W1096" si="67">V1033+P1033</f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6"/>
        <v>0</v>
      </c>
      <c r="V1094" s="25">
        <f t="shared" si="65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6"/>
        <v>0</v>
      </c>
      <c r="V1095" s="25">
        <f t="shared" si="65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si="66"/>
        <v>0</v>
      </c>
      <c r="V1096" s="25">
        <f t="shared" ref="V1096:V1159" si="69">(Q1096*R1096)+(S1096*T1096)</f>
        <v>0</v>
      </c>
      <c r="W1096" s="25">
        <f t="shared" si="67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ref="U1097:U1160" si="70">Q1097+S1097</f>
        <v>0</v>
      </c>
      <c r="V1097" s="25">
        <f t="shared" si="69"/>
        <v>0</v>
      </c>
      <c r="W1097" s="25">
        <f t="shared" ref="W1097:W1160" si="71">V1097+P1097</f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70"/>
        <v>0</v>
      </c>
      <c r="V1158" s="25">
        <f t="shared" si="69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70"/>
        <v>0</v>
      </c>
      <c r="V1159" s="25">
        <f t="shared" si="69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si="70"/>
        <v>0</v>
      </c>
      <c r="V1160" s="25">
        <f t="shared" ref="V1160:V1223" si="73">(Q1160*R1160)+(S1160*T1160)</f>
        <v>0</v>
      </c>
      <c r="W1160" s="25">
        <f t="shared" si="71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ref="U1161:U1224" si="74">Q1161+S1161</f>
        <v>0</v>
      </c>
      <c r="V1161" s="25">
        <f t="shared" si="73"/>
        <v>0</v>
      </c>
      <c r="W1161" s="25">
        <f t="shared" ref="W1161:W1224" si="75">V1161+P1161</f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4"/>
        <v>0</v>
      </c>
      <c r="V1222" s="25">
        <f t="shared" si="73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4"/>
        <v>0</v>
      </c>
      <c r="V1223" s="25">
        <f t="shared" si="73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si="74"/>
        <v>0</v>
      </c>
      <c r="V1224" s="25">
        <f t="shared" ref="V1224:V1287" si="77">(Q1224*R1224)+(S1224*T1224)</f>
        <v>0</v>
      </c>
      <c r="W1224" s="25">
        <f t="shared" si="75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ref="U1225:U1288" si="78">Q1225+S1225</f>
        <v>0</v>
      </c>
      <c r="V1225" s="25">
        <f t="shared" si="77"/>
        <v>0</v>
      </c>
      <c r="W1225" s="25">
        <f t="shared" ref="W1225:W1288" si="79">V1225+P1225</f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8"/>
        <v>0</v>
      </c>
      <c r="V1286" s="25">
        <f t="shared" si="77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8"/>
        <v>0</v>
      </c>
      <c r="V1287" s="25">
        <f t="shared" si="77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si="78"/>
        <v>0</v>
      </c>
      <c r="V1288" s="25">
        <f t="shared" ref="V1288:V1351" si="81">(Q1288*R1288)+(S1288*T1288)</f>
        <v>0</v>
      </c>
      <c r="W1288" s="25">
        <f t="shared" si="79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ref="U1289:U1352" si="82">Q1289+S1289</f>
        <v>0</v>
      </c>
      <c r="V1289" s="25">
        <f t="shared" si="81"/>
        <v>0</v>
      </c>
      <c r="W1289" s="25">
        <f t="shared" ref="W1289:W1352" si="83">V1289+P1289</f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2"/>
        <v>0</v>
      </c>
      <c r="V1350" s="25">
        <f t="shared" si="81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2"/>
        <v>0</v>
      </c>
      <c r="V1351" s="25">
        <f t="shared" si="81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si="82"/>
        <v>0</v>
      </c>
      <c r="V1352" s="25">
        <f t="shared" ref="V1352:V1415" si="85">(Q1352*R1352)+(S1352*T1352)</f>
        <v>0</v>
      </c>
      <c r="W1352" s="25">
        <f t="shared" si="83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ref="U1353:U1416" si="86">Q1353+S1353</f>
        <v>0</v>
      </c>
      <c r="V1353" s="25">
        <f t="shared" si="85"/>
        <v>0</v>
      </c>
      <c r="W1353" s="25">
        <f t="shared" ref="W1353:W1416" si="87">V1353+P1353</f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6"/>
        <v>0</v>
      </c>
      <c r="V1414" s="25">
        <f t="shared" si="85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6"/>
        <v>0</v>
      </c>
      <c r="V1415" s="25">
        <f t="shared" si="85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si="86"/>
        <v>0</v>
      </c>
      <c r="V1416" s="25">
        <f t="shared" ref="V1416:V1479" si="89">(Q1416*R1416)+(S1416*T1416)</f>
        <v>0</v>
      </c>
      <c r="W1416" s="25">
        <f t="shared" si="87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ref="U1417:U1480" si="90">Q1417+S1417</f>
        <v>0</v>
      </c>
      <c r="V1417" s="25">
        <f t="shared" si="89"/>
        <v>0</v>
      </c>
      <c r="W1417" s="25">
        <f t="shared" ref="W1417:W1480" si="91">V1417+P1417</f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90"/>
        <v>0</v>
      </c>
      <c r="V1478" s="25">
        <f t="shared" si="89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90"/>
        <v>0</v>
      </c>
      <c r="V1479" s="25">
        <f t="shared" si="89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si="90"/>
        <v>0</v>
      </c>
      <c r="V1480" s="25">
        <f t="shared" ref="V1480:V1543" si="93">(Q1480*R1480)+(S1480*T1480)</f>
        <v>0</v>
      </c>
      <c r="W1480" s="25">
        <f t="shared" si="91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ref="U1481:U1544" si="94">Q1481+S1481</f>
        <v>0</v>
      </c>
      <c r="V1481" s="25">
        <f t="shared" si="93"/>
        <v>0</v>
      </c>
      <c r="W1481" s="25">
        <f t="shared" ref="W1481:W1544" si="95">V1481+P1481</f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4"/>
        <v>0</v>
      </c>
      <c r="V1542" s="25">
        <f t="shared" si="93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4"/>
        <v>0</v>
      </c>
      <c r="V1543" s="25">
        <f t="shared" si="93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si="94"/>
        <v>0</v>
      </c>
      <c r="V1544" s="25">
        <f t="shared" ref="V1544:V1607" si="97">(Q1544*R1544)+(S1544*T1544)</f>
        <v>0</v>
      </c>
      <c r="W1544" s="25">
        <f t="shared" si="95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ref="U1545:U1608" si="98">Q1545+S1545</f>
        <v>0</v>
      </c>
      <c r="V1545" s="25">
        <f t="shared" si="97"/>
        <v>0</v>
      </c>
      <c r="W1545" s="25">
        <f t="shared" ref="W1545:W1608" si="99">V1545+P1545</f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8"/>
        <v>0</v>
      </c>
      <c r="V1606" s="25">
        <f t="shared" si="97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8"/>
        <v>0</v>
      </c>
      <c r="V1607" s="25">
        <f t="shared" si="97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si="98"/>
        <v>0</v>
      </c>
      <c r="V1608" s="25">
        <f t="shared" ref="V1608:V1671" si="101">(Q1608*R1608)+(S1608*T1608)</f>
        <v>0</v>
      </c>
      <c r="W1608" s="25">
        <f t="shared" si="99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ref="U1609:U1672" si="102">Q1609+S1609</f>
        <v>0</v>
      </c>
      <c r="V1609" s="25">
        <f t="shared" si="101"/>
        <v>0</v>
      </c>
      <c r="W1609" s="25">
        <f t="shared" ref="W1609:W1672" si="103">V1609+P1609</f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2"/>
        <v>0</v>
      </c>
      <c r="V1670" s="25">
        <f t="shared" si="101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2"/>
        <v>0</v>
      </c>
      <c r="V1671" s="25">
        <f t="shared" si="101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si="102"/>
        <v>0</v>
      </c>
      <c r="V1672" s="25">
        <f t="shared" ref="V1672:V1735" si="105">(Q1672*R1672)+(S1672*T1672)</f>
        <v>0</v>
      </c>
      <c r="W1672" s="25">
        <f t="shared" si="103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ref="U1673:U1736" si="106">Q1673+S1673</f>
        <v>0</v>
      </c>
      <c r="V1673" s="25">
        <f t="shared" si="105"/>
        <v>0</v>
      </c>
      <c r="W1673" s="25">
        <f t="shared" ref="W1673:W1736" si="107">V1673+P1673</f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6"/>
        <v>0</v>
      </c>
      <c r="V1734" s="25">
        <f t="shared" si="105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6"/>
        <v>0</v>
      </c>
      <c r="V1735" s="25">
        <f t="shared" si="105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si="106"/>
        <v>0</v>
      </c>
      <c r="V1736" s="25">
        <f t="shared" ref="V1736:V1799" si="109">(Q1736*R1736)+(S1736*T1736)</f>
        <v>0</v>
      </c>
      <c r="W1736" s="25">
        <f t="shared" si="107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ref="U1737:U1800" si="110">Q1737+S1737</f>
        <v>0</v>
      </c>
      <c r="V1737" s="25">
        <f t="shared" si="109"/>
        <v>0</v>
      </c>
      <c r="W1737" s="25">
        <f t="shared" ref="W1737:W1800" si="111">V1737+P1737</f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10"/>
        <v>0</v>
      </c>
      <c r="V1798" s="25">
        <f t="shared" si="109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10"/>
        <v>0</v>
      </c>
      <c r="V1799" s="25">
        <f t="shared" si="109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si="110"/>
        <v>0</v>
      </c>
      <c r="V1800" s="25">
        <f t="shared" ref="V1800:V1863" si="113">(Q1800*R1800)+(S1800*T1800)</f>
        <v>0</v>
      </c>
      <c r="W1800" s="25">
        <f t="shared" si="111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ref="U1801:U1864" si="114">Q1801+S1801</f>
        <v>0</v>
      </c>
      <c r="V1801" s="25">
        <f t="shared" si="113"/>
        <v>0</v>
      </c>
      <c r="W1801" s="25">
        <f t="shared" ref="W1801:W1864" si="115">V1801+P1801</f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4"/>
        <v>0</v>
      </c>
      <c r="V1862" s="25">
        <f t="shared" si="113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4"/>
        <v>0</v>
      </c>
      <c r="V1863" s="25">
        <f t="shared" si="113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si="114"/>
        <v>0</v>
      </c>
      <c r="V1864" s="25">
        <f t="shared" ref="V1864:V1927" si="117">(Q1864*R1864)+(S1864*T1864)</f>
        <v>0</v>
      </c>
      <c r="W1864" s="25">
        <f t="shared" si="115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ref="U1865:U1928" si="118">Q1865+S1865</f>
        <v>0</v>
      </c>
      <c r="V1865" s="25">
        <f t="shared" si="117"/>
        <v>0</v>
      </c>
      <c r="W1865" s="25">
        <f t="shared" ref="W1865:W1928" si="119">V1865+P1865</f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8"/>
        <v>0</v>
      </c>
      <c r="V1926" s="25">
        <f t="shared" si="117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8"/>
        <v>0</v>
      </c>
      <c r="V1927" s="25">
        <f t="shared" si="117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si="118"/>
        <v>0</v>
      </c>
      <c r="V1928" s="25">
        <f t="shared" ref="V1928:V1991" si="121">(Q1928*R1928)+(S1928*T1928)</f>
        <v>0</v>
      </c>
      <c r="W1928" s="25">
        <f t="shared" si="119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ref="U1929:U1992" si="122">Q1929+S1929</f>
        <v>0</v>
      </c>
      <c r="V1929" s="25">
        <f t="shared" si="121"/>
        <v>0</v>
      </c>
      <c r="W1929" s="25">
        <f t="shared" ref="W1929:W1992" si="123">V1929+P1929</f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2"/>
        <v>0</v>
      </c>
      <c r="V1990" s="25">
        <f t="shared" si="121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2"/>
        <v>0</v>
      </c>
      <c r="V1991" s="25">
        <f t="shared" si="121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si="122"/>
        <v>0</v>
      </c>
      <c r="V1992" s="25">
        <f t="shared" ref="V1992:V2050" si="125">(Q1992*R1992)+(S1992*T1992)</f>
        <v>0</v>
      </c>
      <c r="W1992" s="25">
        <f t="shared" si="123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ref="U1993:U2050" si="126">Q1993+S1993</f>
        <v>0</v>
      </c>
      <c r="V1993" s="25">
        <f t="shared" si="125"/>
        <v>0</v>
      </c>
      <c r="W1993" s="25">
        <f t="shared" ref="W1993:W2050" si="127">V1993+P1993</f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6"/>
        <v>0</v>
      </c>
      <c r="V2048" s="25">
        <f t="shared" si="125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6"/>
        <v>0</v>
      </c>
      <c r="V2049" s="25">
        <f t="shared" si="125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6"/>
        <v>0</v>
      </c>
      <c r="V2050" s="6">
        <f t="shared" si="125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50 U8:X2050">
    <cfRule type="expression" dxfId="7" priority="1" stopIfTrue="1">
      <formula>'MAPA MAIO'!#REF!&lt;&gt;$U8</formula>
    </cfRule>
  </conditionalFormatting>
  <dataValidations count="4"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051"/>
  <sheetViews>
    <sheetView workbookViewId="0">
      <selection activeCell="W20" sqref="W20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224</v>
      </c>
      <c r="D8" s="58">
        <v>3745597</v>
      </c>
      <c r="E8" s="57" t="s">
        <v>225</v>
      </c>
      <c r="F8" s="56" t="s">
        <v>293</v>
      </c>
      <c r="G8" s="64"/>
      <c r="H8" s="65" t="s">
        <v>0</v>
      </c>
      <c r="I8" s="64" t="s">
        <v>105</v>
      </c>
      <c r="J8" s="65" t="s">
        <v>0</v>
      </c>
      <c r="K8" s="64" t="s">
        <v>294</v>
      </c>
      <c r="L8" s="63">
        <v>43255</v>
      </c>
      <c r="M8" s="63">
        <v>43256</v>
      </c>
      <c r="N8" s="62"/>
      <c r="O8" s="62"/>
      <c r="P8" s="61">
        <f t="shared" ref="P8:P71" si="0">N8+O8</f>
        <v>0</v>
      </c>
      <c r="Q8" s="53">
        <v>1</v>
      </c>
      <c r="R8" s="52">
        <v>54.01</v>
      </c>
      <c r="S8" s="53">
        <v>1</v>
      </c>
      <c r="T8" s="52">
        <v>17.52</v>
      </c>
      <c r="U8" s="60">
        <v>4</v>
      </c>
      <c r="V8" s="25">
        <f t="shared" ref="V8:V71" si="1">(Q8*R8)+(S8*T8)</f>
        <v>71.53</v>
      </c>
      <c r="W8" s="59">
        <f>V8+P8</f>
        <v>71.53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186</v>
      </c>
      <c r="D9" s="58">
        <v>3745252</v>
      </c>
      <c r="E9" s="57" t="s">
        <v>111</v>
      </c>
      <c r="F9" s="56" t="s">
        <v>295</v>
      </c>
      <c r="G9" s="55"/>
      <c r="H9" s="36" t="s">
        <v>0</v>
      </c>
      <c r="I9" s="55" t="s">
        <v>105</v>
      </c>
      <c r="J9" s="36" t="s">
        <v>0</v>
      </c>
      <c r="K9" s="55" t="s">
        <v>294</v>
      </c>
      <c r="L9" s="54">
        <v>43255</v>
      </c>
      <c r="M9" s="54">
        <v>43256</v>
      </c>
      <c r="N9" s="52"/>
      <c r="O9" s="52"/>
      <c r="P9" s="30">
        <f t="shared" si="0"/>
        <v>0</v>
      </c>
      <c r="Q9" s="53">
        <v>1</v>
      </c>
      <c r="R9" s="52">
        <v>95.97</v>
      </c>
      <c r="S9" s="53">
        <v>1</v>
      </c>
      <c r="T9" s="52">
        <v>28.78</v>
      </c>
      <c r="U9" s="26">
        <f t="shared" ref="U9:U72" si="2">Q9+S9</f>
        <v>2</v>
      </c>
      <c r="V9" s="25">
        <f t="shared" si="1"/>
        <v>124.75</v>
      </c>
      <c r="W9" s="25">
        <f t="shared" ref="W9:W72" si="3">V9+P9</f>
        <v>124.75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224</v>
      </c>
      <c r="D10" s="58">
        <v>3745597</v>
      </c>
      <c r="E10" s="57" t="s">
        <v>225</v>
      </c>
      <c r="F10" s="56" t="s">
        <v>296</v>
      </c>
      <c r="G10" s="55"/>
      <c r="H10" s="36" t="s">
        <v>0</v>
      </c>
      <c r="I10" s="55" t="s">
        <v>105</v>
      </c>
      <c r="J10" s="36" t="s">
        <v>0</v>
      </c>
      <c r="K10" s="55" t="s">
        <v>297</v>
      </c>
      <c r="L10" s="54">
        <v>43257</v>
      </c>
      <c r="M10" s="54">
        <v>43257</v>
      </c>
      <c r="N10" s="52"/>
      <c r="O10" s="52"/>
      <c r="P10" s="30">
        <f t="shared" si="0"/>
        <v>0</v>
      </c>
      <c r="Q10" s="53"/>
      <c r="R10" s="52"/>
      <c r="S10" s="53">
        <v>1</v>
      </c>
      <c r="T10" s="52">
        <v>17.52</v>
      </c>
      <c r="U10" s="26">
        <f t="shared" si="2"/>
        <v>1</v>
      </c>
      <c r="V10" s="25">
        <f t="shared" si="1"/>
        <v>17.52</v>
      </c>
      <c r="W10" s="25">
        <f t="shared" si="3"/>
        <v>17.52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276</v>
      </c>
      <c r="D11" s="58">
        <v>2642069</v>
      </c>
      <c r="E11" s="57" t="s">
        <v>298</v>
      </c>
      <c r="F11" s="56" t="s">
        <v>299</v>
      </c>
      <c r="G11" s="55"/>
      <c r="H11" s="36" t="s">
        <v>0</v>
      </c>
      <c r="I11" s="55" t="s">
        <v>105</v>
      </c>
      <c r="J11" s="36" t="s">
        <v>0</v>
      </c>
      <c r="K11" s="55" t="s">
        <v>300</v>
      </c>
      <c r="L11" s="54">
        <v>43263</v>
      </c>
      <c r="M11" s="54">
        <v>43263</v>
      </c>
      <c r="N11" s="52"/>
      <c r="O11" s="52"/>
      <c r="P11" s="30">
        <f t="shared" si="0"/>
        <v>0</v>
      </c>
      <c r="Q11" s="53"/>
      <c r="R11" s="52"/>
      <c r="S11" s="53">
        <v>1</v>
      </c>
      <c r="T11" s="52">
        <v>52.64</v>
      </c>
      <c r="U11" s="26">
        <f t="shared" si="2"/>
        <v>1</v>
      </c>
      <c r="V11" s="25">
        <f t="shared" si="1"/>
        <v>52.64</v>
      </c>
      <c r="W11" s="25">
        <f t="shared" si="3"/>
        <v>52.64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186</v>
      </c>
      <c r="D12" s="58">
        <v>3745252</v>
      </c>
      <c r="E12" s="57" t="s">
        <v>111</v>
      </c>
      <c r="F12" s="56" t="s">
        <v>296</v>
      </c>
      <c r="G12" s="55"/>
      <c r="H12" s="36" t="s">
        <v>0</v>
      </c>
      <c r="I12" s="55" t="s">
        <v>105</v>
      </c>
      <c r="J12" s="36" t="s">
        <v>0</v>
      </c>
      <c r="K12" s="55" t="s">
        <v>297</v>
      </c>
      <c r="L12" s="54">
        <v>43257</v>
      </c>
      <c r="M12" s="54">
        <v>43257</v>
      </c>
      <c r="N12" s="52"/>
      <c r="O12" s="52"/>
      <c r="P12" s="30">
        <f t="shared" si="0"/>
        <v>0</v>
      </c>
      <c r="Q12" s="53"/>
      <c r="R12" s="52"/>
      <c r="S12" s="53">
        <v>1</v>
      </c>
      <c r="T12" s="52">
        <v>28.78</v>
      </c>
      <c r="U12" s="26">
        <f t="shared" si="2"/>
        <v>1</v>
      </c>
      <c r="V12" s="25">
        <f t="shared" si="1"/>
        <v>28.78</v>
      </c>
      <c r="W12" s="25">
        <f t="shared" si="3"/>
        <v>28.78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223</v>
      </c>
      <c r="D13" s="58">
        <v>2349361</v>
      </c>
      <c r="E13" s="57" t="s">
        <v>214</v>
      </c>
      <c r="F13" s="56" t="s">
        <v>301</v>
      </c>
      <c r="G13" s="55"/>
      <c r="H13" s="36" t="s">
        <v>0</v>
      </c>
      <c r="I13" s="55" t="s">
        <v>105</v>
      </c>
      <c r="J13" s="36" t="s">
        <v>0</v>
      </c>
      <c r="K13" s="55" t="s">
        <v>302</v>
      </c>
      <c r="L13" s="54" t="s">
        <v>303</v>
      </c>
      <c r="M13" s="54">
        <v>43259</v>
      </c>
      <c r="N13" s="52"/>
      <c r="O13" s="52"/>
      <c r="P13" s="30">
        <f t="shared" si="0"/>
        <v>0</v>
      </c>
      <c r="Q13" s="53">
        <v>4</v>
      </c>
      <c r="R13" s="52">
        <v>54.01</v>
      </c>
      <c r="S13" s="53">
        <v>1</v>
      </c>
      <c r="T13" s="52">
        <v>17.52</v>
      </c>
      <c r="U13" s="26">
        <f t="shared" si="2"/>
        <v>5</v>
      </c>
      <c r="V13" s="25">
        <f t="shared" si="1"/>
        <v>233.56</v>
      </c>
      <c r="W13" s="25">
        <f t="shared" si="3"/>
        <v>233.56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223</v>
      </c>
      <c r="D14" s="58">
        <v>2349361</v>
      </c>
      <c r="E14" s="57" t="s">
        <v>214</v>
      </c>
      <c r="F14" s="56" t="s">
        <v>301</v>
      </c>
      <c r="G14" s="55"/>
      <c r="H14" s="36" t="s">
        <v>0</v>
      </c>
      <c r="I14" s="55" t="s">
        <v>105</v>
      </c>
      <c r="J14" s="36" t="s">
        <v>0</v>
      </c>
      <c r="K14" s="55" t="s">
        <v>304</v>
      </c>
      <c r="L14" s="54">
        <v>43270</v>
      </c>
      <c r="M14" s="54">
        <v>43271</v>
      </c>
      <c r="N14" s="52"/>
      <c r="O14" s="52"/>
      <c r="P14" s="30">
        <f t="shared" si="0"/>
        <v>0</v>
      </c>
      <c r="Q14" s="53">
        <v>1</v>
      </c>
      <c r="R14" s="52">
        <v>54.01</v>
      </c>
      <c r="S14" s="53">
        <v>1</v>
      </c>
      <c r="T14" s="52">
        <v>17.52</v>
      </c>
      <c r="U14" s="26">
        <f t="shared" si="2"/>
        <v>2</v>
      </c>
      <c r="V14" s="25">
        <f t="shared" si="1"/>
        <v>71.53</v>
      </c>
      <c r="W14" s="25">
        <f t="shared" si="3"/>
        <v>71.53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223</v>
      </c>
      <c r="D15" s="58">
        <v>2349361</v>
      </c>
      <c r="E15" s="57" t="s">
        <v>214</v>
      </c>
      <c r="F15" s="56" t="s">
        <v>301</v>
      </c>
      <c r="G15" s="55"/>
      <c r="H15" s="36" t="s">
        <v>0</v>
      </c>
      <c r="I15" s="55" t="s">
        <v>105</v>
      </c>
      <c r="J15" s="36" t="s">
        <v>0</v>
      </c>
      <c r="K15" s="55" t="s">
        <v>305</v>
      </c>
      <c r="L15" s="54">
        <v>43262</v>
      </c>
      <c r="M15" s="54">
        <v>43266</v>
      </c>
      <c r="N15" s="52"/>
      <c r="O15" s="52"/>
      <c r="P15" s="30">
        <f t="shared" si="0"/>
        <v>0</v>
      </c>
      <c r="Q15" s="53">
        <v>4</v>
      </c>
      <c r="R15" s="52">
        <v>54.01</v>
      </c>
      <c r="S15" s="53">
        <v>1</v>
      </c>
      <c r="T15" s="52">
        <v>17.52</v>
      </c>
      <c r="U15" s="26">
        <f t="shared" si="2"/>
        <v>5</v>
      </c>
      <c r="V15" s="25">
        <f t="shared" si="1"/>
        <v>233.56</v>
      </c>
      <c r="W15" s="25">
        <f t="shared" si="3"/>
        <v>233.56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306</v>
      </c>
      <c r="D16" s="58">
        <v>3765369</v>
      </c>
      <c r="E16" s="57" t="s">
        <v>307</v>
      </c>
      <c r="F16" s="56" t="s">
        <v>308</v>
      </c>
      <c r="G16" s="55"/>
      <c r="H16" s="36" t="s">
        <v>0</v>
      </c>
      <c r="I16" s="55" t="s">
        <v>105</v>
      </c>
      <c r="J16" s="36" t="s">
        <v>0</v>
      </c>
      <c r="K16" s="55" t="s">
        <v>279</v>
      </c>
      <c r="L16" s="54">
        <v>43263</v>
      </c>
      <c r="M16" s="54">
        <v>43264</v>
      </c>
      <c r="N16" s="52"/>
      <c r="O16" s="52"/>
      <c r="P16" s="30">
        <f t="shared" si="0"/>
        <v>0</v>
      </c>
      <c r="Q16" s="53">
        <v>1</v>
      </c>
      <c r="R16" s="52">
        <v>237.56</v>
      </c>
      <c r="S16" s="53"/>
      <c r="T16" s="52"/>
      <c r="U16" s="26">
        <f t="shared" si="2"/>
        <v>1</v>
      </c>
      <c r="V16" s="25">
        <f t="shared" si="1"/>
        <v>237.56</v>
      </c>
      <c r="W16" s="25">
        <f t="shared" si="3"/>
        <v>237.56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209</v>
      </c>
      <c r="D17" s="58">
        <v>3766730</v>
      </c>
      <c r="E17" s="57" t="s">
        <v>309</v>
      </c>
      <c r="F17" s="56" t="s">
        <v>310</v>
      </c>
      <c r="G17" s="55"/>
      <c r="H17" s="36" t="s">
        <v>0</v>
      </c>
      <c r="I17" s="55" t="s">
        <v>105</v>
      </c>
      <c r="J17" s="36" t="s">
        <v>0</v>
      </c>
      <c r="K17" s="55" t="s">
        <v>311</v>
      </c>
      <c r="L17" s="54">
        <v>43259</v>
      </c>
      <c r="M17" s="54">
        <v>43259</v>
      </c>
      <c r="N17" s="52"/>
      <c r="O17" s="52"/>
      <c r="P17" s="30">
        <f t="shared" si="0"/>
        <v>0</v>
      </c>
      <c r="Q17" s="53"/>
      <c r="R17" s="52"/>
      <c r="S17" s="53">
        <v>1</v>
      </c>
      <c r="T17" s="52">
        <v>17.52</v>
      </c>
      <c r="U17" s="26">
        <f t="shared" si="2"/>
        <v>1</v>
      </c>
      <c r="V17" s="25">
        <f t="shared" si="1"/>
        <v>17.52</v>
      </c>
      <c r="W17" s="25">
        <f t="shared" si="3"/>
        <v>17.52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 t="s">
        <v>211</v>
      </c>
      <c r="D18" s="58">
        <v>3527182</v>
      </c>
      <c r="E18" s="57" t="s">
        <v>214</v>
      </c>
      <c r="F18" s="56" t="s">
        <v>312</v>
      </c>
      <c r="G18" s="55"/>
      <c r="H18" s="36" t="s">
        <v>0</v>
      </c>
      <c r="I18" s="55" t="s">
        <v>105</v>
      </c>
      <c r="J18" s="36" t="s">
        <v>0</v>
      </c>
      <c r="K18" s="55" t="s">
        <v>313</v>
      </c>
      <c r="L18" s="54">
        <v>43276</v>
      </c>
      <c r="M18" s="54">
        <v>43280</v>
      </c>
      <c r="N18" s="52"/>
      <c r="O18" s="52"/>
      <c r="P18" s="30">
        <f t="shared" si="0"/>
        <v>0</v>
      </c>
      <c r="Q18" s="53">
        <v>4</v>
      </c>
      <c r="R18" s="52">
        <v>54.01</v>
      </c>
      <c r="S18" s="53">
        <v>1</v>
      </c>
      <c r="T18" s="52">
        <v>17.52</v>
      </c>
      <c r="U18" s="26">
        <f t="shared" si="2"/>
        <v>5</v>
      </c>
      <c r="V18" s="25">
        <f t="shared" si="1"/>
        <v>233.56</v>
      </c>
      <c r="W18" s="25">
        <f t="shared" si="3"/>
        <v>233.56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 t="s">
        <v>209</v>
      </c>
      <c r="D19" s="58">
        <v>3766730</v>
      </c>
      <c r="E19" s="57" t="s">
        <v>309</v>
      </c>
      <c r="F19" s="56" t="s">
        <v>314</v>
      </c>
      <c r="G19" s="55"/>
      <c r="H19" s="36" t="s">
        <v>0</v>
      </c>
      <c r="I19" s="55" t="s">
        <v>105</v>
      </c>
      <c r="J19" s="36" t="s">
        <v>0</v>
      </c>
      <c r="K19" s="55" t="s">
        <v>315</v>
      </c>
      <c r="L19" s="54">
        <v>43265</v>
      </c>
      <c r="M19" s="54">
        <v>43265</v>
      </c>
      <c r="N19" s="52"/>
      <c r="O19" s="52"/>
      <c r="P19" s="30">
        <f t="shared" si="0"/>
        <v>0</v>
      </c>
      <c r="Q19" s="53"/>
      <c r="R19" s="52"/>
      <c r="S19" s="53">
        <v>1</v>
      </c>
      <c r="T19" s="52">
        <v>17.52</v>
      </c>
      <c r="U19" s="26">
        <f t="shared" si="2"/>
        <v>1</v>
      </c>
      <c r="V19" s="25">
        <f t="shared" si="1"/>
        <v>17.52</v>
      </c>
      <c r="W19" s="25">
        <f t="shared" si="3"/>
        <v>17.52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 t="s">
        <v>316</v>
      </c>
      <c r="D20" s="58">
        <v>3894487</v>
      </c>
      <c r="E20" s="57" t="s">
        <v>309</v>
      </c>
      <c r="F20" s="56" t="s">
        <v>295</v>
      </c>
      <c r="G20" s="55"/>
      <c r="H20" s="36" t="s">
        <v>0</v>
      </c>
      <c r="I20" s="55" t="s">
        <v>105</v>
      </c>
      <c r="J20" s="36" t="s">
        <v>0</v>
      </c>
      <c r="K20" s="55" t="s">
        <v>317</v>
      </c>
      <c r="L20" s="54">
        <v>43258</v>
      </c>
      <c r="M20" s="54">
        <v>43258</v>
      </c>
      <c r="N20" s="52"/>
      <c r="O20" s="52"/>
      <c r="P20" s="30">
        <f t="shared" si="0"/>
        <v>0</v>
      </c>
      <c r="Q20" s="53"/>
      <c r="R20" s="52"/>
      <c r="S20" s="53">
        <v>1</v>
      </c>
      <c r="T20" s="52">
        <v>17.52</v>
      </c>
      <c r="U20" s="26">
        <f t="shared" si="2"/>
        <v>1</v>
      </c>
      <c r="V20" s="25">
        <f t="shared" si="1"/>
        <v>17.52</v>
      </c>
      <c r="W20" s="25">
        <f t="shared" si="3"/>
        <v>17.52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/>
      <c r="D21" s="58"/>
      <c r="E21" s="57"/>
      <c r="F21" s="56"/>
      <c r="G21" s="55"/>
      <c r="H21" s="36" t="s">
        <v>0</v>
      </c>
      <c r="I21" s="55" t="s">
        <v>105</v>
      </c>
      <c r="J21" s="36" t="s">
        <v>0</v>
      </c>
      <c r="K21" s="55"/>
      <c r="L21" s="54"/>
      <c r="M21" s="54"/>
      <c r="N21" s="52"/>
      <c r="O21" s="52"/>
      <c r="P21" s="30">
        <f t="shared" si="0"/>
        <v>0</v>
      </c>
      <c r="Q21" s="53"/>
      <c r="R21" s="52"/>
      <c r="S21" s="53"/>
      <c r="T21" s="52"/>
      <c r="U21" s="26">
        <f t="shared" si="2"/>
        <v>0</v>
      </c>
      <c r="V21" s="25">
        <f t="shared" si="1"/>
        <v>0</v>
      </c>
      <c r="W21" s="25">
        <f t="shared" si="3"/>
        <v>0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/>
      <c r="D22" s="58"/>
      <c r="E22" s="57"/>
      <c r="F22" s="56"/>
      <c r="G22" s="55"/>
      <c r="H22" s="36" t="s">
        <v>0</v>
      </c>
      <c r="I22" s="55" t="s">
        <v>105</v>
      </c>
      <c r="J22" s="36" t="s">
        <v>0</v>
      </c>
      <c r="K22" s="55"/>
      <c r="L22" s="54"/>
      <c r="M22" s="54"/>
      <c r="N22" s="52"/>
      <c r="O22" s="52"/>
      <c r="P22" s="30">
        <f t="shared" si="0"/>
        <v>0</v>
      </c>
      <c r="Q22" s="53"/>
      <c r="R22" s="52"/>
      <c r="S22" s="53"/>
      <c r="T22" s="52"/>
      <c r="U22" s="26">
        <f t="shared" si="2"/>
        <v>0</v>
      </c>
      <c r="V22" s="25">
        <f t="shared" si="1"/>
        <v>0</v>
      </c>
      <c r="W22" s="25">
        <f t="shared" si="3"/>
        <v>0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 t="s">
        <v>0</v>
      </c>
      <c r="I23" s="55" t="s">
        <v>105</v>
      </c>
      <c r="J23" s="36" t="s">
        <v>0</v>
      </c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>
        <f t="shared" si="2"/>
        <v>0</v>
      </c>
      <c r="V23" s="25">
        <f t="shared" si="1"/>
        <v>0</v>
      </c>
      <c r="W23" s="25">
        <f t="shared" si="3"/>
        <v>0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 t="s">
        <v>0</v>
      </c>
      <c r="I24" s="55" t="s">
        <v>105</v>
      </c>
      <c r="J24" s="36" t="s">
        <v>0</v>
      </c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>
        <f t="shared" si="2"/>
        <v>0</v>
      </c>
      <c r="V24" s="25">
        <f t="shared" si="1"/>
        <v>0</v>
      </c>
      <c r="W24" s="25">
        <f t="shared" si="3"/>
        <v>0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 t="s">
        <v>0</v>
      </c>
      <c r="I25" s="55" t="s">
        <v>105</v>
      </c>
      <c r="J25" s="36" t="s">
        <v>0</v>
      </c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>
        <f t="shared" si="2"/>
        <v>0</v>
      </c>
      <c r="V25" s="25">
        <f t="shared" si="1"/>
        <v>0</v>
      </c>
      <c r="W25" s="25">
        <f t="shared" si="3"/>
        <v>0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 t="s">
        <v>0</v>
      </c>
      <c r="I26" s="55" t="s">
        <v>105</v>
      </c>
      <c r="J26" s="36"/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 t="s">
        <v>105</v>
      </c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 t="s">
        <v>105</v>
      </c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 t="s">
        <v>105</v>
      </c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 t="s">
        <v>105</v>
      </c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 t="s">
        <v>105</v>
      </c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 t="s">
        <v>105</v>
      </c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/>
      <c r="D33" s="58"/>
      <c r="E33" s="57"/>
      <c r="F33" s="56"/>
      <c r="G33" s="55"/>
      <c r="H33" s="36" t="s">
        <v>0</v>
      </c>
      <c r="I33" s="55" t="s">
        <v>105</v>
      </c>
      <c r="J33" s="36" t="s">
        <v>0</v>
      </c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>
        <f t="shared" si="2"/>
        <v>0</v>
      </c>
      <c r="V33" s="25">
        <f t="shared" si="1"/>
        <v>0</v>
      </c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 t="s">
        <v>0</v>
      </c>
      <c r="I34" s="55" t="s">
        <v>105</v>
      </c>
      <c r="J34" s="36" t="s">
        <v>0</v>
      </c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>
        <f t="shared" si="2"/>
        <v>0</v>
      </c>
      <c r="V34" s="25">
        <f t="shared" si="1"/>
        <v>0</v>
      </c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 t="s">
        <v>105</v>
      </c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 t="s">
        <v>105</v>
      </c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 t="s">
        <v>105</v>
      </c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 t="s">
        <v>105</v>
      </c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 t="s">
        <v>105</v>
      </c>
      <c r="J39" s="36" t="s">
        <v>0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 t="s">
        <v>0</v>
      </c>
      <c r="I40" s="35" t="s">
        <v>105</v>
      </c>
      <c r="J40" s="36" t="s">
        <v>0</v>
      </c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 t="s">
        <v>0</v>
      </c>
      <c r="I41" s="35" t="s">
        <v>105</v>
      </c>
      <c r="J41" s="36" t="s">
        <v>258</v>
      </c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si="2"/>
        <v>0</v>
      </c>
      <c r="V72" s="25">
        <f t="shared" ref="V72:V135" si="5">(Q72*R72)+(S72*T72)</f>
        <v>0</v>
      </c>
      <c r="W72" s="25">
        <f t="shared" si="3"/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ref="U73:U136" si="6">Q73+S73</f>
        <v>0</v>
      </c>
      <c r="V73" s="25">
        <f t="shared" si="5"/>
        <v>0</v>
      </c>
      <c r="W73" s="25">
        <f t="shared" ref="W73:W136" si="7">V73+P73</f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6"/>
        <v>0</v>
      </c>
      <c r="V134" s="25">
        <f t="shared" si="5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6"/>
        <v>0</v>
      </c>
      <c r="V135" s="25">
        <f t="shared" si="5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si="6"/>
        <v>0</v>
      </c>
      <c r="V136" s="25">
        <f t="shared" ref="V136:V199" si="9">(Q136*R136)+(S136*T136)</f>
        <v>0</v>
      </c>
      <c r="W136" s="25">
        <f t="shared" si="7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ref="U137:U200" si="10">Q137+S137</f>
        <v>0</v>
      </c>
      <c r="V137" s="25">
        <f t="shared" si="9"/>
        <v>0</v>
      </c>
      <c r="W137" s="25">
        <f t="shared" ref="W137:W200" si="11">V137+P137</f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10"/>
        <v>0</v>
      </c>
      <c r="V198" s="25">
        <f t="shared" si="9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10"/>
        <v>0</v>
      </c>
      <c r="V199" s="25">
        <f t="shared" si="9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si="10"/>
        <v>0</v>
      </c>
      <c r="V200" s="25">
        <f t="shared" ref="V200:V263" si="13">(Q200*R200)+(S200*T200)</f>
        <v>0</v>
      </c>
      <c r="W200" s="25">
        <f t="shared" si="11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ref="U201:U264" si="14">Q201+S201</f>
        <v>0</v>
      </c>
      <c r="V201" s="25">
        <f t="shared" si="13"/>
        <v>0</v>
      </c>
      <c r="W201" s="25">
        <f t="shared" ref="W201:W264" si="15">V201+P201</f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4"/>
        <v>0</v>
      </c>
      <c r="V262" s="25">
        <f t="shared" si="13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4"/>
        <v>0</v>
      </c>
      <c r="V263" s="25">
        <f t="shared" si="13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si="14"/>
        <v>0</v>
      </c>
      <c r="V264" s="25">
        <f t="shared" ref="V264:V327" si="17">(Q264*R264)+(S264*T264)</f>
        <v>0</v>
      </c>
      <c r="W264" s="25">
        <f t="shared" si="15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ref="U265:U328" si="18">Q265+S265</f>
        <v>0</v>
      </c>
      <c r="V265" s="25">
        <f t="shared" si="17"/>
        <v>0</v>
      </c>
      <c r="W265" s="25">
        <f t="shared" ref="W265:W328" si="19">V265+P265</f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8"/>
        <v>0</v>
      </c>
      <c r="V326" s="25">
        <f t="shared" si="17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8"/>
        <v>0</v>
      </c>
      <c r="V327" s="25">
        <f t="shared" si="17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si="18"/>
        <v>0</v>
      </c>
      <c r="V328" s="25">
        <f t="shared" ref="V328:V391" si="21">(Q328*R328)+(S328*T328)</f>
        <v>0</v>
      </c>
      <c r="W328" s="25">
        <f t="shared" si="19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ref="U329:U392" si="22">Q329+S329</f>
        <v>0</v>
      </c>
      <c r="V329" s="25">
        <f t="shared" si="21"/>
        <v>0</v>
      </c>
      <c r="W329" s="25">
        <f t="shared" ref="W329:W392" si="23">V329+P329</f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2"/>
        <v>0</v>
      </c>
      <c r="V390" s="25">
        <f t="shared" si="21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2"/>
        <v>0</v>
      </c>
      <c r="V391" s="25">
        <f t="shared" si="21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si="22"/>
        <v>0</v>
      </c>
      <c r="V392" s="25">
        <f t="shared" ref="V392:V455" si="25">(Q392*R392)+(S392*T392)</f>
        <v>0</v>
      </c>
      <c r="W392" s="25">
        <f t="shared" si="23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ref="U393:U456" si="26">Q393+S393</f>
        <v>0</v>
      </c>
      <c r="V393" s="25">
        <f t="shared" si="25"/>
        <v>0</v>
      </c>
      <c r="W393" s="25">
        <f t="shared" ref="W393:W456" si="27">V393+P393</f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6"/>
        <v>0</v>
      </c>
      <c r="V454" s="25">
        <f t="shared" si="25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6"/>
        <v>0</v>
      </c>
      <c r="V455" s="25">
        <f t="shared" si="25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si="26"/>
        <v>0</v>
      </c>
      <c r="V456" s="25">
        <f t="shared" ref="V456:V519" si="29">(Q456*R456)+(S456*T456)</f>
        <v>0</v>
      </c>
      <c r="W456" s="25">
        <f t="shared" si="27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ref="U457:U520" si="30">Q457+S457</f>
        <v>0</v>
      </c>
      <c r="V457" s="25">
        <f t="shared" si="29"/>
        <v>0</v>
      </c>
      <c r="W457" s="25">
        <f t="shared" ref="W457:W520" si="31">V457+P457</f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30"/>
        <v>0</v>
      </c>
      <c r="V518" s="25">
        <f t="shared" si="29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30"/>
        <v>0</v>
      </c>
      <c r="V519" s="25">
        <f t="shared" si="29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si="30"/>
        <v>0</v>
      </c>
      <c r="V520" s="25">
        <f t="shared" ref="V520:V583" si="33">(Q520*R520)+(S520*T520)</f>
        <v>0</v>
      </c>
      <c r="W520" s="25">
        <f t="shared" si="31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ref="U521:U584" si="34">Q521+S521</f>
        <v>0</v>
      </c>
      <c r="V521" s="25">
        <f t="shared" si="33"/>
        <v>0</v>
      </c>
      <c r="W521" s="25">
        <f t="shared" ref="W521:W584" si="35">V521+P521</f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4"/>
        <v>0</v>
      </c>
      <c r="V582" s="25">
        <f t="shared" si="33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4"/>
        <v>0</v>
      </c>
      <c r="V583" s="25">
        <f t="shared" si="33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si="34"/>
        <v>0</v>
      </c>
      <c r="V584" s="25">
        <f t="shared" ref="V584:V647" si="37">(Q584*R584)+(S584*T584)</f>
        <v>0</v>
      </c>
      <c r="W584" s="25">
        <f t="shared" si="35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ref="U585:U648" si="38">Q585+S585</f>
        <v>0</v>
      </c>
      <c r="V585" s="25">
        <f t="shared" si="37"/>
        <v>0</v>
      </c>
      <c r="W585" s="25">
        <f t="shared" ref="W585:W648" si="39">V585+P585</f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8"/>
        <v>0</v>
      </c>
      <c r="V646" s="25">
        <f t="shared" si="37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8"/>
        <v>0</v>
      </c>
      <c r="V647" s="25">
        <f t="shared" si="37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si="38"/>
        <v>0</v>
      </c>
      <c r="V648" s="25">
        <f t="shared" ref="V648:V711" si="41">(Q648*R648)+(S648*T648)</f>
        <v>0</v>
      </c>
      <c r="W648" s="25">
        <f t="shared" si="39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ref="U649:U712" si="42">Q649+S649</f>
        <v>0</v>
      </c>
      <c r="V649" s="25">
        <f t="shared" si="41"/>
        <v>0</v>
      </c>
      <c r="W649" s="25">
        <f t="shared" ref="W649:W712" si="43">V649+P649</f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2"/>
        <v>0</v>
      </c>
      <c r="V710" s="25">
        <f t="shared" si="41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2"/>
        <v>0</v>
      </c>
      <c r="V711" s="25">
        <f t="shared" si="41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si="42"/>
        <v>0</v>
      </c>
      <c r="V712" s="25">
        <f t="shared" ref="V712:V775" si="45">(Q712*R712)+(S712*T712)</f>
        <v>0</v>
      </c>
      <c r="W712" s="25">
        <f t="shared" si="43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ref="U713:U776" si="46">Q713+S713</f>
        <v>0</v>
      </c>
      <c r="V713" s="25">
        <f t="shared" si="45"/>
        <v>0</v>
      </c>
      <c r="W713" s="25">
        <f t="shared" ref="W713:W776" si="47">V713+P713</f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6"/>
        <v>0</v>
      </c>
      <c r="V774" s="25">
        <f t="shared" si="45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6"/>
        <v>0</v>
      </c>
      <c r="V775" s="25">
        <f t="shared" si="45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si="46"/>
        <v>0</v>
      </c>
      <c r="V776" s="25">
        <f t="shared" ref="V776:V839" si="49">(Q776*R776)+(S776*T776)</f>
        <v>0</v>
      </c>
      <c r="W776" s="25">
        <f t="shared" si="47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ref="U777:U840" si="50">Q777+S777</f>
        <v>0</v>
      </c>
      <c r="V777" s="25">
        <f t="shared" si="49"/>
        <v>0</v>
      </c>
      <c r="W777" s="25">
        <f t="shared" ref="W777:W840" si="51">V777+P777</f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50"/>
        <v>0</v>
      </c>
      <c r="V838" s="25">
        <f t="shared" si="49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50"/>
        <v>0</v>
      </c>
      <c r="V839" s="25">
        <f t="shared" si="49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si="50"/>
        <v>0</v>
      </c>
      <c r="V840" s="25">
        <f t="shared" ref="V840:V903" si="53">(Q840*R840)+(S840*T840)</f>
        <v>0</v>
      </c>
      <c r="W840" s="25">
        <f t="shared" si="51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ref="U841:U904" si="54">Q841+S841</f>
        <v>0</v>
      </c>
      <c r="V841" s="25">
        <f t="shared" si="53"/>
        <v>0</v>
      </c>
      <c r="W841" s="25">
        <f t="shared" ref="W841:W904" si="55">V841+P841</f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4"/>
        <v>0</v>
      </c>
      <c r="V902" s="25">
        <f t="shared" si="53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4"/>
        <v>0</v>
      </c>
      <c r="V903" s="25">
        <f t="shared" si="53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si="54"/>
        <v>0</v>
      </c>
      <c r="V904" s="25">
        <f t="shared" ref="V904:V967" si="57">(Q904*R904)+(S904*T904)</f>
        <v>0</v>
      </c>
      <c r="W904" s="25">
        <f t="shared" si="55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ref="U905:U968" si="58">Q905+S905</f>
        <v>0</v>
      </c>
      <c r="V905" s="25">
        <f t="shared" si="57"/>
        <v>0</v>
      </c>
      <c r="W905" s="25">
        <f t="shared" ref="W905:W968" si="59">V905+P905</f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8"/>
        <v>0</v>
      </c>
      <c r="V966" s="25">
        <f t="shared" si="57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8"/>
        <v>0</v>
      </c>
      <c r="V967" s="25">
        <f t="shared" si="57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si="58"/>
        <v>0</v>
      </c>
      <c r="V968" s="25">
        <f t="shared" ref="V968:V1031" si="61">(Q968*R968)+(S968*T968)</f>
        <v>0</v>
      </c>
      <c r="W968" s="25">
        <f t="shared" si="59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ref="U969:U1032" si="62">Q969+S969</f>
        <v>0</v>
      </c>
      <c r="V969" s="25">
        <f t="shared" si="61"/>
        <v>0</v>
      </c>
      <c r="W969" s="25">
        <f t="shared" ref="W969:W1032" si="63">V969+P969</f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2"/>
        <v>0</v>
      </c>
      <c r="V1030" s="25">
        <f t="shared" si="61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2"/>
        <v>0</v>
      </c>
      <c r="V1031" s="25">
        <f t="shared" si="61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si="62"/>
        <v>0</v>
      </c>
      <c r="V1032" s="25">
        <f t="shared" ref="V1032:V1095" si="65">(Q1032*R1032)+(S1032*T1032)</f>
        <v>0</v>
      </c>
      <c r="W1032" s="25">
        <f t="shared" si="63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ref="U1033:U1096" si="66">Q1033+S1033</f>
        <v>0</v>
      </c>
      <c r="V1033" s="25">
        <f t="shared" si="65"/>
        <v>0</v>
      </c>
      <c r="W1033" s="25">
        <f t="shared" ref="W1033:W1096" si="67">V1033+P1033</f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6"/>
        <v>0</v>
      </c>
      <c r="V1094" s="25">
        <f t="shared" si="65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6"/>
        <v>0</v>
      </c>
      <c r="V1095" s="25">
        <f t="shared" si="65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si="66"/>
        <v>0</v>
      </c>
      <c r="V1096" s="25">
        <f t="shared" ref="V1096:V1159" si="69">(Q1096*R1096)+(S1096*T1096)</f>
        <v>0</v>
      </c>
      <c r="W1096" s="25">
        <f t="shared" si="67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ref="U1097:U1160" si="70">Q1097+S1097</f>
        <v>0</v>
      </c>
      <c r="V1097" s="25">
        <f t="shared" si="69"/>
        <v>0</v>
      </c>
      <c r="W1097" s="25">
        <f t="shared" ref="W1097:W1160" si="71">V1097+P1097</f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70"/>
        <v>0</v>
      </c>
      <c r="V1158" s="25">
        <f t="shared" si="69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70"/>
        <v>0</v>
      </c>
      <c r="V1159" s="25">
        <f t="shared" si="69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si="70"/>
        <v>0</v>
      </c>
      <c r="V1160" s="25">
        <f t="shared" ref="V1160:V1223" si="73">(Q1160*R1160)+(S1160*T1160)</f>
        <v>0</v>
      </c>
      <c r="W1160" s="25">
        <f t="shared" si="71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ref="U1161:U1224" si="74">Q1161+S1161</f>
        <v>0</v>
      </c>
      <c r="V1161" s="25">
        <f t="shared" si="73"/>
        <v>0</v>
      </c>
      <c r="W1161" s="25">
        <f t="shared" ref="W1161:W1224" si="75">V1161+P1161</f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4"/>
        <v>0</v>
      </c>
      <c r="V1222" s="25">
        <f t="shared" si="73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4"/>
        <v>0</v>
      </c>
      <c r="V1223" s="25">
        <f t="shared" si="73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si="74"/>
        <v>0</v>
      </c>
      <c r="V1224" s="25">
        <f t="shared" ref="V1224:V1287" si="77">(Q1224*R1224)+(S1224*T1224)</f>
        <v>0</v>
      </c>
      <c r="W1224" s="25">
        <f t="shared" si="75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ref="U1225:U1288" si="78">Q1225+S1225</f>
        <v>0</v>
      </c>
      <c r="V1225" s="25">
        <f t="shared" si="77"/>
        <v>0</v>
      </c>
      <c r="W1225" s="25">
        <f t="shared" ref="W1225:W1288" si="79">V1225+P1225</f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8"/>
        <v>0</v>
      </c>
      <c r="V1286" s="25">
        <f t="shared" si="77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8"/>
        <v>0</v>
      </c>
      <c r="V1287" s="25">
        <f t="shared" si="77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si="78"/>
        <v>0</v>
      </c>
      <c r="V1288" s="25">
        <f t="shared" ref="V1288:V1351" si="81">(Q1288*R1288)+(S1288*T1288)</f>
        <v>0</v>
      </c>
      <c r="W1288" s="25">
        <f t="shared" si="79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ref="U1289:U1352" si="82">Q1289+S1289</f>
        <v>0</v>
      </c>
      <c r="V1289" s="25">
        <f t="shared" si="81"/>
        <v>0</v>
      </c>
      <c r="W1289" s="25">
        <f t="shared" ref="W1289:W1352" si="83">V1289+P1289</f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2"/>
        <v>0</v>
      </c>
      <c r="V1350" s="25">
        <f t="shared" si="81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2"/>
        <v>0</v>
      </c>
      <c r="V1351" s="25">
        <f t="shared" si="81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si="82"/>
        <v>0</v>
      </c>
      <c r="V1352" s="25">
        <f t="shared" ref="V1352:V1415" si="85">(Q1352*R1352)+(S1352*T1352)</f>
        <v>0</v>
      </c>
      <c r="W1352" s="25">
        <f t="shared" si="83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ref="U1353:U1416" si="86">Q1353+S1353</f>
        <v>0</v>
      </c>
      <c r="V1353" s="25">
        <f t="shared" si="85"/>
        <v>0</v>
      </c>
      <c r="W1353" s="25">
        <f t="shared" ref="W1353:W1416" si="87">V1353+P1353</f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6"/>
        <v>0</v>
      </c>
      <c r="V1414" s="25">
        <f t="shared" si="85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6"/>
        <v>0</v>
      </c>
      <c r="V1415" s="25">
        <f t="shared" si="85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si="86"/>
        <v>0</v>
      </c>
      <c r="V1416" s="25">
        <f t="shared" ref="V1416:V1479" si="89">(Q1416*R1416)+(S1416*T1416)</f>
        <v>0</v>
      </c>
      <c r="W1416" s="25">
        <f t="shared" si="87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ref="U1417:U1480" si="90">Q1417+S1417</f>
        <v>0</v>
      </c>
      <c r="V1417" s="25">
        <f t="shared" si="89"/>
        <v>0</v>
      </c>
      <c r="W1417" s="25">
        <f t="shared" ref="W1417:W1480" si="91">V1417+P1417</f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90"/>
        <v>0</v>
      </c>
      <c r="V1478" s="25">
        <f t="shared" si="89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90"/>
        <v>0</v>
      </c>
      <c r="V1479" s="25">
        <f t="shared" si="89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si="90"/>
        <v>0</v>
      </c>
      <c r="V1480" s="25">
        <f t="shared" ref="V1480:V1543" si="93">(Q1480*R1480)+(S1480*T1480)</f>
        <v>0</v>
      </c>
      <c r="W1480" s="25">
        <f t="shared" si="91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ref="U1481:U1544" si="94">Q1481+S1481</f>
        <v>0</v>
      </c>
      <c r="V1481" s="25">
        <f t="shared" si="93"/>
        <v>0</v>
      </c>
      <c r="W1481" s="25">
        <f t="shared" ref="W1481:W1544" si="95">V1481+P1481</f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4"/>
        <v>0</v>
      </c>
      <c r="V1542" s="25">
        <f t="shared" si="93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4"/>
        <v>0</v>
      </c>
      <c r="V1543" s="25">
        <f t="shared" si="93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si="94"/>
        <v>0</v>
      </c>
      <c r="V1544" s="25">
        <f t="shared" ref="V1544:V1607" si="97">(Q1544*R1544)+(S1544*T1544)</f>
        <v>0</v>
      </c>
      <c r="W1544" s="25">
        <f t="shared" si="95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ref="U1545:U1608" si="98">Q1545+S1545</f>
        <v>0</v>
      </c>
      <c r="V1545" s="25">
        <f t="shared" si="97"/>
        <v>0</v>
      </c>
      <c r="W1545" s="25">
        <f t="shared" ref="W1545:W1608" si="99">V1545+P1545</f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8"/>
        <v>0</v>
      </c>
      <c r="V1606" s="25">
        <f t="shared" si="97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8"/>
        <v>0</v>
      </c>
      <c r="V1607" s="25">
        <f t="shared" si="97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si="98"/>
        <v>0</v>
      </c>
      <c r="V1608" s="25">
        <f t="shared" ref="V1608:V1671" si="101">(Q1608*R1608)+(S1608*T1608)</f>
        <v>0</v>
      </c>
      <c r="W1608" s="25">
        <f t="shared" si="99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ref="U1609:U1672" si="102">Q1609+S1609</f>
        <v>0</v>
      </c>
      <c r="V1609" s="25">
        <f t="shared" si="101"/>
        <v>0</v>
      </c>
      <c r="W1609" s="25">
        <f t="shared" ref="W1609:W1672" si="103">V1609+P1609</f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2"/>
        <v>0</v>
      </c>
      <c r="V1670" s="25">
        <f t="shared" si="101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2"/>
        <v>0</v>
      </c>
      <c r="V1671" s="25">
        <f t="shared" si="101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si="102"/>
        <v>0</v>
      </c>
      <c r="V1672" s="25">
        <f t="shared" ref="V1672:V1735" si="105">(Q1672*R1672)+(S1672*T1672)</f>
        <v>0</v>
      </c>
      <c r="W1672" s="25">
        <f t="shared" si="103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ref="U1673:U1736" si="106">Q1673+S1673</f>
        <v>0</v>
      </c>
      <c r="V1673" s="25">
        <f t="shared" si="105"/>
        <v>0</v>
      </c>
      <c r="W1673" s="25">
        <f t="shared" ref="W1673:W1736" si="107">V1673+P1673</f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6"/>
        <v>0</v>
      </c>
      <c r="V1734" s="25">
        <f t="shared" si="105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6"/>
        <v>0</v>
      </c>
      <c r="V1735" s="25">
        <f t="shared" si="105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si="106"/>
        <v>0</v>
      </c>
      <c r="V1736" s="25">
        <f t="shared" ref="V1736:V1799" si="109">(Q1736*R1736)+(S1736*T1736)</f>
        <v>0</v>
      </c>
      <c r="W1736" s="25">
        <f t="shared" si="107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ref="U1737:U1800" si="110">Q1737+S1737</f>
        <v>0</v>
      </c>
      <c r="V1737" s="25">
        <f t="shared" si="109"/>
        <v>0</v>
      </c>
      <c r="W1737" s="25">
        <f t="shared" ref="W1737:W1800" si="111">V1737+P1737</f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10"/>
        <v>0</v>
      </c>
      <c r="V1798" s="25">
        <f t="shared" si="109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10"/>
        <v>0</v>
      </c>
      <c r="V1799" s="25">
        <f t="shared" si="109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si="110"/>
        <v>0</v>
      </c>
      <c r="V1800" s="25">
        <f t="shared" ref="V1800:V1863" si="113">(Q1800*R1800)+(S1800*T1800)</f>
        <v>0</v>
      </c>
      <c r="W1800" s="25">
        <f t="shared" si="111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ref="U1801:U1864" si="114">Q1801+S1801</f>
        <v>0</v>
      </c>
      <c r="V1801" s="25">
        <f t="shared" si="113"/>
        <v>0</v>
      </c>
      <c r="W1801" s="25">
        <f t="shared" ref="W1801:W1864" si="115">V1801+P1801</f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4"/>
        <v>0</v>
      </c>
      <c r="V1862" s="25">
        <f t="shared" si="113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4"/>
        <v>0</v>
      </c>
      <c r="V1863" s="25">
        <f t="shared" si="113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si="114"/>
        <v>0</v>
      </c>
      <c r="V1864" s="25">
        <f t="shared" ref="V1864:V1927" si="117">(Q1864*R1864)+(S1864*T1864)</f>
        <v>0</v>
      </c>
      <c r="W1864" s="25">
        <f t="shared" si="115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ref="U1865:U1928" si="118">Q1865+S1865</f>
        <v>0</v>
      </c>
      <c r="V1865" s="25">
        <f t="shared" si="117"/>
        <v>0</v>
      </c>
      <c r="W1865" s="25">
        <f t="shared" ref="W1865:W1928" si="119">V1865+P1865</f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8"/>
        <v>0</v>
      </c>
      <c r="V1926" s="25">
        <f t="shared" si="117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8"/>
        <v>0</v>
      </c>
      <c r="V1927" s="25">
        <f t="shared" si="117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si="118"/>
        <v>0</v>
      </c>
      <c r="V1928" s="25">
        <f t="shared" ref="V1928:V1991" si="121">(Q1928*R1928)+(S1928*T1928)</f>
        <v>0</v>
      </c>
      <c r="W1928" s="25">
        <f t="shared" si="119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ref="U1929:U1992" si="122">Q1929+S1929</f>
        <v>0</v>
      </c>
      <c r="V1929" s="25">
        <f t="shared" si="121"/>
        <v>0</v>
      </c>
      <c r="W1929" s="25">
        <f t="shared" ref="W1929:W1992" si="123">V1929+P1929</f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2"/>
        <v>0</v>
      </c>
      <c r="V1990" s="25">
        <f t="shared" si="121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2"/>
        <v>0</v>
      </c>
      <c r="V1991" s="25">
        <f t="shared" si="121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si="122"/>
        <v>0</v>
      </c>
      <c r="V1992" s="25">
        <f t="shared" ref="V1992:V2050" si="125">(Q1992*R1992)+(S1992*T1992)</f>
        <v>0</v>
      </c>
      <c r="W1992" s="25">
        <f t="shared" si="123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ref="U1993:U2050" si="126">Q1993+S1993</f>
        <v>0</v>
      </c>
      <c r="V1993" s="25">
        <f t="shared" si="125"/>
        <v>0</v>
      </c>
      <c r="W1993" s="25">
        <f t="shared" ref="W1993:W2050" si="127">V1993+P1993</f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6"/>
        <v>0</v>
      </c>
      <c r="V2048" s="25">
        <f t="shared" si="125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6"/>
        <v>0</v>
      </c>
      <c r="V2049" s="25">
        <f t="shared" si="125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6"/>
        <v>0</v>
      </c>
      <c r="V2050" s="6">
        <f t="shared" si="125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50 U8:X2050">
    <cfRule type="expression" dxfId="6" priority="1" stopIfTrue="1">
      <formula>'MAPA JUNHO'!#REF!&lt;&gt;$U8</formula>
    </cfRule>
  </conditionalFormatting>
  <dataValidations count="4"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2051"/>
  <sheetViews>
    <sheetView workbookViewId="0">
      <selection activeCell="L26" sqref="L26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318</v>
      </c>
      <c r="D8" s="58">
        <v>3770710</v>
      </c>
      <c r="E8" s="57" t="s">
        <v>183</v>
      </c>
      <c r="F8" s="56" t="s">
        <v>319</v>
      </c>
      <c r="G8" s="64"/>
      <c r="H8" s="65" t="s">
        <v>0</v>
      </c>
      <c r="I8" s="64" t="s">
        <v>105</v>
      </c>
      <c r="J8" s="65" t="s">
        <v>0</v>
      </c>
      <c r="K8" s="64" t="s">
        <v>320</v>
      </c>
      <c r="L8" s="63">
        <v>43290</v>
      </c>
      <c r="M8" s="63" t="s">
        <v>321</v>
      </c>
      <c r="N8" s="62"/>
      <c r="O8" s="62"/>
      <c r="P8" s="61">
        <f t="shared" ref="P8:P71" si="0">N8+O8</f>
        <v>0</v>
      </c>
      <c r="Q8" s="53">
        <v>4</v>
      </c>
      <c r="R8" s="52">
        <v>54.01</v>
      </c>
      <c r="S8" s="53">
        <v>1</v>
      </c>
      <c r="T8" s="52">
        <v>17.52</v>
      </c>
      <c r="U8" s="60">
        <v>4</v>
      </c>
      <c r="V8" s="25">
        <f t="shared" ref="V8:V71" si="1">(Q8*R8)+(S8*T8)</f>
        <v>233.56</v>
      </c>
      <c r="W8" s="59">
        <f>V8+P8</f>
        <v>233.56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322</v>
      </c>
      <c r="D9" s="58">
        <v>3637069</v>
      </c>
      <c r="E9" s="57" t="s">
        <v>325</v>
      </c>
      <c r="F9" s="56" t="s">
        <v>323</v>
      </c>
      <c r="G9" s="55"/>
      <c r="H9" s="36" t="s">
        <v>0</v>
      </c>
      <c r="I9" s="55" t="s">
        <v>105</v>
      </c>
      <c r="J9" s="36" t="s">
        <v>0</v>
      </c>
      <c r="K9" s="55" t="s">
        <v>324</v>
      </c>
      <c r="L9" s="54">
        <v>43298</v>
      </c>
      <c r="M9" s="54">
        <v>43301</v>
      </c>
      <c r="N9" s="52"/>
      <c r="O9" s="52"/>
      <c r="P9" s="30">
        <f t="shared" si="0"/>
        <v>0</v>
      </c>
      <c r="Q9" s="53">
        <v>3</v>
      </c>
      <c r="R9" s="52">
        <v>95.97</v>
      </c>
      <c r="S9" s="53">
        <v>1</v>
      </c>
      <c r="T9" s="52">
        <v>28.78</v>
      </c>
      <c r="U9" s="26">
        <f t="shared" ref="U9:U72" si="2">Q9+S9</f>
        <v>4</v>
      </c>
      <c r="V9" s="25">
        <f t="shared" si="1"/>
        <v>316.68999999999994</v>
      </c>
      <c r="W9" s="25">
        <f t="shared" ref="W9:W72" si="3">V9+P9</f>
        <v>316.68999999999994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322</v>
      </c>
      <c r="D10" s="58">
        <v>3637069</v>
      </c>
      <c r="E10" s="57" t="s">
        <v>325</v>
      </c>
      <c r="F10" s="56" t="s">
        <v>323</v>
      </c>
      <c r="G10" s="55"/>
      <c r="H10" s="36" t="s">
        <v>0</v>
      </c>
      <c r="I10" s="55" t="s">
        <v>105</v>
      </c>
      <c r="J10" s="36" t="s">
        <v>0</v>
      </c>
      <c r="K10" s="55" t="s">
        <v>326</v>
      </c>
      <c r="L10" s="54">
        <v>43312</v>
      </c>
      <c r="M10" s="54">
        <v>43315</v>
      </c>
      <c r="N10" s="52"/>
      <c r="O10" s="52"/>
      <c r="P10" s="30">
        <f t="shared" si="0"/>
        <v>0</v>
      </c>
      <c r="Q10" s="53">
        <v>3</v>
      </c>
      <c r="R10" s="52">
        <v>95.97</v>
      </c>
      <c r="S10" s="53">
        <v>1</v>
      </c>
      <c r="T10" s="52">
        <v>28.78</v>
      </c>
      <c r="U10" s="26">
        <f t="shared" si="2"/>
        <v>4</v>
      </c>
      <c r="V10" s="25">
        <f t="shared" si="1"/>
        <v>316.68999999999994</v>
      </c>
      <c r="W10" s="25">
        <f t="shared" si="3"/>
        <v>316.68999999999994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332</v>
      </c>
      <c r="D11" s="58">
        <v>2444879</v>
      </c>
      <c r="E11" s="57" t="s">
        <v>327</v>
      </c>
      <c r="F11" s="56" t="s">
        <v>328</v>
      </c>
      <c r="G11" s="55"/>
      <c r="H11" s="36" t="s">
        <v>0</v>
      </c>
      <c r="I11" s="55" t="s">
        <v>105</v>
      </c>
      <c r="J11" s="36" t="s">
        <v>0</v>
      </c>
      <c r="K11" s="55" t="s">
        <v>329</v>
      </c>
      <c r="L11" s="54">
        <v>43277</v>
      </c>
      <c r="M11" s="54">
        <v>43277</v>
      </c>
      <c r="N11" s="52"/>
      <c r="O11" s="52"/>
      <c r="P11" s="30">
        <f t="shared" si="0"/>
        <v>0</v>
      </c>
      <c r="Q11" s="53"/>
      <c r="R11" s="52"/>
      <c r="S11" s="53">
        <v>1</v>
      </c>
      <c r="T11" s="52">
        <v>17.52</v>
      </c>
      <c r="U11" s="26">
        <f t="shared" si="2"/>
        <v>1</v>
      </c>
      <c r="V11" s="25">
        <f t="shared" si="1"/>
        <v>17.52</v>
      </c>
      <c r="W11" s="25">
        <f t="shared" si="3"/>
        <v>17.52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333</v>
      </c>
      <c r="D12" s="58">
        <v>3894487</v>
      </c>
      <c r="E12" s="57" t="s">
        <v>309</v>
      </c>
      <c r="F12" s="56" t="s">
        <v>330</v>
      </c>
      <c r="G12" s="55"/>
      <c r="H12" s="36" t="s">
        <v>0</v>
      </c>
      <c r="I12" s="55" t="s">
        <v>105</v>
      </c>
      <c r="J12" s="36" t="s">
        <v>0</v>
      </c>
      <c r="K12" s="55" t="s">
        <v>331</v>
      </c>
      <c r="L12" s="54">
        <v>43258</v>
      </c>
      <c r="M12" s="54">
        <v>43258</v>
      </c>
      <c r="N12" s="52"/>
      <c r="O12" s="52"/>
      <c r="P12" s="30">
        <f t="shared" si="0"/>
        <v>0</v>
      </c>
      <c r="Q12" s="53"/>
      <c r="R12" s="52"/>
      <c r="S12" s="53">
        <v>1</v>
      </c>
      <c r="T12" s="52">
        <v>17.52</v>
      </c>
      <c r="U12" s="26">
        <f t="shared" si="2"/>
        <v>1</v>
      </c>
      <c r="V12" s="25">
        <f t="shared" si="1"/>
        <v>17.52</v>
      </c>
      <c r="W12" s="25">
        <f t="shared" si="3"/>
        <v>17.52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251</v>
      </c>
      <c r="D13" s="58">
        <v>3813550</v>
      </c>
      <c r="E13" s="57" t="s">
        <v>252</v>
      </c>
      <c r="F13" s="56" t="s">
        <v>334</v>
      </c>
      <c r="G13" s="55"/>
      <c r="H13" s="36" t="s">
        <v>0</v>
      </c>
      <c r="I13" s="55" t="s">
        <v>105</v>
      </c>
      <c r="J13" s="36" t="s">
        <v>0</v>
      </c>
      <c r="K13" s="55" t="s">
        <v>335</v>
      </c>
      <c r="L13" s="54" t="s">
        <v>336</v>
      </c>
      <c r="M13" s="54">
        <v>43302</v>
      </c>
      <c r="N13" s="52"/>
      <c r="O13" s="52"/>
      <c r="P13" s="30">
        <f t="shared" si="0"/>
        <v>0</v>
      </c>
      <c r="Q13" s="53">
        <v>4</v>
      </c>
      <c r="R13" s="52">
        <v>54.01</v>
      </c>
      <c r="S13" s="53">
        <v>1</v>
      </c>
      <c r="T13" s="52">
        <v>17.52</v>
      </c>
      <c r="U13" s="26">
        <f t="shared" si="2"/>
        <v>5</v>
      </c>
      <c r="V13" s="25">
        <f t="shared" si="1"/>
        <v>233.56</v>
      </c>
      <c r="W13" s="25">
        <f t="shared" si="3"/>
        <v>233.56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337</v>
      </c>
      <c r="D14" s="58">
        <v>2349361</v>
      </c>
      <c r="E14" s="57" t="s">
        <v>214</v>
      </c>
      <c r="F14" s="56" t="s">
        <v>338</v>
      </c>
      <c r="G14" s="55"/>
      <c r="H14" s="36" t="s">
        <v>0</v>
      </c>
      <c r="I14" s="55" t="s">
        <v>105</v>
      </c>
      <c r="J14" s="36" t="s">
        <v>0</v>
      </c>
      <c r="K14" s="55" t="s">
        <v>339</v>
      </c>
      <c r="L14" s="54">
        <v>43298</v>
      </c>
      <c r="M14" s="54">
        <v>43301</v>
      </c>
      <c r="N14" s="52"/>
      <c r="O14" s="52"/>
      <c r="P14" s="30">
        <f t="shared" si="0"/>
        <v>0</v>
      </c>
      <c r="Q14" s="53">
        <v>3</v>
      </c>
      <c r="R14" s="52">
        <v>54.01</v>
      </c>
      <c r="S14" s="53">
        <v>1</v>
      </c>
      <c r="T14" s="52">
        <v>17.52</v>
      </c>
      <c r="U14" s="26">
        <f t="shared" si="2"/>
        <v>4</v>
      </c>
      <c r="V14" s="25">
        <f t="shared" si="1"/>
        <v>179.55</v>
      </c>
      <c r="W14" s="25">
        <f t="shared" si="3"/>
        <v>179.55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337</v>
      </c>
      <c r="D15" s="58">
        <v>2349361</v>
      </c>
      <c r="E15" s="57" t="s">
        <v>214</v>
      </c>
      <c r="F15" s="56" t="s">
        <v>338</v>
      </c>
      <c r="G15" s="55"/>
      <c r="H15" s="36" t="s">
        <v>0</v>
      </c>
      <c r="I15" s="55" t="s">
        <v>105</v>
      </c>
      <c r="J15" s="36" t="s">
        <v>0</v>
      </c>
      <c r="K15" s="55" t="s">
        <v>340</v>
      </c>
      <c r="L15" s="54">
        <v>43284</v>
      </c>
      <c r="M15" s="54" t="s">
        <v>341</v>
      </c>
      <c r="N15" s="52"/>
      <c r="O15" s="52"/>
      <c r="P15" s="30">
        <f t="shared" si="0"/>
        <v>0</v>
      </c>
      <c r="Q15" s="53">
        <v>3</v>
      </c>
      <c r="R15" s="52">
        <v>54.01</v>
      </c>
      <c r="S15" s="53">
        <v>1</v>
      </c>
      <c r="T15" s="52">
        <v>17.52</v>
      </c>
      <c r="U15" s="26">
        <f t="shared" si="2"/>
        <v>4</v>
      </c>
      <c r="V15" s="25">
        <f t="shared" si="1"/>
        <v>179.55</v>
      </c>
      <c r="W15" s="25">
        <f t="shared" si="3"/>
        <v>179.55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337</v>
      </c>
      <c r="D16" s="58">
        <v>2349361</v>
      </c>
      <c r="E16" s="57" t="s">
        <v>214</v>
      </c>
      <c r="F16" s="56" t="s">
        <v>338</v>
      </c>
      <c r="G16" s="55"/>
      <c r="H16" s="36" t="s">
        <v>0</v>
      </c>
      <c r="I16" s="55" t="s">
        <v>105</v>
      </c>
      <c r="J16" s="36" t="s">
        <v>0</v>
      </c>
      <c r="K16" s="55" t="s">
        <v>342</v>
      </c>
      <c r="L16" s="54">
        <v>43312</v>
      </c>
      <c r="M16" s="54">
        <v>43315</v>
      </c>
      <c r="N16" s="52"/>
      <c r="O16" s="52"/>
      <c r="P16" s="30">
        <f t="shared" si="0"/>
        <v>0</v>
      </c>
      <c r="Q16" s="53">
        <v>3</v>
      </c>
      <c r="R16" s="52">
        <v>54.01</v>
      </c>
      <c r="S16" s="53">
        <v>1</v>
      </c>
      <c r="T16" s="52">
        <v>17.52</v>
      </c>
      <c r="U16" s="26">
        <f t="shared" si="2"/>
        <v>4</v>
      </c>
      <c r="V16" s="25">
        <f t="shared" si="1"/>
        <v>179.55</v>
      </c>
      <c r="W16" s="25">
        <f t="shared" si="3"/>
        <v>179.55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209</v>
      </c>
      <c r="D17" s="58">
        <v>3766730</v>
      </c>
      <c r="E17" s="57" t="s">
        <v>309</v>
      </c>
      <c r="F17" s="56" t="s">
        <v>343</v>
      </c>
      <c r="G17" s="55"/>
      <c r="H17" s="36" t="s">
        <v>0</v>
      </c>
      <c r="I17" s="55" t="s">
        <v>105</v>
      </c>
      <c r="J17" s="36" t="s">
        <v>0</v>
      </c>
      <c r="K17" s="55" t="s">
        <v>329</v>
      </c>
      <c r="L17" s="54">
        <v>43280</v>
      </c>
      <c r="M17" s="54">
        <v>43280</v>
      </c>
      <c r="N17" s="52"/>
      <c r="O17" s="52"/>
      <c r="P17" s="30">
        <f t="shared" si="0"/>
        <v>0</v>
      </c>
      <c r="Q17" s="53"/>
      <c r="R17" s="52"/>
      <c r="S17" s="53">
        <v>1</v>
      </c>
      <c r="T17" s="52">
        <v>17.52</v>
      </c>
      <c r="U17" s="26">
        <f t="shared" si="2"/>
        <v>1</v>
      </c>
      <c r="V17" s="25">
        <f t="shared" si="1"/>
        <v>17.52</v>
      </c>
      <c r="W17" s="25">
        <f t="shared" si="3"/>
        <v>17.52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 t="s">
        <v>209</v>
      </c>
      <c r="D18" s="58">
        <v>3766730</v>
      </c>
      <c r="E18" s="57" t="s">
        <v>309</v>
      </c>
      <c r="F18" s="56" t="s">
        <v>344</v>
      </c>
      <c r="G18" s="55"/>
      <c r="H18" s="36" t="s">
        <v>0</v>
      </c>
      <c r="I18" s="55" t="s">
        <v>105</v>
      </c>
      <c r="J18" s="36" t="s">
        <v>0</v>
      </c>
      <c r="K18" s="55" t="s">
        <v>345</v>
      </c>
      <c r="L18" s="54">
        <v>43265</v>
      </c>
      <c r="M18" s="54">
        <v>43265</v>
      </c>
      <c r="N18" s="52"/>
      <c r="O18" s="52"/>
      <c r="P18" s="30">
        <f t="shared" si="0"/>
        <v>0</v>
      </c>
      <c r="Q18" s="53"/>
      <c r="R18" s="52"/>
      <c r="S18" s="53">
        <v>1</v>
      </c>
      <c r="T18" s="52">
        <v>17.52</v>
      </c>
      <c r="U18" s="26">
        <f t="shared" si="2"/>
        <v>1</v>
      </c>
      <c r="V18" s="25">
        <f t="shared" si="1"/>
        <v>17.52</v>
      </c>
      <c r="W18" s="25">
        <f t="shared" si="3"/>
        <v>17.52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 t="s">
        <v>211</v>
      </c>
      <c r="D19" s="58">
        <v>3527182</v>
      </c>
      <c r="E19" s="57" t="s">
        <v>214</v>
      </c>
      <c r="F19" s="56" t="s">
        <v>346</v>
      </c>
      <c r="G19" s="55"/>
      <c r="H19" s="36" t="s">
        <v>0</v>
      </c>
      <c r="I19" s="55" t="s">
        <v>105</v>
      </c>
      <c r="J19" s="36" t="s">
        <v>0</v>
      </c>
      <c r="K19" s="55" t="s">
        <v>347</v>
      </c>
      <c r="L19" s="54">
        <v>43290</v>
      </c>
      <c r="M19" s="54">
        <v>43294</v>
      </c>
      <c r="N19" s="52"/>
      <c r="O19" s="52"/>
      <c r="P19" s="30">
        <f t="shared" si="0"/>
        <v>0</v>
      </c>
      <c r="Q19" s="53">
        <v>4</v>
      </c>
      <c r="R19" s="52">
        <v>54.01</v>
      </c>
      <c r="S19" s="53">
        <v>1</v>
      </c>
      <c r="T19" s="52">
        <v>17.52</v>
      </c>
      <c r="U19" s="26">
        <f t="shared" si="2"/>
        <v>5</v>
      </c>
      <c r="V19" s="25">
        <f t="shared" si="1"/>
        <v>233.56</v>
      </c>
      <c r="W19" s="25">
        <f t="shared" si="3"/>
        <v>233.56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 t="s">
        <v>282</v>
      </c>
      <c r="D20" s="58">
        <v>3745252</v>
      </c>
      <c r="E20" s="57" t="s">
        <v>111</v>
      </c>
      <c r="F20" s="56" t="s">
        <v>348</v>
      </c>
      <c r="G20" s="55"/>
      <c r="H20" s="36" t="s">
        <v>0</v>
      </c>
      <c r="I20" s="55" t="s">
        <v>105</v>
      </c>
      <c r="J20" s="36" t="s">
        <v>0</v>
      </c>
      <c r="K20" s="55" t="s">
        <v>349</v>
      </c>
      <c r="L20" s="54">
        <v>43294</v>
      </c>
      <c r="M20" s="54">
        <v>43294</v>
      </c>
      <c r="N20" s="52"/>
      <c r="O20" s="52"/>
      <c r="P20" s="30">
        <f t="shared" si="0"/>
        <v>0</v>
      </c>
      <c r="Q20" s="53"/>
      <c r="R20" s="52"/>
      <c r="S20" s="53">
        <v>1</v>
      </c>
      <c r="T20" s="52">
        <v>28.78</v>
      </c>
      <c r="U20" s="26">
        <v>1</v>
      </c>
      <c r="V20" s="25">
        <f t="shared" si="1"/>
        <v>28.78</v>
      </c>
      <c r="W20" s="25">
        <f t="shared" si="3"/>
        <v>28.78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 t="s">
        <v>224</v>
      </c>
      <c r="D21" s="58">
        <v>3745597</v>
      </c>
      <c r="E21" s="57" t="s">
        <v>225</v>
      </c>
      <c r="F21" s="56" t="s">
        <v>348</v>
      </c>
      <c r="G21" s="55"/>
      <c r="H21" s="36" t="s">
        <v>0</v>
      </c>
      <c r="I21" s="55" t="s">
        <v>105</v>
      </c>
      <c r="J21" s="36" t="s">
        <v>0</v>
      </c>
      <c r="K21" s="55" t="s">
        <v>349</v>
      </c>
      <c r="L21" s="54">
        <v>43294</v>
      </c>
      <c r="M21" s="54">
        <v>43294</v>
      </c>
      <c r="N21" s="52"/>
      <c r="O21" s="52"/>
      <c r="P21" s="30">
        <f t="shared" si="0"/>
        <v>0</v>
      </c>
      <c r="Q21" s="53"/>
      <c r="R21" s="52"/>
      <c r="S21" s="53">
        <v>1</v>
      </c>
      <c r="T21" s="52">
        <v>17.52</v>
      </c>
      <c r="U21" s="26">
        <f t="shared" si="2"/>
        <v>1</v>
      </c>
      <c r="V21" s="25">
        <f t="shared" si="1"/>
        <v>17.52</v>
      </c>
      <c r="W21" s="25">
        <f t="shared" si="3"/>
        <v>17.52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 t="s">
        <v>350</v>
      </c>
      <c r="D22" s="58">
        <v>3765369</v>
      </c>
      <c r="E22" s="57" t="s">
        <v>351</v>
      </c>
      <c r="F22" s="56" t="s">
        <v>352</v>
      </c>
      <c r="G22" s="55"/>
      <c r="H22" s="36" t="s">
        <v>0</v>
      </c>
      <c r="I22" s="55" t="s">
        <v>105</v>
      </c>
      <c r="J22" s="36" t="s">
        <v>0</v>
      </c>
      <c r="K22" s="55" t="s">
        <v>353</v>
      </c>
      <c r="L22" s="54">
        <v>43293</v>
      </c>
      <c r="M22" s="54">
        <v>43294</v>
      </c>
      <c r="N22" s="52"/>
      <c r="O22" s="52"/>
      <c r="P22" s="30">
        <f t="shared" si="0"/>
        <v>0</v>
      </c>
      <c r="Q22" s="53">
        <v>1</v>
      </c>
      <c r="R22" s="52">
        <v>95.97</v>
      </c>
      <c r="S22" s="53"/>
      <c r="T22" s="52"/>
      <c r="U22" s="26">
        <f t="shared" si="2"/>
        <v>1</v>
      </c>
      <c r="V22" s="25">
        <f t="shared" si="1"/>
        <v>95.97</v>
      </c>
      <c r="W22" s="25">
        <f t="shared" si="3"/>
        <v>95.97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 t="s">
        <v>332</v>
      </c>
      <c r="D23" s="58">
        <v>2444879</v>
      </c>
      <c r="E23" s="57" t="s">
        <v>309</v>
      </c>
      <c r="F23" s="56" t="s">
        <v>355</v>
      </c>
      <c r="G23" s="55"/>
      <c r="H23" s="36" t="s">
        <v>0</v>
      </c>
      <c r="I23" s="55" t="s">
        <v>105</v>
      </c>
      <c r="J23" s="36" t="s">
        <v>0</v>
      </c>
      <c r="K23" s="55" t="s">
        <v>354</v>
      </c>
      <c r="L23" s="54">
        <v>43298</v>
      </c>
      <c r="M23" s="54">
        <v>43298</v>
      </c>
      <c r="N23" s="52"/>
      <c r="O23" s="52"/>
      <c r="P23" s="30">
        <f t="shared" si="0"/>
        <v>0</v>
      </c>
      <c r="Q23" s="53"/>
      <c r="R23" s="52"/>
      <c r="S23" s="53">
        <v>1</v>
      </c>
      <c r="T23" s="52">
        <v>17.52</v>
      </c>
      <c r="U23" s="26">
        <f t="shared" si="2"/>
        <v>1</v>
      </c>
      <c r="V23" s="25">
        <f t="shared" si="1"/>
        <v>17.52</v>
      </c>
      <c r="W23" s="25">
        <f t="shared" si="3"/>
        <v>17.52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 t="s">
        <v>332</v>
      </c>
      <c r="D24" s="58">
        <v>2444879</v>
      </c>
      <c r="E24" s="57" t="s">
        <v>309</v>
      </c>
      <c r="F24" s="56" t="s">
        <v>355</v>
      </c>
      <c r="G24" s="55"/>
      <c r="H24" s="36" t="s">
        <v>0</v>
      </c>
      <c r="I24" s="55" t="s">
        <v>105</v>
      </c>
      <c r="J24" s="36" t="s">
        <v>0</v>
      </c>
      <c r="K24" s="55" t="s">
        <v>356</v>
      </c>
      <c r="L24" s="54">
        <v>43298</v>
      </c>
      <c r="M24" s="54">
        <v>43300</v>
      </c>
      <c r="N24" s="52"/>
      <c r="O24" s="52"/>
      <c r="P24" s="30">
        <f t="shared" si="0"/>
        <v>0</v>
      </c>
      <c r="Q24" s="53">
        <v>2</v>
      </c>
      <c r="R24" s="52">
        <v>54.01</v>
      </c>
      <c r="S24" s="53">
        <v>1</v>
      </c>
      <c r="T24" s="52">
        <v>17.52</v>
      </c>
      <c r="U24" s="26">
        <f t="shared" si="2"/>
        <v>3</v>
      </c>
      <c r="V24" s="25">
        <f t="shared" si="1"/>
        <v>125.53999999999999</v>
      </c>
      <c r="W24" s="25">
        <f t="shared" si="3"/>
        <v>125.53999999999999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 t="s">
        <v>332</v>
      </c>
      <c r="D25" s="58">
        <v>2444879</v>
      </c>
      <c r="E25" s="57" t="s">
        <v>309</v>
      </c>
      <c r="F25" s="56" t="s">
        <v>355</v>
      </c>
      <c r="G25" s="55"/>
      <c r="H25" s="36" t="s">
        <v>0</v>
      </c>
      <c r="I25" s="55" t="s">
        <v>105</v>
      </c>
      <c r="J25" s="36" t="s">
        <v>0</v>
      </c>
      <c r="K25" s="55" t="s">
        <v>357</v>
      </c>
      <c r="L25" s="54">
        <v>43306</v>
      </c>
      <c r="M25" s="54">
        <v>43306</v>
      </c>
      <c r="N25" s="52"/>
      <c r="O25" s="52"/>
      <c r="P25" s="30">
        <f t="shared" si="0"/>
        <v>0</v>
      </c>
      <c r="Q25" s="53"/>
      <c r="R25" s="52"/>
      <c r="S25" s="53">
        <v>1</v>
      </c>
      <c r="T25" s="52">
        <v>17.52</v>
      </c>
      <c r="U25" s="26">
        <f t="shared" si="2"/>
        <v>1</v>
      </c>
      <c r="V25" s="25">
        <f t="shared" si="1"/>
        <v>17.52</v>
      </c>
      <c r="W25" s="25">
        <f t="shared" si="3"/>
        <v>17.52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 t="s">
        <v>224</v>
      </c>
      <c r="D26" s="58">
        <v>3745597</v>
      </c>
      <c r="E26" s="57" t="s">
        <v>225</v>
      </c>
      <c r="F26" s="56" t="s">
        <v>362</v>
      </c>
      <c r="G26" s="55"/>
      <c r="H26" s="36" t="s">
        <v>0</v>
      </c>
      <c r="I26" s="55" t="s">
        <v>105</v>
      </c>
      <c r="J26" s="36"/>
      <c r="K26" s="55" t="s">
        <v>363</v>
      </c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/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/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/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/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/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/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/>
      <c r="D33" s="58"/>
      <c r="E33" s="57"/>
      <c r="F33" s="56"/>
      <c r="G33" s="55"/>
      <c r="H33" s="36" t="s">
        <v>0</v>
      </c>
      <c r="I33" s="55"/>
      <c r="J33" s="36" t="s">
        <v>0</v>
      </c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>
        <f t="shared" si="2"/>
        <v>0</v>
      </c>
      <c r="V33" s="25">
        <f t="shared" si="1"/>
        <v>0</v>
      </c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 t="s">
        <v>0</v>
      </c>
      <c r="I34" s="55"/>
      <c r="J34" s="36" t="s">
        <v>0</v>
      </c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>
        <f t="shared" si="2"/>
        <v>0</v>
      </c>
      <c r="V34" s="25">
        <f t="shared" si="1"/>
        <v>0</v>
      </c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/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/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/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/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/>
      <c r="J39" s="36" t="s">
        <v>0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 t="s">
        <v>0</v>
      </c>
      <c r="I40" s="35"/>
      <c r="J40" s="36" t="s">
        <v>0</v>
      </c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 t="s">
        <v>0</v>
      </c>
      <c r="I41" s="35"/>
      <c r="J41" s="36" t="s">
        <v>258</v>
      </c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si="2"/>
        <v>0</v>
      </c>
      <c r="V72" s="25">
        <f t="shared" ref="V72:V135" si="5">(Q72*R72)+(S72*T72)</f>
        <v>0</v>
      </c>
      <c r="W72" s="25">
        <f t="shared" si="3"/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ref="U73:U136" si="6">Q73+S73</f>
        <v>0</v>
      </c>
      <c r="V73" s="25">
        <f t="shared" si="5"/>
        <v>0</v>
      </c>
      <c r="W73" s="25">
        <f t="shared" ref="W73:W136" si="7">V73+P73</f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6"/>
        <v>0</v>
      </c>
      <c r="V134" s="25">
        <f t="shared" si="5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6"/>
        <v>0</v>
      </c>
      <c r="V135" s="25">
        <f t="shared" si="5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si="6"/>
        <v>0</v>
      </c>
      <c r="V136" s="25">
        <f t="shared" ref="V136:V199" si="9">(Q136*R136)+(S136*T136)</f>
        <v>0</v>
      </c>
      <c r="W136" s="25">
        <f t="shared" si="7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ref="U137:U200" si="10">Q137+S137</f>
        <v>0</v>
      </c>
      <c r="V137" s="25">
        <f t="shared" si="9"/>
        <v>0</v>
      </c>
      <c r="W137" s="25">
        <f t="shared" ref="W137:W200" si="11">V137+P137</f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10"/>
        <v>0</v>
      </c>
      <c r="V198" s="25">
        <f t="shared" si="9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10"/>
        <v>0</v>
      </c>
      <c r="V199" s="25">
        <f t="shared" si="9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si="10"/>
        <v>0</v>
      </c>
      <c r="V200" s="25">
        <f t="shared" ref="V200:V263" si="13">(Q200*R200)+(S200*T200)</f>
        <v>0</v>
      </c>
      <c r="W200" s="25">
        <f t="shared" si="11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ref="U201:U264" si="14">Q201+S201</f>
        <v>0</v>
      </c>
      <c r="V201" s="25">
        <f t="shared" si="13"/>
        <v>0</v>
      </c>
      <c r="W201" s="25">
        <f t="shared" ref="W201:W264" si="15">V201+P201</f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4"/>
        <v>0</v>
      </c>
      <c r="V262" s="25">
        <f t="shared" si="13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4"/>
        <v>0</v>
      </c>
      <c r="V263" s="25">
        <f t="shared" si="13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si="14"/>
        <v>0</v>
      </c>
      <c r="V264" s="25">
        <f t="shared" ref="V264:V327" si="17">(Q264*R264)+(S264*T264)</f>
        <v>0</v>
      </c>
      <c r="W264" s="25">
        <f t="shared" si="15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ref="U265:U328" si="18">Q265+S265</f>
        <v>0</v>
      </c>
      <c r="V265" s="25">
        <f t="shared" si="17"/>
        <v>0</v>
      </c>
      <c r="W265" s="25">
        <f t="shared" ref="W265:W328" si="19">V265+P265</f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8"/>
        <v>0</v>
      </c>
      <c r="V326" s="25">
        <f t="shared" si="17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8"/>
        <v>0</v>
      </c>
      <c r="V327" s="25">
        <f t="shared" si="17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si="18"/>
        <v>0</v>
      </c>
      <c r="V328" s="25">
        <f t="shared" ref="V328:V391" si="21">(Q328*R328)+(S328*T328)</f>
        <v>0</v>
      </c>
      <c r="W328" s="25">
        <f t="shared" si="19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ref="U329:U392" si="22">Q329+S329</f>
        <v>0</v>
      </c>
      <c r="V329" s="25">
        <f t="shared" si="21"/>
        <v>0</v>
      </c>
      <c r="W329" s="25">
        <f t="shared" ref="W329:W392" si="23">V329+P329</f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2"/>
        <v>0</v>
      </c>
      <c r="V390" s="25">
        <f t="shared" si="21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2"/>
        <v>0</v>
      </c>
      <c r="V391" s="25">
        <f t="shared" si="21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si="22"/>
        <v>0</v>
      </c>
      <c r="V392" s="25">
        <f t="shared" ref="V392:V455" si="25">(Q392*R392)+(S392*T392)</f>
        <v>0</v>
      </c>
      <c r="W392" s="25">
        <f t="shared" si="23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ref="U393:U456" si="26">Q393+S393</f>
        <v>0</v>
      </c>
      <c r="V393" s="25">
        <f t="shared" si="25"/>
        <v>0</v>
      </c>
      <c r="W393" s="25">
        <f t="shared" ref="W393:W456" si="27">V393+P393</f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6"/>
        <v>0</v>
      </c>
      <c r="V454" s="25">
        <f t="shared" si="25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6"/>
        <v>0</v>
      </c>
      <c r="V455" s="25">
        <f t="shared" si="25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si="26"/>
        <v>0</v>
      </c>
      <c r="V456" s="25">
        <f t="shared" ref="V456:V519" si="29">(Q456*R456)+(S456*T456)</f>
        <v>0</v>
      </c>
      <c r="W456" s="25">
        <f t="shared" si="27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ref="U457:U520" si="30">Q457+S457</f>
        <v>0</v>
      </c>
      <c r="V457" s="25">
        <f t="shared" si="29"/>
        <v>0</v>
      </c>
      <c r="W457" s="25">
        <f t="shared" ref="W457:W520" si="31">V457+P457</f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30"/>
        <v>0</v>
      </c>
      <c r="V518" s="25">
        <f t="shared" si="29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30"/>
        <v>0</v>
      </c>
      <c r="V519" s="25">
        <f t="shared" si="29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si="30"/>
        <v>0</v>
      </c>
      <c r="V520" s="25">
        <f t="shared" ref="V520:V583" si="33">(Q520*R520)+(S520*T520)</f>
        <v>0</v>
      </c>
      <c r="W520" s="25">
        <f t="shared" si="31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ref="U521:U584" si="34">Q521+S521</f>
        <v>0</v>
      </c>
      <c r="V521" s="25">
        <f t="shared" si="33"/>
        <v>0</v>
      </c>
      <c r="W521" s="25">
        <f t="shared" ref="W521:W584" si="35">V521+P521</f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4"/>
        <v>0</v>
      </c>
      <c r="V582" s="25">
        <f t="shared" si="33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4"/>
        <v>0</v>
      </c>
      <c r="V583" s="25">
        <f t="shared" si="33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si="34"/>
        <v>0</v>
      </c>
      <c r="V584" s="25">
        <f t="shared" ref="V584:V647" si="37">(Q584*R584)+(S584*T584)</f>
        <v>0</v>
      </c>
      <c r="W584" s="25">
        <f t="shared" si="35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ref="U585:U648" si="38">Q585+S585</f>
        <v>0</v>
      </c>
      <c r="V585" s="25">
        <f t="shared" si="37"/>
        <v>0</v>
      </c>
      <c r="W585" s="25">
        <f t="shared" ref="W585:W648" si="39">V585+P585</f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8"/>
        <v>0</v>
      </c>
      <c r="V646" s="25">
        <f t="shared" si="37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8"/>
        <v>0</v>
      </c>
      <c r="V647" s="25">
        <f t="shared" si="37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si="38"/>
        <v>0</v>
      </c>
      <c r="V648" s="25">
        <f t="shared" ref="V648:V711" si="41">(Q648*R648)+(S648*T648)</f>
        <v>0</v>
      </c>
      <c r="W648" s="25">
        <f t="shared" si="39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ref="U649:U712" si="42">Q649+S649</f>
        <v>0</v>
      </c>
      <c r="V649" s="25">
        <f t="shared" si="41"/>
        <v>0</v>
      </c>
      <c r="W649" s="25">
        <f t="shared" ref="W649:W712" si="43">V649+P649</f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2"/>
        <v>0</v>
      </c>
      <c r="V710" s="25">
        <f t="shared" si="41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2"/>
        <v>0</v>
      </c>
      <c r="V711" s="25">
        <f t="shared" si="41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si="42"/>
        <v>0</v>
      </c>
      <c r="V712" s="25">
        <f t="shared" ref="V712:V775" si="45">(Q712*R712)+(S712*T712)</f>
        <v>0</v>
      </c>
      <c r="W712" s="25">
        <f t="shared" si="43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ref="U713:U776" si="46">Q713+S713</f>
        <v>0</v>
      </c>
      <c r="V713" s="25">
        <f t="shared" si="45"/>
        <v>0</v>
      </c>
      <c r="W713" s="25">
        <f t="shared" ref="W713:W776" si="47">V713+P713</f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6"/>
        <v>0</v>
      </c>
      <c r="V774" s="25">
        <f t="shared" si="45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6"/>
        <v>0</v>
      </c>
      <c r="V775" s="25">
        <f t="shared" si="45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si="46"/>
        <v>0</v>
      </c>
      <c r="V776" s="25">
        <f t="shared" ref="V776:V839" si="49">(Q776*R776)+(S776*T776)</f>
        <v>0</v>
      </c>
      <c r="W776" s="25">
        <f t="shared" si="47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ref="U777:U840" si="50">Q777+S777</f>
        <v>0</v>
      </c>
      <c r="V777" s="25">
        <f t="shared" si="49"/>
        <v>0</v>
      </c>
      <c r="W777" s="25">
        <f t="shared" ref="W777:W840" si="51">V777+P777</f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50"/>
        <v>0</v>
      </c>
      <c r="V838" s="25">
        <f t="shared" si="49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50"/>
        <v>0</v>
      </c>
      <c r="V839" s="25">
        <f t="shared" si="49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si="50"/>
        <v>0</v>
      </c>
      <c r="V840" s="25">
        <f t="shared" ref="V840:V903" si="53">(Q840*R840)+(S840*T840)</f>
        <v>0</v>
      </c>
      <c r="W840" s="25">
        <f t="shared" si="51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ref="U841:U904" si="54">Q841+S841</f>
        <v>0</v>
      </c>
      <c r="V841" s="25">
        <f t="shared" si="53"/>
        <v>0</v>
      </c>
      <c r="W841" s="25">
        <f t="shared" ref="W841:W904" si="55">V841+P841</f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4"/>
        <v>0</v>
      </c>
      <c r="V902" s="25">
        <f t="shared" si="53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4"/>
        <v>0</v>
      </c>
      <c r="V903" s="25">
        <f t="shared" si="53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si="54"/>
        <v>0</v>
      </c>
      <c r="V904" s="25">
        <f t="shared" ref="V904:V967" si="57">(Q904*R904)+(S904*T904)</f>
        <v>0</v>
      </c>
      <c r="W904" s="25">
        <f t="shared" si="55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ref="U905:U968" si="58">Q905+S905</f>
        <v>0</v>
      </c>
      <c r="V905" s="25">
        <f t="shared" si="57"/>
        <v>0</v>
      </c>
      <c r="W905" s="25">
        <f t="shared" ref="W905:W968" si="59">V905+P905</f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8"/>
        <v>0</v>
      </c>
      <c r="V966" s="25">
        <f t="shared" si="57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8"/>
        <v>0</v>
      </c>
      <c r="V967" s="25">
        <f t="shared" si="57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si="58"/>
        <v>0</v>
      </c>
      <c r="V968" s="25">
        <f t="shared" ref="V968:V1031" si="61">(Q968*R968)+(S968*T968)</f>
        <v>0</v>
      </c>
      <c r="W968" s="25">
        <f t="shared" si="59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ref="U969:U1032" si="62">Q969+S969</f>
        <v>0</v>
      </c>
      <c r="V969" s="25">
        <f t="shared" si="61"/>
        <v>0</v>
      </c>
      <c r="W969" s="25">
        <f t="shared" ref="W969:W1032" si="63">V969+P969</f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2"/>
        <v>0</v>
      </c>
      <c r="V1030" s="25">
        <f t="shared" si="61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2"/>
        <v>0</v>
      </c>
      <c r="V1031" s="25">
        <f t="shared" si="61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si="62"/>
        <v>0</v>
      </c>
      <c r="V1032" s="25">
        <f t="shared" ref="V1032:V1095" si="65">(Q1032*R1032)+(S1032*T1032)</f>
        <v>0</v>
      </c>
      <c r="W1032" s="25">
        <f t="shared" si="63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ref="U1033:U1096" si="66">Q1033+S1033</f>
        <v>0</v>
      </c>
      <c r="V1033" s="25">
        <f t="shared" si="65"/>
        <v>0</v>
      </c>
      <c r="W1033" s="25">
        <f t="shared" ref="W1033:W1096" si="67">V1033+P1033</f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6"/>
        <v>0</v>
      </c>
      <c r="V1094" s="25">
        <f t="shared" si="65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6"/>
        <v>0</v>
      </c>
      <c r="V1095" s="25">
        <f t="shared" si="65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si="66"/>
        <v>0</v>
      </c>
      <c r="V1096" s="25">
        <f t="shared" ref="V1096:V1159" si="69">(Q1096*R1096)+(S1096*T1096)</f>
        <v>0</v>
      </c>
      <c r="W1096" s="25">
        <f t="shared" si="67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ref="U1097:U1160" si="70">Q1097+S1097</f>
        <v>0</v>
      </c>
      <c r="V1097" s="25">
        <f t="shared" si="69"/>
        <v>0</v>
      </c>
      <c r="W1097" s="25">
        <f t="shared" ref="W1097:W1160" si="71">V1097+P1097</f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70"/>
        <v>0</v>
      </c>
      <c r="V1158" s="25">
        <f t="shared" si="69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70"/>
        <v>0</v>
      </c>
      <c r="V1159" s="25">
        <f t="shared" si="69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si="70"/>
        <v>0</v>
      </c>
      <c r="V1160" s="25">
        <f t="shared" ref="V1160:V1223" si="73">(Q1160*R1160)+(S1160*T1160)</f>
        <v>0</v>
      </c>
      <c r="W1160" s="25">
        <f t="shared" si="71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ref="U1161:U1224" si="74">Q1161+S1161</f>
        <v>0</v>
      </c>
      <c r="V1161" s="25">
        <f t="shared" si="73"/>
        <v>0</v>
      </c>
      <c r="W1161" s="25">
        <f t="shared" ref="W1161:W1224" si="75">V1161+P1161</f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4"/>
        <v>0</v>
      </c>
      <c r="V1222" s="25">
        <f t="shared" si="73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4"/>
        <v>0</v>
      </c>
      <c r="V1223" s="25">
        <f t="shared" si="73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si="74"/>
        <v>0</v>
      </c>
      <c r="V1224" s="25">
        <f t="shared" ref="V1224:V1287" si="77">(Q1224*R1224)+(S1224*T1224)</f>
        <v>0</v>
      </c>
      <c r="W1224" s="25">
        <f t="shared" si="75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ref="U1225:U1288" si="78">Q1225+S1225</f>
        <v>0</v>
      </c>
      <c r="V1225" s="25">
        <f t="shared" si="77"/>
        <v>0</v>
      </c>
      <c r="W1225" s="25">
        <f t="shared" ref="W1225:W1288" si="79">V1225+P1225</f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8"/>
        <v>0</v>
      </c>
      <c r="V1286" s="25">
        <f t="shared" si="77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8"/>
        <v>0</v>
      </c>
      <c r="V1287" s="25">
        <f t="shared" si="77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si="78"/>
        <v>0</v>
      </c>
      <c r="V1288" s="25">
        <f t="shared" ref="V1288:V1351" si="81">(Q1288*R1288)+(S1288*T1288)</f>
        <v>0</v>
      </c>
      <c r="W1288" s="25">
        <f t="shared" si="79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ref="U1289:U1352" si="82">Q1289+S1289</f>
        <v>0</v>
      </c>
      <c r="V1289" s="25">
        <f t="shared" si="81"/>
        <v>0</v>
      </c>
      <c r="W1289" s="25">
        <f t="shared" ref="W1289:W1352" si="83">V1289+P1289</f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2"/>
        <v>0</v>
      </c>
      <c r="V1350" s="25">
        <f t="shared" si="81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2"/>
        <v>0</v>
      </c>
      <c r="V1351" s="25">
        <f t="shared" si="81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si="82"/>
        <v>0</v>
      </c>
      <c r="V1352" s="25">
        <f t="shared" ref="V1352:V1415" si="85">(Q1352*R1352)+(S1352*T1352)</f>
        <v>0</v>
      </c>
      <c r="W1352" s="25">
        <f t="shared" si="83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ref="U1353:U1416" si="86">Q1353+S1353</f>
        <v>0</v>
      </c>
      <c r="V1353" s="25">
        <f t="shared" si="85"/>
        <v>0</v>
      </c>
      <c r="W1353" s="25">
        <f t="shared" ref="W1353:W1416" si="87">V1353+P1353</f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6"/>
        <v>0</v>
      </c>
      <c r="V1414" s="25">
        <f t="shared" si="85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6"/>
        <v>0</v>
      </c>
      <c r="V1415" s="25">
        <f t="shared" si="85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si="86"/>
        <v>0</v>
      </c>
      <c r="V1416" s="25">
        <f t="shared" ref="V1416:V1479" si="89">(Q1416*R1416)+(S1416*T1416)</f>
        <v>0</v>
      </c>
      <c r="W1416" s="25">
        <f t="shared" si="87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ref="U1417:U1480" si="90">Q1417+S1417</f>
        <v>0</v>
      </c>
      <c r="V1417" s="25">
        <f t="shared" si="89"/>
        <v>0</v>
      </c>
      <c r="W1417" s="25">
        <f t="shared" ref="W1417:W1480" si="91">V1417+P1417</f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90"/>
        <v>0</v>
      </c>
      <c r="V1478" s="25">
        <f t="shared" si="89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90"/>
        <v>0</v>
      </c>
      <c r="V1479" s="25">
        <f t="shared" si="89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si="90"/>
        <v>0</v>
      </c>
      <c r="V1480" s="25">
        <f t="shared" ref="V1480:V1543" si="93">(Q1480*R1480)+(S1480*T1480)</f>
        <v>0</v>
      </c>
      <c r="W1480" s="25">
        <f t="shared" si="91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ref="U1481:U1544" si="94">Q1481+S1481</f>
        <v>0</v>
      </c>
      <c r="V1481" s="25">
        <f t="shared" si="93"/>
        <v>0</v>
      </c>
      <c r="W1481" s="25">
        <f t="shared" ref="W1481:W1544" si="95">V1481+P1481</f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4"/>
        <v>0</v>
      </c>
      <c r="V1542" s="25">
        <f t="shared" si="93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4"/>
        <v>0</v>
      </c>
      <c r="V1543" s="25">
        <f t="shared" si="93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si="94"/>
        <v>0</v>
      </c>
      <c r="V1544" s="25">
        <f t="shared" ref="V1544:V1607" si="97">(Q1544*R1544)+(S1544*T1544)</f>
        <v>0</v>
      </c>
      <c r="W1544" s="25">
        <f t="shared" si="95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ref="U1545:U1608" si="98">Q1545+S1545</f>
        <v>0</v>
      </c>
      <c r="V1545" s="25">
        <f t="shared" si="97"/>
        <v>0</v>
      </c>
      <c r="W1545" s="25">
        <f t="shared" ref="W1545:W1608" si="99">V1545+P1545</f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8"/>
        <v>0</v>
      </c>
      <c r="V1606" s="25">
        <f t="shared" si="97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8"/>
        <v>0</v>
      </c>
      <c r="V1607" s="25">
        <f t="shared" si="97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si="98"/>
        <v>0</v>
      </c>
      <c r="V1608" s="25">
        <f t="shared" ref="V1608:V1671" si="101">(Q1608*R1608)+(S1608*T1608)</f>
        <v>0</v>
      </c>
      <c r="W1608" s="25">
        <f t="shared" si="99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ref="U1609:U1672" si="102">Q1609+S1609</f>
        <v>0</v>
      </c>
      <c r="V1609" s="25">
        <f t="shared" si="101"/>
        <v>0</v>
      </c>
      <c r="W1609" s="25">
        <f t="shared" ref="W1609:W1672" si="103">V1609+P1609</f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2"/>
        <v>0</v>
      </c>
      <c r="V1670" s="25">
        <f t="shared" si="101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2"/>
        <v>0</v>
      </c>
      <c r="V1671" s="25">
        <f t="shared" si="101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si="102"/>
        <v>0</v>
      </c>
      <c r="V1672" s="25">
        <f t="shared" ref="V1672:V1735" si="105">(Q1672*R1672)+(S1672*T1672)</f>
        <v>0</v>
      </c>
      <c r="W1672" s="25">
        <f t="shared" si="103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ref="U1673:U1736" si="106">Q1673+S1673</f>
        <v>0</v>
      </c>
      <c r="V1673" s="25">
        <f t="shared" si="105"/>
        <v>0</v>
      </c>
      <c r="W1673" s="25">
        <f t="shared" ref="W1673:W1736" si="107">V1673+P1673</f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6"/>
        <v>0</v>
      </c>
      <c r="V1734" s="25">
        <f t="shared" si="105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6"/>
        <v>0</v>
      </c>
      <c r="V1735" s="25">
        <f t="shared" si="105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si="106"/>
        <v>0</v>
      </c>
      <c r="V1736" s="25">
        <f t="shared" ref="V1736:V1799" si="109">(Q1736*R1736)+(S1736*T1736)</f>
        <v>0</v>
      </c>
      <c r="W1736" s="25">
        <f t="shared" si="107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ref="U1737:U1800" si="110">Q1737+S1737</f>
        <v>0</v>
      </c>
      <c r="V1737" s="25">
        <f t="shared" si="109"/>
        <v>0</v>
      </c>
      <c r="W1737" s="25">
        <f t="shared" ref="W1737:W1800" si="111">V1737+P1737</f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10"/>
        <v>0</v>
      </c>
      <c r="V1798" s="25">
        <f t="shared" si="109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10"/>
        <v>0</v>
      </c>
      <c r="V1799" s="25">
        <f t="shared" si="109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si="110"/>
        <v>0</v>
      </c>
      <c r="V1800" s="25">
        <f t="shared" ref="V1800:V1863" si="113">(Q1800*R1800)+(S1800*T1800)</f>
        <v>0</v>
      </c>
      <c r="W1800" s="25">
        <f t="shared" si="111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ref="U1801:U1864" si="114">Q1801+S1801</f>
        <v>0</v>
      </c>
      <c r="V1801" s="25">
        <f t="shared" si="113"/>
        <v>0</v>
      </c>
      <c r="W1801" s="25">
        <f t="shared" ref="W1801:W1864" si="115">V1801+P1801</f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4"/>
        <v>0</v>
      </c>
      <c r="V1862" s="25">
        <f t="shared" si="113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4"/>
        <v>0</v>
      </c>
      <c r="V1863" s="25">
        <f t="shared" si="113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si="114"/>
        <v>0</v>
      </c>
      <c r="V1864" s="25">
        <f t="shared" ref="V1864:V1927" si="117">(Q1864*R1864)+(S1864*T1864)</f>
        <v>0</v>
      </c>
      <c r="W1864" s="25">
        <f t="shared" si="115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ref="U1865:U1928" si="118">Q1865+S1865</f>
        <v>0</v>
      </c>
      <c r="V1865" s="25">
        <f t="shared" si="117"/>
        <v>0</v>
      </c>
      <c r="W1865" s="25">
        <f t="shared" ref="W1865:W1928" si="119">V1865+P1865</f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8"/>
        <v>0</v>
      </c>
      <c r="V1926" s="25">
        <f t="shared" si="117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8"/>
        <v>0</v>
      </c>
      <c r="V1927" s="25">
        <f t="shared" si="117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si="118"/>
        <v>0</v>
      </c>
      <c r="V1928" s="25">
        <f t="shared" ref="V1928:V1991" si="121">(Q1928*R1928)+(S1928*T1928)</f>
        <v>0</v>
      </c>
      <c r="W1928" s="25">
        <f t="shared" si="119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ref="U1929:U1992" si="122">Q1929+S1929</f>
        <v>0</v>
      </c>
      <c r="V1929" s="25">
        <f t="shared" si="121"/>
        <v>0</v>
      </c>
      <c r="W1929" s="25">
        <f t="shared" ref="W1929:W1992" si="123">V1929+P1929</f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2"/>
        <v>0</v>
      </c>
      <c r="V1990" s="25">
        <f t="shared" si="121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2"/>
        <v>0</v>
      </c>
      <c r="V1991" s="25">
        <f t="shared" si="121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si="122"/>
        <v>0</v>
      </c>
      <c r="V1992" s="25">
        <f t="shared" ref="V1992:V2050" si="125">(Q1992*R1992)+(S1992*T1992)</f>
        <v>0</v>
      </c>
      <c r="W1992" s="25">
        <f t="shared" si="123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ref="U1993:U2050" si="126">Q1993+S1993</f>
        <v>0</v>
      </c>
      <c r="V1993" s="25">
        <f t="shared" si="125"/>
        <v>0</v>
      </c>
      <c r="W1993" s="25">
        <f t="shared" ref="W1993:W2050" si="127">V1993+P1993</f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6"/>
        <v>0</v>
      </c>
      <c r="V2048" s="25">
        <f t="shared" si="125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6"/>
        <v>0</v>
      </c>
      <c r="V2049" s="25">
        <f t="shared" si="125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6"/>
        <v>0</v>
      </c>
      <c r="V2050" s="6">
        <f t="shared" si="125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50 U8:X2050">
    <cfRule type="expression" dxfId="5" priority="1" stopIfTrue="1">
      <formula>'MAPA JULHO'!#REF!&lt;&gt;$U8</formula>
    </cfRule>
  </conditionalFormatting>
  <dataValidations count="4"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051"/>
  <sheetViews>
    <sheetView workbookViewId="0">
      <selection activeCell="V8" sqref="V8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224</v>
      </c>
      <c r="D8" s="58">
        <v>3745597</v>
      </c>
      <c r="E8" s="57" t="s">
        <v>225</v>
      </c>
      <c r="F8" s="56" t="s">
        <v>362</v>
      </c>
      <c r="G8" s="64"/>
      <c r="H8" s="65" t="s">
        <v>0</v>
      </c>
      <c r="I8" s="64" t="s">
        <v>105</v>
      </c>
      <c r="J8" s="65" t="s">
        <v>0</v>
      </c>
      <c r="K8" s="64" t="s">
        <v>364</v>
      </c>
      <c r="L8" s="63">
        <v>43318</v>
      </c>
      <c r="M8" s="63">
        <v>43319</v>
      </c>
      <c r="N8" s="62"/>
      <c r="O8" s="62"/>
      <c r="P8" s="61">
        <f t="shared" ref="P8:P71" si="0">N8+O8</f>
        <v>0</v>
      </c>
      <c r="Q8" s="53">
        <v>1</v>
      </c>
      <c r="R8" s="52">
        <v>54.01</v>
      </c>
      <c r="S8" s="53">
        <v>1</v>
      </c>
      <c r="T8" s="52">
        <v>17.52</v>
      </c>
      <c r="U8" s="60"/>
      <c r="V8" s="25">
        <f t="shared" ref="V8:V71" si="1">(Q8*R8)+(S8*T8)</f>
        <v>71.53</v>
      </c>
      <c r="W8" s="59">
        <f>V8+P8</f>
        <v>71.53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282</v>
      </c>
      <c r="D9" s="58">
        <v>3745252</v>
      </c>
      <c r="E9" s="57" t="s">
        <v>111</v>
      </c>
      <c r="F9" s="56" t="s">
        <v>365</v>
      </c>
      <c r="G9" s="55"/>
      <c r="H9" s="36" t="s">
        <v>0</v>
      </c>
      <c r="I9" s="55" t="s">
        <v>105</v>
      </c>
      <c r="J9" s="36" t="s">
        <v>0</v>
      </c>
      <c r="K9" s="55" t="s">
        <v>364</v>
      </c>
      <c r="L9" s="54">
        <v>43318</v>
      </c>
      <c r="M9" s="54">
        <v>43319</v>
      </c>
      <c r="N9" s="52"/>
      <c r="O9" s="52"/>
      <c r="P9" s="30">
        <f t="shared" si="0"/>
        <v>0</v>
      </c>
      <c r="Q9" s="53">
        <v>1</v>
      </c>
      <c r="R9" s="52">
        <v>95.97</v>
      </c>
      <c r="S9" s="53">
        <v>1</v>
      </c>
      <c r="T9" s="52">
        <v>28.78</v>
      </c>
      <c r="U9" s="26">
        <f t="shared" ref="U9:U72" si="2">Q9+S9</f>
        <v>2</v>
      </c>
      <c r="V9" s="25">
        <f t="shared" si="1"/>
        <v>124.75</v>
      </c>
      <c r="W9" s="25">
        <f t="shared" ref="W9:W72" si="3">V9+P9</f>
        <v>124.75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332</v>
      </c>
      <c r="D10" s="58">
        <v>2444879</v>
      </c>
      <c r="E10" s="57" t="s">
        <v>309</v>
      </c>
      <c r="F10" s="56" t="s">
        <v>366</v>
      </c>
      <c r="G10" s="55"/>
      <c r="H10" s="36" t="s">
        <v>0</v>
      </c>
      <c r="I10" s="55" t="s">
        <v>105</v>
      </c>
      <c r="J10" s="36" t="s">
        <v>0</v>
      </c>
      <c r="K10" s="55" t="s">
        <v>367</v>
      </c>
      <c r="L10" s="54">
        <v>43321</v>
      </c>
      <c r="M10" s="54">
        <v>43322</v>
      </c>
      <c r="N10" s="52"/>
      <c r="O10" s="52"/>
      <c r="P10" s="30">
        <f t="shared" si="0"/>
        <v>0</v>
      </c>
      <c r="Q10" s="53">
        <v>1</v>
      </c>
      <c r="R10" s="52">
        <v>54.01</v>
      </c>
      <c r="S10" s="53">
        <v>1</v>
      </c>
      <c r="T10" s="52">
        <v>17.52</v>
      </c>
      <c r="U10" s="26">
        <f t="shared" si="2"/>
        <v>2</v>
      </c>
      <c r="V10" s="25">
        <f t="shared" si="1"/>
        <v>71.53</v>
      </c>
      <c r="W10" s="25">
        <f t="shared" si="3"/>
        <v>71.53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368</v>
      </c>
      <c r="D11" s="58">
        <v>3303101</v>
      </c>
      <c r="E11" s="57" t="s">
        <v>268</v>
      </c>
      <c r="F11" s="56" t="s">
        <v>369</v>
      </c>
      <c r="G11" s="55"/>
      <c r="H11" s="36" t="s">
        <v>0</v>
      </c>
      <c r="I11" s="55" t="s">
        <v>105</v>
      </c>
      <c r="J11" s="36" t="s">
        <v>0</v>
      </c>
      <c r="K11" s="55" t="s">
        <v>370</v>
      </c>
      <c r="L11" s="54">
        <v>43318</v>
      </c>
      <c r="M11" s="54">
        <v>43322</v>
      </c>
      <c r="N11" s="52"/>
      <c r="O11" s="52"/>
      <c r="P11" s="30">
        <f t="shared" si="0"/>
        <v>0</v>
      </c>
      <c r="Q11" s="53">
        <v>4</v>
      </c>
      <c r="R11" s="52">
        <v>54.01</v>
      </c>
      <c r="S11" s="53">
        <v>1</v>
      </c>
      <c r="T11" s="52">
        <v>17.52</v>
      </c>
      <c r="U11" s="26">
        <f t="shared" si="2"/>
        <v>5</v>
      </c>
      <c r="V11" s="25">
        <f t="shared" si="1"/>
        <v>233.56</v>
      </c>
      <c r="W11" s="25">
        <f t="shared" si="3"/>
        <v>233.56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368</v>
      </c>
      <c r="D12" s="58">
        <v>3303101</v>
      </c>
      <c r="E12" s="57" t="s">
        <v>268</v>
      </c>
      <c r="F12" s="56" t="s">
        <v>369</v>
      </c>
      <c r="G12" s="55"/>
      <c r="H12" s="36" t="s">
        <v>0</v>
      </c>
      <c r="I12" s="55" t="s">
        <v>105</v>
      </c>
      <c r="J12" s="36" t="s">
        <v>0</v>
      </c>
      <c r="K12" s="55" t="s">
        <v>371</v>
      </c>
      <c r="L12" s="54">
        <v>43325</v>
      </c>
      <c r="M12" s="54">
        <v>43329</v>
      </c>
      <c r="N12" s="52"/>
      <c r="O12" s="52"/>
      <c r="P12" s="30">
        <f t="shared" si="0"/>
        <v>0</v>
      </c>
      <c r="Q12" s="53">
        <v>4</v>
      </c>
      <c r="R12" s="52">
        <v>54.01</v>
      </c>
      <c r="S12" s="53">
        <v>1</v>
      </c>
      <c r="T12" s="52">
        <v>17.52</v>
      </c>
      <c r="U12" s="26">
        <f t="shared" si="2"/>
        <v>5</v>
      </c>
      <c r="V12" s="25">
        <f t="shared" si="1"/>
        <v>233.56</v>
      </c>
      <c r="W12" s="25">
        <f t="shared" si="3"/>
        <v>233.56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223</v>
      </c>
      <c r="D13" s="58">
        <v>2349361</v>
      </c>
      <c r="E13" s="57" t="s">
        <v>214</v>
      </c>
      <c r="F13" s="56" t="s">
        <v>372</v>
      </c>
      <c r="G13" s="55"/>
      <c r="H13" s="36" t="s">
        <v>0</v>
      </c>
      <c r="I13" s="55" t="s">
        <v>105</v>
      </c>
      <c r="J13" s="36" t="s">
        <v>0</v>
      </c>
      <c r="K13" s="55" t="s">
        <v>371</v>
      </c>
      <c r="L13" s="54">
        <v>43325</v>
      </c>
      <c r="M13" s="54">
        <v>43329</v>
      </c>
      <c r="N13" s="52"/>
      <c r="O13" s="52"/>
      <c r="P13" s="30">
        <f t="shared" si="0"/>
        <v>0</v>
      </c>
      <c r="Q13" s="53">
        <v>4</v>
      </c>
      <c r="R13" s="52">
        <v>54.01</v>
      </c>
      <c r="S13" s="53">
        <v>1</v>
      </c>
      <c r="T13" s="52">
        <v>17.52</v>
      </c>
      <c r="U13" s="26">
        <f t="shared" si="2"/>
        <v>5</v>
      </c>
      <c r="V13" s="25">
        <f t="shared" si="1"/>
        <v>233.56</v>
      </c>
      <c r="W13" s="25">
        <f t="shared" si="3"/>
        <v>233.56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223</v>
      </c>
      <c r="D14" s="58">
        <v>2349361</v>
      </c>
      <c r="E14" s="57" t="s">
        <v>214</v>
      </c>
      <c r="F14" s="56" t="s">
        <v>373</v>
      </c>
      <c r="G14" s="55"/>
      <c r="H14" s="36" t="s">
        <v>0</v>
      </c>
      <c r="I14" s="55" t="s">
        <v>105</v>
      </c>
      <c r="J14" s="36" t="s">
        <v>0</v>
      </c>
      <c r="K14" s="55" t="s">
        <v>370</v>
      </c>
      <c r="L14" s="54">
        <v>43318</v>
      </c>
      <c r="M14" s="54">
        <v>43322</v>
      </c>
      <c r="N14" s="52"/>
      <c r="O14" s="52"/>
      <c r="P14" s="30">
        <f t="shared" si="0"/>
        <v>0</v>
      </c>
      <c r="Q14" s="53">
        <v>4</v>
      </c>
      <c r="R14" s="52">
        <v>54.01</v>
      </c>
      <c r="S14" s="53">
        <v>1</v>
      </c>
      <c r="T14" s="52">
        <v>17.52</v>
      </c>
      <c r="U14" s="26">
        <f t="shared" si="2"/>
        <v>5</v>
      </c>
      <c r="V14" s="25">
        <f t="shared" si="1"/>
        <v>233.56</v>
      </c>
      <c r="W14" s="25">
        <f t="shared" si="3"/>
        <v>233.56</v>
      </c>
      <c r="X14" s="51"/>
      <c r="AA14" s="49" t="s">
        <v>110</v>
      </c>
      <c r="AB14" s="49" t="s">
        <v>119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209</v>
      </c>
      <c r="D15" s="58">
        <v>3766730</v>
      </c>
      <c r="E15" s="57" t="s">
        <v>309</v>
      </c>
      <c r="F15" s="56" t="s">
        <v>374</v>
      </c>
      <c r="G15" s="55"/>
      <c r="H15" s="36" t="s">
        <v>0</v>
      </c>
      <c r="I15" s="55" t="s">
        <v>105</v>
      </c>
      <c r="J15" s="36" t="s">
        <v>0</v>
      </c>
      <c r="K15" s="55" t="s">
        <v>375</v>
      </c>
      <c r="L15" s="54">
        <v>43320</v>
      </c>
      <c r="M15" s="54">
        <v>43320</v>
      </c>
      <c r="N15" s="52"/>
      <c r="O15" s="52"/>
      <c r="P15" s="30">
        <f t="shared" si="0"/>
        <v>0</v>
      </c>
      <c r="Q15" s="53"/>
      <c r="R15" s="52"/>
      <c r="S15" s="53">
        <v>1</v>
      </c>
      <c r="T15" s="52">
        <v>17.52</v>
      </c>
      <c r="U15" s="26">
        <f t="shared" si="2"/>
        <v>1</v>
      </c>
      <c r="V15" s="25">
        <f t="shared" si="1"/>
        <v>17.52</v>
      </c>
      <c r="W15" s="25">
        <f t="shared" si="3"/>
        <v>17.52</v>
      </c>
      <c r="X15" s="51"/>
      <c r="AA15" s="49" t="s">
        <v>103</v>
      </c>
      <c r="AB15" s="49" t="s">
        <v>118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211</v>
      </c>
      <c r="D16" s="58">
        <v>3527182</v>
      </c>
      <c r="E16" s="57" t="s">
        <v>214</v>
      </c>
      <c r="F16" s="56" t="s">
        <v>376</v>
      </c>
      <c r="G16" s="55"/>
      <c r="H16" s="36" t="s">
        <v>0</v>
      </c>
      <c r="I16" s="55" t="s">
        <v>105</v>
      </c>
      <c r="J16" s="36" t="s">
        <v>0</v>
      </c>
      <c r="K16" s="55" t="s">
        <v>377</v>
      </c>
      <c r="L16" s="54">
        <v>43332</v>
      </c>
      <c r="M16" s="54">
        <v>43336</v>
      </c>
      <c r="N16" s="52"/>
      <c r="O16" s="52"/>
      <c r="P16" s="30">
        <f t="shared" si="0"/>
        <v>0</v>
      </c>
      <c r="Q16" s="53">
        <v>4</v>
      </c>
      <c r="R16" s="52">
        <v>54.01</v>
      </c>
      <c r="S16" s="53">
        <v>1</v>
      </c>
      <c r="T16" s="52">
        <v>17.52</v>
      </c>
      <c r="U16" s="26">
        <f t="shared" si="2"/>
        <v>5</v>
      </c>
      <c r="V16" s="25">
        <f t="shared" si="1"/>
        <v>233.56</v>
      </c>
      <c r="W16" s="25">
        <f t="shared" si="3"/>
        <v>233.56</v>
      </c>
      <c r="X16" s="51"/>
      <c r="AA16" s="49" t="s">
        <v>117</v>
      </c>
      <c r="AB16" s="49" t="s">
        <v>116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209</v>
      </c>
      <c r="D17" s="58">
        <v>3766730</v>
      </c>
      <c r="E17" s="57" t="s">
        <v>309</v>
      </c>
      <c r="F17" s="56" t="s">
        <v>378</v>
      </c>
      <c r="G17" s="55"/>
      <c r="H17" s="36" t="s">
        <v>0</v>
      </c>
      <c r="I17" s="55" t="s">
        <v>105</v>
      </c>
      <c r="J17" s="36" t="s">
        <v>0</v>
      </c>
      <c r="K17" s="55" t="s">
        <v>379</v>
      </c>
      <c r="L17" s="54">
        <v>43321</v>
      </c>
      <c r="M17" s="54">
        <v>43321</v>
      </c>
      <c r="N17" s="52"/>
      <c r="O17" s="52"/>
      <c r="P17" s="30">
        <f t="shared" si="0"/>
        <v>0</v>
      </c>
      <c r="Q17" s="53"/>
      <c r="R17" s="52"/>
      <c r="S17" s="53">
        <v>1</v>
      </c>
      <c r="T17" s="52">
        <v>17.52</v>
      </c>
      <c r="U17" s="26">
        <f t="shared" si="2"/>
        <v>1</v>
      </c>
      <c r="V17" s="25">
        <f t="shared" si="1"/>
        <v>17.52</v>
      </c>
      <c r="W17" s="25">
        <f t="shared" si="3"/>
        <v>17.52</v>
      </c>
      <c r="X17" s="51"/>
      <c r="AA17" s="49" t="s">
        <v>100</v>
      </c>
      <c r="AB17" s="49" t="s">
        <v>114</v>
      </c>
      <c r="AC17" s="50"/>
      <c r="AD17" s="47"/>
    </row>
    <row r="18" spans="1:30" ht="12.75">
      <c r="A18" s="36" t="s">
        <v>17</v>
      </c>
      <c r="B18" s="36" t="s">
        <v>17</v>
      </c>
      <c r="C18" s="57"/>
      <c r="D18" s="58"/>
      <c r="E18" s="57"/>
      <c r="F18" s="56"/>
      <c r="G18" s="55"/>
      <c r="H18" s="36" t="s">
        <v>0</v>
      </c>
      <c r="I18" s="55"/>
      <c r="J18" s="36" t="s">
        <v>0</v>
      </c>
      <c r="K18" s="55"/>
      <c r="L18" s="54"/>
      <c r="M18" s="54"/>
      <c r="N18" s="52"/>
      <c r="O18" s="52"/>
      <c r="P18" s="30">
        <f t="shared" si="0"/>
        <v>0</v>
      </c>
      <c r="Q18" s="53"/>
      <c r="R18" s="52"/>
      <c r="S18" s="53"/>
      <c r="T18" s="52"/>
      <c r="U18" s="26">
        <f t="shared" si="2"/>
        <v>0</v>
      </c>
      <c r="V18" s="25">
        <f t="shared" si="1"/>
        <v>0</v>
      </c>
      <c r="W18" s="25">
        <f t="shared" si="3"/>
        <v>0</v>
      </c>
      <c r="X18" s="51"/>
      <c r="AA18" s="49" t="s">
        <v>91</v>
      </c>
      <c r="AB18" s="49" t="s">
        <v>112</v>
      </c>
      <c r="AC18" s="50"/>
      <c r="AD18" s="47"/>
    </row>
    <row r="19" spans="1:30" ht="12.75">
      <c r="A19" s="36" t="s">
        <v>17</v>
      </c>
      <c r="B19" s="36" t="s">
        <v>17</v>
      </c>
      <c r="C19" s="57"/>
      <c r="D19" s="58"/>
      <c r="E19" s="57"/>
      <c r="F19" s="56"/>
      <c r="G19" s="55"/>
      <c r="H19" s="36" t="s">
        <v>0</v>
      </c>
      <c r="I19" s="55"/>
      <c r="J19" s="36" t="s">
        <v>0</v>
      </c>
      <c r="K19" s="55"/>
      <c r="L19" s="54"/>
      <c r="M19" s="54"/>
      <c r="N19" s="52"/>
      <c r="O19" s="52"/>
      <c r="P19" s="30">
        <f t="shared" si="0"/>
        <v>0</v>
      </c>
      <c r="Q19" s="53"/>
      <c r="R19" s="52"/>
      <c r="S19" s="53"/>
      <c r="T19" s="52"/>
      <c r="U19" s="26">
        <f t="shared" si="2"/>
        <v>0</v>
      </c>
      <c r="V19" s="25">
        <f t="shared" si="1"/>
        <v>0</v>
      </c>
      <c r="W19" s="25">
        <f t="shared" si="3"/>
        <v>0</v>
      </c>
      <c r="X19" s="51"/>
      <c r="AA19" s="49" t="s">
        <v>89</v>
      </c>
      <c r="AB19" s="49" t="s">
        <v>110</v>
      </c>
      <c r="AC19" s="50"/>
      <c r="AD19" s="47"/>
    </row>
    <row r="20" spans="1:30" ht="12.75">
      <c r="A20" s="36" t="s">
        <v>17</v>
      </c>
      <c r="B20" s="36" t="s">
        <v>17</v>
      </c>
      <c r="C20" s="57"/>
      <c r="D20" s="58"/>
      <c r="E20" s="57"/>
      <c r="F20" s="56"/>
      <c r="G20" s="55"/>
      <c r="H20" s="36" t="s">
        <v>0</v>
      </c>
      <c r="I20" s="55"/>
      <c r="J20" s="36" t="s">
        <v>0</v>
      </c>
      <c r="K20" s="55"/>
      <c r="L20" s="54"/>
      <c r="M20" s="54"/>
      <c r="N20" s="52"/>
      <c r="O20" s="52"/>
      <c r="P20" s="30">
        <f t="shared" si="0"/>
        <v>0</v>
      </c>
      <c r="Q20" s="53"/>
      <c r="R20" s="52"/>
      <c r="S20" s="53"/>
      <c r="T20" s="52"/>
      <c r="U20" s="26" t="s">
        <v>242</v>
      </c>
      <c r="V20" s="25">
        <f t="shared" si="1"/>
        <v>0</v>
      </c>
      <c r="W20" s="25">
        <f t="shared" si="3"/>
        <v>0</v>
      </c>
      <c r="X20" s="51"/>
      <c r="AA20" s="49" t="s">
        <v>88</v>
      </c>
      <c r="AB20" s="49" t="s">
        <v>108</v>
      </c>
      <c r="AC20" s="50"/>
      <c r="AD20" s="47"/>
    </row>
    <row r="21" spans="1:30" ht="12.75">
      <c r="A21" s="36" t="s">
        <v>17</v>
      </c>
      <c r="B21" s="36" t="s">
        <v>17</v>
      </c>
      <c r="C21" s="57"/>
      <c r="D21" s="58"/>
      <c r="E21" s="57"/>
      <c r="F21" s="56"/>
      <c r="G21" s="55"/>
      <c r="H21" s="36" t="s">
        <v>0</v>
      </c>
      <c r="I21" s="55"/>
      <c r="J21" s="36" t="s">
        <v>0</v>
      </c>
      <c r="K21" s="55"/>
      <c r="L21" s="54"/>
      <c r="M21" s="54"/>
      <c r="N21" s="52"/>
      <c r="O21" s="52"/>
      <c r="P21" s="30">
        <f t="shared" si="0"/>
        <v>0</v>
      </c>
      <c r="Q21" s="53"/>
      <c r="R21" s="52"/>
      <c r="S21" s="53"/>
      <c r="T21" s="52"/>
      <c r="U21" s="26">
        <f t="shared" si="2"/>
        <v>0</v>
      </c>
      <c r="V21" s="25">
        <f t="shared" si="1"/>
        <v>0</v>
      </c>
      <c r="W21" s="25">
        <f t="shared" si="3"/>
        <v>0</v>
      </c>
      <c r="X21" s="51"/>
      <c r="AA21" s="49" t="s">
        <v>87</v>
      </c>
      <c r="AB21" s="49" t="s">
        <v>107</v>
      </c>
      <c r="AC21" s="50"/>
      <c r="AD21" s="47"/>
    </row>
    <row r="22" spans="1:30" ht="12.75">
      <c r="A22" s="36" t="s">
        <v>17</v>
      </c>
      <c r="B22" s="36" t="s">
        <v>17</v>
      </c>
      <c r="C22" s="57"/>
      <c r="D22" s="58"/>
      <c r="E22" s="57"/>
      <c r="F22" s="56"/>
      <c r="G22" s="55"/>
      <c r="H22" s="36" t="s">
        <v>0</v>
      </c>
      <c r="I22" s="55"/>
      <c r="J22" s="36" t="s">
        <v>0</v>
      </c>
      <c r="K22" s="55"/>
      <c r="L22" s="54"/>
      <c r="M22" s="54"/>
      <c r="N22" s="52"/>
      <c r="O22" s="52"/>
      <c r="P22" s="30">
        <f t="shared" si="0"/>
        <v>0</v>
      </c>
      <c r="Q22" s="53"/>
      <c r="R22" s="52"/>
      <c r="S22" s="53"/>
      <c r="T22" s="52"/>
      <c r="U22" s="26">
        <f t="shared" si="2"/>
        <v>0</v>
      </c>
      <c r="V22" s="25">
        <f t="shared" si="1"/>
        <v>0</v>
      </c>
      <c r="W22" s="25">
        <f t="shared" si="3"/>
        <v>0</v>
      </c>
      <c r="X22" s="51"/>
      <c r="AA22" s="49" t="s">
        <v>68</v>
      </c>
      <c r="AB22" s="49" t="s">
        <v>104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 t="s">
        <v>0</v>
      </c>
      <c r="I23" s="55"/>
      <c r="J23" s="36" t="s">
        <v>0</v>
      </c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>
        <f t="shared" si="2"/>
        <v>0</v>
      </c>
      <c r="V23" s="25">
        <f t="shared" si="1"/>
        <v>0</v>
      </c>
      <c r="W23" s="25">
        <f t="shared" si="3"/>
        <v>0</v>
      </c>
      <c r="X23" s="51"/>
      <c r="AA23" s="49" t="s">
        <v>67</v>
      </c>
      <c r="AB23" s="49" t="s">
        <v>103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 t="s">
        <v>0</v>
      </c>
      <c r="I24" s="55"/>
      <c r="J24" s="36" t="s">
        <v>0</v>
      </c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>
        <f t="shared" si="2"/>
        <v>0</v>
      </c>
      <c r="V24" s="25">
        <f t="shared" si="1"/>
        <v>0</v>
      </c>
      <c r="W24" s="25">
        <f t="shared" si="3"/>
        <v>0</v>
      </c>
      <c r="X24" s="51"/>
      <c r="AA24" s="49" t="s">
        <v>66</v>
      </c>
      <c r="AB24" s="49" t="s">
        <v>102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 t="s">
        <v>0</v>
      </c>
      <c r="I25" s="55"/>
      <c r="J25" s="36" t="s">
        <v>0</v>
      </c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>
        <f t="shared" si="2"/>
        <v>0</v>
      </c>
      <c r="V25" s="25">
        <f t="shared" si="1"/>
        <v>0</v>
      </c>
      <c r="W25" s="25">
        <f t="shared" si="3"/>
        <v>0</v>
      </c>
      <c r="X25" s="51"/>
      <c r="AA25" s="49" t="s">
        <v>101</v>
      </c>
      <c r="AB25" s="49" t="s">
        <v>100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 t="s">
        <v>0</v>
      </c>
      <c r="I26" s="55"/>
      <c r="J26" s="36"/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99</v>
      </c>
      <c r="AB26" s="49" t="s">
        <v>98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/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59</v>
      </c>
      <c r="AB27" s="49" t="s">
        <v>97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/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54</v>
      </c>
      <c r="AB28" s="49" t="s">
        <v>96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/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95</v>
      </c>
      <c r="AB29" s="49" t="s">
        <v>94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/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47</v>
      </c>
      <c r="AB30" s="49" t="s">
        <v>93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/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92</v>
      </c>
      <c r="AB31" s="49" t="s">
        <v>91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/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90</v>
      </c>
      <c r="AB32" s="49" t="s">
        <v>89</v>
      </c>
      <c r="AC32" s="50"/>
      <c r="AD32" s="47"/>
    </row>
    <row r="33" spans="1:30" ht="12.75">
      <c r="A33" s="36" t="s">
        <v>17</v>
      </c>
      <c r="B33" s="36" t="s">
        <v>17</v>
      </c>
      <c r="C33" s="57"/>
      <c r="D33" s="58"/>
      <c r="E33" s="57"/>
      <c r="F33" s="56"/>
      <c r="G33" s="55"/>
      <c r="H33" s="36" t="s">
        <v>0</v>
      </c>
      <c r="I33" s="55"/>
      <c r="J33" s="36" t="s">
        <v>0</v>
      </c>
      <c r="K33" s="55"/>
      <c r="L33" s="54"/>
      <c r="M33" s="54"/>
      <c r="N33" s="52"/>
      <c r="O33" s="52"/>
      <c r="P33" s="30">
        <f t="shared" si="0"/>
        <v>0</v>
      </c>
      <c r="Q33" s="53"/>
      <c r="R33" s="52"/>
      <c r="S33" s="53"/>
      <c r="T33" s="52"/>
      <c r="U33" s="26">
        <f t="shared" si="2"/>
        <v>0</v>
      </c>
      <c r="V33" s="25">
        <f t="shared" si="1"/>
        <v>0</v>
      </c>
      <c r="W33" s="25">
        <f t="shared" si="3"/>
        <v>0</v>
      </c>
      <c r="X33" s="51"/>
      <c r="AA33" s="49" t="s">
        <v>44</v>
      </c>
      <c r="AB33" s="49" t="s">
        <v>88</v>
      </c>
      <c r="AC33" s="50"/>
      <c r="AD33" s="47"/>
    </row>
    <row r="34" spans="1:30" ht="12.75">
      <c r="A34" s="36" t="s">
        <v>17</v>
      </c>
      <c r="B34" s="36" t="s">
        <v>17</v>
      </c>
      <c r="C34" s="57"/>
      <c r="D34" s="58"/>
      <c r="E34" s="57"/>
      <c r="F34" s="56"/>
      <c r="G34" s="55"/>
      <c r="H34" s="36" t="s">
        <v>0</v>
      </c>
      <c r="I34" s="55"/>
      <c r="J34" s="36" t="s">
        <v>0</v>
      </c>
      <c r="K34" s="55"/>
      <c r="L34" s="54"/>
      <c r="M34" s="54"/>
      <c r="N34" s="52"/>
      <c r="O34" s="52"/>
      <c r="P34" s="30">
        <f t="shared" si="0"/>
        <v>0</v>
      </c>
      <c r="Q34" s="53"/>
      <c r="R34" s="52"/>
      <c r="S34" s="53"/>
      <c r="T34" s="52"/>
      <c r="U34" s="26">
        <f t="shared" si="2"/>
        <v>0</v>
      </c>
      <c r="V34" s="25">
        <f t="shared" si="1"/>
        <v>0</v>
      </c>
      <c r="W34" s="25">
        <f t="shared" si="3"/>
        <v>0</v>
      </c>
      <c r="X34" s="51"/>
      <c r="AA34" s="49" t="s">
        <v>43</v>
      </c>
      <c r="AB34" s="49" t="s">
        <v>87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/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39</v>
      </c>
      <c r="AB35" s="49" t="s">
        <v>86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/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85</v>
      </c>
      <c r="AB36" s="49" t="s">
        <v>84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/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30</v>
      </c>
      <c r="AB37" s="49" t="s">
        <v>83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/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28</v>
      </c>
      <c r="AB38" s="49" t="s">
        <v>82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/>
      <c r="J39" s="36" t="s">
        <v>0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26</v>
      </c>
      <c r="AB39" s="49" t="s">
        <v>81</v>
      </c>
      <c r="AC39" s="50"/>
      <c r="AD39" s="47"/>
    </row>
    <row r="40" spans="1:30" ht="12.75">
      <c r="A40" s="36" t="s">
        <v>17</v>
      </c>
      <c r="B40" s="42" t="s">
        <v>17</v>
      </c>
      <c r="C40" s="41"/>
      <c r="D40" s="40"/>
      <c r="E40" s="39"/>
      <c r="F40" s="38"/>
      <c r="G40" s="37"/>
      <c r="H40" s="36" t="s">
        <v>0</v>
      </c>
      <c r="I40" s="35"/>
      <c r="J40" s="36" t="s">
        <v>0</v>
      </c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24</v>
      </c>
      <c r="AB40" s="49" t="s">
        <v>80</v>
      </c>
      <c r="AC40" s="50"/>
      <c r="AD40" s="47"/>
    </row>
    <row r="41" spans="1:30" ht="12.75">
      <c r="A41" s="36" t="s">
        <v>17</v>
      </c>
      <c r="B41" s="42" t="s">
        <v>17</v>
      </c>
      <c r="C41" s="41"/>
      <c r="D41" s="40"/>
      <c r="E41" s="39"/>
      <c r="F41" s="38"/>
      <c r="G41" s="37"/>
      <c r="H41" s="36" t="s">
        <v>0</v>
      </c>
      <c r="I41" s="35"/>
      <c r="J41" s="36" t="s">
        <v>258</v>
      </c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79</v>
      </c>
      <c r="AB41" s="49" t="s">
        <v>78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23</v>
      </c>
      <c r="AB42" s="49" t="s">
        <v>77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18</v>
      </c>
      <c r="AB43" s="49" t="s">
        <v>76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17</v>
      </c>
      <c r="AB44" s="49" t="s">
        <v>75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16</v>
      </c>
      <c r="AB45" s="49" t="s">
        <v>74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15</v>
      </c>
      <c r="AB46" s="49" t="s">
        <v>73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72</v>
      </c>
      <c r="AB47" s="49" t="s">
        <v>71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70</v>
      </c>
      <c r="AB48" s="49" t="s">
        <v>69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10</v>
      </c>
      <c r="AB49" s="49" t="s">
        <v>68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8</v>
      </c>
      <c r="AB50" s="49" t="s">
        <v>67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7</v>
      </c>
      <c r="AB51" s="49" t="s">
        <v>66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65</v>
      </c>
      <c r="AB52" s="49" t="s">
        <v>64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5</v>
      </c>
      <c r="AB53" s="49" t="s">
        <v>63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62</v>
      </c>
      <c r="AB54" s="49" t="s">
        <v>61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3</v>
      </c>
      <c r="AB55" s="49" t="s">
        <v>60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2</v>
      </c>
      <c r="AB56" s="49" t="s">
        <v>59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9" t="s">
        <v>58</v>
      </c>
      <c r="AB57" s="49" t="s">
        <v>57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9" t="s">
        <v>56</v>
      </c>
      <c r="AB58" s="49" t="s">
        <v>55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54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53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52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51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50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49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48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47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46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45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44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si="0"/>
        <v>0</v>
      </c>
      <c r="Q70" s="45"/>
      <c r="R70" s="46"/>
      <c r="S70" s="45"/>
      <c r="T70" s="44"/>
      <c r="U70" s="26">
        <f t="shared" si="2"/>
        <v>0</v>
      </c>
      <c r="V70" s="25">
        <f t="shared" si="1"/>
        <v>0</v>
      </c>
      <c r="W70" s="25">
        <f t="shared" si="3"/>
        <v>0</v>
      </c>
      <c r="X70" s="43"/>
      <c r="AA70" s="47"/>
      <c r="AB70" s="49" t="s">
        <v>43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0"/>
        <v>0</v>
      </c>
      <c r="Q71" s="45"/>
      <c r="R71" s="46"/>
      <c r="S71" s="45"/>
      <c r="T71" s="44"/>
      <c r="U71" s="26">
        <f t="shared" si="2"/>
        <v>0</v>
      </c>
      <c r="V71" s="25">
        <f t="shared" si="1"/>
        <v>0</v>
      </c>
      <c r="W71" s="25">
        <f t="shared" si="3"/>
        <v>0</v>
      </c>
      <c r="X71" s="43"/>
      <c r="AA71" s="47"/>
      <c r="AB71" s="49" t="s">
        <v>42</v>
      </c>
      <c r="AC71" s="50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ref="P72:P135" si="4">N72+O72</f>
        <v>0</v>
      </c>
      <c r="Q72" s="45"/>
      <c r="R72" s="46"/>
      <c r="S72" s="45"/>
      <c r="T72" s="44"/>
      <c r="U72" s="26">
        <f t="shared" si="2"/>
        <v>0</v>
      </c>
      <c r="V72" s="25">
        <f t="shared" ref="V72:V135" si="5">(Q72*R72)+(S72*T72)</f>
        <v>0</v>
      </c>
      <c r="W72" s="25">
        <f t="shared" si="3"/>
        <v>0</v>
      </c>
      <c r="X72" s="43"/>
      <c r="AA72" s="47"/>
      <c r="AB72" s="49" t="s">
        <v>41</v>
      </c>
      <c r="AC72" s="50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ref="U73:U136" si="6">Q73+S73</f>
        <v>0</v>
      </c>
      <c r="V73" s="25">
        <f t="shared" si="5"/>
        <v>0</v>
      </c>
      <c r="W73" s="25">
        <f t="shared" ref="W73:W136" si="7">V73+P73</f>
        <v>0</v>
      </c>
      <c r="X73" s="43"/>
      <c r="AA73" s="47"/>
      <c r="AB73" s="49" t="s">
        <v>40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39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38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37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36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35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34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33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32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31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30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29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28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27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26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25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24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23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22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21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20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19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18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17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16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15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14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13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12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11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10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9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8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7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6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5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4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3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  <c r="AA111" s="47"/>
      <c r="AB111" s="49" t="s">
        <v>2</v>
      </c>
      <c r="AC111" s="48"/>
      <c r="AD111" s="47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  <c r="AA112" s="47"/>
      <c r="AB112" s="49" t="s">
        <v>1</v>
      </c>
      <c r="AC112" s="48"/>
      <c r="AD112" s="47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si="4"/>
        <v>0</v>
      </c>
      <c r="Q134" s="45"/>
      <c r="R134" s="46"/>
      <c r="S134" s="45"/>
      <c r="T134" s="44"/>
      <c r="U134" s="26">
        <f t="shared" si="6"/>
        <v>0</v>
      </c>
      <c r="V134" s="25">
        <f t="shared" si="5"/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4"/>
        <v>0</v>
      </c>
      <c r="Q135" s="45"/>
      <c r="R135" s="46"/>
      <c r="S135" s="45"/>
      <c r="T135" s="44"/>
      <c r="U135" s="26">
        <f t="shared" si="6"/>
        <v>0</v>
      </c>
      <c r="V135" s="25">
        <f t="shared" si="5"/>
        <v>0</v>
      </c>
      <c r="W135" s="25">
        <f t="shared" si="7"/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ref="P136:P199" si="8">N136+O136</f>
        <v>0</v>
      </c>
      <c r="Q136" s="45"/>
      <c r="R136" s="46"/>
      <c r="S136" s="45"/>
      <c r="T136" s="44"/>
      <c r="U136" s="26">
        <f t="shared" si="6"/>
        <v>0</v>
      </c>
      <c r="V136" s="25">
        <f t="shared" ref="V136:V199" si="9">(Q136*R136)+(S136*T136)</f>
        <v>0</v>
      </c>
      <c r="W136" s="25">
        <f t="shared" si="7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ref="U137:U200" si="10">Q137+S137</f>
        <v>0</v>
      </c>
      <c r="V137" s="25">
        <f t="shared" si="9"/>
        <v>0</v>
      </c>
      <c r="W137" s="25">
        <f t="shared" ref="W137:W200" si="11">V137+P137</f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si="8"/>
        <v>0</v>
      </c>
      <c r="Q198" s="45"/>
      <c r="R198" s="46"/>
      <c r="S198" s="45"/>
      <c r="T198" s="44"/>
      <c r="U198" s="26">
        <f t="shared" si="10"/>
        <v>0</v>
      </c>
      <c r="V198" s="25">
        <f t="shared" si="9"/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8"/>
        <v>0</v>
      </c>
      <c r="Q199" s="45"/>
      <c r="R199" s="46"/>
      <c r="S199" s="45"/>
      <c r="T199" s="44"/>
      <c r="U199" s="26">
        <f t="shared" si="10"/>
        <v>0</v>
      </c>
      <c r="V199" s="25">
        <f t="shared" si="9"/>
        <v>0</v>
      </c>
      <c r="W199" s="25">
        <f t="shared" si="11"/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ref="P200:P263" si="12">N200+O200</f>
        <v>0</v>
      </c>
      <c r="Q200" s="45"/>
      <c r="R200" s="46"/>
      <c r="S200" s="45"/>
      <c r="T200" s="44"/>
      <c r="U200" s="26">
        <f t="shared" si="10"/>
        <v>0</v>
      </c>
      <c r="V200" s="25">
        <f t="shared" ref="V200:V263" si="13">(Q200*R200)+(S200*T200)</f>
        <v>0</v>
      </c>
      <c r="W200" s="25">
        <f t="shared" si="11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ref="U201:U264" si="14">Q201+S201</f>
        <v>0</v>
      </c>
      <c r="V201" s="25">
        <f t="shared" si="13"/>
        <v>0</v>
      </c>
      <c r="W201" s="25">
        <f t="shared" ref="W201:W264" si="15">V201+P201</f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si="12"/>
        <v>0</v>
      </c>
      <c r="Q262" s="45"/>
      <c r="R262" s="46"/>
      <c r="S262" s="45"/>
      <c r="T262" s="44"/>
      <c r="U262" s="26">
        <f t="shared" si="14"/>
        <v>0</v>
      </c>
      <c r="V262" s="25">
        <f t="shared" si="13"/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2"/>
        <v>0</v>
      </c>
      <c r="Q263" s="45"/>
      <c r="R263" s="46"/>
      <c r="S263" s="45"/>
      <c r="T263" s="44"/>
      <c r="U263" s="26">
        <f t="shared" si="14"/>
        <v>0</v>
      </c>
      <c r="V263" s="25">
        <f t="shared" si="13"/>
        <v>0</v>
      </c>
      <c r="W263" s="25">
        <f t="shared" si="15"/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ref="P264:P327" si="16">N264+O264</f>
        <v>0</v>
      </c>
      <c r="Q264" s="45"/>
      <c r="R264" s="46"/>
      <c r="S264" s="45"/>
      <c r="T264" s="44"/>
      <c r="U264" s="26">
        <f t="shared" si="14"/>
        <v>0</v>
      </c>
      <c r="V264" s="25">
        <f t="shared" ref="V264:V327" si="17">(Q264*R264)+(S264*T264)</f>
        <v>0</v>
      </c>
      <c r="W264" s="25">
        <f t="shared" si="15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ref="U265:U328" si="18">Q265+S265</f>
        <v>0</v>
      </c>
      <c r="V265" s="25">
        <f t="shared" si="17"/>
        <v>0</v>
      </c>
      <c r="W265" s="25">
        <f t="shared" ref="W265:W328" si="19">V265+P265</f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si="16"/>
        <v>0</v>
      </c>
      <c r="Q326" s="45"/>
      <c r="R326" s="46"/>
      <c r="S326" s="45"/>
      <c r="T326" s="44"/>
      <c r="U326" s="26">
        <f t="shared" si="18"/>
        <v>0</v>
      </c>
      <c r="V326" s="25">
        <f t="shared" si="17"/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16"/>
        <v>0</v>
      </c>
      <c r="Q327" s="45"/>
      <c r="R327" s="46"/>
      <c r="S327" s="45"/>
      <c r="T327" s="44"/>
      <c r="U327" s="26">
        <f t="shared" si="18"/>
        <v>0</v>
      </c>
      <c r="V327" s="25">
        <f t="shared" si="17"/>
        <v>0</v>
      </c>
      <c r="W327" s="25">
        <f t="shared" si="19"/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ref="P328:P391" si="20">N328+O328</f>
        <v>0</v>
      </c>
      <c r="Q328" s="45"/>
      <c r="R328" s="46"/>
      <c r="S328" s="45"/>
      <c r="T328" s="44"/>
      <c r="U328" s="26">
        <f t="shared" si="18"/>
        <v>0</v>
      </c>
      <c r="V328" s="25">
        <f t="shared" ref="V328:V391" si="21">(Q328*R328)+(S328*T328)</f>
        <v>0</v>
      </c>
      <c r="W328" s="25">
        <f t="shared" si="19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ref="U329:U392" si="22">Q329+S329</f>
        <v>0</v>
      </c>
      <c r="V329" s="25">
        <f t="shared" si="21"/>
        <v>0</v>
      </c>
      <c r="W329" s="25">
        <f t="shared" ref="W329:W392" si="23">V329+P329</f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si="20"/>
        <v>0</v>
      </c>
      <c r="Q390" s="45"/>
      <c r="R390" s="46"/>
      <c r="S390" s="45"/>
      <c r="T390" s="44"/>
      <c r="U390" s="26">
        <f t="shared" si="22"/>
        <v>0</v>
      </c>
      <c r="V390" s="25">
        <f t="shared" si="21"/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0"/>
        <v>0</v>
      </c>
      <c r="Q391" s="45"/>
      <c r="R391" s="46"/>
      <c r="S391" s="45"/>
      <c r="T391" s="44"/>
      <c r="U391" s="26">
        <f t="shared" si="22"/>
        <v>0</v>
      </c>
      <c r="V391" s="25">
        <f t="shared" si="21"/>
        <v>0</v>
      </c>
      <c r="W391" s="25">
        <f t="shared" si="23"/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ref="P392:P455" si="24">N392+O392</f>
        <v>0</v>
      </c>
      <c r="Q392" s="45"/>
      <c r="R392" s="46"/>
      <c r="S392" s="45"/>
      <c r="T392" s="44"/>
      <c r="U392" s="26">
        <f t="shared" si="22"/>
        <v>0</v>
      </c>
      <c r="V392" s="25">
        <f t="shared" ref="V392:V455" si="25">(Q392*R392)+(S392*T392)</f>
        <v>0</v>
      </c>
      <c r="W392" s="25">
        <f t="shared" si="23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ref="U393:U456" si="26">Q393+S393</f>
        <v>0</v>
      </c>
      <c r="V393" s="25">
        <f t="shared" si="25"/>
        <v>0</v>
      </c>
      <c r="W393" s="25">
        <f t="shared" ref="W393:W456" si="27">V393+P393</f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si="24"/>
        <v>0</v>
      </c>
      <c r="Q454" s="45"/>
      <c r="R454" s="46"/>
      <c r="S454" s="45"/>
      <c r="T454" s="44"/>
      <c r="U454" s="26">
        <f t="shared" si="26"/>
        <v>0</v>
      </c>
      <c r="V454" s="25">
        <f t="shared" si="25"/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4"/>
        <v>0</v>
      </c>
      <c r="Q455" s="45"/>
      <c r="R455" s="46"/>
      <c r="S455" s="45"/>
      <c r="T455" s="44"/>
      <c r="U455" s="26">
        <f t="shared" si="26"/>
        <v>0</v>
      </c>
      <c r="V455" s="25">
        <f t="shared" si="25"/>
        <v>0</v>
      </c>
      <c r="W455" s="25">
        <f t="shared" si="27"/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ref="P456:P519" si="28">N456+O456</f>
        <v>0</v>
      </c>
      <c r="Q456" s="45"/>
      <c r="R456" s="46"/>
      <c r="S456" s="45"/>
      <c r="T456" s="44"/>
      <c r="U456" s="26">
        <f t="shared" si="26"/>
        <v>0</v>
      </c>
      <c r="V456" s="25">
        <f t="shared" ref="V456:V519" si="29">(Q456*R456)+(S456*T456)</f>
        <v>0</v>
      </c>
      <c r="W456" s="25">
        <f t="shared" si="27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ref="U457:U520" si="30">Q457+S457</f>
        <v>0</v>
      </c>
      <c r="V457" s="25">
        <f t="shared" si="29"/>
        <v>0</v>
      </c>
      <c r="W457" s="25">
        <f t="shared" ref="W457:W520" si="31">V457+P457</f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si="28"/>
        <v>0</v>
      </c>
      <c r="Q518" s="45"/>
      <c r="R518" s="46"/>
      <c r="S518" s="45"/>
      <c r="T518" s="44"/>
      <c r="U518" s="26">
        <f t="shared" si="30"/>
        <v>0</v>
      </c>
      <c r="V518" s="25">
        <f t="shared" si="29"/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28"/>
        <v>0</v>
      </c>
      <c r="Q519" s="45"/>
      <c r="R519" s="46"/>
      <c r="S519" s="45"/>
      <c r="T519" s="44"/>
      <c r="U519" s="26">
        <f t="shared" si="30"/>
        <v>0</v>
      </c>
      <c r="V519" s="25">
        <f t="shared" si="29"/>
        <v>0</v>
      </c>
      <c r="W519" s="25">
        <f t="shared" si="31"/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ref="P520:P583" si="32">N520+O520</f>
        <v>0</v>
      </c>
      <c r="Q520" s="45"/>
      <c r="R520" s="46"/>
      <c r="S520" s="45"/>
      <c r="T520" s="44"/>
      <c r="U520" s="26">
        <f t="shared" si="30"/>
        <v>0</v>
      </c>
      <c r="V520" s="25">
        <f t="shared" ref="V520:V583" si="33">(Q520*R520)+(S520*T520)</f>
        <v>0</v>
      </c>
      <c r="W520" s="25">
        <f t="shared" si="31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ref="U521:U584" si="34">Q521+S521</f>
        <v>0</v>
      </c>
      <c r="V521" s="25">
        <f t="shared" si="33"/>
        <v>0</v>
      </c>
      <c r="W521" s="25">
        <f t="shared" ref="W521:W584" si="35">V521+P521</f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si="32"/>
        <v>0</v>
      </c>
      <c r="Q582" s="45"/>
      <c r="R582" s="46"/>
      <c r="S582" s="45"/>
      <c r="T582" s="44"/>
      <c r="U582" s="26">
        <f t="shared" si="34"/>
        <v>0</v>
      </c>
      <c r="V582" s="25">
        <f t="shared" si="33"/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2"/>
        <v>0</v>
      </c>
      <c r="Q583" s="45"/>
      <c r="R583" s="46"/>
      <c r="S583" s="45"/>
      <c r="T583" s="44"/>
      <c r="U583" s="26">
        <f t="shared" si="34"/>
        <v>0</v>
      </c>
      <c r="V583" s="25">
        <f t="shared" si="33"/>
        <v>0</v>
      </c>
      <c r="W583" s="25">
        <f t="shared" si="35"/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ref="P584:P647" si="36">N584+O584</f>
        <v>0</v>
      </c>
      <c r="Q584" s="45"/>
      <c r="R584" s="46"/>
      <c r="S584" s="45"/>
      <c r="T584" s="44"/>
      <c r="U584" s="26">
        <f t="shared" si="34"/>
        <v>0</v>
      </c>
      <c r="V584" s="25">
        <f t="shared" ref="V584:V647" si="37">(Q584*R584)+(S584*T584)</f>
        <v>0</v>
      </c>
      <c r="W584" s="25">
        <f t="shared" si="35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ref="U585:U648" si="38">Q585+S585</f>
        <v>0</v>
      </c>
      <c r="V585" s="25">
        <f t="shared" si="37"/>
        <v>0</v>
      </c>
      <c r="W585" s="25">
        <f t="shared" ref="W585:W648" si="39">V585+P585</f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si="36"/>
        <v>0</v>
      </c>
      <c r="Q646" s="45"/>
      <c r="R646" s="46"/>
      <c r="S646" s="45"/>
      <c r="T646" s="44"/>
      <c r="U646" s="26">
        <f t="shared" si="38"/>
        <v>0</v>
      </c>
      <c r="V646" s="25">
        <f t="shared" si="37"/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36"/>
        <v>0</v>
      </c>
      <c r="Q647" s="45"/>
      <c r="R647" s="46"/>
      <c r="S647" s="45"/>
      <c r="T647" s="44"/>
      <c r="U647" s="26">
        <f t="shared" si="38"/>
        <v>0</v>
      </c>
      <c r="V647" s="25">
        <f t="shared" si="37"/>
        <v>0</v>
      </c>
      <c r="W647" s="25">
        <f t="shared" si="39"/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ref="P648:P711" si="40">N648+O648</f>
        <v>0</v>
      </c>
      <c r="Q648" s="45"/>
      <c r="R648" s="46"/>
      <c r="S648" s="45"/>
      <c r="T648" s="44"/>
      <c r="U648" s="26">
        <f t="shared" si="38"/>
        <v>0</v>
      </c>
      <c r="V648" s="25">
        <f t="shared" ref="V648:V711" si="41">(Q648*R648)+(S648*T648)</f>
        <v>0</v>
      </c>
      <c r="W648" s="25">
        <f t="shared" si="39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ref="U649:U712" si="42">Q649+S649</f>
        <v>0</v>
      </c>
      <c r="V649" s="25">
        <f t="shared" si="41"/>
        <v>0</v>
      </c>
      <c r="W649" s="25">
        <f t="shared" ref="W649:W712" si="43">V649+P649</f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si="40"/>
        <v>0</v>
      </c>
      <c r="Q710" s="45"/>
      <c r="R710" s="46"/>
      <c r="S710" s="45"/>
      <c r="T710" s="44"/>
      <c r="U710" s="26">
        <f t="shared" si="42"/>
        <v>0</v>
      </c>
      <c r="V710" s="25">
        <f t="shared" si="41"/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0"/>
        <v>0</v>
      </c>
      <c r="Q711" s="45"/>
      <c r="R711" s="46"/>
      <c r="S711" s="45"/>
      <c r="T711" s="44"/>
      <c r="U711" s="26">
        <f t="shared" si="42"/>
        <v>0</v>
      </c>
      <c r="V711" s="25">
        <f t="shared" si="41"/>
        <v>0</v>
      </c>
      <c r="W711" s="25">
        <f t="shared" si="43"/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ref="P712:P775" si="44">N712+O712</f>
        <v>0</v>
      </c>
      <c r="Q712" s="45"/>
      <c r="R712" s="46"/>
      <c r="S712" s="45"/>
      <c r="T712" s="44"/>
      <c r="U712" s="26">
        <f t="shared" si="42"/>
        <v>0</v>
      </c>
      <c r="V712" s="25">
        <f t="shared" ref="V712:V775" si="45">(Q712*R712)+(S712*T712)</f>
        <v>0</v>
      </c>
      <c r="W712" s="25">
        <f t="shared" si="43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ref="U713:U776" si="46">Q713+S713</f>
        <v>0</v>
      </c>
      <c r="V713" s="25">
        <f t="shared" si="45"/>
        <v>0</v>
      </c>
      <c r="W713" s="25">
        <f t="shared" ref="W713:W776" si="47">V713+P713</f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si="44"/>
        <v>0</v>
      </c>
      <c r="Q774" s="45"/>
      <c r="R774" s="46"/>
      <c r="S774" s="45"/>
      <c r="T774" s="44"/>
      <c r="U774" s="26">
        <f t="shared" si="46"/>
        <v>0</v>
      </c>
      <c r="V774" s="25">
        <f t="shared" si="45"/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4"/>
        <v>0</v>
      </c>
      <c r="Q775" s="45"/>
      <c r="R775" s="46"/>
      <c r="S775" s="45"/>
      <c r="T775" s="44"/>
      <c r="U775" s="26">
        <f t="shared" si="46"/>
        <v>0</v>
      </c>
      <c r="V775" s="25">
        <f t="shared" si="45"/>
        <v>0</v>
      </c>
      <c r="W775" s="25">
        <f t="shared" si="47"/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ref="P776:P839" si="48">N776+O776</f>
        <v>0</v>
      </c>
      <c r="Q776" s="45"/>
      <c r="R776" s="46"/>
      <c r="S776" s="45"/>
      <c r="T776" s="44"/>
      <c r="U776" s="26">
        <f t="shared" si="46"/>
        <v>0</v>
      </c>
      <c r="V776" s="25">
        <f t="shared" ref="V776:V839" si="49">(Q776*R776)+(S776*T776)</f>
        <v>0</v>
      </c>
      <c r="W776" s="25">
        <f t="shared" si="47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ref="U777:U840" si="50">Q777+S777</f>
        <v>0</v>
      </c>
      <c r="V777" s="25">
        <f t="shared" si="49"/>
        <v>0</v>
      </c>
      <c r="W777" s="25">
        <f t="shared" ref="W777:W840" si="51">V777+P777</f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si="48"/>
        <v>0</v>
      </c>
      <c r="Q838" s="45"/>
      <c r="R838" s="46"/>
      <c r="S838" s="45"/>
      <c r="T838" s="44"/>
      <c r="U838" s="26">
        <f t="shared" si="50"/>
        <v>0</v>
      </c>
      <c r="V838" s="25">
        <f t="shared" si="49"/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48"/>
        <v>0</v>
      </c>
      <c r="Q839" s="45"/>
      <c r="R839" s="46"/>
      <c r="S839" s="45"/>
      <c r="T839" s="44"/>
      <c r="U839" s="26">
        <f t="shared" si="50"/>
        <v>0</v>
      </c>
      <c r="V839" s="25">
        <f t="shared" si="49"/>
        <v>0</v>
      </c>
      <c r="W839" s="25">
        <f t="shared" si="51"/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ref="P840:P903" si="52">N840+O840</f>
        <v>0</v>
      </c>
      <c r="Q840" s="45"/>
      <c r="R840" s="46"/>
      <c r="S840" s="45"/>
      <c r="T840" s="44"/>
      <c r="U840" s="26">
        <f t="shared" si="50"/>
        <v>0</v>
      </c>
      <c r="V840" s="25">
        <f t="shared" ref="V840:V903" si="53">(Q840*R840)+(S840*T840)</f>
        <v>0</v>
      </c>
      <c r="W840" s="25">
        <f t="shared" si="51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ref="U841:U904" si="54">Q841+S841</f>
        <v>0</v>
      </c>
      <c r="V841" s="25">
        <f t="shared" si="53"/>
        <v>0</v>
      </c>
      <c r="W841" s="25">
        <f t="shared" ref="W841:W904" si="55">V841+P841</f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si="52"/>
        <v>0</v>
      </c>
      <c r="Q902" s="45"/>
      <c r="R902" s="46"/>
      <c r="S902" s="45"/>
      <c r="T902" s="44"/>
      <c r="U902" s="26">
        <f t="shared" si="54"/>
        <v>0</v>
      </c>
      <c r="V902" s="25">
        <f t="shared" si="53"/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2"/>
        <v>0</v>
      </c>
      <c r="Q903" s="45"/>
      <c r="R903" s="46"/>
      <c r="S903" s="45"/>
      <c r="T903" s="44"/>
      <c r="U903" s="26">
        <f t="shared" si="54"/>
        <v>0</v>
      </c>
      <c r="V903" s="25">
        <f t="shared" si="53"/>
        <v>0</v>
      </c>
      <c r="W903" s="25">
        <f t="shared" si="55"/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ref="P904:P967" si="56">N904+O904</f>
        <v>0</v>
      </c>
      <c r="Q904" s="45"/>
      <c r="R904" s="46"/>
      <c r="S904" s="45"/>
      <c r="T904" s="44"/>
      <c r="U904" s="26">
        <f t="shared" si="54"/>
        <v>0</v>
      </c>
      <c r="V904" s="25">
        <f t="shared" ref="V904:V967" si="57">(Q904*R904)+(S904*T904)</f>
        <v>0</v>
      </c>
      <c r="W904" s="25">
        <f t="shared" si="55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ref="U905:U968" si="58">Q905+S905</f>
        <v>0</v>
      </c>
      <c r="V905" s="25">
        <f t="shared" si="57"/>
        <v>0</v>
      </c>
      <c r="W905" s="25">
        <f t="shared" ref="W905:W968" si="59">V905+P905</f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si="56"/>
        <v>0</v>
      </c>
      <c r="Q966" s="45"/>
      <c r="R966" s="46"/>
      <c r="S966" s="45"/>
      <c r="T966" s="44"/>
      <c r="U966" s="26">
        <f t="shared" si="58"/>
        <v>0</v>
      </c>
      <c r="V966" s="25">
        <f t="shared" si="57"/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56"/>
        <v>0</v>
      </c>
      <c r="Q967" s="45"/>
      <c r="R967" s="46"/>
      <c r="S967" s="45"/>
      <c r="T967" s="44"/>
      <c r="U967" s="26">
        <f t="shared" si="58"/>
        <v>0</v>
      </c>
      <c r="V967" s="25">
        <f t="shared" si="57"/>
        <v>0</v>
      </c>
      <c r="W967" s="25">
        <f t="shared" si="59"/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ref="P968:P1031" si="60">N968+O968</f>
        <v>0</v>
      </c>
      <c r="Q968" s="45"/>
      <c r="R968" s="46"/>
      <c r="S968" s="45"/>
      <c r="T968" s="44"/>
      <c r="U968" s="26">
        <f t="shared" si="58"/>
        <v>0</v>
      </c>
      <c r="V968" s="25">
        <f t="shared" ref="V968:V1031" si="61">(Q968*R968)+(S968*T968)</f>
        <v>0</v>
      </c>
      <c r="W968" s="25">
        <f t="shared" si="59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ref="U969:U1032" si="62">Q969+S969</f>
        <v>0</v>
      </c>
      <c r="V969" s="25">
        <f t="shared" si="61"/>
        <v>0</v>
      </c>
      <c r="W969" s="25">
        <f t="shared" ref="W969:W1032" si="63">V969+P969</f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si="60"/>
        <v>0</v>
      </c>
      <c r="Q1030" s="45"/>
      <c r="R1030" s="46"/>
      <c r="S1030" s="45"/>
      <c r="T1030" s="44"/>
      <c r="U1030" s="26">
        <f t="shared" si="62"/>
        <v>0</v>
      </c>
      <c r="V1030" s="25">
        <f t="shared" si="61"/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0"/>
        <v>0</v>
      </c>
      <c r="Q1031" s="45"/>
      <c r="R1031" s="46"/>
      <c r="S1031" s="45"/>
      <c r="T1031" s="44"/>
      <c r="U1031" s="26">
        <f t="shared" si="62"/>
        <v>0</v>
      </c>
      <c r="V1031" s="25">
        <f t="shared" si="61"/>
        <v>0</v>
      </c>
      <c r="W1031" s="25">
        <f t="shared" si="63"/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ref="P1032:P1095" si="64">N1032+O1032</f>
        <v>0</v>
      </c>
      <c r="Q1032" s="45"/>
      <c r="R1032" s="46"/>
      <c r="S1032" s="45"/>
      <c r="T1032" s="44"/>
      <c r="U1032" s="26">
        <f t="shared" si="62"/>
        <v>0</v>
      </c>
      <c r="V1032" s="25">
        <f t="shared" ref="V1032:V1095" si="65">(Q1032*R1032)+(S1032*T1032)</f>
        <v>0</v>
      </c>
      <c r="W1032" s="25">
        <f t="shared" si="63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ref="U1033:U1096" si="66">Q1033+S1033</f>
        <v>0</v>
      </c>
      <c r="V1033" s="25">
        <f t="shared" si="65"/>
        <v>0</v>
      </c>
      <c r="W1033" s="25">
        <f t="shared" ref="W1033:W1096" si="67">V1033+P1033</f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si="64"/>
        <v>0</v>
      </c>
      <c r="Q1094" s="45"/>
      <c r="R1094" s="46"/>
      <c r="S1094" s="45"/>
      <c r="T1094" s="44"/>
      <c r="U1094" s="26">
        <f t="shared" si="66"/>
        <v>0</v>
      </c>
      <c r="V1094" s="25">
        <f t="shared" si="65"/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4"/>
        <v>0</v>
      </c>
      <c r="Q1095" s="45"/>
      <c r="R1095" s="46"/>
      <c r="S1095" s="45"/>
      <c r="T1095" s="44"/>
      <c r="U1095" s="26">
        <f t="shared" si="66"/>
        <v>0</v>
      </c>
      <c r="V1095" s="25">
        <f t="shared" si="65"/>
        <v>0</v>
      </c>
      <c r="W1095" s="25">
        <f t="shared" si="67"/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ref="P1096:P1159" si="68">N1096+O1096</f>
        <v>0</v>
      </c>
      <c r="Q1096" s="45"/>
      <c r="R1096" s="46"/>
      <c r="S1096" s="45"/>
      <c r="T1096" s="44"/>
      <c r="U1096" s="26">
        <f t="shared" si="66"/>
        <v>0</v>
      </c>
      <c r="V1096" s="25">
        <f t="shared" ref="V1096:V1159" si="69">(Q1096*R1096)+(S1096*T1096)</f>
        <v>0</v>
      </c>
      <c r="W1096" s="25">
        <f t="shared" si="67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ref="U1097:U1160" si="70">Q1097+S1097</f>
        <v>0</v>
      </c>
      <c r="V1097" s="25">
        <f t="shared" si="69"/>
        <v>0</v>
      </c>
      <c r="W1097" s="25">
        <f t="shared" ref="W1097:W1160" si="71">V1097+P1097</f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si="68"/>
        <v>0</v>
      </c>
      <c r="Q1158" s="45"/>
      <c r="R1158" s="46"/>
      <c r="S1158" s="45"/>
      <c r="T1158" s="44"/>
      <c r="U1158" s="26">
        <f t="shared" si="70"/>
        <v>0</v>
      </c>
      <c r="V1158" s="25">
        <f t="shared" si="69"/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68"/>
        <v>0</v>
      </c>
      <c r="Q1159" s="45"/>
      <c r="R1159" s="46"/>
      <c r="S1159" s="45"/>
      <c r="T1159" s="44"/>
      <c r="U1159" s="26">
        <f t="shared" si="70"/>
        <v>0</v>
      </c>
      <c r="V1159" s="25">
        <f t="shared" si="69"/>
        <v>0</v>
      </c>
      <c r="W1159" s="25">
        <f t="shared" si="71"/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ref="P1160:P1223" si="72">N1160+O1160</f>
        <v>0</v>
      </c>
      <c r="Q1160" s="45"/>
      <c r="R1160" s="46"/>
      <c r="S1160" s="45"/>
      <c r="T1160" s="44"/>
      <c r="U1160" s="26">
        <f t="shared" si="70"/>
        <v>0</v>
      </c>
      <c r="V1160" s="25">
        <f t="shared" ref="V1160:V1223" si="73">(Q1160*R1160)+(S1160*T1160)</f>
        <v>0</v>
      </c>
      <c r="W1160" s="25">
        <f t="shared" si="71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ref="U1161:U1224" si="74">Q1161+S1161</f>
        <v>0</v>
      </c>
      <c r="V1161" s="25">
        <f t="shared" si="73"/>
        <v>0</v>
      </c>
      <c r="W1161" s="25">
        <f t="shared" ref="W1161:W1224" si="75">V1161+P1161</f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si="72"/>
        <v>0</v>
      </c>
      <c r="Q1222" s="45"/>
      <c r="R1222" s="46"/>
      <c r="S1222" s="45"/>
      <c r="T1222" s="44"/>
      <c r="U1222" s="26">
        <f t="shared" si="74"/>
        <v>0</v>
      </c>
      <c r="V1222" s="25">
        <f t="shared" si="73"/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2"/>
        <v>0</v>
      </c>
      <c r="Q1223" s="45"/>
      <c r="R1223" s="46"/>
      <c r="S1223" s="45"/>
      <c r="T1223" s="44"/>
      <c r="U1223" s="26">
        <f t="shared" si="74"/>
        <v>0</v>
      </c>
      <c r="V1223" s="25">
        <f t="shared" si="73"/>
        <v>0</v>
      </c>
      <c r="W1223" s="25">
        <f t="shared" si="75"/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ref="P1224:P1287" si="76">N1224+O1224</f>
        <v>0</v>
      </c>
      <c r="Q1224" s="45"/>
      <c r="R1224" s="46"/>
      <c r="S1224" s="45"/>
      <c r="T1224" s="44"/>
      <c r="U1224" s="26">
        <f t="shared" si="74"/>
        <v>0</v>
      </c>
      <c r="V1224" s="25">
        <f t="shared" ref="V1224:V1287" si="77">(Q1224*R1224)+(S1224*T1224)</f>
        <v>0</v>
      </c>
      <c r="W1224" s="25">
        <f t="shared" si="75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ref="U1225:U1288" si="78">Q1225+S1225</f>
        <v>0</v>
      </c>
      <c r="V1225" s="25">
        <f t="shared" si="77"/>
        <v>0</v>
      </c>
      <c r="W1225" s="25">
        <f t="shared" ref="W1225:W1288" si="79">V1225+P1225</f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si="76"/>
        <v>0</v>
      </c>
      <c r="Q1286" s="45"/>
      <c r="R1286" s="46"/>
      <c r="S1286" s="45"/>
      <c r="T1286" s="44"/>
      <c r="U1286" s="26">
        <f t="shared" si="78"/>
        <v>0</v>
      </c>
      <c r="V1286" s="25">
        <f t="shared" si="77"/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76"/>
        <v>0</v>
      </c>
      <c r="Q1287" s="45"/>
      <c r="R1287" s="46"/>
      <c r="S1287" s="45"/>
      <c r="T1287" s="44"/>
      <c r="U1287" s="26">
        <f t="shared" si="78"/>
        <v>0</v>
      </c>
      <c r="V1287" s="25">
        <f t="shared" si="77"/>
        <v>0</v>
      </c>
      <c r="W1287" s="25">
        <f t="shared" si="79"/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ref="P1288:P1351" si="80">N1288+O1288</f>
        <v>0</v>
      </c>
      <c r="Q1288" s="45"/>
      <c r="R1288" s="46"/>
      <c r="S1288" s="45"/>
      <c r="T1288" s="44"/>
      <c r="U1288" s="26">
        <f t="shared" si="78"/>
        <v>0</v>
      </c>
      <c r="V1288" s="25">
        <f t="shared" ref="V1288:V1351" si="81">(Q1288*R1288)+(S1288*T1288)</f>
        <v>0</v>
      </c>
      <c r="W1288" s="25">
        <f t="shared" si="79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ref="U1289:U1352" si="82">Q1289+S1289</f>
        <v>0</v>
      </c>
      <c r="V1289" s="25">
        <f t="shared" si="81"/>
        <v>0</v>
      </c>
      <c r="W1289" s="25">
        <f t="shared" ref="W1289:W1352" si="83">V1289+P1289</f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si="80"/>
        <v>0</v>
      </c>
      <c r="Q1350" s="45"/>
      <c r="R1350" s="46"/>
      <c r="S1350" s="45"/>
      <c r="T1350" s="44"/>
      <c r="U1350" s="26">
        <f t="shared" si="82"/>
        <v>0</v>
      </c>
      <c r="V1350" s="25">
        <f t="shared" si="81"/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0"/>
        <v>0</v>
      </c>
      <c r="Q1351" s="45"/>
      <c r="R1351" s="46"/>
      <c r="S1351" s="45"/>
      <c r="T1351" s="44"/>
      <c r="U1351" s="26">
        <f t="shared" si="82"/>
        <v>0</v>
      </c>
      <c r="V1351" s="25">
        <f t="shared" si="81"/>
        <v>0</v>
      </c>
      <c r="W1351" s="25">
        <f t="shared" si="83"/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ref="P1352:P1415" si="84">N1352+O1352</f>
        <v>0</v>
      </c>
      <c r="Q1352" s="45"/>
      <c r="R1352" s="46"/>
      <c r="S1352" s="45"/>
      <c r="T1352" s="44"/>
      <c r="U1352" s="26">
        <f t="shared" si="82"/>
        <v>0</v>
      </c>
      <c r="V1352" s="25">
        <f t="shared" ref="V1352:V1415" si="85">(Q1352*R1352)+(S1352*T1352)</f>
        <v>0</v>
      </c>
      <c r="W1352" s="25">
        <f t="shared" si="83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ref="U1353:U1416" si="86">Q1353+S1353</f>
        <v>0</v>
      </c>
      <c r="V1353" s="25">
        <f t="shared" si="85"/>
        <v>0</v>
      </c>
      <c r="W1353" s="25">
        <f t="shared" ref="W1353:W1416" si="87">V1353+P1353</f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si="84"/>
        <v>0</v>
      </c>
      <c r="Q1414" s="45"/>
      <c r="R1414" s="46"/>
      <c r="S1414" s="45"/>
      <c r="T1414" s="44"/>
      <c r="U1414" s="26">
        <f t="shared" si="86"/>
        <v>0</v>
      </c>
      <c r="V1414" s="25">
        <f t="shared" si="85"/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4"/>
        <v>0</v>
      </c>
      <c r="Q1415" s="45"/>
      <c r="R1415" s="46"/>
      <c r="S1415" s="45"/>
      <c r="T1415" s="44"/>
      <c r="U1415" s="26">
        <f t="shared" si="86"/>
        <v>0</v>
      </c>
      <c r="V1415" s="25">
        <f t="shared" si="85"/>
        <v>0</v>
      </c>
      <c r="W1415" s="25">
        <f t="shared" si="87"/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ref="P1416:P1479" si="88">N1416+O1416</f>
        <v>0</v>
      </c>
      <c r="Q1416" s="45"/>
      <c r="R1416" s="46"/>
      <c r="S1416" s="45"/>
      <c r="T1416" s="44"/>
      <c r="U1416" s="26">
        <f t="shared" si="86"/>
        <v>0</v>
      </c>
      <c r="V1416" s="25">
        <f t="shared" ref="V1416:V1479" si="89">(Q1416*R1416)+(S1416*T1416)</f>
        <v>0</v>
      </c>
      <c r="W1416" s="25">
        <f t="shared" si="87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ref="U1417:U1480" si="90">Q1417+S1417</f>
        <v>0</v>
      </c>
      <c r="V1417" s="25">
        <f t="shared" si="89"/>
        <v>0</v>
      </c>
      <c r="W1417" s="25">
        <f t="shared" ref="W1417:W1480" si="91">V1417+P1417</f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si="88"/>
        <v>0</v>
      </c>
      <c r="Q1478" s="45"/>
      <c r="R1478" s="46"/>
      <c r="S1478" s="45"/>
      <c r="T1478" s="44"/>
      <c r="U1478" s="26">
        <f t="shared" si="90"/>
        <v>0</v>
      </c>
      <c r="V1478" s="25">
        <f t="shared" si="89"/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88"/>
        <v>0</v>
      </c>
      <c r="Q1479" s="45"/>
      <c r="R1479" s="46"/>
      <c r="S1479" s="45"/>
      <c r="T1479" s="44"/>
      <c r="U1479" s="26">
        <f t="shared" si="90"/>
        <v>0</v>
      </c>
      <c r="V1479" s="25">
        <f t="shared" si="89"/>
        <v>0</v>
      </c>
      <c r="W1479" s="25">
        <f t="shared" si="91"/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ref="P1480:P1543" si="92">N1480+O1480</f>
        <v>0</v>
      </c>
      <c r="Q1480" s="45"/>
      <c r="R1480" s="46"/>
      <c r="S1480" s="45"/>
      <c r="T1480" s="44"/>
      <c r="U1480" s="26">
        <f t="shared" si="90"/>
        <v>0</v>
      </c>
      <c r="V1480" s="25">
        <f t="shared" ref="V1480:V1543" si="93">(Q1480*R1480)+(S1480*T1480)</f>
        <v>0</v>
      </c>
      <c r="W1480" s="25">
        <f t="shared" si="91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ref="U1481:U1544" si="94">Q1481+S1481</f>
        <v>0</v>
      </c>
      <c r="V1481" s="25">
        <f t="shared" si="93"/>
        <v>0</v>
      </c>
      <c r="W1481" s="25">
        <f t="shared" ref="W1481:W1544" si="95">V1481+P1481</f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si="92"/>
        <v>0</v>
      </c>
      <c r="Q1542" s="45"/>
      <c r="R1542" s="46"/>
      <c r="S1542" s="45"/>
      <c r="T1542" s="44"/>
      <c r="U1542" s="26">
        <f t="shared" si="94"/>
        <v>0</v>
      </c>
      <c r="V1542" s="25">
        <f t="shared" si="93"/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2"/>
        <v>0</v>
      </c>
      <c r="Q1543" s="45"/>
      <c r="R1543" s="46"/>
      <c r="S1543" s="45"/>
      <c r="T1543" s="44"/>
      <c r="U1543" s="26">
        <f t="shared" si="94"/>
        <v>0</v>
      </c>
      <c r="V1543" s="25">
        <f t="shared" si="93"/>
        <v>0</v>
      </c>
      <c r="W1543" s="25">
        <f t="shared" si="95"/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ref="P1544:P1607" si="96">N1544+O1544</f>
        <v>0</v>
      </c>
      <c r="Q1544" s="45"/>
      <c r="R1544" s="46"/>
      <c r="S1544" s="45"/>
      <c r="T1544" s="44"/>
      <c r="U1544" s="26">
        <f t="shared" si="94"/>
        <v>0</v>
      </c>
      <c r="V1544" s="25">
        <f t="shared" ref="V1544:V1607" si="97">(Q1544*R1544)+(S1544*T1544)</f>
        <v>0</v>
      </c>
      <c r="W1544" s="25">
        <f t="shared" si="95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ref="U1545:U1608" si="98">Q1545+S1545</f>
        <v>0</v>
      </c>
      <c r="V1545" s="25">
        <f t="shared" si="97"/>
        <v>0</v>
      </c>
      <c r="W1545" s="25">
        <f t="shared" ref="W1545:W1608" si="99">V1545+P1545</f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si="96"/>
        <v>0</v>
      </c>
      <c r="Q1606" s="45"/>
      <c r="R1606" s="46"/>
      <c r="S1606" s="45"/>
      <c r="T1606" s="44"/>
      <c r="U1606" s="26">
        <f t="shared" si="98"/>
        <v>0</v>
      </c>
      <c r="V1606" s="25">
        <f t="shared" si="97"/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96"/>
        <v>0</v>
      </c>
      <c r="Q1607" s="45"/>
      <c r="R1607" s="46"/>
      <c r="S1607" s="45"/>
      <c r="T1607" s="44"/>
      <c r="U1607" s="26">
        <f t="shared" si="98"/>
        <v>0</v>
      </c>
      <c r="V1607" s="25">
        <f t="shared" si="97"/>
        <v>0</v>
      </c>
      <c r="W1607" s="25">
        <f t="shared" si="99"/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ref="P1608:P1671" si="100">N1608+O1608</f>
        <v>0</v>
      </c>
      <c r="Q1608" s="45"/>
      <c r="R1608" s="46"/>
      <c r="S1608" s="45"/>
      <c r="T1608" s="44"/>
      <c r="U1608" s="26">
        <f t="shared" si="98"/>
        <v>0</v>
      </c>
      <c r="V1608" s="25">
        <f t="shared" ref="V1608:V1671" si="101">(Q1608*R1608)+(S1608*T1608)</f>
        <v>0</v>
      </c>
      <c r="W1608" s="25">
        <f t="shared" si="99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ref="U1609:U1672" si="102">Q1609+S1609</f>
        <v>0</v>
      </c>
      <c r="V1609" s="25">
        <f t="shared" si="101"/>
        <v>0</v>
      </c>
      <c r="W1609" s="25">
        <f t="shared" ref="W1609:W1672" si="103">V1609+P1609</f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si="100"/>
        <v>0</v>
      </c>
      <c r="Q1670" s="45"/>
      <c r="R1670" s="46"/>
      <c r="S1670" s="45"/>
      <c r="T1670" s="44"/>
      <c r="U1670" s="26">
        <f t="shared" si="102"/>
        <v>0</v>
      </c>
      <c r="V1670" s="25">
        <f t="shared" si="101"/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0"/>
        <v>0</v>
      </c>
      <c r="Q1671" s="45"/>
      <c r="R1671" s="46"/>
      <c r="S1671" s="45"/>
      <c r="T1671" s="44"/>
      <c r="U1671" s="26">
        <f t="shared" si="102"/>
        <v>0</v>
      </c>
      <c r="V1671" s="25">
        <f t="shared" si="101"/>
        <v>0</v>
      </c>
      <c r="W1671" s="25">
        <f t="shared" si="103"/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ref="P1672:P1735" si="104">N1672+O1672</f>
        <v>0</v>
      </c>
      <c r="Q1672" s="45"/>
      <c r="R1672" s="46"/>
      <c r="S1672" s="45"/>
      <c r="T1672" s="44"/>
      <c r="U1672" s="26">
        <f t="shared" si="102"/>
        <v>0</v>
      </c>
      <c r="V1672" s="25">
        <f t="shared" ref="V1672:V1735" si="105">(Q1672*R1672)+(S1672*T1672)</f>
        <v>0</v>
      </c>
      <c r="W1672" s="25">
        <f t="shared" si="103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ref="U1673:U1736" si="106">Q1673+S1673</f>
        <v>0</v>
      </c>
      <c r="V1673" s="25">
        <f t="shared" si="105"/>
        <v>0</v>
      </c>
      <c r="W1673" s="25">
        <f t="shared" ref="W1673:W1736" si="107">V1673+P1673</f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si="104"/>
        <v>0</v>
      </c>
      <c r="Q1734" s="45"/>
      <c r="R1734" s="46"/>
      <c r="S1734" s="45"/>
      <c r="T1734" s="44"/>
      <c r="U1734" s="26">
        <f t="shared" si="106"/>
        <v>0</v>
      </c>
      <c r="V1734" s="25">
        <f t="shared" si="105"/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4"/>
        <v>0</v>
      </c>
      <c r="Q1735" s="45"/>
      <c r="R1735" s="46"/>
      <c r="S1735" s="45"/>
      <c r="T1735" s="44"/>
      <c r="U1735" s="26">
        <f t="shared" si="106"/>
        <v>0</v>
      </c>
      <c r="V1735" s="25">
        <f t="shared" si="105"/>
        <v>0</v>
      </c>
      <c r="W1735" s="25">
        <f t="shared" si="107"/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ref="P1736:P1799" si="108">N1736+O1736</f>
        <v>0</v>
      </c>
      <c r="Q1736" s="45"/>
      <c r="R1736" s="46"/>
      <c r="S1736" s="45"/>
      <c r="T1736" s="44"/>
      <c r="U1736" s="26">
        <f t="shared" si="106"/>
        <v>0</v>
      </c>
      <c r="V1736" s="25">
        <f t="shared" ref="V1736:V1799" si="109">(Q1736*R1736)+(S1736*T1736)</f>
        <v>0</v>
      </c>
      <c r="W1736" s="25">
        <f t="shared" si="107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ref="U1737:U1800" si="110">Q1737+S1737</f>
        <v>0</v>
      </c>
      <c r="V1737" s="25">
        <f t="shared" si="109"/>
        <v>0</v>
      </c>
      <c r="W1737" s="25">
        <f t="shared" ref="W1737:W1800" si="111">V1737+P1737</f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si="108"/>
        <v>0</v>
      </c>
      <c r="Q1798" s="45"/>
      <c r="R1798" s="46"/>
      <c r="S1798" s="45"/>
      <c r="T1798" s="44"/>
      <c r="U1798" s="26">
        <f t="shared" si="110"/>
        <v>0</v>
      </c>
      <c r="V1798" s="25">
        <f t="shared" si="109"/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08"/>
        <v>0</v>
      </c>
      <c r="Q1799" s="45"/>
      <c r="R1799" s="46"/>
      <c r="S1799" s="45"/>
      <c r="T1799" s="44"/>
      <c r="U1799" s="26">
        <f t="shared" si="110"/>
        <v>0</v>
      </c>
      <c r="V1799" s="25">
        <f t="shared" si="109"/>
        <v>0</v>
      </c>
      <c r="W1799" s="25">
        <f t="shared" si="111"/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ref="P1800:P1863" si="112">N1800+O1800</f>
        <v>0</v>
      </c>
      <c r="Q1800" s="45"/>
      <c r="R1800" s="46"/>
      <c r="S1800" s="45"/>
      <c r="T1800" s="44"/>
      <c r="U1800" s="26">
        <f t="shared" si="110"/>
        <v>0</v>
      </c>
      <c r="V1800" s="25">
        <f t="shared" ref="V1800:V1863" si="113">(Q1800*R1800)+(S1800*T1800)</f>
        <v>0</v>
      </c>
      <c r="W1800" s="25">
        <f t="shared" si="111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ref="U1801:U1864" si="114">Q1801+S1801</f>
        <v>0</v>
      </c>
      <c r="V1801" s="25">
        <f t="shared" si="113"/>
        <v>0</v>
      </c>
      <c r="W1801" s="25">
        <f t="shared" ref="W1801:W1864" si="115">V1801+P1801</f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si="112"/>
        <v>0</v>
      </c>
      <c r="Q1862" s="45"/>
      <c r="R1862" s="46"/>
      <c r="S1862" s="45"/>
      <c r="T1862" s="44"/>
      <c r="U1862" s="26">
        <f t="shared" si="114"/>
        <v>0</v>
      </c>
      <c r="V1862" s="25">
        <f t="shared" si="113"/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2"/>
        <v>0</v>
      </c>
      <c r="Q1863" s="45"/>
      <c r="R1863" s="46"/>
      <c r="S1863" s="45"/>
      <c r="T1863" s="44"/>
      <c r="U1863" s="26">
        <f t="shared" si="114"/>
        <v>0</v>
      </c>
      <c r="V1863" s="25">
        <f t="shared" si="113"/>
        <v>0</v>
      </c>
      <c r="W1863" s="25">
        <f t="shared" si="115"/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ref="P1864:P1927" si="116">N1864+O1864</f>
        <v>0</v>
      </c>
      <c r="Q1864" s="45"/>
      <c r="R1864" s="46"/>
      <c r="S1864" s="45"/>
      <c r="T1864" s="44"/>
      <c r="U1864" s="26">
        <f t="shared" si="114"/>
        <v>0</v>
      </c>
      <c r="V1864" s="25">
        <f t="shared" ref="V1864:V1927" si="117">(Q1864*R1864)+(S1864*T1864)</f>
        <v>0</v>
      </c>
      <c r="W1864" s="25">
        <f t="shared" si="115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ref="U1865:U1928" si="118">Q1865+S1865</f>
        <v>0</v>
      </c>
      <c r="V1865" s="25">
        <f t="shared" si="117"/>
        <v>0</v>
      </c>
      <c r="W1865" s="25">
        <f t="shared" ref="W1865:W1928" si="119">V1865+P1865</f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si="116"/>
        <v>0</v>
      </c>
      <c r="Q1926" s="45"/>
      <c r="R1926" s="46"/>
      <c r="S1926" s="45"/>
      <c r="T1926" s="44"/>
      <c r="U1926" s="26">
        <f t="shared" si="118"/>
        <v>0</v>
      </c>
      <c r="V1926" s="25">
        <f t="shared" si="117"/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16"/>
        <v>0</v>
      </c>
      <c r="Q1927" s="45"/>
      <c r="R1927" s="46"/>
      <c r="S1927" s="45"/>
      <c r="T1927" s="44"/>
      <c r="U1927" s="26">
        <f t="shared" si="118"/>
        <v>0</v>
      </c>
      <c r="V1927" s="25">
        <f t="shared" si="117"/>
        <v>0</v>
      </c>
      <c r="W1927" s="25">
        <f t="shared" si="119"/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ref="P1928:P1991" si="120">N1928+O1928</f>
        <v>0</v>
      </c>
      <c r="Q1928" s="45"/>
      <c r="R1928" s="46"/>
      <c r="S1928" s="45"/>
      <c r="T1928" s="44"/>
      <c r="U1928" s="26">
        <f t="shared" si="118"/>
        <v>0</v>
      </c>
      <c r="V1928" s="25">
        <f t="shared" ref="V1928:V1991" si="121">(Q1928*R1928)+(S1928*T1928)</f>
        <v>0</v>
      </c>
      <c r="W1928" s="25">
        <f t="shared" si="119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ref="U1929:U1992" si="122">Q1929+S1929</f>
        <v>0</v>
      </c>
      <c r="V1929" s="25">
        <f t="shared" si="121"/>
        <v>0</v>
      </c>
      <c r="W1929" s="25">
        <f t="shared" ref="W1929:W1992" si="123">V1929+P1929</f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si="120"/>
        <v>0</v>
      </c>
      <c r="Q1990" s="45"/>
      <c r="R1990" s="46"/>
      <c r="S1990" s="45"/>
      <c r="T1990" s="44"/>
      <c r="U1990" s="26">
        <f t="shared" si="122"/>
        <v>0</v>
      </c>
      <c r="V1990" s="25">
        <f t="shared" si="121"/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0"/>
        <v>0</v>
      </c>
      <c r="Q1991" s="45"/>
      <c r="R1991" s="46"/>
      <c r="S1991" s="45"/>
      <c r="T1991" s="44"/>
      <c r="U1991" s="26">
        <f t="shared" si="122"/>
        <v>0</v>
      </c>
      <c r="V1991" s="25">
        <f t="shared" si="121"/>
        <v>0</v>
      </c>
      <c r="W1991" s="25">
        <f t="shared" si="123"/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ref="P1992:P2050" si="124">N1992+O1992</f>
        <v>0</v>
      </c>
      <c r="Q1992" s="45"/>
      <c r="R1992" s="46"/>
      <c r="S1992" s="45"/>
      <c r="T1992" s="44"/>
      <c r="U1992" s="26">
        <f t="shared" si="122"/>
        <v>0</v>
      </c>
      <c r="V1992" s="25">
        <f t="shared" ref="V1992:V2050" si="125">(Q1992*R1992)+(S1992*T1992)</f>
        <v>0</v>
      </c>
      <c r="W1992" s="25">
        <f t="shared" si="123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ref="U1993:U2050" si="126">Q1993+S1993</f>
        <v>0</v>
      </c>
      <c r="V1993" s="25">
        <f t="shared" si="125"/>
        <v>0</v>
      </c>
      <c r="W1993" s="25">
        <f t="shared" ref="W1993:W2050" si="127">V1993+P1993</f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45"/>
      <c r="R2036" s="46"/>
      <c r="S2036" s="45"/>
      <c r="T2036" s="44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45"/>
      <c r="R2037" s="46"/>
      <c r="S2037" s="45"/>
      <c r="T2037" s="44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43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43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36"/>
      <c r="B2048" s="42"/>
      <c r="C2048" s="41"/>
      <c r="D2048" s="40"/>
      <c r="E2048" s="39"/>
      <c r="F2048" s="38"/>
      <c r="G2048" s="37"/>
      <c r="H2048" s="36" t="s">
        <v>0</v>
      </c>
      <c r="I2048" s="35"/>
      <c r="J2048" s="36"/>
      <c r="K2048" s="35"/>
      <c r="L2048" s="34"/>
      <c r="M2048" s="33"/>
      <c r="N2048" s="32"/>
      <c r="O2048" s="31"/>
      <c r="P2048" s="30">
        <f t="shared" si="124"/>
        <v>0</v>
      </c>
      <c r="Q2048" s="28"/>
      <c r="R2048" s="29"/>
      <c r="S2048" s="28"/>
      <c r="T2048" s="27"/>
      <c r="U2048" s="26">
        <f t="shared" si="126"/>
        <v>0</v>
      </c>
      <c r="V2048" s="25">
        <f t="shared" si="125"/>
        <v>0</v>
      </c>
      <c r="W2048" s="25">
        <f t="shared" si="127"/>
        <v>0</v>
      </c>
      <c r="X2048" s="24"/>
    </row>
    <row r="2049" spans="1:24" ht="12.75">
      <c r="A2049" s="36"/>
      <c r="B2049" s="42"/>
      <c r="C2049" s="41"/>
      <c r="D2049" s="40"/>
      <c r="E2049" s="39"/>
      <c r="F2049" s="38"/>
      <c r="G2049" s="37"/>
      <c r="H2049" s="36" t="s">
        <v>0</v>
      </c>
      <c r="I2049" s="35"/>
      <c r="J2049" s="36"/>
      <c r="K2049" s="35"/>
      <c r="L2049" s="34"/>
      <c r="M2049" s="33"/>
      <c r="N2049" s="32"/>
      <c r="O2049" s="31"/>
      <c r="P2049" s="30">
        <f t="shared" si="124"/>
        <v>0</v>
      </c>
      <c r="Q2049" s="28"/>
      <c r="R2049" s="29"/>
      <c r="S2049" s="28"/>
      <c r="T2049" s="27"/>
      <c r="U2049" s="26">
        <f t="shared" si="126"/>
        <v>0</v>
      </c>
      <c r="V2049" s="25">
        <f t="shared" si="125"/>
        <v>0</v>
      </c>
      <c r="W2049" s="25">
        <f t="shared" si="127"/>
        <v>0</v>
      </c>
      <c r="X2049" s="24"/>
    </row>
    <row r="2050" spans="1:24" ht="12.75">
      <c r="A2050" s="17"/>
      <c r="B2050" s="23"/>
      <c r="C2050" s="22"/>
      <c r="D2050" s="21"/>
      <c r="E2050" s="20"/>
      <c r="F2050" s="19"/>
      <c r="G2050" s="18"/>
      <c r="H2050" s="17" t="s">
        <v>0</v>
      </c>
      <c r="I2050" s="16"/>
      <c r="J2050" s="17"/>
      <c r="K2050" s="16"/>
      <c r="L2050" s="15"/>
      <c r="M2050" s="14"/>
      <c r="N2050" s="13"/>
      <c r="O2050" s="12"/>
      <c r="P2050" s="11">
        <f t="shared" si="124"/>
        <v>0</v>
      </c>
      <c r="Q2050" s="9"/>
      <c r="R2050" s="10"/>
      <c r="S2050" s="9"/>
      <c r="T2050" s="8"/>
      <c r="U2050" s="7">
        <f t="shared" si="126"/>
        <v>0</v>
      </c>
      <c r="V2050" s="6">
        <f t="shared" si="125"/>
        <v>0</v>
      </c>
      <c r="W2050" s="6">
        <f t="shared" si="127"/>
        <v>0</v>
      </c>
      <c r="X2050" s="5"/>
    </row>
    <row r="2051" spans="1:24" ht="12.75">
      <c r="A2051" s="4"/>
      <c r="B2051" s="4"/>
      <c r="C2051" s="2"/>
      <c r="D2051" s="4"/>
      <c r="E2051" s="2"/>
      <c r="F2051" s="2"/>
      <c r="G2051" s="4"/>
      <c r="H2051" s="4"/>
      <c r="I2051" s="4"/>
      <c r="J2051" s="4"/>
      <c r="K2051" s="4"/>
      <c r="L2051" s="4"/>
      <c r="M2051" s="3"/>
      <c r="N2051" s="4"/>
      <c r="O2051" s="4"/>
      <c r="P2051" s="4"/>
      <c r="Q2051" s="4"/>
      <c r="R2051" s="4"/>
      <c r="S2051" s="4"/>
      <c r="T2051" s="4"/>
      <c r="U2051" s="3"/>
      <c r="V2051" s="2"/>
      <c r="W2051" s="2"/>
      <c r="X2051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50 U8:X2050">
    <cfRule type="expression" dxfId="4" priority="1" stopIfTrue="1">
      <formula>'MAPA AGOSTO'!#REF!&lt;&gt;$U8</formula>
    </cfRule>
  </conditionalFormatting>
  <dataValidations count="4"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2049"/>
  <sheetViews>
    <sheetView workbookViewId="0">
      <selection activeCell="W20" sqref="W20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85" t="s">
        <v>181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7"/>
    </row>
    <row r="2" spans="1:30" ht="65.25" customHeight="1">
      <c r="A2" s="85" t="s">
        <v>180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30" ht="38.25" customHeight="1">
      <c r="A3" s="88" t="s">
        <v>179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90"/>
    </row>
    <row r="4" spans="1:30" ht="24" customHeight="1">
      <c r="A4" s="91" t="s">
        <v>178</v>
      </c>
      <c r="B4" s="92"/>
      <c r="C4" s="93" t="s">
        <v>177</v>
      </c>
      <c r="D4" s="89"/>
      <c r="E4" s="90"/>
      <c r="F4" s="93" t="s">
        <v>176</v>
      </c>
      <c r="G4" s="89"/>
      <c r="H4" s="89"/>
      <c r="I4" s="89"/>
      <c r="J4" s="89"/>
      <c r="K4" s="89"/>
      <c r="L4" s="89"/>
      <c r="M4" s="90"/>
      <c r="N4" s="93" t="s">
        <v>175</v>
      </c>
      <c r="O4" s="89"/>
      <c r="P4" s="90"/>
      <c r="Q4" s="93" t="s">
        <v>174</v>
      </c>
      <c r="R4" s="89"/>
      <c r="S4" s="89"/>
      <c r="T4" s="89"/>
      <c r="U4" s="89"/>
      <c r="V4" s="90"/>
      <c r="W4" s="94" t="s">
        <v>173</v>
      </c>
      <c r="X4" s="94" t="s">
        <v>172</v>
      </c>
    </row>
    <row r="5" spans="1:30" ht="23.25" customHeight="1">
      <c r="A5" s="96" t="s">
        <v>157</v>
      </c>
      <c r="B5" s="98" t="s">
        <v>156</v>
      </c>
      <c r="C5" s="100" t="s">
        <v>171</v>
      </c>
      <c r="D5" s="83" t="s">
        <v>146</v>
      </c>
      <c r="E5" s="83" t="s">
        <v>170</v>
      </c>
      <c r="F5" s="83" t="s">
        <v>169</v>
      </c>
      <c r="G5" s="83" t="s">
        <v>168</v>
      </c>
      <c r="H5" s="93" t="s">
        <v>167</v>
      </c>
      <c r="I5" s="90"/>
      <c r="J5" s="93" t="s">
        <v>166</v>
      </c>
      <c r="K5" s="90"/>
      <c r="L5" s="83" t="s">
        <v>165</v>
      </c>
      <c r="M5" s="83" t="s">
        <v>164</v>
      </c>
      <c r="N5" s="83" t="s">
        <v>163</v>
      </c>
      <c r="O5" s="83" t="s">
        <v>162</v>
      </c>
      <c r="P5" s="83" t="s">
        <v>158</v>
      </c>
      <c r="Q5" s="93" t="s">
        <v>161</v>
      </c>
      <c r="R5" s="90"/>
      <c r="S5" s="93" t="s">
        <v>160</v>
      </c>
      <c r="T5" s="90"/>
      <c r="U5" s="83" t="s">
        <v>159</v>
      </c>
      <c r="V5" s="83" t="s">
        <v>158</v>
      </c>
      <c r="W5" s="95"/>
      <c r="X5" s="95"/>
      <c r="AA5" s="77" t="s">
        <v>157</v>
      </c>
      <c r="AB5" s="77" t="s">
        <v>156</v>
      </c>
      <c r="AC5" s="77"/>
      <c r="AD5" s="76"/>
    </row>
    <row r="6" spans="1:30" ht="23.25" customHeight="1">
      <c r="A6" s="97"/>
      <c r="B6" s="99"/>
      <c r="C6" s="101"/>
      <c r="D6" s="84"/>
      <c r="E6" s="84"/>
      <c r="F6" s="84"/>
      <c r="G6" s="84"/>
      <c r="H6" s="75" t="s">
        <v>154</v>
      </c>
      <c r="I6" s="75" t="s">
        <v>155</v>
      </c>
      <c r="J6" s="75" t="s">
        <v>154</v>
      </c>
      <c r="K6" s="75" t="s">
        <v>153</v>
      </c>
      <c r="L6" s="84"/>
      <c r="M6" s="84"/>
      <c r="N6" s="84"/>
      <c r="O6" s="84"/>
      <c r="P6" s="84"/>
      <c r="Q6" s="75" t="s">
        <v>152</v>
      </c>
      <c r="R6" s="75" t="s">
        <v>151</v>
      </c>
      <c r="S6" s="75" t="s">
        <v>152</v>
      </c>
      <c r="T6" s="75" t="s">
        <v>151</v>
      </c>
      <c r="U6" s="84"/>
      <c r="V6" s="84"/>
      <c r="W6" s="84"/>
      <c r="X6" s="84"/>
      <c r="AA6" s="49" t="s">
        <v>127</v>
      </c>
      <c r="AB6" s="49" t="s">
        <v>150</v>
      </c>
      <c r="AC6" s="50"/>
      <c r="AD6" s="66"/>
    </row>
    <row r="7" spans="1:30" ht="12" customHeight="1">
      <c r="A7" s="74" t="s">
        <v>149</v>
      </c>
      <c r="B7" s="73" t="s">
        <v>148</v>
      </c>
      <c r="C7" s="72" t="s">
        <v>147</v>
      </c>
      <c r="D7" s="71" t="s">
        <v>146</v>
      </c>
      <c r="E7" s="71" t="s">
        <v>145</v>
      </c>
      <c r="F7" s="71" t="s">
        <v>144</v>
      </c>
      <c r="G7" s="71" t="s">
        <v>143</v>
      </c>
      <c r="H7" s="69" t="s">
        <v>142</v>
      </c>
      <c r="I7" s="71" t="s">
        <v>141</v>
      </c>
      <c r="J7" s="71" t="s">
        <v>140</v>
      </c>
      <c r="K7" s="71" t="s">
        <v>139</v>
      </c>
      <c r="L7" s="71" t="s">
        <v>138</v>
      </c>
      <c r="M7" s="71" t="s">
        <v>137</v>
      </c>
      <c r="N7" s="71" t="s">
        <v>136</v>
      </c>
      <c r="O7" s="71" t="s">
        <v>135</v>
      </c>
      <c r="P7" s="69" t="s">
        <v>134</v>
      </c>
      <c r="Q7" s="71" t="s">
        <v>133</v>
      </c>
      <c r="R7" s="71" t="s">
        <v>132</v>
      </c>
      <c r="S7" s="71" t="s">
        <v>131</v>
      </c>
      <c r="T7" s="71" t="s">
        <v>130</v>
      </c>
      <c r="U7" s="70"/>
      <c r="V7" s="69" t="s">
        <v>129</v>
      </c>
      <c r="W7" s="68" t="s">
        <v>128</v>
      </c>
      <c r="X7" s="67"/>
      <c r="AA7" s="49" t="s">
        <v>125</v>
      </c>
      <c r="AB7" s="49" t="s">
        <v>127</v>
      </c>
      <c r="AC7" s="50"/>
      <c r="AD7" s="66"/>
    </row>
    <row r="8" spans="1:30" ht="12.75">
      <c r="A8" s="65" t="s">
        <v>17</v>
      </c>
      <c r="B8" s="65" t="s">
        <v>17</v>
      </c>
      <c r="C8" s="57" t="s">
        <v>358</v>
      </c>
      <c r="D8" s="58">
        <v>3745589</v>
      </c>
      <c r="E8" s="57" t="s">
        <v>359</v>
      </c>
      <c r="F8" s="56" t="s">
        <v>360</v>
      </c>
      <c r="G8" s="64"/>
      <c r="H8" s="65" t="s">
        <v>0</v>
      </c>
      <c r="I8" s="64" t="s">
        <v>105</v>
      </c>
      <c r="J8" s="65" t="s">
        <v>0</v>
      </c>
      <c r="K8" s="64" t="s">
        <v>361</v>
      </c>
      <c r="L8" s="63"/>
      <c r="M8" s="63"/>
      <c r="N8" s="62"/>
      <c r="O8" s="62"/>
      <c r="P8" s="61">
        <f t="shared" ref="P8:P69" si="0">N8+O8</f>
        <v>0</v>
      </c>
      <c r="Q8" s="53">
        <v>3</v>
      </c>
      <c r="R8" s="52">
        <v>166.04</v>
      </c>
      <c r="S8" s="53">
        <v>1</v>
      </c>
      <c r="T8" s="52">
        <v>49.82</v>
      </c>
      <c r="U8" s="60">
        <v>4</v>
      </c>
      <c r="V8" s="25">
        <f t="shared" ref="V8:V69" si="1">(Q8*R8)+(S8*T8)</f>
        <v>547.94000000000005</v>
      </c>
      <c r="W8" s="59">
        <f>V8+P8</f>
        <v>547.94000000000005</v>
      </c>
      <c r="X8" s="51"/>
      <c r="AA8" s="49" t="s">
        <v>123</v>
      </c>
      <c r="AB8" s="49" t="s">
        <v>126</v>
      </c>
      <c r="AC8" s="50"/>
      <c r="AD8" s="47"/>
    </row>
    <row r="9" spans="1:30" ht="12.75">
      <c r="A9" s="36" t="s">
        <v>17</v>
      </c>
      <c r="B9" s="36" t="s">
        <v>17</v>
      </c>
      <c r="C9" s="57" t="s">
        <v>381</v>
      </c>
      <c r="D9" s="58" t="s">
        <v>382</v>
      </c>
      <c r="E9" s="57" t="s">
        <v>225</v>
      </c>
      <c r="F9" s="56" t="s">
        <v>383</v>
      </c>
      <c r="G9" s="55"/>
      <c r="H9" s="36" t="s">
        <v>0</v>
      </c>
      <c r="I9" s="55" t="s">
        <v>105</v>
      </c>
      <c r="J9" s="36" t="s">
        <v>0</v>
      </c>
      <c r="K9" s="55" t="s">
        <v>384</v>
      </c>
      <c r="L9" s="54">
        <v>43329</v>
      </c>
      <c r="M9" s="54">
        <v>43329</v>
      </c>
      <c r="N9" s="52"/>
      <c r="O9" s="52"/>
      <c r="P9" s="30">
        <f t="shared" si="0"/>
        <v>0</v>
      </c>
      <c r="Q9" s="53"/>
      <c r="R9" s="52"/>
      <c r="S9" s="53">
        <v>1</v>
      </c>
      <c r="T9" s="52">
        <v>17.52</v>
      </c>
      <c r="U9" s="26">
        <f t="shared" ref="U9:U70" si="2">Q9+S9</f>
        <v>1</v>
      </c>
      <c r="V9" s="25">
        <f t="shared" si="1"/>
        <v>17.52</v>
      </c>
      <c r="W9" s="25">
        <f t="shared" ref="W9:W70" si="3">V9+P9</f>
        <v>17.52</v>
      </c>
      <c r="X9" s="51"/>
      <c r="AA9" s="49" t="s">
        <v>121</v>
      </c>
      <c r="AB9" s="49" t="s">
        <v>125</v>
      </c>
      <c r="AC9" s="50"/>
      <c r="AD9" s="47"/>
    </row>
    <row r="10" spans="1:30" ht="12.75">
      <c r="A10" s="36" t="s">
        <v>17</v>
      </c>
      <c r="B10" s="36" t="s">
        <v>17</v>
      </c>
      <c r="C10" s="57" t="s">
        <v>385</v>
      </c>
      <c r="D10" s="58" t="s">
        <v>386</v>
      </c>
      <c r="E10" s="57" t="s">
        <v>387</v>
      </c>
      <c r="F10" s="56" t="s">
        <v>388</v>
      </c>
      <c r="G10" s="55"/>
      <c r="H10" s="36" t="s">
        <v>0</v>
      </c>
      <c r="I10" s="55" t="s">
        <v>105</v>
      </c>
      <c r="J10" s="36" t="s">
        <v>0</v>
      </c>
      <c r="K10" s="55" t="s">
        <v>384</v>
      </c>
      <c r="L10" s="54">
        <v>43329</v>
      </c>
      <c r="M10" s="54">
        <v>43329</v>
      </c>
      <c r="N10" s="52"/>
      <c r="O10" s="52"/>
      <c r="P10" s="30">
        <f t="shared" si="0"/>
        <v>0</v>
      </c>
      <c r="Q10" s="53"/>
      <c r="R10" s="52"/>
      <c r="S10" s="53">
        <v>1</v>
      </c>
      <c r="T10" s="52">
        <v>28.78</v>
      </c>
      <c r="U10" s="26">
        <f t="shared" si="2"/>
        <v>1</v>
      </c>
      <c r="V10" s="25">
        <f t="shared" si="1"/>
        <v>28.78</v>
      </c>
      <c r="W10" s="25">
        <f t="shared" si="3"/>
        <v>28.78</v>
      </c>
      <c r="X10" s="51"/>
      <c r="AA10" s="49" t="s">
        <v>124</v>
      </c>
      <c r="AB10" s="49" t="s">
        <v>123</v>
      </c>
      <c r="AC10" s="50"/>
      <c r="AD10" s="47"/>
    </row>
    <row r="11" spans="1:30" ht="12.75">
      <c r="A11" s="36" t="s">
        <v>17</v>
      </c>
      <c r="B11" s="36" t="s">
        <v>17</v>
      </c>
      <c r="C11" s="57" t="s">
        <v>389</v>
      </c>
      <c r="D11" s="58" t="s">
        <v>390</v>
      </c>
      <c r="E11" s="57" t="s">
        <v>309</v>
      </c>
      <c r="F11" s="56" t="s">
        <v>391</v>
      </c>
      <c r="G11" s="55"/>
      <c r="H11" s="36" t="s">
        <v>0</v>
      </c>
      <c r="I11" s="55" t="s">
        <v>105</v>
      </c>
      <c r="J11" s="36" t="s">
        <v>0</v>
      </c>
      <c r="K11" s="55" t="s">
        <v>392</v>
      </c>
      <c r="L11" s="54">
        <v>43347</v>
      </c>
      <c r="M11" s="54">
        <v>43349</v>
      </c>
      <c r="N11" s="52"/>
      <c r="O11" s="52"/>
      <c r="P11" s="30">
        <f t="shared" si="0"/>
        <v>0</v>
      </c>
      <c r="Q11" s="53">
        <v>2</v>
      </c>
      <c r="R11" s="52">
        <v>54.01</v>
      </c>
      <c r="S11" s="53">
        <v>2</v>
      </c>
      <c r="T11" s="52">
        <v>17.52</v>
      </c>
      <c r="U11" s="26">
        <f t="shared" si="2"/>
        <v>4</v>
      </c>
      <c r="V11" s="25">
        <f t="shared" si="1"/>
        <v>143.06</v>
      </c>
      <c r="W11" s="25">
        <f t="shared" si="3"/>
        <v>143.06</v>
      </c>
      <c r="X11" s="51"/>
      <c r="AA11" s="49" t="s">
        <v>120</v>
      </c>
      <c r="AB11" s="49" t="s">
        <v>122</v>
      </c>
      <c r="AC11" s="50"/>
      <c r="AD11" s="47"/>
    </row>
    <row r="12" spans="1:30" ht="12.75">
      <c r="A12" s="36" t="s">
        <v>17</v>
      </c>
      <c r="B12" s="36" t="s">
        <v>17</v>
      </c>
      <c r="C12" s="57" t="s">
        <v>389</v>
      </c>
      <c r="D12" s="58" t="s">
        <v>390</v>
      </c>
      <c r="E12" s="57" t="s">
        <v>309</v>
      </c>
      <c r="F12" s="56" t="s">
        <v>393</v>
      </c>
      <c r="G12" s="55"/>
      <c r="H12" s="36" t="s">
        <v>0</v>
      </c>
      <c r="I12" s="55" t="s">
        <v>105</v>
      </c>
      <c r="J12" s="36" t="s">
        <v>0</v>
      </c>
      <c r="K12" s="55" t="s">
        <v>394</v>
      </c>
      <c r="L12" s="54">
        <v>43298</v>
      </c>
      <c r="M12" s="54">
        <v>43300</v>
      </c>
      <c r="N12" s="52"/>
      <c r="O12" s="52"/>
      <c r="P12" s="30">
        <f t="shared" si="0"/>
        <v>0</v>
      </c>
      <c r="Q12" s="53">
        <v>2</v>
      </c>
      <c r="R12" s="52">
        <v>54.01</v>
      </c>
      <c r="S12" s="53">
        <v>1</v>
      </c>
      <c r="T12" s="52">
        <v>17.52</v>
      </c>
      <c r="U12" s="26">
        <f t="shared" si="2"/>
        <v>3</v>
      </c>
      <c r="V12" s="25">
        <f t="shared" si="1"/>
        <v>125.53999999999999</v>
      </c>
      <c r="W12" s="25">
        <f t="shared" si="3"/>
        <v>125.53999999999999</v>
      </c>
      <c r="X12" s="51"/>
      <c r="AA12" s="49" t="s">
        <v>116</v>
      </c>
      <c r="AB12" s="49" t="s">
        <v>121</v>
      </c>
      <c r="AC12" s="50"/>
      <c r="AD12" s="47"/>
    </row>
    <row r="13" spans="1:30" ht="12.75">
      <c r="A13" s="36" t="s">
        <v>17</v>
      </c>
      <c r="B13" s="36" t="s">
        <v>17</v>
      </c>
      <c r="C13" s="57" t="s">
        <v>395</v>
      </c>
      <c r="D13" s="58" t="s">
        <v>396</v>
      </c>
      <c r="E13" s="57" t="s">
        <v>214</v>
      </c>
      <c r="F13" s="56" t="s">
        <v>397</v>
      </c>
      <c r="G13" s="55"/>
      <c r="H13" s="36" t="s">
        <v>0</v>
      </c>
      <c r="I13" s="55" t="s">
        <v>105</v>
      </c>
      <c r="J13" s="36" t="s">
        <v>0</v>
      </c>
      <c r="K13" s="55" t="s">
        <v>398</v>
      </c>
      <c r="L13" s="54">
        <v>43347</v>
      </c>
      <c r="M13" s="54">
        <v>43349</v>
      </c>
      <c r="N13" s="52"/>
      <c r="O13" s="52"/>
      <c r="P13" s="30">
        <f t="shared" si="0"/>
        <v>0</v>
      </c>
      <c r="Q13" s="53">
        <v>2</v>
      </c>
      <c r="R13" s="52">
        <v>54.01</v>
      </c>
      <c r="S13" s="53">
        <v>1</v>
      </c>
      <c r="T13" s="52">
        <v>17.52</v>
      </c>
      <c r="U13" s="26">
        <f t="shared" si="2"/>
        <v>3</v>
      </c>
      <c r="V13" s="25">
        <f t="shared" si="1"/>
        <v>125.53999999999999</v>
      </c>
      <c r="W13" s="25">
        <f t="shared" si="3"/>
        <v>125.53999999999999</v>
      </c>
      <c r="X13" s="51"/>
      <c r="AA13" s="49" t="s">
        <v>112</v>
      </c>
      <c r="AB13" s="49" t="s">
        <v>120</v>
      </c>
      <c r="AC13" s="50"/>
      <c r="AD13" s="47"/>
    </row>
    <row r="14" spans="1:30" ht="12.75">
      <c r="A14" s="36" t="s">
        <v>17</v>
      </c>
      <c r="B14" s="36" t="s">
        <v>17</v>
      </c>
      <c r="C14" s="57" t="s">
        <v>399</v>
      </c>
      <c r="D14" s="58" t="s">
        <v>400</v>
      </c>
      <c r="E14" s="57" t="s">
        <v>214</v>
      </c>
      <c r="F14" s="56" t="s">
        <v>397</v>
      </c>
      <c r="G14" s="55"/>
      <c r="H14" s="36" t="s">
        <v>0</v>
      </c>
      <c r="I14" s="55" t="s">
        <v>105</v>
      </c>
      <c r="J14" s="36" t="s">
        <v>0</v>
      </c>
      <c r="K14" s="55" t="s">
        <v>401</v>
      </c>
      <c r="L14" s="54">
        <v>43333</v>
      </c>
      <c r="M14" s="54">
        <v>43335</v>
      </c>
      <c r="N14" s="52"/>
      <c r="O14" s="52"/>
      <c r="P14" s="30">
        <f t="shared" si="0"/>
        <v>0</v>
      </c>
      <c r="Q14" s="53">
        <v>2</v>
      </c>
      <c r="R14" s="52">
        <v>54.01</v>
      </c>
      <c r="S14" s="53">
        <v>1</v>
      </c>
      <c r="T14" s="52">
        <v>17.52</v>
      </c>
      <c r="U14" s="26">
        <f t="shared" si="2"/>
        <v>3</v>
      </c>
      <c r="V14" s="25">
        <f t="shared" si="1"/>
        <v>125.53999999999999</v>
      </c>
      <c r="W14" s="25">
        <f t="shared" si="3"/>
        <v>125.53999999999999</v>
      </c>
      <c r="X14" s="51"/>
      <c r="AA14" s="49" t="s">
        <v>117</v>
      </c>
      <c r="AB14" s="49" t="s">
        <v>116</v>
      </c>
      <c r="AC14" s="50"/>
      <c r="AD14" s="47"/>
    </row>
    <row r="15" spans="1:30" ht="12.75">
      <c r="A15" s="36" t="s">
        <v>17</v>
      </c>
      <c r="B15" s="36" t="s">
        <v>17</v>
      </c>
      <c r="C15" s="57" t="s">
        <v>403</v>
      </c>
      <c r="D15" s="58" t="s">
        <v>402</v>
      </c>
      <c r="E15" s="57" t="s">
        <v>309</v>
      </c>
      <c r="F15" s="56" t="s">
        <v>404</v>
      </c>
      <c r="G15" s="55"/>
      <c r="H15" s="36" t="s">
        <v>0</v>
      </c>
      <c r="I15" s="55" t="s">
        <v>105</v>
      </c>
      <c r="J15" s="36" t="s">
        <v>0</v>
      </c>
      <c r="K15" s="55" t="s">
        <v>405</v>
      </c>
      <c r="L15" s="54">
        <v>43343</v>
      </c>
      <c r="M15" s="54">
        <v>43343</v>
      </c>
      <c r="N15" s="52"/>
      <c r="O15" s="52"/>
      <c r="P15" s="30">
        <f t="shared" si="0"/>
        <v>0</v>
      </c>
      <c r="Q15" s="53"/>
      <c r="R15" s="52"/>
      <c r="S15" s="53">
        <v>1</v>
      </c>
      <c r="T15" s="52">
        <v>17.52</v>
      </c>
      <c r="U15" s="26">
        <f t="shared" si="2"/>
        <v>1</v>
      </c>
      <c r="V15" s="25">
        <f t="shared" si="1"/>
        <v>17.52</v>
      </c>
      <c r="W15" s="25">
        <f t="shared" si="3"/>
        <v>17.52</v>
      </c>
      <c r="X15" s="51"/>
      <c r="AA15" s="49" t="s">
        <v>100</v>
      </c>
      <c r="AB15" s="49" t="s">
        <v>114</v>
      </c>
      <c r="AC15" s="50"/>
      <c r="AD15" s="47"/>
    </row>
    <row r="16" spans="1:30" ht="12.75">
      <c r="A16" s="36" t="s">
        <v>17</v>
      </c>
      <c r="B16" s="36" t="s">
        <v>17</v>
      </c>
      <c r="C16" s="57" t="s">
        <v>406</v>
      </c>
      <c r="D16" s="58" t="s">
        <v>407</v>
      </c>
      <c r="E16" s="57" t="s">
        <v>309</v>
      </c>
      <c r="F16" s="56" t="s">
        <v>393</v>
      </c>
      <c r="G16" s="55"/>
      <c r="H16" s="36" t="s">
        <v>0</v>
      </c>
      <c r="I16" s="55" t="s">
        <v>105</v>
      </c>
      <c r="J16" s="36" t="s">
        <v>0</v>
      </c>
      <c r="K16" s="55" t="s">
        <v>408</v>
      </c>
      <c r="L16" s="54">
        <v>43342</v>
      </c>
      <c r="M16" s="54">
        <v>43342</v>
      </c>
      <c r="N16" s="52"/>
      <c r="O16" s="52"/>
      <c r="P16" s="30">
        <f t="shared" si="0"/>
        <v>0</v>
      </c>
      <c r="Q16" s="53"/>
      <c r="R16" s="52"/>
      <c r="S16" s="53">
        <v>1</v>
      </c>
      <c r="T16" s="52">
        <v>17.52</v>
      </c>
      <c r="U16" s="26">
        <f t="shared" si="2"/>
        <v>1</v>
      </c>
      <c r="V16" s="25">
        <f t="shared" si="1"/>
        <v>17.52</v>
      </c>
      <c r="W16" s="25">
        <f t="shared" si="3"/>
        <v>17.52</v>
      </c>
      <c r="X16" s="51"/>
      <c r="AA16" s="49" t="s">
        <v>91</v>
      </c>
      <c r="AB16" s="49" t="s">
        <v>112</v>
      </c>
      <c r="AC16" s="50"/>
      <c r="AD16" s="47"/>
    </row>
    <row r="17" spans="1:30" ht="12.75">
      <c r="A17" s="36" t="s">
        <v>17</v>
      </c>
      <c r="B17" s="36" t="s">
        <v>17</v>
      </c>
      <c r="C17" s="57" t="s">
        <v>406</v>
      </c>
      <c r="D17" s="58" t="s">
        <v>407</v>
      </c>
      <c r="E17" s="57" t="s">
        <v>309</v>
      </c>
      <c r="F17" s="56" t="s">
        <v>355</v>
      </c>
      <c r="G17" s="55"/>
      <c r="H17" s="36" t="s">
        <v>0</v>
      </c>
      <c r="I17" s="55" t="s">
        <v>105</v>
      </c>
      <c r="J17" s="36" t="s">
        <v>0</v>
      </c>
      <c r="K17" s="55" t="s">
        <v>409</v>
      </c>
      <c r="L17" s="54">
        <v>43328</v>
      </c>
      <c r="M17" s="54">
        <v>43328</v>
      </c>
      <c r="N17" s="52"/>
      <c r="O17" s="52"/>
      <c r="P17" s="30">
        <f t="shared" si="0"/>
        <v>0</v>
      </c>
      <c r="Q17" s="53"/>
      <c r="R17" s="52"/>
      <c r="S17" s="53">
        <v>1</v>
      </c>
      <c r="T17" s="52">
        <v>17.52</v>
      </c>
      <c r="U17" s="26">
        <f t="shared" si="2"/>
        <v>1</v>
      </c>
      <c r="V17" s="25">
        <f t="shared" si="1"/>
        <v>17.52</v>
      </c>
      <c r="W17" s="25">
        <f t="shared" si="3"/>
        <v>17.52</v>
      </c>
      <c r="X17" s="51"/>
      <c r="AA17" s="49" t="s">
        <v>89</v>
      </c>
      <c r="AB17" s="49" t="s">
        <v>110</v>
      </c>
      <c r="AC17" s="50"/>
      <c r="AD17" s="47"/>
    </row>
    <row r="18" spans="1:30" ht="12.75">
      <c r="A18" s="36" t="s">
        <v>17</v>
      </c>
      <c r="B18" s="36" t="s">
        <v>17</v>
      </c>
      <c r="C18" s="57" t="s">
        <v>406</v>
      </c>
      <c r="D18" s="58" t="s">
        <v>407</v>
      </c>
      <c r="E18" s="57" t="s">
        <v>309</v>
      </c>
      <c r="F18" s="56" t="s">
        <v>410</v>
      </c>
      <c r="G18" s="55"/>
      <c r="H18" s="36" t="s">
        <v>0</v>
      </c>
      <c r="I18" s="55" t="s">
        <v>105</v>
      </c>
      <c r="J18" s="36" t="s">
        <v>0</v>
      </c>
      <c r="K18" s="55" t="s">
        <v>411</v>
      </c>
      <c r="L18" s="54">
        <v>43327</v>
      </c>
      <c r="M18" s="54">
        <v>43327</v>
      </c>
      <c r="N18" s="52"/>
      <c r="O18" s="52"/>
      <c r="P18" s="30">
        <f t="shared" si="0"/>
        <v>0</v>
      </c>
      <c r="Q18" s="53"/>
      <c r="R18" s="52"/>
      <c r="S18" s="53">
        <v>1</v>
      </c>
      <c r="T18" s="52">
        <v>17.52</v>
      </c>
      <c r="U18" s="26">
        <f t="shared" si="2"/>
        <v>1</v>
      </c>
      <c r="V18" s="25">
        <f t="shared" si="1"/>
        <v>17.52</v>
      </c>
      <c r="W18" s="25">
        <f t="shared" si="3"/>
        <v>17.52</v>
      </c>
      <c r="X18" s="51"/>
      <c r="AA18" s="49" t="s">
        <v>88</v>
      </c>
      <c r="AB18" s="49" t="s">
        <v>108</v>
      </c>
      <c r="AC18" s="50"/>
      <c r="AD18" s="47"/>
    </row>
    <row r="19" spans="1:30" ht="12.75">
      <c r="A19" s="36" t="s">
        <v>17</v>
      </c>
      <c r="B19" s="36" t="s">
        <v>17</v>
      </c>
      <c r="C19" s="57" t="s">
        <v>406</v>
      </c>
      <c r="D19" s="58" t="s">
        <v>407</v>
      </c>
      <c r="E19" s="57" t="s">
        <v>309</v>
      </c>
      <c r="F19" s="56" t="s">
        <v>410</v>
      </c>
      <c r="G19" s="55"/>
      <c r="H19" s="36" t="s">
        <v>0</v>
      </c>
      <c r="I19" s="55" t="s">
        <v>105</v>
      </c>
      <c r="J19" s="36" t="s">
        <v>0</v>
      </c>
      <c r="K19" s="55" t="s">
        <v>412</v>
      </c>
      <c r="L19" s="54">
        <v>43332</v>
      </c>
      <c r="M19" s="54">
        <v>43332</v>
      </c>
      <c r="N19" s="52"/>
      <c r="O19" s="52"/>
      <c r="P19" s="30">
        <f t="shared" si="0"/>
        <v>0</v>
      </c>
      <c r="Q19" s="53"/>
      <c r="R19" s="52"/>
      <c r="S19" s="53">
        <v>1</v>
      </c>
      <c r="T19" s="52">
        <v>17.52</v>
      </c>
      <c r="U19" s="26">
        <f t="shared" si="2"/>
        <v>1</v>
      </c>
      <c r="V19" s="25">
        <f t="shared" si="1"/>
        <v>17.52</v>
      </c>
      <c r="W19" s="25">
        <f t="shared" si="3"/>
        <v>17.52</v>
      </c>
      <c r="X19" s="51"/>
      <c r="AA19" s="49" t="s">
        <v>87</v>
      </c>
      <c r="AB19" s="49" t="s">
        <v>107</v>
      </c>
      <c r="AC19" s="50"/>
      <c r="AD19" s="47"/>
    </row>
    <row r="20" spans="1:30" ht="12.75">
      <c r="A20" s="36" t="s">
        <v>17</v>
      </c>
      <c r="B20" s="36" t="s">
        <v>17</v>
      </c>
      <c r="C20" s="57" t="s">
        <v>413</v>
      </c>
      <c r="D20" s="58" t="s">
        <v>414</v>
      </c>
      <c r="E20" s="57" t="s">
        <v>415</v>
      </c>
      <c r="F20" s="56" t="s">
        <v>416</v>
      </c>
      <c r="G20" s="55"/>
      <c r="H20" s="36" t="s">
        <v>0</v>
      </c>
      <c r="I20" s="55" t="s">
        <v>105</v>
      </c>
      <c r="J20" s="36" t="s">
        <v>0</v>
      </c>
      <c r="K20" s="55" t="s">
        <v>417</v>
      </c>
      <c r="L20" s="54">
        <v>43348</v>
      </c>
      <c r="M20" s="54">
        <v>43348</v>
      </c>
      <c r="N20" s="52"/>
      <c r="O20" s="52"/>
      <c r="P20" s="30">
        <f t="shared" si="0"/>
        <v>0</v>
      </c>
      <c r="Q20" s="53"/>
      <c r="R20" s="52"/>
      <c r="S20" s="53">
        <v>1</v>
      </c>
      <c r="T20" s="52">
        <v>71.27</v>
      </c>
      <c r="U20" s="26">
        <f t="shared" si="2"/>
        <v>1</v>
      </c>
      <c r="V20" s="25">
        <f t="shared" si="1"/>
        <v>71.27</v>
      </c>
      <c r="W20" s="25">
        <f t="shared" si="3"/>
        <v>71.27</v>
      </c>
      <c r="X20" s="51"/>
      <c r="AA20" s="49" t="s">
        <v>68</v>
      </c>
      <c r="AB20" s="49" t="s">
        <v>104</v>
      </c>
      <c r="AC20" s="50"/>
      <c r="AD20" s="47"/>
    </row>
    <row r="21" spans="1:30" ht="12.75">
      <c r="A21" s="36" t="s">
        <v>17</v>
      </c>
      <c r="B21" s="36" t="s">
        <v>17</v>
      </c>
      <c r="C21" s="57"/>
      <c r="D21" s="58"/>
      <c r="E21" s="57"/>
      <c r="F21" s="56"/>
      <c r="G21" s="55"/>
      <c r="H21" s="36" t="s">
        <v>0</v>
      </c>
      <c r="I21" s="55"/>
      <c r="J21" s="36" t="s">
        <v>0</v>
      </c>
      <c r="K21" s="55"/>
      <c r="L21" s="54"/>
      <c r="M21" s="54"/>
      <c r="N21" s="52"/>
      <c r="O21" s="52"/>
      <c r="P21" s="30">
        <f t="shared" si="0"/>
        <v>0</v>
      </c>
      <c r="Q21" s="53"/>
      <c r="R21" s="52"/>
      <c r="S21" s="53"/>
      <c r="T21" s="52"/>
      <c r="U21" s="26">
        <f t="shared" si="2"/>
        <v>0</v>
      </c>
      <c r="V21" s="25">
        <f t="shared" si="1"/>
        <v>0</v>
      </c>
      <c r="W21" s="25">
        <f t="shared" si="3"/>
        <v>0</v>
      </c>
      <c r="X21" s="51"/>
      <c r="AA21" s="49" t="s">
        <v>67</v>
      </c>
      <c r="AB21" s="49" t="s">
        <v>103</v>
      </c>
      <c r="AC21" s="50"/>
      <c r="AD21" s="47"/>
    </row>
    <row r="22" spans="1:30" ht="12.75">
      <c r="A22" s="36" t="s">
        <v>17</v>
      </c>
      <c r="B22" s="36" t="s">
        <v>17</v>
      </c>
      <c r="C22" s="57"/>
      <c r="D22" s="58"/>
      <c r="E22" s="57"/>
      <c r="F22" s="56"/>
      <c r="G22" s="55"/>
      <c r="H22" s="36" t="s">
        <v>0</v>
      </c>
      <c r="I22" s="55"/>
      <c r="J22" s="36" t="s">
        <v>0</v>
      </c>
      <c r="K22" s="55"/>
      <c r="L22" s="54"/>
      <c r="M22" s="54"/>
      <c r="N22" s="52"/>
      <c r="O22" s="52"/>
      <c r="P22" s="30">
        <f t="shared" si="0"/>
        <v>0</v>
      </c>
      <c r="Q22" s="53"/>
      <c r="R22" s="52"/>
      <c r="S22" s="53"/>
      <c r="T22" s="52"/>
      <c r="U22" s="26">
        <f t="shared" si="2"/>
        <v>0</v>
      </c>
      <c r="V22" s="25">
        <f t="shared" si="1"/>
        <v>0</v>
      </c>
      <c r="W22" s="25">
        <f t="shared" si="3"/>
        <v>0</v>
      </c>
      <c r="X22" s="51"/>
      <c r="AA22" s="49" t="s">
        <v>66</v>
      </c>
      <c r="AB22" s="49" t="s">
        <v>102</v>
      </c>
      <c r="AC22" s="50"/>
      <c r="AD22" s="47"/>
    </row>
    <row r="23" spans="1:30" ht="12.75">
      <c r="A23" s="36" t="s">
        <v>17</v>
      </c>
      <c r="B23" s="36" t="s">
        <v>17</v>
      </c>
      <c r="C23" s="57"/>
      <c r="D23" s="58"/>
      <c r="E23" s="57"/>
      <c r="F23" s="56"/>
      <c r="G23" s="55"/>
      <c r="H23" s="36" t="s">
        <v>0</v>
      </c>
      <c r="I23" s="55"/>
      <c r="J23" s="36" t="s">
        <v>0</v>
      </c>
      <c r="K23" s="55"/>
      <c r="L23" s="54"/>
      <c r="M23" s="54"/>
      <c r="N23" s="52"/>
      <c r="O23" s="52"/>
      <c r="P23" s="30">
        <f t="shared" si="0"/>
        <v>0</v>
      </c>
      <c r="Q23" s="53"/>
      <c r="R23" s="52"/>
      <c r="S23" s="53"/>
      <c r="T23" s="52"/>
      <c r="U23" s="26">
        <f t="shared" si="2"/>
        <v>0</v>
      </c>
      <c r="V23" s="25">
        <f t="shared" si="1"/>
        <v>0</v>
      </c>
      <c r="W23" s="25">
        <f t="shared" si="3"/>
        <v>0</v>
      </c>
      <c r="X23" s="51"/>
      <c r="AA23" s="49" t="s">
        <v>101</v>
      </c>
      <c r="AB23" s="49" t="s">
        <v>100</v>
      </c>
      <c r="AC23" s="50"/>
      <c r="AD23" s="47"/>
    </row>
    <row r="24" spans="1:30" ht="12.75">
      <c r="A24" s="36" t="s">
        <v>17</v>
      </c>
      <c r="B24" s="36" t="s">
        <v>17</v>
      </c>
      <c r="C24" s="57"/>
      <c r="D24" s="58"/>
      <c r="E24" s="57"/>
      <c r="F24" s="56"/>
      <c r="G24" s="55"/>
      <c r="H24" s="36" t="s">
        <v>0</v>
      </c>
      <c r="I24" s="55"/>
      <c r="J24" s="36"/>
      <c r="K24" s="55"/>
      <c r="L24" s="54"/>
      <c r="M24" s="54"/>
      <c r="N24" s="52"/>
      <c r="O24" s="52"/>
      <c r="P24" s="30">
        <f t="shared" si="0"/>
        <v>0</v>
      </c>
      <c r="Q24" s="53"/>
      <c r="R24" s="52"/>
      <c r="S24" s="53"/>
      <c r="T24" s="52"/>
      <c r="U24" s="26">
        <f t="shared" si="2"/>
        <v>0</v>
      </c>
      <c r="V24" s="25">
        <f t="shared" si="1"/>
        <v>0</v>
      </c>
      <c r="W24" s="25">
        <f t="shared" si="3"/>
        <v>0</v>
      </c>
      <c r="X24" s="51"/>
      <c r="AA24" s="49" t="s">
        <v>99</v>
      </c>
      <c r="AB24" s="49" t="s">
        <v>98</v>
      </c>
      <c r="AC24" s="50"/>
      <c r="AD24" s="47"/>
    </row>
    <row r="25" spans="1:30" ht="12.75">
      <c r="A25" s="36" t="s">
        <v>17</v>
      </c>
      <c r="B25" s="36" t="s">
        <v>17</v>
      </c>
      <c r="C25" s="57"/>
      <c r="D25" s="58"/>
      <c r="E25" s="57"/>
      <c r="F25" s="56"/>
      <c r="G25" s="55"/>
      <c r="H25" s="36" t="s">
        <v>0</v>
      </c>
      <c r="I25" s="55"/>
      <c r="J25" s="36" t="s">
        <v>0</v>
      </c>
      <c r="K25" s="55"/>
      <c r="L25" s="54"/>
      <c r="M25" s="54"/>
      <c r="N25" s="52"/>
      <c r="O25" s="52"/>
      <c r="P25" s="30">
        <f t="shared" si="0"/>
        <v>0</v>
      </c>
      <c r="Q25" s="53"/>
      <c r="R25" s="52"/>
      <c r="S25" s="53"/>
      <c r="T25" s="52"/>
      <c r="U25" s="26">
        <f t="shared" si="2"/>
        <v>0</v>
      </c>
      <c r="V25" s="25">
        <f t="shared" si="1"/>
        <v>0</v>
      </c>
      <c r="W25" s="25">
        <f t="shared" si="3"/>
        <v>0</v>
      </c>
      <c r="X25" s="51"/>
      <c r="AA25" s="49" t="s">
        <v>59</v>
      </c>
      <c r="AB25" s="49" t="s">
        <v>97</v>
      </c>
      <c r="AC25" s="50"/>
      <c r="AD25" s="47"/>
    </row>
    <row r="26" spans="1:30" ht="12.75">
      <c r="A26" s="36" t="s">
        <v>17</v>
      </c>
      <c r="B26" s="36" t="s">
        <v>17</v>
      </c>
      <c r="C26" s="57"/>
      <c r="D26" s="58"/>
      <c r="E26" s="57"/>
      <c r="F26" s="56"/>
      <c r="G26" s="55"/>
      <c r="H26" s="36" t="s">
        <v>0</v>
      </c>
      <c r="I26" s="55"/>
      <c r="J26" s="36" t="s">
        <v>0</v>
      </c>
      <c r="K26" s="55"/>
      <c r="L26" s="54"/>
      <c r="M26" s="54"/>
      <c r="N26" s="52"/>
      <c r="O26" s="52"/>
      <c r="P26" s="30">
        <f t="shared" si="0"/>
        <v>0</v>
      </c>
      <c r="Q26" s="53"/>
      <c r="R26" s="52"/>
      <c r="S26" s="53"/>
      <c r="T26" s="52"/>
      <c r="U26" s="26">
        <f t="shared" si="2"/>
        <v>0</v>
      </c>
      <c r="V26" s="25">
        <f t="shared" si="1"/>
        <v>0</v>
      </c>
      <c r="W26" s="25">
        <f t="shared" si="3"/>
        <v>0</v>
      </c>
      <c r="X26" s="51"/>
      <c r="AA26" s="49" t="s">
        <v>54</v>
      </c>
      <c r="AB26" s="49" t="s">
        <v>96</v>
      </c>
      <c r="AC26" s="50"/>
      <c r="AD26" s="47"/>
    </row>
    <row r="27" spans="1:30" ht="12.75">
      <c r="A27" s="36" t="s">
        <v>17</v>
      </c>
      <c r="B27" s="36" t="s">
        <v>17</v>
      </c>
      <c r="C27" s="57"/>
      <c r="D27" s="58"/>
      <c r="E27" s="57"/>
      <c r="F27" s="56"/>
      <c r="G27" s="55"/>
      <c r="H27" s="36" t="s">
        <v>0</v>
      </c>
      <c r="I27" s="55"/>
      <c r="J27" s="36" t="s">
        <v>0</v>
      </c>
      <c r="K27" s="55"/>
      <c r="L27" s="54"/>
      <c r="M27" s="54"/>
      <c r="N27" s="52"/>
      <c r="O27" s="52"/>
      <c r="P27" s="30">
        <f t="shared" si="0"/>
        <v>0</v>
      </c>
      <c r="Q27" s="53"/>
      <c r="R27" s="52"/>
      <c r="S27" s="53"/>
      <c r="T27" s="52"/>
      <c r="U27" s="26">
        <f t="shared" si="2"/>
        <v>0</v>
      </c>
      <c r="V27" s="25">
        <f t="shared" si="1"/>
        <v>0</v>
      </c>
      <c r="W27" s="25">
        <f t="shared" si="3"/>
        <v>0</v>
      </c>
      <c r="X27" s="51"/>
      <c r="AA27" s="49" t="s">
        <v>95</v>
      </c>
      <c r="AB27" s="49" t="s">
        <v>94</v>
      </c>
      <c r="AC27" s="50"/>
      <c r="AD27" s="47"/>
    </row>
    <row r="28" spans="1:30" ht="12.75">
      <c r="A28" s="36" t="s">
        <v>17</v>
      </c>
      <c r="B28" s="36" t="s">
        <v>17</v>
      </c>
      <c r="C28" s="57"/>
      <c r="D28" s="58"/>
      <c r="E28" s="57"/>
      <c r="F28" s="56"/>
      <c r="G28" s="55"/>
      <c r="H28" s="36" t="s">
        <v>0</v>
      </c>
      <c r="I28" s="55"/>
      <c r="J28" s="36" t="s">
        <v>0</v>
      </c>
      <c r="K28" s="55"/>
      <c r="L28" s="54"/>
      <c r="M28" s="54"/>
      <c r="N28" s="52"/>
      <c r="O28" s="52"/>
      <c r="P28" s="30">
        <f t="shared" si="0"/>
        <v>0</v>
      </c>
      <c r="Q28" s="53"/>
      <c r="R28" s="52"/>
      <c r="S28" s="53"/>
      <c r="T28" s="52"/>
      <c r="U28" s="26">
        <f t="shared" si="2"/>
        <v>0</v>
      </c>
      <c r="V28" s="25">
        <f t="shared" si="1"/>
        <v>0</v>
      </c>
      <c r="W28" s="25">
        <f t="shared" si="3"/>
        <v>0</v>
      </c>
      <c r="X28" s="51"/>
      <c r="AA28" s="49" t="s">
        <v>47</v>
      </c>
      <c r="AB28" s="49" t="s">
        <v>93</v>
      </c>
      <c r="AC28" s="50"/>
      <c r="AD28" s="47"/>
    </row>
    <row r="29" spans="1:30" ht="12.75">
      <c r="A29" s="36" t="s">
        <v>17</v>
      </c>
      <c r="B29" s="36" t="s">
        <v>17</v>
      </c>
      <c r="C29" s="57"/>
      <c r="D29" s="58"/>
      <c r="E29" s="57"/>
      <c r="F29" s="56"/>
      <c r="G29" s="55"/>
      <c r="H29" s="36" t="s">
        <v>0</v>
      </c>
      <c r="I29" s="55"/>
      <c r="J29" s="36" t="s">
        <v>0</v>
      </c>
      <c r="K29" s="55"/>
      <c r="L29" s="54"/>
      <c r="M29" s="54"/>
      <c r="N29" s="52"/>
      <c r="O29" s="52"/>
      <c r="P29" s="30">
        <f t="shared" si="0"/>
        <v>0</v>
      </c>
      <c r="Q29" s="53"/>
      <c r="R29" s="52"/>
      <c r="S29" s="53"/>
      <c r="T29" s="52"/>
      <c r="U29" s="26">
        <f t="shared" si="2"/>
        <v>0</v>
      </c>
      <c r="V29" s="25">
        <f t="shared" si="1"/>
        <v>0</v>
      </c>
      <c r="W29" s="25">
        <f t="shared" si="3"/>
        <v>0</v>
      </c>
      <c r="X29" s="51"/>
      <c r="AA29" s="49" t="s">
        <v>92</v>
      </c>
      <c r="AB29" s="49" t="s">
        <v>91</v>
      </c>
      <c r="AC29" s="50"/>
      <c r="AD29" s="47"/>
    </row>
    <row r="30" spans="1:30" ht="12.75">
      <c r="A30" s="36" t="s">
        <v>17</v>
      </c>
      <c r="B30" s="36" t="s">
        <v>17</v>
      </c>
      <c r="C30" s="57"/>
      <c r="D30" s="58"/>
      <c r="E30" s="57"/>
      <c r="F30" s="56"/>
      <c r="G30" s="55"/>
      <c r="H30" s="36" t="s">
        <v>0</v>
      </c>
      <c r="I30" s="55"/>
      <c r="J30" s="36" t="s">
        <v>0</v>
      </c>
      <c r="K30" s="55"/>
      <c r="L30" s="54"/>
      <c r="M30" s="54"/>
      <c r="N30" s="52"/>
      <c r="O30" s="52"/>
      <c r="P30" s="30">
        <f t="shared" si="0"/>
        <v>0</v>
      </c>
      <c r="Q30" s="53"/>
      <c r="R30" s="52"/>
      <c r="S30" s="53"/>
      <c r="T30" s="52"/>
      <c r="U30" s="26">
        <f t="shared" si="2"/>
        <v>0</v>
      </c>
      <c r="V30" s="25">
        <f t="shared" si="1"/>
        <v>0</v>
      </c>
      <c r="W30" s="25">
        <f t="shared" si="3"/>
        <v>0</v>
      </c>
      <c r="X30" s="51"/>
      <c r="AA30" s="49" t="s">
        <v>90</v>
      </c>
      <c r="AB30" s="49" t="s">
        <v>89</v>
      </c>
      <c r="AC30" s="50"/>
      <c r="AD30" s="47"/>
    </row>
    <row r="31" spans="1:30" ht="12.75">
      <c r="A31" s="36" t="s">
        <v>17</v>
      </c>
      <c r="B31" s="36" t="s">
        <v>17</v>
      </c>
      <c r="C31" s="57"/>
      <c r="D31" s="58"/>
      <c r="E31" s="57"/>
      <c r="F31" s="56"/>
      <c r="G31" s="55"/>
      <c r="H31" s="36" t="s">
        <v>0</v>
      </c>
      <c r="I31" s="55"/>
      <c r="J31" s="36" t="s">
        <v>0</v>
      </c>
      <c r="K31" s="55"/>
      <c r="L31" s="54"/>
      <c r="M31" s="54"/>
      <c r="N31" s="52"/>
      <c r="O31" s="52"/>
      <c r="P31" s="30">
        <f t="shared" si="0"/>
        <v>0</v>
      </c>
      <c r="Q31" s="53"/>
      <c r="R31" s="52"/>
      <c r="S31" s="53"/>
      <c r="T31" s="52"/>
      <c r="U31" s="26">
        <f t="shared" si="2"/>
        <v>0</v>
      </c>
      <c r="V31" s="25">
        <f t="shared" si="1"/>
        <v>0</v>
      </c>
      <c r="W31" s="25">
        <f t="shared" si="3"/>
        <v>0</v>
      </c>
      <c r="X31" s="51"/>
      <c r="AA31" s="49" t="s">
        <v>44</v>
      </c>
      <c r="AB31" s="49" t="s">
        <v>88</v>
      </c>
      <c r="AC31" s="50"/>
      <c r="AD31" s="47"/>
    </row>
    <row r="32" spans="1:30" ht="12.75">
      <c r="A32" s="36" t="s">
        <v>17</v>
      </c>
      <c r="B32" s="36" t="s">
        <v>17</v>
      </c>
      <c r="C32" s="57"/>
      <c r="D32" s="58"/>
      <c r="E32" s="57"/>
      <c r="F32" s="56"/>
      <c r="G32" s="55"/>
      <c r="H32" s="36" t="s">
        <v>0</v>
      </c>
      <c r="I32" s="55"/>
      <c r="J32" s="36" t="s">
        <v>0</v>
      </c>
      <c r="K32" s="55"/>
      <c r="L32" s="54"/>
      <c r="M32" s="54"/>
      <c r="N32" s="52"/>
      <c r="O32" s="52"/>
      <c r="P32" s="30">
        <f t="shared" si="0"/>
        <v>0</v>
      </c>
      <c r="Q32" s="53"/>
      <c r="R32" s="52"/>
      <c r="S32" s="53"/>
      <c r="T32" s="52"/>
      <c r="U32" s="26">
        <f t="shared" si="2"/>
        <v>0</v>
      </c>
      <c r="V32" s="25">
        <f t="shared" si="1"/>
        <v>0</v>
      </c>
      <c r="W32" s="25">
        <f t="shared" si="3"/>
        <v>0</v>
      </c>
      <c r="X32" s="51"/>
      <c r="AA32" s="49" t="s">
        <v>43</v>
      </c>
      <c r="AB32" s="49" t="s">
        <v>87</v>
      </c>
      <c r="AC32" s="50"/>
      <c r="AD32" s="47"/>
    </row>
    <row r="33" spans="1:30" ht="12.75">
      <c r="A33" s="36" t="s">
        <v>17</v>
      </c>
      <c r="B33" s="42" t="s">
        <v>17</v>
      </c>
      <c r="C33" s="41"/>
      <c r="D33" s="40"/>
      <c r="E33" s="39"/>
      <c r="F33" s="38"/>
      <c r="G33" s="37"/>
      <c r="H33" s="36" t="s">
        <v>0</v>
      </c>
      <c r="I33" s="35"/>
      <c r="J33" s="36" t="s">
        <v>0</v>
      </c>
      <c r="K33" s="35"/>
      <c r="L33" s="34"/>
      <c r="M33" s="33"/>
      <c r="N33" s="32"/>
      <c r="O33" s="31"/>
      <c r="P33" s="30">
        <f t="shared" si="0"/>
        <v>0</v>
      </c>
      <c r="Q33" s="45"/>
      <c r="R33" s="46"/>
      <c r="S33" s="45"/>
      <c r="T33" s="44"/>
      <c r="U33" s="26">
        <f t="shared" si="2"/>
        <v>0</v>
      </c>
      <c r="V33" s="25">
        <f t="shared" si="1"/>
        <v>0</v>
      </c>
      <c r="W33" s="25">
        <f t="shared" si="3"/>
        <v>0</v>
      </c>
      <c r="X33" s="43"/>
      <c r="AA33" s="49" t="s">
        <v>39</v>
      </c>
      <c r="AB33" s="49" t="s">
        <v>86</v>
      </c>
      <c r="AC33" s="50"/>
      <c r="AD33" s="47"/>
    </row>
    <row r="34" spans="1:30" ht="12.75">
      <c r="A34" s="36" t="s">
        <v>17</v>
      </c>
      <c r="B34" s="42" t="s">
        <v>17</v>
      </c>
      <c r="C34" s="41"/>
      <c r="D34" s="40"/>
      <c r="E34" s="39"/>
      <c r="F34" s="38"/>
      <c r="G34" s="37"/>
      <c r="H34" s="36" t="s">
        <v>0</v>
      </c>
      <c r="I34" s="35"/>
      <c r="J34" s="36" t="s">
        <v>0</v>
      </c>
      <c r="K34" s="35"/>
      <c r="L34" s="34"/>
      <c r="M34" s="33"/>
      <c r="N34" s="32"/>
      <c r="O34" s="31"/>
      <c r="P34" s="30">
        <f t="shared" si="0"/>
        <v>0</v>
      </c>
      <c r="Q34" s="45"/>
      <c r="R34" s="46"/>
      <c r="S34" s="45"/>
      <c r="T34" s="44"/>
      <c r="U34" s="26">
        <f t="shared" si="2"/>
        <v>0</v>
      </c>
      <c r="V34" s="25">
        <f t="shared" si="1"/>
        <v>0</v>
      </c>
      <c r="W34" s="25">
        <f t="shared" si="3"/>
        <v>0</v>
      </c>
      <c r="X34" s="43"/>
      <c r="AA34" s="49" t="s">
        <v>85</v>
      </c>
      <c r="AB34" s="49" t="s">
        <v>84</v>
      </c>
      <c r="AC34" s="50"/>
      <c r="AD34" s="47"/>
    </row>
    <row r="35" spans="1:30" ht="12.75">
      <c r="A35" s="36" t="s">
        <v>17</v>
      </c>
      <c r="B35" s="42" t="s">
        <v>17</v>
      </c>
      <c r="C35" s="41"/>
      <c r="D35" s="40"/>
      <c r="E35" s="39"/>
      <c r="F35" s="38"/>
      <c r="G35" s="37"/>
      <c r="H35" s="36" t="s">
        <v>0</v>
      </c>
      <c r="I35" s="35"/>
      <c r="J35" s="36" t="s">
        <v>0</v>
      </c>
      <c r="K35" s="35"/>
      <c r="L35" s="34"/>
      <c r="M35" s="33"/>
      <c r="N35" s="32"/>
      <c r="O35" s="31"/>
      <c r="P35" s="30">
        <f t="shared" si="0"/>
        <v>0</v>
      </c>
      <c r="Q35" s="45"/>
      <c r="R35" s="46"/>
      <c r="S35" s="45"/>
      <c r="T35" s="44"/>
      <c r="U35" s="26">
        <f t="shared" si="2"/>
        <v>0</v>
      </c>
      <c r="V35" s="25">
        <f t="shared" si="1"/>
        <v>0</v>
      </c>
      <c r="W35" s="25">
        <f t="shared" si="3"/>
        <v>0</v>
      </c>
      <c r="X35" s="43"/>
      <c r="AA35" s="49" t="s">
        <v>30</v>
      </c>
      <c r="AB35" s="49" t="s">
        <v>83</v>
      </c>
      <c r="AC35" s="50"/>
      <c r="AD35" s="47"/>
    </row>
    <row r="36" spans="1:30" ht="12.75">
      <c r="A36" s="36" t="s">
        <v>17</v>
      </c>
      <c r="B36" s="42" t="s">
        <v>17</v>
      </c>
      <c r="C36" s="41"/>
      <c r="D36" s="40"/>
      <c r="E36" s="39"/>
      <c r="F36" s="38"/>
      <c r="G36" s="37"/>
      <c r="H36" s="36" t="s">
        <v>0</v>
      </c>
      <c r="I36" s="35"/>
      <c r="J36" s="36" t="s">
        <v>0</v>
      </c>
      <c r="K36" s="35"/>
      <c r="L36" s="34"/>
      <c r="M36" s="33"/>
      <c r="N36" s="32"/>
      <c r="O36" s="31"/>
      <c r="P36" s="30">
        <f t="shared" si="0"/>
        <v>0</v>
      </c>
      <c r="Q36" s="45"/>
      <c r="R36" s="46"/>
      <c r="S36" s="45"/>
      <c r="T36" s="44"/>
      <c r="U36" s="26">
        <f t="shared" si="2"/>
        <v>0</v>
      </c>
      <c r="V36" s="25">
        <f t="shared" si="1"/>
        <v>0</v>
      </c>
      <c r="W36" s="25">
        <f t="shared" si="3"/>
        <v>0</v>
      </c>
      <c r="X36" s="43"/>
      <c r="AA36" s="49" t="s">
        <v>28</v>
      </c>
      <c r="AB36" s="49" t="s">
        <v>82</v>
      </c>
      <c r="AC36" s="50"/>
      <c r="AD36" s="47"/>
    </row>
    <row r="37" spans="1:30" ht="12.75">
      <c r="A37" s="36" t="s">
        <v>17</v>
      </c>
      <c r="B37" s="42" t="s">
        <v>17</v>
      </c>
      <c r="C37" s="41"/>
      <c r="D37" s="40"/>
      <c r="E37" s="39"/>
      <c r="F37" s="38"/>
      <c r="G37" s="37"/>
      <c r="H37" s="36" t="s">
        <v>0</v>
      </c>
      <c r="I37" s="35"/>
      <c r="J37" s="36" t="s">
        <v>0</v>
      </c>
      <c r="K37" s="35"/>
      <c r="L37" s="34"/>
      <c r="M37" s="33"/>
      <c r="N37" s="32"/>
      <c r="O37" s="31"/>
      <c r="P37" s="30">
        <f t="shared" si="0"/>
        <v>0</v>
      </c>
      <c r="Q37" s="45"/>
      <c r="R37" s="46"/>
      <c r="S37" s="45"/>
      <c r="T37" s="44"/>
      <c r="U37" s="26">
        <f t="shared" si="2"/>
        <v>0</v>
      </c>
      <c r="V37" s="25">
        <f t="shared" si="1"/>
        <v>0</v>
      </c>
      <c r="W37" s="25">
        <f t="shared" si="3"/>
        <v>0</v>
      </c>
      <c r="X37" s="43"/>
      <c r="AA37" s="49" t="s">
        <v>26</v>
      </c>
      <c r="AB37" s="49" t="s">
        <v>81</v>
      </c>
      <c r="AC37" s="50"/>
      <c r="AD37" s="47"/>
    </row>
    <row r="38" spans="1:30" ht="12.75">
      <c r="A38" s="36" t="s">
        <v>17</v>
      </c>
      <c r="B38" s="42" t="s">
        <v>17</v>
      </c>
      <c r="C38" s="41"/>
      <c r="D38" s="40"/>
      <c r="E38" s="39"/>
      <c r="F38" s="38"/>
      <c r="G38" s="37"/>
      <c r="H38" s="36" t="s">
        <v>0</v>
      </c>
      <c r="I38" s="35"/>
      <c r="J38" s="36" t="s">
        <v>0</v>
      </c>
      <c r="K38" s="35"/>
      <c r="L38" s="34"/>
      <c r="M38" s="33"/>
      <c r="N38" s="32"/>
      <c r="O38" s="31"/>
      <c r="P38" s="30">
        <f t="shared" si="0"/>
        <v>0</v>
      </c>
      <c r="Q38" s="45"/>
      <c r="R38" s="46"/>
      <c r="S38" s="45"/>
      <c r="T38" s="44"/>
      <c r="U38" s="26">
        <f t="shared" si="2"/>
        <v>0</v>
      </c>
      <c r="V38" s="25">
        <f t="shared" si="1"/>
        <v>0</v>
      </c>
      <c r="W38" s="25">
        <f t="shared" si="3"/>
        <v>0</v>
      </c>
      <c r="X38" s="43"/>
      <c r="AA38" s="49" t="s">
        <v>24</v>
      </c>
      <c r="AB38" s="49" t="s">
        <v>80</v>
      </c>
      <c r="AC38" s="50"/>
      <c r="AD38" s="47"/>
    </row>
    <row r="39" spans="1:30" ht="12.75">
      <c r="A39" s="36" t="s">
        <v>17</v>
      </c>
      <c r="B39" s="42" t="s">
        <v>17</v>
      </c>
      <c r="C39" s="41"/>
      <c r="D39" s="40"/>
      <c r="E39" s="39"/>
      <c r="F39" s="38"/>
      <c r="G39" s="37"/>
      <c r="H39" s="36" t="s">
        <v>0</v>
      </c>
      <c r="I39" s="35"/>
      <c r="J39" s="36" t="s">
        <v>258</v>
      </c>
      <c r="K39" s="35"/>
      <c r="L39" s="34"/>
      <c r="M39" s="33"/>
      <c r="N39" s="32"/>
      <c r="O39" s="31"/>
      <c r="P39" s="30">
        <f t="shared" si="0"/>
        <v>0</v>
      </c>
      <c r="Q39" s="45"/>
      <c r="R39" s="46"/>
      <c r="S39" s="45"/>
      <c r="T39" s="44"/>
      <c r="U39" s="26">
        <f t="shared" si="2"/>
        <v>0</v>
      </c>
      <c r="V39" s="25">
        <f t="shared" si="1"/>
        <v>0</v>
      </c>
      <c r="W39" s="25">
        <f t="shared" si="3"/>
        <v>0</v>
      </c>
      <c r="X39" s="43"/>
      <c r="AA39" s="49" t="s">
        <v>79</v>
      </c>
      <c r="AB39" s="49" t="s">
        <v>78</v>
      </c>
      <c r="AC39" s="50"/>
      <c r="AD39" s="47"/>
    </row>
    <row r="40" spans="1:30" ht="12.75">
      <c r="A40" s="36"/>
      <c r="B40" s="42"/>
      <c r="C40" s="41"/>
      <c r="D40" s="40"/>
      <c r="E40" s="39"/>
      <c r="F40" s="38"/>
      <c r="G40" s="37"/>
      <c r="H40" s="36" t="s">
        <v>0</v>
      </c>
      <c r="I40" s="35"/>
      <c r="J40" s="36"/>
      <c r="K40" s="35"/>
      <c r="L40" s="34"/>
      <c r="M40" s="33"/>
      <c r="N40" s="32"/>
      <c r="O40" s="31"/>
      <c r="P40" s="30">
        <f t="shared" si="0"/>
        <v>0</v>
      </c>
      <c r="Q40" s="45"/>
      <c r="R40" s="46"/>
      <c r="S40" s="45"/>
      <c r="T40" s="44"/>
      <c r="U40" s="26">
        <f t="shared" si="2"/>
        <v>0</v>
      </c>
      <c r="V40" s="25">
        <f t="shared" si="1"/>
        <v>0</v>
      </c>
      <c r="W40" s="25">
        <f t="shared" si="3"/>
        <v>0</v>
      </c>
      <c r="X40" s="43"/>
      <c r="AA40" s="49" t="s">
        <v>23</v>
      </c>
      <c r="AB40" s="49" t="s">
        <v>77</v>
      </c>
      <c r="AC40" s="50"/>
      <c r="AD40" s="47"/>
    </row>
    <row r="41" spans="1:30" ht="12.75">
      <c r="A41" s="36"/>
      <c r="B41" s="42"/>
      <c r="C41" s="41"/>
      <c r="D41" s="40"/>
      <c r="E41" s="39"/>
      <c r="F41" s="38"/>
      <c r="G41" s="37"/>
      <c r="H41" s="36" t="s">
        <v>0</v>
      </c>
      <c r="I41" s="35"/>
      <c r="J41" s="36"/>
      <c r="K41" s="35"/>
      <c r="L41" s="34"/>
      <c r="M41" s="33"/>
      <c r="N41" s="32"/>
      <c r="O41" s="31"/>
      <c r="P41" s="30">
        <f t="shared" si="0"/>
        <v>0</v>
      </c>
      <c r="Q41" s="45"/>
      <c r="R41" s="46"/>
      <c r="S41" s="45"/>
      <c r="T41" s="44"/>
      <c r="U41" s="26">
        <f t="shared" si="2"/>
        <v>0</v>
      </c>
      <c r="V41" s="25">
        <f t="shared" si="1"/>
        <v>0</v>
      </c>
      <c r="W41" s="25">
        <f t="shared" si="3"/>
        <v>0</v>
      </c>
      <c r="X41" s="43"/>
      <c r="AA41" s="49" t="s">
        <v>18</v>
      </c>
      <c r="AB41" s="49" t="s">
        <v>76</v>
      </c>
      <c r="AC41" s="50"/>
      <c r="AD41" s="47"/>
    </row>
    <row r="42" spans="1:30" ht="12.75">
      <c r="A42" s="36"/>
      <c r="B42" s="42"/>
      <c r="C42" s="41"/>
      <c r="D42" s="40"/>
      <c r="E42" s="39"/>
      <c r="F42" s="38"/>
      <c r="G42" s="37"/>
      <c r="H42" s="36" t="s">
        <v>0</v>
      </c>
      <c r="I42" s="35"/>
      <c r="J42" s="36"/>
      <c r="K42" s="35"/>
      <c r="L42" s="34"/>
      <c r="M42" s="33"/>
      <c r="N42" s="32"/>
      <c r="O42" s="31"/>
      <c r="P42" s="30">
        <f t="shared" si="0"/>
        <v>0</v>
      </c>
      <c r="Q42" s="45"/>
      <c r="R42" s="46"/>
      <c r="S42" s="45"/>
      <c r="T42" s="44"/>
      <c r="U42" s="26">
        <f t="shared" si="2"/>
        <v>0</v>
      </c>
      <c r="V42" s="25">
        <f t="shared" si="1"/>
        <v>0</v>
      </c>
      <c r="W42" s="25">
        <f t="shared" si="3"/>
        <v>0</v>
      </c>
      <c r="X42" s="43"/>
      <c r="AA42" s="49" t="s">
        <v>17</v>
      </c>
      <c r="AB42" s="49" t="s">
        <v>75</v>
      </c>
      <c r="AC42" s="50"/>
      <c r="AD42" s="47"/>
    </row>
    <row r="43" spans="1:30" ht="12.75">
      <c r="A43" s="36"/>
      <c r="B43" s="42"/>
      <c r="C43" s="41"/>
      <c r="D43" s="40"/>
      <c r="E43" s="39"/>
      <c r="F43" s="38"/>
      <c r="G43" s="37"/>
      <c r="H43" s="36" t="s">
        <v>0</v>
      </c>
      <c r="I43" s="35"/>
      <c r="J43" s="36"/>
      <c r="K43" s="35"/>
      <c r="L43" s="34"/>
      <c r="M43" s="33"/>
      <c r="N43" s="32"/>
      <c r="O43" s="31"/>
      <c r="P43" s="30">
        <f t="shared" si="0"/>
        <v>0</v>
      </c>
      <c r="Q43" s="45"/>
      <c r="R43" s="46"/>
      <c r="S43" s="45"/>
      <c r="T43" s="44"/>
      <c r="U43" s="26">
        <f t="shared" si="2"/>
        <v>0</v>
      </c>
      <c r="V43" s="25">
        <f t="shared" si="1"/>
        <v>0</v>
      </c>
      <c r="W43" s="25">
        <f t="shared" si="3"/>
        <v>0</v>
      </c>
      <c r="X43" s="43"/>
      <c r="AA43" s="49" t="s">
        <v>16</v>
      </c>
      <c r="AB43" s="49" t="s">
        <v>74</v>
      </c>
      <c r="AC43" s="50"/>
      <c r="AD43" s="47"/>
    </row>
    <row r="44" spans="1:30" ht="12.75">
      <c r="A44" s="36"/>
      <c r="B44" s="42"/>
      <c r="C44" s="41"/>
      <c r="D44" s="40"/>
      <c r="E44" s="39"/>
      <c r="F44" s="38"/>
      <c r="G44" s="37"/>
      <c r="H44" s="36" t="s">
        <v>0</v>
      </c>
      <c r="I44" s="35"/>
      <c r="J44" s="36"/>
      <c r="K44" s="35"/>
      <c r="L44" s="34"/>
      <c r="M44" s="33"/>
      <c r="N44" s="32"/>
      <c r="O44" s="31"/>
      <c r="P44" s="30">
        <f t="shared" si="0"/>
        <v>0</v>
      </c>
      <c r="Q44" s="45"/>
      <c r="R44" s="46"/>
      <c r="S44" s="45"/>
      <c r="T44" s="44"/>
      <c r="U44" s="26">
        <f t="shared" si="2"/>
        <v>0</v>
      </c>
      <c r="V44" s="25">
        <f t="shared" si="1"/>
        <v>0</v>
      </c>
      <c r="W44" s="25">
        <f t="shared" si="3"/>
        <v>0</v>
      </c>
      <c r="X44" s="43"/>
      <c r="AA44" s="49" t="s">
        <v>15</v>
      </c>
      <c r="AB44" s="49" t="s">
        <v>73</v>
      </c>
      <c r="AC44" s="50"/>
      <c r="AD44" s="47"/>
    </row>
    <row r="45" spans="1:30" ht="12.75">
      <c r="A45" s="36"/>
      <c r="B45" s="42"/>
      <c r="C45" s="41"/>
      <c r="D45" s="40"/>
      <c r="E45" s="39"/>
      <c r="F45" s="38"/>
      <c r="G45" s="37"/>
      <c r="H45" s="36" t="s">
        <v>0</v>
      </c>
      <c r="I45" s="35"/>
      <c r="J45" s="36"/>
      <c r="K45" s="35"/>
      <c r="L45" s="34"/>
      <c r="M45" s="33"/>
      <c r="N45" s="32"/>
      <c r="O45" s="31"/>
      <c r="P45" s="30">
        <f t="shared" si="0"/>
        <v>0</v>
      </c>
      <c r="Q45" s="45"/>
      <c r="R45" s="46"/>
      <c r="S45" s="45"/>
      <c r="T45" s="44"/>
      <c r="U45" s="26">
        <f t="shared" si="2"/>
        <v>0</v>
      </c>
      <c r="V45" s="25">
        <f t="shared" si="1"/>
        <v>0</v>
      </c>
      <c r="W45" s="25">
        <f t="shared" si="3"/>
        <v>0</v>
      </c>
      <c r="X45" s="43"/>
      <c r="AA45" s="49" t="s">
        <v>72</v>
      </c>
      <c r="AB45" s="49" t="s">
        <v>71</v>
      </c>
      <c r="AC45" s="50"/>
      <c r="AD45" s="47"/>
    </row>
    <row r="46" spans="1:30" ht="12.75">
      <c r="A46" s="36"/>
      <c r="B46" s="42"/>
      <c r="C46" s="41"/>
      <c r="D46" s="40"/>
      <c r="E46" s="39"/>
      <c r="F46" s="38"/>
      <c r="G46" s="37"/>
      <c r="H46" s="36" t="s">
        <v>0</v>
      </c>
      <c r="I46" s="35"/>
      <c r="J46" s="36"/>
      <c r="K46" s="35"/>
      <c r="L46" s="34"/>
      <c r="M46" s="33"/>
      <c r="N46" s="32"/>
      <c r="O46" s="31"/>
      <c r="P46" s="30">
        <f t="shared" si="0"/>
        <v>0</v>
      </c>
      <c r="Q46" s="45"/>
      <c r="R46" s="46"/>
      <c r="S46" s="45"/>
      <c r="T46" s="44"/>
      <c r="U46" s="26">
        <f t="shared" si="2"/>
        <v>0</v>
      </c>
      <c r="V46" s="25">
        <f t="shared" si="1"/>
        <v>0</v>
      </c>
      <c r="W46" s="25">
        <f t="shared" si="3"/>
        <v>0</v>
      </c>
      <c r="X46" s="43"/>
      <c r="AA46" s="49" t="s">
        <v>70</v>
      </c>
      <c r="AB46" s="49" t="s">
        <v>69</v>
      </c>
      <c r="AC46" s="50"/>
      <c r="AD46" s="47"/>
    </row>
    <row r="47" spans="1:30" ht="12.75">
      <c r="A47" s="36"/>
      <c r="B47" s="42"/>
      <c r="C47" s="41"/>
      <c r="D47" s="40"/>
      <c r="E47" s="39"/>
      <c r="F47" s="38"/>
      <c r="G47" s="37"/>
      <c r="H47" s="36" t="s">
        <v>0</v>
      </c>
      <c r="I47" s="35"/>
      <c r="J47" s="36"/>
      <c r="K47" s="35"/>
      <c r="L47" s="34"/>
      <c r="M47" s="33"/>
      <c r="N47" s="32"/>
      <c r="O47" s="31"/>
      <c r="P47" s="30">
        <f t="shared" si="0"/>
        <v>0</v>
      </c>
      <c r="Q47" s="45"/>
      <c r="R47" s="46"/>
      <c r="S47" s="45"/>
      <c r="T47" s="44"/>
      <c r="U47" s="26">
        <f t="shared" si="2"/>
        <v>0</v>
      </c>
      <c r="V47" s="25">
        <f t="shared" si="1"/>
        <v>0</v>
      </c>
      <c r="W47" s="25">
        <f t="shared" si="3"/>
        <v>0</v>
      </c>
      <c r="X47" s="43"/>
      <c r="AA47" s="49" t="s">
        <v>10</v>
      </c>
      <c r="AB47" s="49" t="s">
        <v>68</v>
      </c>
      <c r="AC47" s="50"/>
      <c r="AD47" s="47"/>
    </row>
    <row r="48" spans="1:30" ht="12.75">
      <c r="A48" s="36"/>
      <c r="B48" s="42"/>
      <c r="C48" s="41"/>
      <c r="D48" s="40"/>
      <c r="E48" s="39"/>
      <c r="F48" s="38"/>
      <c r="G48" s="37"/>
      <c r="H48" s="36" t="s">
        <v>0</v>
      </c>
      <c r="I48" s="35"/>
      <c r="J48" s="36"/>
      <c r="K48" s="35"/>
      <c r="L48" s="34"/>
      <c r="M48" s="33"/>
      <c r="N48" s="32"/>
      <c r="O48" s="31"/>
      <c r="P48" s="30">
        <f t="shared" si="0"/>
        <v>0</v>
      </c>
      <c r="Q48" s="45"/>
      <c r="R48" s="46"/>
      <c r="S48" s="45"/>
      <c r="T48" s="44"/>
      <c r="U48" s="26">
        <f t="shared" si="2"/>
        <v>0</v>
      </c>
      <c r="V48" s="25">
        <f t="shared" si="1"/>
        <v>0</v>
      </c>
      <c r="W48" s="25">
        <f t="shared" si="3"/>
        <v>0</v>
      </c>
      <c r="X48" s="43"/>
      <c r="AA48" s="49" t="s">
        <v>8</v>
      </c>
      <c r="AB48" s="49" t="s">
        <v>67</v>
      </c>
      <c r="AC48" s="50"/>
      <c r="AD48" s="47"/>
    </row>
    <row r="49" spans="1:30" ht="12.75">
      <c r="A49" s="36"/>
      <c r="B49" s="42"/>
      <c r="C49" s="41"/>
      <c r="D49" s="40"/>
      <c r="E49" s="39"/>
      <c r="F49" s="38"/>
      <c r="G49" s="37"/>
      <c r="H49" s="36" t="s">
        <v>0</v>
      </c>
      <c r="I49" s="35"/>
      <c r="J49" s="36"/>
      <c r="K49" s="35"/>
      <c r="L49" s="34"/>
      <c r="M49" s="33"/>
      <c r="N49" s="32"/>
      <c r="O49" s="31"/>
      <c r="P49" s="30">
        <f t="shared" si="0"/>
        <v>0</v>
      </c>
      <c r="Q49" s="45"/>
      <c r="R49" s="46"/>
      <c r="S49" s="45"/>
      <c r="T49" s="44"/>
      <c r="U49" s="26">
        <f t="shared" si="2"/>
        <v>0</v>
      </c>
      <c r="V49" s="25">
        <f t="shared" si="1"/>
        <v>0</v>
      </c>
      <c r="W49" s="25">
        <f t="shared" si="3"/>
        <v>0</v>
      </c>
      <c r="X49" s="43"/>
      <c r="AA49" s="49" t="s">
        <v>7</v>
      </c>
      <c r="AB49" s="49" t="s">
        <v>66</v>
      </c>
      <c r="AC49" s="50"/>
      <c r="AD49" s="47"/>
    </row>
    <row r="50" spans="1:30" ht="12.75">
      <c r="A50" s="36"/>
      <c r="B50" s="42"/>
      <c r="C50" s="41"/>
      <c r="D50" s="40"/>
      <c r="E50" s="39"/>
      <c r="F50" s="38"/>
      <c r="G50" s="37"/>
      <c r="H50" s="36" t="s">
        <v>0</v>
      </c>
      <c r="I50" s="35"/>
      <c r="J50" s="36"/>
      <c r="K50" s="35"/>
      <c r="L50" s="34"/>
      <c r="M50" s="33"/>
      <c r="N50" s="32"/>
      <c r="O50" s="31"/>
      <c r="P50" s="30">
        <f t="shared" si="0"/>
        <v>0</v>
      </c>
      <c r="Q50" s="45"/>
      <c r="R50" s="46"/>
      <c r="S50" s="45"/>
      <c r="T50" s="44"/>
      <c r="U50" s="26">
        <f t="shared" si="2"/>
        <v>0</v>
      </c>
      <c r="V50" s="25">
        <f t="shared" si="1"/>
        <v>0</v>
      </c>
      <c r="W50" s="25">
        <f t="shared" si="3"/>
        <v>0</v>
      </c>
      <c r="X50" s="43"/>
      <c r="AA50" s="49" t="s">
        <v>65</v>
      </c>
      <c r="AB50" s="49" t="s">
        <v>64</v>
      </c>
      <c r="AC50" s="50"/>
      <c r="AD50" s="47"/>
    </row>
    <row r="51" spans="1:30" ht="12.75">
      <c r="A51" s="36"/>
      <c r="B51" s="42"/>
      <c r="C51" s="41"/>
      <c r="D51" s="40"/>
      <c r="E51" s="39"/>
      <c r="F51" s="38"/>
      <c r="G51" s="37"/>
      <c r="H51" s="36" t="s">
        <v>0</v>
      </c>
      <c r="I51" s="35"/>
      <c r="J51" s="36"/>
      <c r="K51" s="35"/>
      <c r="L51" s="34"/>
      <c r="M51" s="33"/>
      <c r="N51" s="32"/>
      <c r="O51" s="31"/>
      <c r="P51" s="30">
        <f t="shared" si="0"/>
        <v>0</v>
      </c>
      <c r="Q51" s="45"/>
      <c r="R51" s="46"/>
      <c r="S51" s="45"/>
      <c r="T51" s="44"/>
      <c r="U51" s="26">
        <f t="shared" si="2"/>
        <v>0</v>
      </c>
      <c r="V51" s="25">
        <f t="shared" si="1"/>
        <v>0</v>
      </c>
      <c r="W51" s="25">
        <f t="shared" si="3"/>
        <v>0</v>
      </c>
      <c r="X51" s="43"/>
      <c r="AA51" s="49" t="s">
        <v>5</v>
      </c>
      <c r="AB51" s="49" t="s">
        <v>63</v>
      </c>
      <c r="AC51" s="50"/>
      <c r="AD51" s="47"/>
    </row>
    <row r="52" spans="1:30" ht="12.75">
      <c r="A52" s="36"/>
      <c r="B52" s="42"/>
      <c r="C52" s="41"/>
      <c r="D52" s="40"/>
      <c r="E52" s="39"/>
      <c r="F52" s="38"/>
      <c r="G52" s="37"/>
      <c r="H52" s="36" t="s">
        <v>0</v>
      </c>
      <c r="I52" s="35"/>
      <c r="J52" s="36"/>
      <c r="K52" s="35"/>
      <c r="L52" s="34"/>
      <c r="M52" s="33"/>
      <c r="N52" s="32"/>
      <c r="O52" s="31"/>
      <c r="P52" s="30">
        <f t="shared" si="0"/>
        <v>0</v>
      </c>
      <c r="Q52" s="45"/>
      <c r="R52" s="46"/>
      <c r="S52" s="45"/>
      <c r="T52" s="44"/>
      <c r="U52" s="26">
        <f t="shared" si="2"/>
        <v>0</v>
      </c>
      <c r="V52" s="25">
        <f t="shared" si="1"/>
        <v>0</v>
      </c>
      <c r="W52" s="25">
        <f t="shared" si="3"/>
        <v>0</v>
      </c>
      <c r="X52" s="43"/>
      <c r="AA52" s="49" t="s">
        <v>62</v>
      </c>
      <c r="AB52" s="49" t="s">
        <v>61</v>
      </c>
      <c r="AC52" s="50"/>
      <c r="AD52" s="47"/>
    </row>
    <row r="53" spans="1:30" ht="12.75">
      <c r="A53" s="36"/>
      <c r="B53" s="42"/>
      <c r="C53" s="41"/>
      <c r="D53" s="40"/>
      <c r="E53" s="39"/>
      <c r="F53" s="38"/>
      <c r="G53" s="37"/>
      <c r="H53" s="36" t="s">
        <v>0</v>
      </c>
      <c r="I53" s="35"/>
      <c r="J53" s="36"/>
      <c r="K53" s="35"/>
      <c r="L53" s="34"/>
      <c r="M53" s="33"/>
      <c r="N53" s="32"/>
      <c r="O53" s="31"/>
      <c r="P53" s="30">
        <f t="shared" si="0"/>
        <v>0</v>
      </c>
      <c r="Q53" s="45"/>
      <c r="R53" s="46"/>
      <c r="S53" s="45"/>
      <c r="T53" s="44"/>
      <c r="U53" s="26">
        <f t="shared" si="2"/>
        <v>0</v>
      </c>
      <c r="V53" s="25">
        <f t="shared" si="1"/>
        <v>0</v>
      </c>
      <c r="W53" s="25">
        <f t="shared" si="3"/>
        <v>0</v>
      </c>
      <c r="X53" s="43"/>
      <c r="AA53" s="49" t="s">
        <v>3</v>
      </c>
      <c r="AB53" s="49" t="s">
        <v>60</v>
      </c>
      <c r="AC53" s="50"/>
      <c r="AD53" s="47"/>
    </row>
    <row r="54" spans="1:30" ht="12.75">
      <c r="A54" s="36"/>
      <c r="B54" s="42"/>
      <c r="C54" s="41"/>
      <c r="D54" s="40"/>
      <c r="E54" s="39"/>
      <c r="F54" s="38"/>
      <c r="G54" s="37"/>
      <c r="H54" s="36" t="s">
        <v>0</v>
      </c>
      <c r="I54" s="35"/>
      <c r="J54" s="36"/>
      <c r="K54" s="35"/>
      <c r="L54" s="34"/>
      <c r="M54" s="33"/>
      <c r="N54" s="32"/>
      <c r="O54" s="31"/>
      <c r="P54" s="30">
        <f t="shared" si="0"/>
        <v>0</v>
      </c>
      <c r="Q54" s="45"/>
      <c r="R54" s="46"/>
      <c r="S54" s="45"/>
      <c r="T54" s="44"/>
      <c r="U54" s="26">
        <f t="shared" si="2"/>
        <v>0</v>
      </c>
      <c r="V54" s="25">
        <f t="shared" si="1"/>
        <v>0</v>
      </c>
      <c r="W54" s="25">
        <f t="shared" si="3"/>
        <v>0</v>
      </c>
      <c r="X54" s="43"/>
      <c r="AA54" s="49" t="s">
        <v>2</v>
      </c>
      <c r="AB54" s="49" t="s">
        <v>59</v>
      </c>
      <c r="AC54" s="50"/>
      <c r="AD54" s="47"/>
    </row>
    <row r="55" spans="1:30" ht="12.75">
      <c r="A55" s="36"/>
      <c r="B55" s="42"/>
      <c r="C55" s="41"/>
      <c r="D55" s="40"/>
      <c r="E55" s="39"/>
      <c r="F55" s="38"/>
      <c r="G55" s="37"/>
      <c r="H55" s="36" t="s">
        <v>0</v>
      </c>
      <c r="I55" s="35"/>
      <c r="J55" s="36"/>
      <c r="K55" s="35"/>
      <c r="L55" s="34"/>
      <c r="M55" s="33"/>
      <c r="N55" s="32"/>
      <c r="O55" s="31"/>
      <c r="P55" s="30">
        <f t="shared" si="0"/>
        <v>0</v>
      </c>
      <c r="Q55" s="45"/>
      <c r="R55" s="46"/>
      <c r="S55" s="45"/>
      <c r="T55" s="44"/>
      <c r="U55" s="26">
        <f t="shared" si="2"/>
        <v>0</v>
      </c>
      <c r="V55" s="25">
        <f t="shared" si="1"/>
        <v>0</v>
      </c>
      <c r="W55" s="25">
        <f t="shared" si="3"/>
        <v>0</v>
      </c>
      <c r="X55" s="43"/>
      <c r="AA55" s="49" t="s">
        <v>58</v>
      </c>
      <c r="AB55" s="49" t="s">
        <v>57</v>
      </c>
      <c r="AC55" s="50"/>
      <c r="AD55" s="47"/>
    </row>
    <row r="56" spans="1:30" ht="12.75">
      <c r="A56" s="36"/>
      <c r="B56" s="42"/>
      <c r="C56" s="41"/>
      <c r="D56" s="40"/>
      <c r="E56" s="39"/>
      <c r="F56" s="38"/>
      <c r="G56" s="37"/>
      <c r="H56" s="36" t="s">
        <v>0</v>
      </c>
      <c r="I56" s="35"/>
      <c r="J56" s="36"/>
      <c r="K56" s="35"/>
      <c r="L56" s="34"/>
      <c r="M56" s="33"/>
      <c r="N56" s="32"/>
      <c r="O56" s="31"/>
      <c r="P56" s="30">
        <f t="shared" si="0"/>
        <v>0</v>
      </c>
      <c r="Q56" s="45"/>
      <c r="R56" s="46"/>
      <c r="S56" s="45"/>
      <c r="T56" s="44"/>
      <c r="U56" s="26">
        <f t="shared" si="2"/>
        <v>0</v>
      </c>
      <c r="V56" s="25">
        <f t="shared" si="1"/>
        <v>0</v>
      </c>
      <c r="W56" s="25">
        <f t="shared" si="3"/>
        <v>0</v>
      </c>
      <c r="X56" s="43"/>
      <c r="AA56" s="49" t="s">
        <v>56</v>
      </c>
      <c r="AB56" s="49" t="s">
        <v>55</v>
      </c>
      <c r="AC56" s="50"/>
      <c r="AD56" s="47"/>
    </row>
    <row r="57" spans="1:30" ht="12.75">
      <c r="A57" s="36"/>
      <c r="B57" s="42"/>
      <c r="C57" s="41"/>
      <c r="D57" s="40"/>
      <c r="E57" s="39"/>
      <c r="F57" s="38"/>
      <c r="G57" s="37"/>
      <c r="H57" s="36" t="s">
        <v>0</v>
      </c>
      <c r="I57" s="35"/>
      <c r="J57" s="36"/>
      <c r="K57" s="35"/>
      <c r="L57" s="34"/>
      <c r="M57" s="33"/>
      <c r="N57" s="32"/>
      <c r="O57" s="31"/>
      <c r="P57" s="30">
        <f t="shared" si="0"/>
        <v>0</v>
      </c>
      <c r="Q57" s="45"/>
      <c r="R57" s="46"/>
      <c r="S57" s="45"/>
      <c r="T57" s="44"/>
      <c r="U57" s="26">
        <f t="shared" si="2"/>
        <v>0</v>
      </c>
      <c r="V57" s="25">
        <f t="shared" si="1"/>
        <v>0</v>
      </c>
      <c r="W57" s="25">
        <f t="shared" si="3"/>
        <v>0</v>
      </c>
      <c r="X57" s="43"/>
      <c r="AA57" s="47"/>
      <c r="AB57" s="49" t="s">
        <v>54</v>
      </c>
      <c r="AC57" s="50"/>
      <c r="AD57" s="47"/>
    </row>
    <row r="58" spans="1:30" ht="12.75">
      <c r="A58" s="36"/>
      <c r="B58" s="42"/>
      <c r="C58" s="41"/>
      <c r="D58" s="40"/>
      <c r="E58" s="39"/>
      <c r="F58" s="38"/>
      <c r="G58" s="37"/>
      <c r="H58" s="36" t="s">
        <v>0</v>
      </c>
      <c r="I58" s="35"/>
      <c r="J58" s="36"/>
      <c r="K58" s="35"/>
      <c r="L58" s="34"/>
      <c r="M58" s="33"/>
      <c r="N58" s="32"/>
      <c r="O58" s="31"/>
      <c r="P58" s="30">
        <f t="shared" si="0"/>
        <v>0</v>
      </c>
      <c r="Q58" s="45"/>
      <c r="R58" s="46"/>
      <c r="S58" s="45"/>
      <c r="T58" s="44"/>
      <c r="U58" s="26">
        <f t="shared" si="2"/>
        <v>0</v>
      </c>
      <c r="V58" s="25">
        <f t="shared" si="1"/>
        <v>0</v>
      </c>
      <c r="W58" s="25">
        <f t="shared" si="3"/>
        <v>0</v>
      </c>
      <c r="X58" s="43"/>
      <c r="AA58" s="47"/>
      <c r="AB58" s="49" t="s">
        <v>53</v>
      </c>
      <c r="AC58" s="50"/>
      <c r="AD58" s="47"/>
    </row>
    <row r="59" spans="1:30" ht="12.75">
      <c r="A59" s="36"/>
      <c r="B59" s="42"/>
      <c r="C59" s="41"/>
      <c r="D59" s="40"/>
      <c r="E59" s="39"/>
      <c r="F59" s="38"/>
      <c r="G59" s="37"/>
      <c r="H59" s="36" t="s">
        <v>0</v>
      </c>
      <c r="I59" s="35"/>
      <c r="J59" s="36"/>
      <c r="K59" s="35"/>
      <c r="L59" s="34"/>
      <c r="M59" s="33"/>
      <c r="N59" s="32"/>
      <c r="O59" s="31"/>
      <c r="P59" s="30">
        <f t="shared" si="0"/>
        <v>0</v>
      </c>
      <c r="Q59" s="45"/>
      <c r="R59" s="46"/>
      <c r="S59" s="45"/>
      <c r="T59" s="44"/>
      <c r="U59" s="26">
        <f t="shared" si="2"/>
        <v>0</v>
      </c>
      <c r="V59" s="25">
        <f t="shared" si="1"/>
        <v>0</v>
      </c>
      <c r="W59" s="25">
        <f t="shared" si="3"/>
        <v>0</v>
      </c>
      <c r="X59" s="43"/>
      <c r="AA59" s="47"/>
      <c r="AB59" s="49" t="s">
        <v>52</v>
      </c>
      <c r="AC59" s="50"/>
      <c r="AD59" s="47"/>
    </row>
    <row r="60" spans="1:30" ht="12.75">
      <c r="A60" s="36"/>
      <c r="B60" s="42"/>
      <c r="C60" s="41"/>
      <c r="D60" s="40"/>
      <c r="E60" s="39"/>
      <c r="F60" s="38"/>
      <c r="G60" s="37"/>
      <c r="H60" s="36" t="s">
        <v>0</v>
      </c>
      <c r="I60" s="35"/>
      <c r="J60" s="36"/>
      <c r="K60" s="35"/>
      <c r="L60" s="34"/>
      <c r="M60" s="33"/>
      <c r="N60" s="32"/>
      <c r="O60" s="31"/>
      <c r="P60" s="30">
        <f t="shared" si="0"/>
        <v>0</v>
      </c>
      <c r="Q60" s="45"/>
      <c r="R60" s="46"/>
      <c r="S60" s="45"/>
      <c r="T60" s="44"/>
      <c r="U60" s="26">
        <f t="shared" si="2"/>
        <v>0</v>
      </c>
      <c r="V60" s="25">
        <f t="shared" si="1"/>
        <v>0</v>
      </c>
      <c r="W60" s="25">
        <f t="shared" si="3"/>
        <v>0</v>
      </c>
      <c r="X60" s="43"/>
      <c r="AA60" s="47"/>
      <c r="AB60" s="49" t="s">
        <v>51</v>
      </c>
      <c r="AC60" s="50"/>
      <c r="AD60" s="47"/>
    </row>
    <row r="61" spans="1:30" ht="12.75">
      <c r="A61" s="36"/>
      <c r="B61" s="42"/>
      <c r="C61" s="41"/>
      <c r="D61" s="40"/>
      <c r="E61" s="39"/>
      <c r="F61" s="38"/>
      <c r="G61" s="37"/>
      <c r="H61" s="36" t="s">
        <v>0</v>
      </c>
      <c r="I61" s="35"/>
      <c r="J61" s="36"/>
      <c r="K61" s="35"/>
      <c r="L61" s="34"/>
      <c r="M61" s="33"/>
      <c r="N61" s="32"/>
      <c r="O61" s="31"/>
      <c r="P61" s="30">
        <f t="shared" si="0"/>
        <v>0</v>
      </c>
      <c r="Q61" s="45"/>
      <c r="R61" s="46"/>
      <c r="S61" s="45"/>
      <c r="T61" s="44"/>
      <c r="U61" s="26">
        <f t="shared" si="2"/>
        <v>0</v>
      </c>
      <c r="V61" s="25">
        <f t="shared" si="1"/>
        <v>0</v>
      </c>
      <c r="W61" s="25">
        <f t="shared" si="3"/>
        <v>0</v>
      </c>
      <c r="X61" s="43"/>
      <c r="AA61" s="47"/>
      <c r="AB61" s="49" t="s">
        <v>50</v>
      </c>
      <c r="AC61" s="50"/>
      <c r="AD61" s="47"/>
    </row>
    <row r="62" spans="1:30" ht="12.75">
      <c r="A62" s="36"/>
      <c r="B62" s="42"/>
      <c r="C62" s="41"/>
      <c r="D62" s="40"/>
      <c r="E62" s="39"/>
      <c r="F62" s="38"/>
      <c r="G62" s="37"/>
      <c r="H62" s="36" t="s">
        <v>0</v>
      </c>
      <c r="I62" s="35"/>
      <c r="J62" s="36"/>
      <c r="K62" s="35"/>
      <c r="L62" s="34"/>
      <c r="M62" s="33"/>
      <c r="N62" s="32"/>
      <c r="O62" s="31"/>
      <c r="P62" s="30">
        <f t="shared" si="0"/>
        <v>0</v>
      </c>
      <c r="Q62" s="45"/>
      <c r="R62" s="46"/>
      <c r="S62" s="45"/>
      <c r="T62" s="44"/>
      <c r="U62" s="26">
        <f t="shared" si="2"/>
        <v>0</v>
      </c>
      <c r="V62" s="25">
        <f t="shared" si="1"/>
        <v>0</v>
      </c>
      <c r="W62" s="25">
        <f t="shared" si="3"/>
        <v>0</v>
      </c>
      <c r="X62" s="43"/>
      <c r="AA62" s="47"/>
      <c r="AB62" s="49" t="s">
        <v>49</v>
      </c>
      <c r="AC62" s="50"/>
      <c r="AD62" s="47"/>
    </row>
    <row r="63" spans="1:30" ht="12.75">
      <c r="A63" s="36"/>
      <c r="B63" s="42"/>
      <c r="C63" s="41"/>
      <c r="D63" s="40"/>
      <c r="E63" s="39"/>
      <c r="F63" s="38"/>
      <c r="G63" s="37"/>
      <c r="H63" s="36" t="s">
        <v>0</v>
      </c>
      <c r="I63" s="35"/>
      <c r="J63" s="36"/>
      <c r="K63" s="35"/>
      <c r="L63" s="34"/>
      <c r="M63" s="33"/>
      <c r="N63" s="32"/>
      <c r="O63" s="31"/>
      <c r="P63" s="30">
        <f t="shared" si="0"/>
        <v>0</v>
      </c>
      <c r="Q63" s="45"/>
      <c r="R63" s="46"/>
      <c r="S63" s="45"/>
      <c r="T63" s="44"/>
      <c r="U63" s="26">
        <f t="shared" si="2"/>
        <v>0</v>
      </c>
      <c r="V63" s="25">
        <f t="shared" si="1"/>
        <v>0</v>
      </c>
      <c r="W63" s="25">
        <f t="shared" si="3"/>
        <v>0</v>
      </c>
      <c r="X63" s="43"/>
      <c r="AA63" s="47"/>
      <c r="AB63" s="49" t="s">
        <v>48</v>
      </c>
      <c r="AC63" s="50"/>
      <c r="AD63" s="47"/>
    </row>
    <row r="64" spans="1:30" ht="12.75">
      <c r="A64" s="36"/>
      <c r="B64" s="42"/>
      <c r="C64" s="41"/>
      <c r="D64" s="40"/>
      <c r="E64" s="39"/>
      <c r="F64" s="38"/>
      <c r="G64" s="37"/>
      <c r="H64" s="36" t="s">
        <v>0</v>
      </c>
      <c r="I64" s="35"/>
      <c r="J64" s="36"/>
      <c r="K64" s="35"/>
      <c r="L64" s="34"/>
      <c r="M64" s="33"/>
      <c r="N64" s="32"/>
      <c r="O64" s="31"/>
      <c r="P64" s="30">
        <f t="shared" si="0"/>
        <v>0</v>
      </c>
      <c r="Q64" s="45"/>
      <c r="R64" s="46"/>
      <c r="S64" s="45"/>
      <c r="T64" s="44"/>
      <c r="U64" s="26">
        <f t="shared" si="2"/>
        <v>0</v>
      </c>
      <c r="V64" s="25">
        <f t="shared" si="1"/>
        <v>0</v>
      </c>
      <c r="W64" s="25">
        <f t="shared" si="3"/>
        <v>0</v>
      </c>
      <c r="X64" s="43"/>
      <c r="AA64" s="47"/>
      <c r="AB64" s="49" t="s">
        <v>47</v>
      </c>
      <c r="AC64" s="50"/>
      <c r="AD64" s="47"/>
    </row>
    <row r="65" spans="1:30" ht="12.75">
      <c r="A65" s="36"/>
      <c r="B65" s="42"/>
      <c r="C65" s="41"/>
      <c r="D65" s="40"/>
      <c r="E65" s="39"/>
      <c r="F65" s="38"/>
      <c r="G65" s="37"/>
      <c r="H65" s="36" t="s">
        <v>0</v>
      </c>
      <c r="I65" s="35"/>
      <c r="J65" s="36"/>
      <c r="K65" s="35"/>
      <c r="L65" s="34"/>
      <c r="M65" s="33"/>
      <c r="N65" s="32"/>
      <c r="O65" s="31"/>
      <c r="P65" s="30">
        <f t="shared" si="0"/>
        <v>0</v>
      </c>
      <c r="Q65" s="45"/>
      <c r="R65" s="46"/>
      <c r="S65" s="45"/>
      <c r="T65" s="44"/>
      <c r="U65" s="26">
        <f t="shared" si="2"/>
        <v>0</v>
      </c>
      <c r="V65" s="25">
        <f t="shared" si="1"/>
        <v>0</v>
      </c>
      <c r="W65" s="25">
        <f t="shared" si="3"/>
        <v>0</v>
      </c>
      <c r="X65" s="43"/>
      <c r="AA65" s="47"/>
      <c r="AB65" s="49" t="s">
        <v>46</v>
      </c>
      <c r="AC65" s="50"/>
      <c r="AD65" s="47"/>
    </row>
    <row r="66" spans="1:30" ht="12.75">
      <c r="A66" s="36"/>
      <c r="B66" s="42"/>
      <c r="C66" s="41"/>
      <c r="D66" s="40"/>
      <c r="E66" s="39"/>
      <c r="F66" s="38"/>
      <c r="G66" s="37"/>
      <c r="H66" s="36" t="s">
        <v>0</v>
      </c>
      <c r="I66" s="35"/>
      <c r="J66" s="36"/>
      <c r="K66" s="35"/>
      <c r="L66" s="34"/>
      <c r="M66" s="33"/>
      <c r="N66" s="32"/>
      <c r="O66" s="31"/>
      <c r="P66" s="30">
        <f t="shared" si="0"/>
        <v>0</v>
      </c>
      <c r="Q66" s="45"/>
      <c r="R66" s="46"/>
      <c r="S66" s="45"/>
      <c r="T66" s="44"/>
      <c r="U66" s="26">
        <f t="shared" si="2"/>
        <v>0</v>
      </c>
      <c r="V66" s="25">
        <f t="shared" si="1"/>
        <v>0</v>
      </c>
      <c r="W66" s="25">
        <f t="shared" si="3"/>
        <v>0</v>
      </c>
      <c r="X66" s="43"/>
      <c r="AA66" s="47"/>
      <c r="AB66" s="49" t="s">
        <v>45</v>
      </c>
      <c r="AC66" s="50"/>
      <c r="AD66" s="47"/>
    </row>
    <row r="67" spans="1:30" ht="12.75">
      <c r="A67" s="36"/>
      <c r="B67" s="42"/>
      <c r="C67" s="41"/>
      <c r="D67" s="40"/>
      <c r="E67" s="39"/>
      <c r="F67" s="38"/>
      <c r="G67" s="37"/>
      <c r="H67" s="36" t="s">
        <v>0</v>
      </c>
      <c r="I67" s="35"/>
      <c r="J67" s="36"/>
      <c r="K67" s="35"/>
      <c r="L67" s="34"/>
      <c r="M67" s="33"/>
      <c r="N67" s="32"/>
      <c r="O67" s="31"/>
      <c r="P67" s="30">
        <f t="shared" si="0"/>
        <v>0</v>
      </c>
      <c r="Q67" s="45"/>
      <c r="R67" s="46"/>
      <c r="S67" s="45"/>
      <c r="T67" s="44"/>
      <c r="U67" s="26">
        <f t="shared" si="2"/>
        <v>0</v>
      </c>
      <c r="V67" s="25">
        <f t="shared" si="1"/>
        <v>0</v>
      </c>
      <c r="W67" s="25">
        <f t="shared" si="3"/>
        <v>0</v>
      </c>
      <c r="X67" s="43"/>
      <c r="AA67" s="47"/>
      <c r="AB67" s="49" t="s">
        <v>44</v>
      </c>
      <c r="AC67" s="50"/>
      <c r="AD67" s="47"/>
    </row>
    <row r="68" spans="1:30" ht="12.75">
      <c r="A68" s="36"/>
      <c r="B68" s="42"/>
      <c r="C68" s="41"/>
      <c r="D68" s="40"/>
      <c r="E68" s="39"/>
      <c r="F68" s="38"/>
      <c r="G68" s="37"/>
      <c r="H68" s="36" t="s">
        <v>0</v>
      </c>
      <c r="I68" s="35"/>
      <c r="J68" s="36"/>
      <c r="K68" s="35"/>
      <c r="L68" s="34"/>
      <c r="M68" s="33"/>
      <c r="N68" s="32"/>
      <c r="O68" s="31"/>
      <c r="P68" s="30">
        <f t="shared" si="0"/>
        <v>0</v>
      </c>
      <c r="Q68" s="45"/>
      <c r="R68" s="46"/>
      <c r="S68" s="45"/>
      <c r="T68" s="44"/>
      <c r="U68" s="26">
        <f t="shared" si="2"/>
        <v>0</v>
      </c>
      <c r="V68" s="25">
        <f t="shared" si="1"/>
        <v>0</v>
      </c>
      <c r="W68" s="25">
        <f t="shared" si="3"/>
        <v>0</v>
      </c>
      <c r="X68" s="43"/>
      <c r="AA68" s="47"/>
      <c r="AB68" s="49" t="s">
        <v>43</v>
      </c>
      <c r="AC68" s="50"/>
      <c r="AD68" s="47"/>
    </row>
    <row r="69" spans="1:30" ht="12.75">
      <c r="A69" s="36"/>
      <c r="B69" s="42"/>
      <c r="C69" s="41"/>
      <c r="D69" s="40"/>
      <c r="E69" s="39"/>
      <c r="F69" s="38"/>
      <c r="G69" s="37"/>
      <c r="H69" s="36" t="s">
        <v>0</v>
      </c>
      <c r="I69" s="35"/>
      <c r="J69" s="36"/>
      <c r="K69" s="35"/>
      <c r="L69" s="34"/>
      <c r="M69" s="33"/>
      <c r="N69" s="32"/>
      <c r="O69" s="31"/>
      <c r="P69" s="30">
        <f t="shared" si="0"/>
        <v>0</v>
      </c>
      <c r="Q69" s="45"/>
      <c r="R69" s="46"/>
      <c r="S69" s="45"/>
      <c r="T69" s="44"/>
      <c r="U69" s="26">
        <f t="shared" si="2"/>
        <v>0</v>
      </c>
      <c r="V69" s="25">
        <f t="shared" si="1"/>
        <v>0</v>
      </c>
      <c r="W69" s="25">
        <f t="shared" si="3"/>
        <v>0</v>
      </c>
      <c r="X69" s="43"/>
      <c r="AA69" s="47"/>
      <c r="AB69" s="49" t="s">
        <v>42</v>
      </c>
      <c r="AC69" s="50"/>
      <c r="AD69" s="47"/>
    </row>
    <row r="70" spans="1:30" ht="12.75">
      <c r="A70" s="36"/>
      <c r="B70" s="42"/>
      <c r="C70" s="41"/>
      <c r="D70" s="40"/>
      <c r="E70" s="39"/>
      <c r="F70" s="38"/>
      <c r="G70" s="37"/>
      <c r="H70" s="36" t="s">
        <v>0</v>
      </c>
      <c r="I70" s="35"/>
      <c r="J70" s="36"/>
      <c r="K70" s="35"/>
      <c r="L70" s="34"/>
      <c r="M70" s="33"/>
      <c r="N70" s="32"/>
      <c r="O70" s="31"/>
      <c r="P70" s="30">
        <f t="shared" ref="P70:P133" si="4">N70+O70</f>
        <v>0</v>
      </c>
      <c r="Q70" s="45"/>
      <c r="R70" s="46"/>
      <c r="S70" s="45"/>
      <c r="T70" s="44"/>
      <c r="U70" s="26">
        <f t="shared" si="2"/>
        <v>0</v>
      </c>
      <c r="V70" s="25">
        <f t="shared" ref="V70:V133" si="5">(Q70*R70)+(S70*T70)</f>
        <v>0</v>
      </c>
      <c r="W70" s="25">
        <f t="shared" si="3"/>
        <v>0</v>
      </c>
      <c r="X70" s="43"/>
      <c r="AA70" s="47"/>
      <c r="AB70" s="49" t="s">
        <v>41</v>
      </c>
      <c r="AC70" s="50"/>
      <c r="AD70" s="47"/>
    </row>
    <row r="71" spans="1:30" ht="12.75">
      <c r="A71" s="36"/>
      <c r="B71" s="42"/>
      <c r="C71" s="41"/>
      <c r="D71" s="40"/>
      <c r="E71" s="39"/>
      <c r="F71" s="38"/>
      <c r="G71" s="37"/>
      <c r="H71" s="36" t="s">
        <v>0</v>
      </c>
      <c r="I71" s="35"/>
      <c r="J71" s="36"/>
      <c r="K71" s="35"/>
      <c r="L71" s="34"/>
      <c r="M71" s="33"/>
      <c r="N71" s="32"/>
      <c r="O71" s="31"/>
      <c r="P71" s="30">
        <f t="shared" si="4"/>
        <v>0</v>
      </c>
      <c r="Q71" s="45"/>
      <c r="R71" s="46"/>
      <c r="S71" s="45"/>
      <c r="T71" s="44"/>
      <c r="U71" s="26">
        <f t="shared" ref="U71:U134" si="6">Q71+S71</f>
        <v>0</v>
      </c>
      <c r="V71" s="25">
        <f t="shared" si="5"/>
        <v>0</v>
      </c>
      <c r="W71" s="25">
        <f t="shared" ref="W71:W134" si="7">V71+P71</f>
        <v>0</v>
      </c>
      <c r="X71" s="43"/>
      <c r="AA71" s="47"/>
      <c r="AB71" s="49" t="s">
        <v>40</v>
      </c>
      <c r="AC71" s="48"/>
      <c r="AD71" s="47"/>
    </row>
    <row r="72" spans="1:30" ht="12.75">
      <c r="A72" s="36"/>
      <c r="B72" s="42"/>
      <c r="C72" s="41"/>
      <c r="D72" s="40"/>
      <c r="E72" s="39"/>
      <c r="F72" s="38"/>
      <c r="G72" s="37"/>
      <c r="H72" s="36" t="s">
        <v>0</v>
      </c>
      <c r="I72" s="35"/>
      <c r="J72" s="36"/>
      <c r="K72" s="35"/>
      <c r="L72" s="34"/>
      <c r="M72" s="33"/>
      <c r="N72" s="32"/>
      <c r="O72" s="31"/>
      <c r="P72" s="30">
        <f t="shared" si="4"/>
        <v>0</v>
      </c>
      <c r="Q72" s="45"/>
      <c r="R72" s="46"/>
      <c r="S72" s="45"/>
      <c r="T72" s="44"/>
      <c r="U72" s="26">
        <f t="shared" si="6"/>
        <v>0</v>
      </c>
      <c r="V72" s="25">
        <f t="shared" si="5"/>
        <v>0</v>
      </c>
      <c r="W72" s="25">
        <f t="shared" si="7"/>
        <v>0</v>
      </c>
      <c r="X72" s="43"/>
      <c r="AA72" s="47"/>
      <c r="AB72" s="49" t="s">
        <v>39</v>
      </c>
      <c r="AC72" s="48"/>
      <c r="AD72" s="47"/>
    </row>
    <row r="73" spans="1:30" ht="12.75">
      <c r="A73" s="36"/>
      <c r="B73" s="42"/>
      <c r="C73" s="41"/>
      <c r="D73" s="40"/>
      <c r="E73" s="39"/>
      <c r="F73" s="38"/>
      <c r="G73" s="37"/>
      <c r="H73" s="36" t="s">
        <v>0</v>
      </c>
      <c r="I73" s="35"/>
      <c r="J73" s="36"/>
      <c r="K73" s="35"/>
      <c r="L73" s="34"/>
      <c r="M73" s="33"/>
      <c r="N73" s="32"/>
      <c r="O73" s="31"/>
      <c r="P73" s="30">
        <f t="shared" si="4"/>
        <v>0</v>
      </c>
      <c r="Q73" s="45"/>
      <c r="R73" s="46"/>
      <c r="S73" s="45"/>
      <c r="T73" s="44"/>
      <c r="U73" s="26">
        <f t="shared" si="6"/>
        <v>0</v>
      </c>
      <c r="V73" s="25">
        <f t="shared" si="5"/>
        <v>0</v>
      </c>
      <c r="W73" s="25">
        <f t="shared" si="7"/>
        <v>0</v>
      </c>
      <c r="X73" s="43"/>
      <c r="AA73" s="47"/>
      <c r="AB73" s="49" t="s">
        <v>38</v>
      </c>
      <c r="AC73" s="48"/>
      <c r="AD73" s="47"/>
    </row>
    <row r="74" spans="1:30" ht="12.75">
      <c r="A74" s="36"/>
      <c r="B74" s="42"/>
      <c r="C74" s="41"/>
      <c r="D74" s="40"/>
      <c r="E74" s="39"/>
      <c r="F74" s="38"/>
      <c r="G74" s="37"/>
      <c r="H74" s="36" t="s">
        <v>0</v>
      </c>
      <c r="I74" s="35"/>
      <c r="J74" s="36"/>
      <c r="K74" s="35"/>
      <c r="L74" s="34"/>
      <c r="M74" s="33"/>
      <c r="N74" s="32"/>
      <c r="O74" s="31"/>
      <c r="P74" s="30">
        <f t="shared" si="4"/>
        <v>0</v>
      </c>
      <c r="Q74" s="45"/>
      <c r="R74" s="46"/>
      <c r="S74" s="45"/>
      <c r="T74" s="44"/>
      <c r="U74" s="26">
        <f t="shared" si="6"/>
        <v>0</v>
      </c>
      <c r="V74" s="25">
        <f t="shared" si="5"/>
        <v>0</v>
      </c>
      <c r="W74" s="25">
        <f t="shared" si="7"/>
        <v>0</v>
      </c>
      <c r="X74" s="43"/>
      <c r="AA74" s="47"/>
      <c r="AB74" s="49" t="s">
        <v>37</v>
      </c>
      <c r="AC74" s="48"/>
      <c r="AD74" s="47"/>
    </row>
    <row r="75" spans="1:30" ht="12.75">
      <c r="A75" s="36"/>
      <c r="B75" s="42"/>
      <c r="C75" s="41"/>
      <c r="D75" s="40"/>
      <c r="E75" s="39"/>
      <c r="F75" s="38"/>
      <c r="G75" s="37"/>
      <c r="H75" s="36" t="s">
        <v>0</v>
      </c>
      <c r="I75" s="35"/>
      <c r="J75" s="36"/>
      <c r="K75" s="35"/>
      <c r="L75" s="34"/>
      <c r="M75" s="33"/>
      <c r="N75" s="32"/>
      <c r="O75" s="31"/>
      <c r="P75" s="30">
        <f t="shared" si="4"/>
        <v>0</v>
      </c>
      <c r="Q75" s="45"/>
      <c r="R75" s="46"/>
      <c r="S75" s="45"/>
      <c r="T75" s="44"/>
      <c r="U75" s="26">
        <f t="shared" si="6"/>
        <v>0</v>
      </c>
      <c r="V75" s="25">
        <f t="shared" si="5"/>
        <v>0</v>
      </c>
      <c r="W75" s="25">
        <f t="shared" si="7"/>
        <v>0</v>
      </c>
      <c r="X75" s="43"/>
      <c r="AA75" s="47"/>
      <c r="AB75" s="49" t="s">
        <v>36</v>
      </c>
      <c r="AC75" s="48"/>
      <c r="AD75" s="47"/>
    </row>
    <row r="76" spans="1:30" ht="12.75">
      <c r="A76" s="36"/>
      <c r="B76" s="42"/>
      <c r="C76" s="41"/>
      <c r="D76" s="40"/>
      <c r="E76" s="39"/>
      <c r="F76" s="38"/>
      <c r="G76" s="37"/>
      <c r="H76" s="36" t="s">
        <v>0</v>
      </c>
      <c r="I76" s="35"/>
      <c r="J76" s="36"/>
      <c r="K76" s="35"/>
      <c r="L76" s="34"/>
      <c r="M76" s="33"/>
      <c r="N76" s="32"/>
      <c r="O76" s="31"/>
      <c r="P76" s="30">
        <f t="shared" si="4"/>
        <v>0</v>
      </c>
      <c r="Q76" s="45"/>
      <c r="R76" s="46"/>
      <c r="S76" s="45"/>
      <c r="T76" s="44"/>
      <c r="U76" s="26">
        <f t="shared" si="6"/>
        <v>0</v>
      </c>
      <c r="V76" s="25">
        <f t="shared" si="5"/>
        <v>0</v>
      </c>
      <c r="W76" s="25">
        <f t="shared" si="7"/>
        <v>0</v>
      </c>
      <c r="X76" s="43"/>
      <c r="AA76" s="47"/>
      <c r="AB76" s="49" t="s">
        <v>35</v>
      </c>
      <c r="AC76" s="48"/>
      <c r="AD76" s="47"/>
    </row>
    <row r="77" spans="1:30" ht="12.75">
      <c r="A77" s="36"/>
      <c r="B77" s="42"/>
      <c r="C77" s="41"/>
      <c r="D77" s="40"/>
      <c r="E77" s="39"/>
      <c r="F77" s="38"/>
      <c r="G77" s="37"/>
      <c r="H77" s="36" t="s">
        <v>0</v>
      </c>
      <c r="I77" s="35"/>
      <c r="J77" s="36"/>
      <c r="K77" s="35"/>
      <c r="L77" s="34"/>
      <c r="M77" s="33"/>
      <c r="N77" s="32"/>
      <c r="O77" s="31"/>
      <c r="P77" s="30">
        <f t="shared" si="4"/>
        <v>0</v>
      </c>
      <c r="Q77" s="45"/>
      <c r="R77" s="46"/>
      <c r="S77" s="45"/>
      <c r="T77" s="44"/>
      <c r="U77" s="26">
        <f t="shared" si="6"/>
        <v>0</v>
      </c>
      <c r="V77" s="25">
        <f t="shared" si="5"/>
        <v>0</v>
      </c>
      <c r="W77" s="25">
        <f t="shared" si="7"/>
        <v>0</v>
      </c>
      <c r="X77" s="43"/>
      <c r="AA77" s="47"/>
      <c r="AB77" s="49" t="s">
        <v>34</v>
      </c>
      <c r="AC77" s="48"/>
      <c r="AD77" s="47"/>
    </row>
    <row r="78" spans="1:30" ht="12.75">
      <c r="A78" s="36"/>
      <c r="B78" s="42"/>
      <c r="C78" s="41"/>
      <c r="D78" s="40"/>
      <c r="E78" s="39"/>
      <c r="F78" s="38"/>
      <c r="G78" s="37"/>
      <c r="H78" s="36" t="s">
        <v>0</v>
      </c>
      <c r="I78" s="35"/>
      <c r="J78" s="36"/>
      <c r="K78" s="35"/>
      <c r="L78" s="34"/>
      <c r="M78" s="33"/>
      <c r="N78" s="32"/>
      <c r="O78" s="31"/>
      <c r="P78" s="30">
        <f t="shared" si="4"/>
        <v>0</v>
      </c>
      <c r="Q78" s="45"/>
      <c r="R78" s="46"/>
      <c r="S78" s="45"/>
      <c r="T78" s="44"/>
      <c r="U78" s="26">
        <f t="shared" si="6"/>
        <v>0</v>
      </c>
      <c r="V78" s="25">
        <f t="shared" si="5"/>
        <v>0</v>
      </c>
      <c r="W78" s="25">
        <f t="shared" si="7"/>
        <v>0</v>
      </c>
      <c r="X78" s="43"/>
      <c r="AA78" s="47"/>
      <c r="AB78" s="49" t="s">
        <v>33</v>
      </c>
      <c r="AC78" s="48"/>
      <c r="AD78" s="47"/>
    </row>
    <row r="79" spans="1:30" ht="12.75">
      <c r="A79" s="36"/>
      <c r="B79" s="42"/>
      <c r="C79" s="41"/>
      <c r="D79" s="40"/>
      <c r="E79" s="39"/>
      <c r="F79" s="38"/>
      <c r="G79" s="37"/>
      <c r="H79" s="36" t="s">
        <v>0</v>
      </c>
      <c r="I79" s="35"/>
      <c r="J79" s="36"/>
      <c r="K79" s="35"/>
      <c r="L79" s="34"/>
      <c r="M79" s="33"/>
      <c r="N79" s="32"/>
      <c r="O79" s="31"/>
      <c r="P79" s="30">
        <f t="shared" si="4"/>
        <v>0</v>
      </c>
      <c r="Q79" s="45"/>
      <c r="R79" s="46"/>
      <c r="S79" s="45"/>
      <c r="T79" s="44"/>
      <c r="U79" s="26">
        <f t="shared" si="6"/>
        <v>0</v>
      </c>
      <c r="V79" s="25">
        <f t="shared" si="5"/>
        <v>0</v>
      </c>
      <c r="W79" s="25">
        <f t="shared" si="7"/>
        <v>0</v>
      </c>
      <c r="X79" s="43"/>
      <c r="AA79" s="47"/>
      <c r="AB79" s="49" t="s">
        <v>32</v>
      </c>
      <c r="AC79" s="48"/>
      <c r="AD79" s="47"/>
    </row>
    <row r="80" spans="1:30" ht="12.75">
      <c r="A80" s="36"/>
      <c r="B80" s="42"/>
      <c r="C80" s="41"/>
      <c r="D80" s="40"/>
      <c r="E80" s="39"/>
      <c r="F80" s="38"/>
      <c r="G80" s="37"/>
      <c r="H80" s="36" t="s">
        <v>0</v>
      </c>
      <c r="I80" s="35"/>
      <c r="J80" s="36"/>
      <c r="K80" s="35"/>
      <c r="L80" s="34"/>
      <c r="M80" s="33"/>
      <c r="N80" s="32"/>
      <c r="O80" s="31"/>
      <c r="P80" s="30">
        <f t="shared" si="4"/>
        <v>0</v>
      </c>
      <c r="Q80" s="45"/>
      <c r="R80" s="46"/>
      <c r="S80" s="45"/>
      <c r="T80" s="44"/>
      <c r="U80" s="26">
        <f t="shared" si="6"/>
        <v>0</v>
      </c>
      <c r="V80" s="25">
        <f t="shared" si="5"/>
        <v>0</v>
      </c>
      <c r="W80" s="25">
        <f t="shared" si="7"/>
        <v>0</v>
      </c>
      <c r="X80" s="43"/>
      <c r="AA80" s="47"/>
      <c r="AB80" s="49" t="s">
        <v>31</v>
      </c>
      <c r="AC80" s="48"/>
      <c r="AD80" s="47"/>
    </row>
    <row r="81" spans="1:30" ht="12.75">
      <c r="A81" s="36"/>
      <c r="B81" s="42"/>
      <c r="C81" s="41"/>
      <c r="D81" s="40"/>
      <c r="E81" s="39"/>
      <c r="F81" s="38"/>
      <c r="G81" s="37"/>
      <c r="H81" s="36" t="s">
        <v>0</v>
      </c>
      <c r="I81" s="35"/>
      <c r="J81" s="36"/>
      <c r="K81" s="35"/>
      <c r="L81" s="34"/>
      <c r="M81" s="33"/>
      <c r="N81" s="32"/>
      <c r="O81" s="31"/>
      <c r="P81" s="30">
        <f t="shared" si="4"/>
        <v>0</v>
      </c>
      <c r="Q81" s="45"/>
      <c r="R81" s="46"/>
      <c r="S81" s="45"/>
      <c r="T81" s="44"/>
      <c r="U81" s="26">
        <f t="shared" si="6"/>
        <v>0</v>
      </c>
      <c r="V81" s="25">
        <f t="shared" si="5"/>
        <v>0</v>
      </c>
      <c r="W81" s="25">
        <f t="shared" si="7"/>
        <v>0</v>
      </c>
      <c r="X81" s="43"/>
      <c r="AA81" s="47"/>
      <c r="AB81" s="49" t="s">
        <v>30</v>
      </c>
      <c r="AC81" s="48"/>
      <c r="AD81" s="47"/>
    </row>
    <row r="82" spans="1:30" ht="12.75">
      <c r="A82" s="36"/>
      <c r="B82" s="42"/>
      <c r="C82" s="41"/>
      <c r="D82" s="40"/>
      <c r="E82" s="39"/>
      <c r="F82" s="38"/>
      <c r="G82" s="37"/>
      <c r="H82" s="36" t="s">
        <v>0</v>
      </c>
      <c r="I82" s="35"/>
      <c r="J82" s="36"/>
      <c r="K82" s="35"/>
      <c r="L82" s="34"/>
      <c r="M82" s="33"/>
      <c r="N82" s="32"/>
      <c r="O82" s="31"/>
      <c r="P82" s="30">
        <f t="shared" si="4"/>
        <v>0</v>
      </c>
      <c r="Q82" s="45"/>
      <c r="R82" s="46"/>
      <c r="S82" s="45"/>
      <c r="T82" s="44"/>
      <c r="U82" s="26">
        <f t="shared" si="6"/>
        <v>0</v>
      </c>
      <c r="V82" s="25">
        <f t="shared" si="5"/>
        <v>0</v>
      </c>
      <c r="W82" s="25">
        <f t="shared" si="7"/>
        <v>0</v>
      </c>
      <c r="X82" s="43"/>
      <c r="AA82" s="47"/>
      <c r="AB82" s="49" t="s">
        <v>29</v>
      </c>
      <c r="AC82" s="48"/>
      <c r="AD82" s="47"/>
    </row>
    <row r="83" spans="1:30" ht="12.75">
      <c r="A83" s="36"/>
      <c r="B83" s="42"/>
      <c r="C83" s="41"/>
      <c r="D83" s="40"/>
      <c r="E83" s="39"/>
      <c r="F83" s="38"/>
      <c r="G83" s="37"/>
      <c r="H83" s="36" t="s">
        <v>0</v>
      </c>
      <c r="I83" s="35"/>
      <c r="J83" s="36"/>
      <c r="K83" s="35"/>
      <c r="L83" s="34"/>
      <c r="M83" s="33"/>
      <c r="N83" s="32"/>
      <c r="O83" s="31"/>
      <c r="P83" s="30">
        <f t="shared" si="4"/>
        <v>0</v>
      </c>
      <c r="Q83" s="45"/>
      <c r="R83" s="46"/>
      <c r="S83" s="45"/>
      <c r="T83" s="44"/>
      <c r="U83" s="26">
        <f t="shared" si="6"/>
        <v>0</v>
      </c>
      <c r="V83" s="25">
        <f t="shared" si="5"/>
        <v>0</v>
      </c>
      <c r="W83" s="25">
        <f t="shared" si="7"/>
        <v>0</v>
      </c>
      <c r="X83" s="43"/>
      <c r="AA83" s="47"/>
      <c r="AB83" s="49" t="s">
        <v>28</v>
      </c>
      <c r="AC83" s="48"/>
      <c r="AD83" s="47"/>
    </row>
    <row r="84" spans="1:30" ht="12.75">
      <c r="A84" s="36"/>
      <c r="B84" s="42"/>
      <c r="C84" s="41"/>
      <c r="D84" s="40"/>
      <c r="E84" s="39"/>
      <c r="F84" s="38"/>
      <c r="G84" s="37"/>
      <c r="H84" s="36" t="s">
        <v>0</v>
      </c>
      <c r="I84" s="35"/>
      <c r="J84" s="36"/>
      <c r="K84" s="35"/>
      <c r="L84" s="34"/>
      <c r="M84" s="33"/>
      <c r="N84" s="32"/>
      <c r="O84" s="31"/>
      <c r="P84" s="30">
        <f t="shared" si="4"/>
        <v>0</v>
      </c>
      <c r="Q84" s="45"/>
      <c r="R84" s="46"/>
      <c r="S84" s="45"/>
      <c r="T84" s="44"/>
      <c r="U84" s="26">
        <f t="shared" si="6"/>
        <v>0</v>
      </c>
      <c r="V84" s="25">
        <f t="shared" si="5"/>
        <v>0</v>
      </c>
      <c r="W84" s="25">
        <f t="shared" si="7"/>
        <v>0</v>
      </c>
      <c r="X84" s="43"/>
      <c r="AA84" s="47"/>
      <c r="AB84" s="49" t="s">
        <v>27</v>
      </c>
      <c r="AC84" s="48"/>
      <c r="AD84" s="47"/>
    </row>
    <row r="85" spans="1:30" ht="12.75">
      <c r="A85" s="36"/>
      <c r="B85" s="42"/>
      <c r="C85" s="41"/>
      <c r="D85" s="40"/>
      <c r="E85" s="39"/>
      <c r="F85" s="38"/>
      <c r="G85" s="37"/>
      <c r="H85" s="36" t="s">
        <v>0</v>
      </c>
      <c r="I85" s="35"/>
      <c r="J85" s="36"/>
      <c r="K85" s="35"/>
      <c r="L85" s="34"/>
      <c r="M85" s="33"/>
      <c r="N85" s="32"/>
      <c r="O85" s="31"/>
      <c r="P85" s="30">
        <f t="shared" si="4"/>
        <v>0</v>
      </c>
      <c r="Q85" s="45"/>
      <c r="R85" s="46"/>
      <c r="S85" s="45"/>
      <c r="T85" s="44"/>
      <c r="U85" s="26">
        <f t="shared" si="6"/>
        <v>0</v>
      </c>
      <c r="V85" s="25">
        <f t="shared" si="5"/>
        <v>0</v>
      </c>
      <c r="W85" s="25">
        <f t="shared" si="7"/>
        <v>0</v>
      </c>
      <c r="X85" s="43"/>
      <c r="AA85" s="47"/>
      <c r="AB85" s="49" t="s">
        <v>26</v>
      </c>
      <c r="AC85" s="48"/>
      <c r="AD85" s="47"/>
    </row>
    <row r="86" spans="1:30" ht="12.75">
      <c r="A86" s="36"/>
      <c r="B86" s="42"/>
      <c r="C86" s="41"/>
      <c r="D86" s="40"/>
      <c r="E86" s="39"/>
      <c r="F86" s="38"/>
      <c r="G86" s="37"/>
      <c r="H86" s="36" t="s">
        <v>0</v>
      </c>
      <c r="I86" s="35"/>
      <c r="J86" s="36"/>
      <c r="K86" s="35"/>
      <c r="L86" s="34"/>
      <c r="M86" s="33"/>
      <c r="N86" s="32"/>
      <c r="O86" s="31"/>
      <c r="P86" s="30">
        <f t="shared" si="4"/>
        <v>0</v>
      </c>
      <c r="Q86" s="45"/>
      <c r="R86" s="46"/>
      <c r="S86" s="45"/>
      <c r="T86" s="44"/>
      <c r="U86" s="26">
        <f t="shared" si="6"/>
        <v>0</v>
      </c>
      <c r="V86" s="25">
        <f t="shared" si="5"/>
        <v>0</v>
      </c>
      <c r="W86" s="25">
        <f t="shared" si="7"/>
        <v>0</v>
      </c>
      <c r="X86" s="43"/>
      <c r="AA86" s="47"/>
      <c r="AB86" s="49" t="s">
        <v>25</v>
      </c>
      <c r="AC86" s="48"/>
      <c r="AD86" s="47"/>
    </row>
    <row r="87" spans="1:30" ht="12.75">
      <c r="A87" s="36"/>
      <c r="B87" s="42"/>
      <c r="C87" s="41"/>
      <c r="D87" s="40"/>
      <c r="E87" s="39"/>
      <c r="F87" s="38"/>
      <c r="G87" s="37"/>
      <c r="H87" s="36" t="s">
        <v>0</v>
      </c>
      <c r="I87" s="35"/>
      <c r="J87" s="36"/>
      <c r="K87" s="35"/>
      <c r="L87" s="34"/>
      <c r="M87" s="33"/>
      <c r="N87" s="32"/>
      <c r="O87" s="31"/>
      <c r="P87" s="30">
        <f t="shared" si="4"/>
        <v>0</v>
      </c>
      <c r="Q87" s="45"/>
      <c r="R87" s="46"/>
      <c r="S87" s="45"/>
      <c r="T87" s="44"/>
      <c r="U87" s="26">
        <f t="shared" si="6"/>
        <v>0</v>
      </c>
      <c r="V87" s="25">
        <f t="shared" si="5"/>
        <v>0</v>
      </c>
      <c r="W87" s="25">
        <f t="shared" si="7"/>
        <v>0</v>
      </c>
      <c r="X87" s="43"/>
      <c r="AA87" s="47"/>
      <c r="AB87" s="49" t="s">
        <v>24</v>
      </c>
      <c r="AC87" s="48"/>
      <c r="AD87" s="47"/>
    </row>
    <row r="88" spans="1:30" ht="12.75">
      <c r="A88" s="36"/>
      <c r="B88" s="42"/>
      <c r="C88" s="41"/>
      <c r="D88" s="40"/>
      <c r="E88" s="39"/>
      <c r="F88" s="38"/>
      <c r="G88" s="37"/>
      <c r="H88" s="36" t="s">
        <v>0</v>
      </c>
      <c r="I88" s="35"/>
      <c r="J88" s="36"/>
      <c r="K88" s="35"/>
      <c r="L88" s="34"/>
      <c r="M88" s="33"/>
      <c r="N88" s="32"/>
      <c r="O88" s="31"/>
      <c r="P88" s="30">
        <f t="shared" si="4"/>
        <v>0</v>
      </c>
      <c r="Q88" s="45"/>
      <c r="R88" s="46"/>
      <c r="S88" s="45"/>
      <c r="T88" s="44"/>
      <c r="U88" s="26">
        <f t="shared" si="6"/>
        <v>0</v>
      </c>
      <c r="V88" s="25">
        <f t="shared" si="5"/>
        <v>0</v>
      </c>
      <c r="W88" s="25">
        <f t="shared" si="7"/>
        <v>0</v>
      </c>
      <c r="X88" s="43"/>
      <c r="AA88" s="47"/>
      <c r="AB88" s="49" t="s">
        <v>23</v>
      </c>
      <c r="AC88" s="48"/>
      <c r="AD88" s="47"/>
    </row>
    <row r="89" spans="1:30" ht="12.75">
      <c r="A89" s="36"/>
      <c r="B89" s="42"/>
      <c r="C89" s="41"/>
      <c r="D89" s="40"/>
      <c r="E89" s="39"/>
      <c r="F89" s="38"/>
      <c r="G89" s="37"/>
      <c r="H89" s="36" t="s">
        <v>0</v>
      </c>
      <c r="I89" s="35"/>
      <c r="J89" s="36"/>
      <c r="K89" s="35"/>
      <c r="L89" s="34"/>
      <c r="M89" s="33"/>
      <c r="N89" s="32"/>
      <c r="O89" s="31"/>
      <c r="P89" s="30">
        <f t="shared" si="4"/>
        <v>0</v>
      </c>
      <c r="Q89" s="45"/>
      <c r="R89" s="46"/>
      <c r="S89" s="45"/>
      <c r="T89" s="44"/>
      <c r="U89" s="26">
        <f t="shared" si="6"/>
        <v>0</v>
      </c>
      <c r="V89" s="25">
        <f t="shared" si="5"/>
        <v>0</v>
      </c>
      <c r="W89" s="25">
        <f t="shared" si="7"/>
        <v>0</v>
      </c>
      <c r="X89" s="43"/>
      <c r="AA89" s="47"/>
      <c r="AB89" s="49" t="s">
        <v>22</v>
      </c>
      <c r="AC89" s="48"/>
      <c r="AD89" s="47"/>
    </row>
    <row r="90" spans="1:30" ht="12.75">
      <c r="A90" s="36"/>
      <c r="B90" s="42"/>
      <c r="C90" s="41"/>
      <c r="D90" s="40"/>
      <c r="E90" s="39"/>
      <c r="F90" s="38"/>
      <c r="G90" s="37"/>
      <c r="H90" s="36" t="s">
        <v>0</v>
      </c>
      <c r="I90" s="35"/>
      <c r="J90" s="36"/>
      <c r="K90" s="35"/>
      <c r="L90" s="34"/>
      <c r="M90" s="33"/>
      <c r="N90" s="32"/>
      <c r="O90" s="31"/>
      <c r="P90" s="30">
        <f t="shared" si="4"/>
        <v>0</v>
      </c>
      <c r="Q90" s="45"/>
      <c r="R90" s="46"/>
      <c r="S90" s="45"/>
      <c r="T90" s="44"/>
      <c r="U90" s="26">
        <f t="shared" si="6"/>
        <v>0</v>
      </c>
      <c r="V90" s="25">
        <f t="shared" si="5"/>
        <v>0</v>
      </c>
      <c r="W90" s="25">
        <f t="shared" si="7"/>
        <v>0</v>
      </c>
      <c r="X90" s="43"/>
      <c r="AA90" s="47"/>
      <c r="AB90" s="49" t="s">
        <v>21</v>
      </c>
      <c r="AC90" s="48"/>
      <c r="AD90" s="47"/>
    </row>
    <row r="91" spans="1:30" ht="12.75">
      <c r="A91" s="36"/>
      <c r="B91" s="42"/>
      <c r="C91" s="41"/>
      <c r="D91" s="40"/>
      <c r="E91" s="39"/>
      <c r="F91" s="38"/>
      <c r="G91" s="37"/>
      <c r="H91" s="36" t="s">
        <v>0</v>
      </c>
      <c r="I91" s="35"/>
      <c r="J91" s="36"/>
      <c r="K91" s="35"/>
      <c r="L91" s="34"/>
      <c r="M91" s="33"/>
      <c r="N91" s="32"/>
      <c r="O91" s="31"/>
      <c r="P91" s="30">
        <f t="shared" si="4"/>
        <v>0</v>
      </c>
      <c r="Q91" s="45"/>
      <c r="R91" s="46"/>
      <c r="S91" s="45"/>
      <c r="T91" s="44"/>
      <c r="U91" s="26">
        <f t="shared" si="6"/>
        <v>0</v>
      </c>
      <c r="V91" s="25">
        <f t="shared" si="5"/>
        <v>0</v>
      </c>
      <c r="W91" s="25">
        <f t="shared" si="7"/>
        <v>0</v>
      </c>
      <c r="X91" s="43"/>
      <c r="AA91" s="47"/>
      <c r="AB91" s="49" t="s">
        <v>20</v>
      </c>
      <c r="AC91" s="48"/>
      <c r="AD91" s="47"/>
    </row>
    <row r="92" spans="1:30" ht="12.75">
      <c r="A92" s="36"/>
      <c r="B92" s="42"/>
      <c r="C92" s="41"/>
      <c r="D92" s="40"/>
      <c r="E92" s="39"/>
      <c r="F92" s="38"/>
      <c r="G92" s="37"/>
      <c r="H92" s="36" t="s">
        <v>0</v>
      </c>
      <c r="I92" s="35"/>
      <c r="J92" s="36"/>
      <c r="K92" s="35"/>
      <c r="L92" s="34"/>
      <c r="M92" s="33"/>
      <c r="N92" s="32"/>
      <c r="O92" s="31"/>
      <c r="P92" s="30">
        <f t="shared" si="4"/>
        <v>0</v>
      </c>
      <c r="Q92" s="45"/>
      <c r="R92" s="46"/>
      <c r="S92" s="45"/>
      <c r="T92" s="44"/>
      <c r="U92" s="26">
        <f t="shared" si="6"/>
        <v>0</v>
      </c>
      <c r="V92" s="25">
        <f t="shared" si="5"/>
        <v>0</v>
      </c>
      <c r="W92" s="25">
        <f t="shared" si="7"/>
        <v>0</v>
      </c>
      <c r="X92" s="43"/>
      <c r="AA92" s="47"/>
      <c r="AB92" s="49" t="s">
        <v>19</v>
      </c>
      <c r="AC92" s="48"/>
      <c r="AD92" s="47"/>
    </row>
    <row r="93" spans="1:30" ht="12.75">
      <c r="A93" s="36"/>
      <c r="B93" s="42"/>
      <c r="C93" s="41"/>
      <c r="D93" s="40"/>
      <c r="E93" s="39"/>
      <c r="F93" s="38"/>
      <c r="G93" s="37"/>
      <c r="H93" s="36" t="s">
        <v>0</v>
      </c>
      <c r="I93" s="35"/>
      <c r="J93" s="36"/>
      <c r="K93" s="35"/>
      <c r="L93" s="34"/>
      <c r="M93" s="33"/>
      <c r="N93" s="32"/>
      <c r="O93" s="31"/>
      <c r="P93" s="30">
        <f t="shared" si="4"/>
        <v>0</v>
      </c>
      <c r="Q93" s="45"/>
      <c r="R93" s="46"/>
      <c r="S93" s="45"/>
      <c r="T93" s="44"/>
      <c r="U93" s="26">
        <f t="shared" si="6"/>
        <v>0</v>
      </c>
      <c r="V93" s="25">
        <f t="shared" si="5"/>
        <v>0</v>
      </c>
      <c r="W93" s="25">
        <f t="shared" si="7"/>
        <v>0</v>
      </c>
      <c r="X93" s="43"/>
      <c r="AA93" s="47"/>
      <c r="AB93" s="49" t="s">
        <v>18</v>
      </c>
      <c r="AC93" s="48"/>
      <c r="AD93" s="47"/>
    </row>
    <row r="94" spans="1:30" ht="12.75">
      <c r="A94" s="36"/>
      <c r="B94" s="42"/>
      <c r="C94" s="41"/>
      <c r="D94" s="40"/>
      <c r="E94" s="39"/>
      <c r="F94" s="38"/>
      <c r="G94" s="37"/>
      <c r="H94" s="36" t="s">
        <v>0</v>
      </c>
      <c r="I94" s="35"/>
      <c r="J94" s="36"/>
      <c r="K94" s="35"/>
      <c r="L94" s="34"/>
      <c r="M94" s="33"/>
      <c r="N94" s="32"/>
      <c r="O94" s="31"/>
      <c r="P94" s="30">
        <f t="shared" si="4"/>
        <v>0</v>
      </c>
      <c r="Q94" s="45"/>
      <c r="R94" s="46"/>
      <c r="S94" s="45"/>
      <c r="T94" s="44"/>
      <c r="U94" s="26">
        <f t="shared" si="6"/>
        <v>0</v>
      </c>
      <c r="V94" s="25">
        <f t="shared" si="5"/>
        <v>0</v>
      </c>
      <c r="W94" s="25">
        <f t="shared" si="7"/>
        <v>0</v>
      </c>
      <c r="X94" s="43"/>
      <c r="AA94" s="47"/>
      <c r="AB94" s="49" t="s">
        <v>17</v>
      </c>
      <c r="AC94" s="48"/>
      <c r="AD94" s="47"/>
    </row>
    <row r="95" spans="1:30" ht="12.75">
      <c r="A95" s="36"/>
      <c r="B95" s="42"/>
      <c r="C95" s="41"/>
      <c r="D95" s="40"/>
      <c r="E95" s="39"/>
      <c r="F95" s="38"/>
      <c r="G95" s="37"/>
      <c r="H95" s="36" t="s">
        <v>0</v>
      </c>
      <c r="I95" s="35"/>
      <c r="J95" s="36"/>
      <c r="K95" s="35"/>
      <c r="L95" s="34"/>
      <c r="M95" s="33"/>
      <c r="N95" s="32"/>
      <c r="O95" s="31"/>
      <c r="P95" s="30">
        <f t="shared" si="4"/>
        <v>0</v>
      </c>
      <c r="Q95" s="45"/>
      <c r="R95" s="46"/>
      <c r="S95" s="45"/>
      <c r="T95" s="44"/>
      <c r="U95" s="26">
        <f t="shared" si="6"/>
        <v>0</v>
      </c>
      <c r="V95" s="25">
        <f t="shared" si="5"/>
        <v>0</v>
      </c>
      <c r="W95" s="25">
        <f t="shared" si="7"/>
        <v>0</v>
      </c>
      <c r="X95" s="43"/>
      <c r="AA95" s="47"/>
      <c r="AB95" s="49" t="s">
        <v>16</v>
      </c>
      <c r="AC95" s="48"/>
      <c r="AD95" s="47"/>
    </row>
    <row r="96" spans="1:30" ht="12.75">
      <c r="A96" s="36"/>
      <c r="B96" s="42"/>
      <c r="C96" s="41"/>
      <c r="D96" s="40"/>
      <c r="E96" s="39"/>
      <c r="F96" s="38"/>
      <c r="G96" s="37"/>
      <c r="H96" s="36" t="s">
        <v>0</v>
      </c>
      <c r="I96" s="35"/>
      <c r="J96" s="36"/>
      <c r="K96" s="35"/>
      <c r="L96" s="34"/>
      <c r="M96" s="33"/>
      <c r="N96" s="32"/>
      <c r="O96" s="31"/>
      <c r="P96" s="30">
        <f t="shared" si="4"/>
        <v>0</v>
      </c>
      <c r="Q96" s="45"/>
      <c r="R96" s="46"/>
      <c r="S96" s="45"/>
      <c r="T96" s="44"/>
      <c r="U96" s="26">
        <f t="shared" si="6"/>
        <v>0</v>
      </c>
      <c r="V96" s="25">
        <f t="shared" si="5"/>
        <v>0</v>
      </c>
      <c r="W96" s="25">
        <f t="shared" si="7"/>
        <v>0</v>
      </c>
      <c r="X96" s="43"/>
      <c r="AA96" s="47"/>
      <c r="AB96" s="49" t="s">
        <v>15</v>
      </c>
      <c r="AC96" s="48"/>
      <c r="AD96" s="47"/>
    </row>
    <row r="97" spans="1:30" ht="12.75">
      <c r="A97" s="36"/>
      <c r="B97" s="42"/>
      <c r="C97" s="41"/>
      <c r="D97" s="40"/>
      <c r="E97" s="39"/>
      <c r="F97" s="38"/>
      <c r="G97" s="37"/>
      <c r="H97" s="36" t="s">
        <v>0</v>
      </c>
      <c r="I97" s="35"/>
      <c r="J97" s="36"/>
      <c r="K97" s="35"/>
      <c r="L97" s="34"/>
      <c r="M97" s="33"/>
      <c r="N97" s="32"/>
      <c r="O97" s="31"/>
      <c r="P97" s="30">
        <f t="shared" si="4"/>
        <v>0</v>
      </c>
      <c r="Q97" s="45"/>
      <c r="R97" s="46"/>
      <c r="S97" s="45"/>
      <c r="T97" s="44"/>
      <c r="U97" s="26">
        <f t="shared" si="6"/>
        <v>0</v>
      </c>
      <c r="V97" s="25">
        <f t="shared" si="5"/>
        <v>0</v>
      </c>
      <c r="W97" s="25">
        <f t="shared" si="7"/>
        <v>0</v>
      </c>
      <c r="X97" s="43"/>
      <c r="AA97" s="47"/>
      <c r="AB97" s="49" t="s">
        <v>14</v>
      </c>
      <c r="AC97" s="48"/>
      <c r="AD97" s="47"/>
    </row>
    <row r="98" spans="1:30" ht="12.75">
      <c r="A98" s="36"/>
      <c r="B98" s="42"/>
      <c r="C98" s="41"/>
      <c r="D98" s="40"/>
      <c r="E98" s="39"/>
      <c r="F98" s="38"/>
      <c r="G98" s="37"/>
      <c r="H98" s="36" t="s">
        <v>0</v>
      </c>
      <c r="I98" s="35"/>
      <c r="J98" s="36"/>
      <c r="K98" s="35"/>
      <c r="L98" s="34"/>
      <c r="M98" s="33"/>
      <c r="N98" s="32"/>
      <c r="O98" s="31"/>
      <c r="P98" s="30">
        <f t="shared" si="4"/>
        <v>0</v>
      </c>
      <c r="Q98" s="45"/>
      <c r="R98" s="46"/>
      <c r="S98" s="45"/>
      <c r="T98" s="44"/>
      <c r="U98" s="26">
        <f t="shared" si="6"/>
        <v>0</v>
      </c>
      <c r="V98" s="25">
        <f t="shared" si="5"/>
        <v>0</v>
      </c>
      <c r="W98" s="25">
        <f t="shared" si="7"/>
        <v>0</v>
      </c>
      <c r="X98" s="43"/>
      <c r="AA98" s="47"/>
      <c r="AB98" s="49" t="s">
        <v>13</v>
      </c>
      <c r="AC98" s="48"/>
      <c r="AD98" s="47"/>
    </row>
    <row r="99" spans="1:30" ht="12.75">
      <c r="A99" s="36"/>
      <c r="B99" s="42"/>
      <c r="C99" s="41"/>
      <c r="D99" s="40"/>
      <c r="E99" s="39"/>
      <c r="F99" s="38"/>
      <c r="G99" s="37"/>
      <c r="H99" s="36" t="s">
        <v>0</v>
      </c>
      <c r="I99" s="35"/>
      <c r="J99" s="36"/>
      <c r="K99" s="35"/>
      <c r="L99" s="34"/>
      <c r="M99" s="33"/>
      <c r="N99" s="32"/>
      <c r="O99" s="31"/>
      <c r="P99" s="30">
        <f t="shared" si="4"/>
        <v>0</v>
      </c>
      <c r="Q99" s="45"/>
      <c r="R99" s="46"/>
      <c r="S99" s="45"/>
      <c r="T99" s="44"/>
      <c r="U99" s="26">
        <f t="shared" si="6"/>
        <v>0</v>
      </c>
      <c r="V99" s="25">
        <f t="shared" si="5"/>
        <v>0</v>
      </c>
      <c r="W99" s="25">
        <f t="shared" si="7"/>
        <v>0</v>
      </c>
      <c r="X99" s="43"/>
      <c r="AA99" s="47"/>
      <c r="AB99" s="49" t="s">
        <v>12</v>
      </c>
      <c r="AC99" s="48"/>
      <c r="AD99" s="47"/>
    </row>
    <row r="100" spans="1:30" ht="12.75">
      <c r="A100" s="36"/>
      <c r="B100" s="42"/>
      <c r="C100" s="41"/>
      <c r="D100" s="40"/>
      <c r="E100" s="39"/>
      <c r="F100" s="38"/>
      <c r="G100" s="37"/>
      <c r="H100" s="36" t="s">
        <v>0</v>
      </c>
      <c r="I100" s="35"/>
      <c r="J100" s="36"/>
      <c r="K100" s="35"/>
      <c r="L100" s="34"/>
      <c r="M100" s="33"/>
      <c r="N100" s="32"/>
      <c r="O100" s="31"/>
      <c r="P100" s="30">
        <f t="shared" si="4"/>
        <v>0</v>
      </c>
      <c r="Q100" s="45"/>
      <c r="R100" s="46"/>
      <c r="S100" s="45"/>
      <c r="T100" s="44"/>
      <c r="U100" s="26">
        <f t="shared" si="6"/>
        <v>0</v>
      </c>
      <c r="V100" s="25">
        <f t="shared" si="5"/>
        <v>0</v>
      </c>
      <c r="W100" s="25">
        <f t="shared" si="7"/>
        <v>0</v>
      </c>
      <c r="X100" s="43"/>
      <c r="AA100" s="47"/>
      <c r="AB100" s="49" t="s">
        <v>11</v>
      </c>
      <c r="AC100" s="48"/>
      <c r="AD100" s="47"/>
    </row>
    <row r="101" spans="1:30" ht="12.75">
      <c r="A101" s="36"/>
      <c r="B101" s="42"/>
      <c r="C101" s="41"/>
      <c r="D101" s="40"/>
      <c r="E101" s="39"/>
      <c r="F101" s="38"/>
      <c r="G101" s="37"/>
      <c r="H101" s="36" t="s">
        <v>0</v>
      </c>
      <c r="I101" s="35"/>
      <c r="J101" s="36"/>
      <c r="K101" s="35"/>
      <c r="L101" s="34"/>
      <c r="M101" s="33"/>
      <c r="N101" s="32"/>
      <c r="O101" s="31"/>
      <c r="P101" s="30">
        <f t="shared" si="4"/>
        <v>0</v>
      </c>
      <c r="Q101" s="45"/>
      <c r="R101" s="46"/>
      <c r="S101" s="45"/>
      <c r="T101" s="44"/>
      <c r="U101" s="26">
        <f t="shared" si="6"/>
        <v>0</v>
      </c>
      <c r="V101" s="25">
        <f t="shared" si="5"/>
        <v>0</v>
      </c>
      <c r="W101" s="25">
        <f t="shared" si="7"/>
        <v>0</v>
      </c>
      <c r="X101" s="43"/>
      <c r="AA101" s="47"/>
      <c r="AB101" s="49" t="s">
        <v>10</v>
      </c>
      <c r="AC101" s="48"/>
      <c r="AD101" s="47"/>
    </row>
    <row r="102" spans="1:30" ht="12.75">
      <c r="A102" s="36"/>
      <c r="B102" s="42"/>
      <c r="C102" s="41"/>
      <c r="D102" s="40"/>
      <c r="E102" s="39"/>
      <c r="F102" s="38"/>
      <c r="G102" s="37"/>
      <c r="H102" s="36" t="s">
        <v>0</v>
      </c>
      <c r="I102" s="35"/>
      <c r="J102" s="36"/>
      <c r="K102" s="35"/>
      <c r="L102" s="34"/>
      <c r="M102" s="33"/>
      <c r="N102" s="32"/>
      <c r="O102" s="31"/>
      <c r="P102" s="30">
        <f t="shared" si="4"/>
        <v>0</v>
      </c>
      <c r="Q102" s="45"/>
      <c r="R102" s="46"/>
      <c r="S102" s="45"/>
      <c r="T102" s="44"/>
      <c r="U102" s="26">
        <f t="shared" si="6"/>
        <v>0</v>
      </c>
      <c r="V102" s="25">
        <f t="shared" si="5"/>
        <v>0</v>
      </c>
      <c r="W102" s="25">
        <f t="shared" si="7"/>
        <v>0</v>
      </c>
      <c r="X102" s="43"/>
      <c r="AA102" s="47"/>
      <c r="AB102" s="49" t="s">
        <v>9</v>
      </c>
      <c r="AC102" s="48"/>
      <c r="AD102" s="47"/>
    </row>
    <row r="103" spans="1:30" ht="12.75">
      <c r="A103" s="36"/>
      <c r="B103" s="42"/>
      <c r="C103" s="41"/>
      <c r="D103" s="40"/>
      <c r="E103" s="39"/>
      <c r="F103" s="38"/>
      <c r="G103" s="37"/>
      <c r="H103" s="36" t="s">
        <v>0</v>
      </c>
      <c r="I103" s="35"/>
      <c r="J103" s="36"/>
      <c r="K103" s="35"/>
      <c r="L103" s="34"/>
      <c r="M103" s="33"/>
      <c r="N103" s="32"/>
      <c r="O103" s="31"/>
      <c r="P103" s="30">
        <f t="shared" si="4"/>
        <v>0</v>
      </c>
      <c r="Q103" s="45"/>
      <c r="R103" s="46"/>
      <c r="S103" s="45"/>
      <c r="T103" s="44"/>
      <c r="U103" s="26">
        <f t="shared" si="6"/>
        <v>0</v>
      </c>
      <c r="V103" s="25">
        <f t="shared" si="5"/>
        <v>0</v>
      </c>
      <c r="W103" s="25">
        <f t="shared" si="7"/>
        <v>0</v>
      </c>
      <c r="X103" s="43"/>
      <c r="AA103" s="47"/>
      <c r="AB103" s="49" t="s">
        <v>8</v>
      </c>
      <c r="AC103" s="48"/>
      <c r="AD103" s="47"/>
    </row>
    <row r="104" spans="1:30" ht="12.75">
      <c r="A104" s="36"/>
      <c r="B104" s="42"/>
      <c r="C104" s="41"/>
      <c r="D104" s="40"/>
      <c r="E104" s="39"/>
      <c r="F104" s="38"/>
      <c r="G104" s="37"/>
      <c r="H104" s="36" t="s">
        <v>0</v>
      </c>
      <c r="I104" s="35"/>
      <c r="J104" s="36"/>
      <c r="K104" s="35"/>
      <c r="L104" s="34"/>
      <c r="M104" s="33"/>
      <c r="N104" s="32"/>
      <c r="O104" s="31"/>
      <c r="P104" s="30">
        <f t="shared" si="4"/>
        <v>0</v>
      </c>
      <c r="Q104" s="45"/>
      <c r="R104" s="46"/>
      <c r="S104" s="45"/>
      <c r="T104" s="44"/>
      <c r="U104" s="26">
        <f t="shared" si="6"/>
        <v>0</v>
      </c>
      <c r="V104" s="25">
        <f t="shared" si="5"/>
        <v>0</v>
      </c>
      <c r="W104" s="25">
        <f t="shared" si="7"/>
        <v>0</v>
      </c>
      <c r="X104" s="43"/>
      <c r="AA104" s="47"/>
      <c r="AB104" s="49" t="s">
        <v>7</v>
      </c>
      <c r="AC104" s="48"/>
      <c r="AD104" s="47"/>
    </row>
    <row r="105" spans="1:30" ht="12.75">
      <c r="A105" s="36"/>
      <c r="B105" s="42"/>
      <c r="C105" s="41"/>
      <c r="D105" s="40"/>
      <c r="E105" s="39"/>
      <c r="F105" s="38"/>
      <c r="G105" s="37"/>
      <c r="H105" s="36" t="s">
        <v>0</v>
      </c>
      <c r="I105" s="35"/>
      <c r="J105" s="36"/>
      <c r="K105" s="35"/>
      <c r="L105" s="34"/>
      <c r="M105" s="33"/>
      <c r="N105" s="32"/>
      <c r="O105" s="31"/>
      <c r="P105" s="30">
        <f t="shared" si="4"/>
        <v>0</v>
      </c>
      <c r="Q105" s="45"/>
      <c r="R105" s="46"/>
      <c r="S105" s="45"/>
      <c r="T105" s="44"/>
      <c r="U105" s="26">
        <f t="shared" si="6"/>
        <v>0</v>
      </c>
      <c r="V105" s="25">
        <f t="shared" si="5"/>
        <v>0</v>
      </c>
      <c r="W105" s="25">
        <f t="shared" si="7"/>
        <v>0</v>
      </c>
      <c r="X105" s="43"/>
      <c r="AA105" s="47"/>
      <c r="AB105" s="49" t="s">
        <v>6</v>
      </c>
      <c r="AC105" s="48"/>
      <c r="AD105" s="47"/>
    </row>
    <row r="106" spans="1:30" ht="12.75">
      <c r="A106" s="36"/>
      <c r="B106" s="42"/>
      <c r="C106" s="41"/>
      <c r="D106" s="40"/>
      <c r="E106" s="39"/>
      <c r="F106" s="38"/>
      <c r="G106" s="37"/>
      <c r="H106" s="36" t="s">
        <v>0</v>
      </c>
      <c r="I106" s="35"/>
      <c r="J106" s="36"/>
      <c r="K106" s="35"/>
      <c r="L106" s="34"/>
      <c r="M106" s="33"/>
      <c r="N106" s="32"/>
      <c r="O106" s="31"/>
      <c r="P106" s="30">
        <f t="shared" si="4"/>
        <v>0</v>
      </c>
      <c r="Q106" s="45"/>
      <c r="R106" s="46"/>
      <c r="S106" s="45"/>
      <c r="T106" s="44"/>
      <c r="U106" s="26">
        <f t="shared" si="6"/>
        <v>0</v>
      </c>
      <c r="V106" s="25">
        <f t="shared" si="5"/>
        <v>0</v>
      </c>
      <c r="W106" s="25">
        <f t="shared" si="7"/>
        <v>0</v>
      </c>
      <c r="X106" s="43"/>
      <c r="AA106" s="47"/>
      <c r="AB106" s="49" t="s">
        <v>5</v>
      </c>
      <c r="AC106" s="48"/>
      <c r="AD106" s="47"/>
    </row>
    <row r="107" spans="1:30" ht="12.75">
      <c r="A107" s="36"/>
      <c r="B107" s="42"/>
      <c r="C107" s="41"/>
      <c r="D107" s="40"/>
      <c r="E107" s="39"/>
      <c r="F107" s="38"/>
      <c r="G107" s="37"/>
      <c r="H107" s="36" t="s">
        <v>0</v>
      </c>
      <c r="I107" s="35"/>
      <c r="J107" s="36"/>
      <c r="K107" s="35"/>
      <c r="L107" s="34"/>
      <c r="M107" s="33"/>
      <c r="N107" s="32"/>
      <c r="O107" s="31"/>
      <c r="P107" s="30">
        <f t="shared" si="4"/>
        <v>0</v>
      </c>
      <c r="Q107" s="45"/>
      <c r="R107" s="46"/>
      <c r="S107" s="45"/>
      <c r="T107" s="44"/>
      <c r="U107" s="26">
        <f t="shared" si="6"/>
        <v>0</v>
      </c>
      <c r="V107" s="25">
        <f t="shared" si="5"/>
        <v>0</v>
      </c>
      <c r="W107" s="25">
        <f t="shared" si="7"/>
        <v>0</v>
      </c>
      <c r="X107" s="43"/>
      <c r="AA107" s="47"/>
      <c r="AB107" s="49" t="s">
        <v>4</v>
      </c>
      <c r="AC107" s="48"/>
      <c r="AD107" s="47"/>
    </row>
    <row r="108" spans="1:30" ht="12.75">
      <c r="A108" s="36"/>
      <c r="B108" s="42"/>
      <c r="C108" s="41"/>
      <c r="D108" s="40"/>
      <c r="E108" s="39"/>
      <c r="F108" s="38"/>
      <c r="G108" s="37"/>
      <c r="H108" s="36" t="s">
        <v>0</v>
      </c>
      <c r="I108" s="35"/>
      <c r="J108" s="36"/>
      <c r="K108" s="35"/>
      <c r="L108" s="34"/>
      <c r="M108" s="33"/>
      <c r="N108" s="32"/>
      <c r="O108" s="31"/>
      <c r="P108" s="30">
        <f t="shared" si="4"/>
        <v>0</v>
      </c>
      <c r="Q108" s="45"/>
      <c r="R108" s="46"/>
      <c r="S108" s="45"/>
      <c r="T108" s="44"/>
      <c r="U108" s="26">
        <f t="shared" si="6"/>
        <v>0</v>
      </c>
      <c r="V108" s="25">
        <f t="shared" si="5"/>
        <v>0</v>
      </c>
      <c r="W108" s="25">
        <f t="shared" si="7"/>
        <v>0</v>
      </c>
      <c r="X108" s="43"/>
      <c r="AA108" s="47"/>
      <c r="AB108" s="49" t="s">
        <v>3</v>
      </c>
      <c r="AC108" s="48"/>
      <c r="AD108" s="47"/>
    </row>
    <row r="109" spans="1:30" ht="12.75">
      <c r="A109" s="36"/>
      <c r="B109" s="42"/>
      <c r="C109" s="41"/>
      <c r="D109" s="40"/>
      <c r="E109" s="39"/>
      <c r="F109" s="38"/>
      <c r="G109" s="37"/>
      <c r="H109" s="36" t="s">
        <v>0</v>
      </c>
      <c r="I109" s="35"/>
      <c r="J109" s="36"/>
      <c r="K109" s="35"/>
      <c r="L109" s="34"/>
      <c r="M109" s="33"/>
      <c r="N109" s="32"/>
      <c r="O109" s="31"/>
      <c r="P109" s="30">
        <f t="shared" si="4"/>
        <v>0</v>
      </c>
      <c r="Q109" s="45"/>
      <c r="R109" s="46"/>
      <c r="S109" s="45"/>
      <c r="T109" s="44"/>
      <c r="U109" s="26">
        <f t="shared" si="6"/>
        <v>0</v>
      </c>
      <c r="V109" s="25">
        <f t="shared" si="5"/>
        <v>0</v>
      </c>
      <c r="W109" s="25">
        <f t="shared" si="7"/>
        <v>0</v>
      </c>
      <c r="X109" s="43"/>
      <c r="AA109" s="47"/>
      <c r="AB109" s="49" t="s">
        <v>2</v>
      </c>
      <c r="AC109" s="48"/>
      <c r="AD109" s="47"/>
    </row>
    <row r="110" spans="1:30" ht="12.75">
      <c r="A110" s="36"/>
      <c r="B110" s="42"/>
      <c r="C110" s="41"/>
      <c r="D110" s="40"/>
      <c r="E110" s="39"/>
      <c r="F110" s="38"/>
      <c r="G110" s="37"/>
      <c r="H110" s="36" t="s">
        <v>0</v>
      </c>
      <c r="I110" s="35"/>
      <c r="J110" s="36"/>
      <c r="K110" s="35"/>
      <c r="L110" s="34"/>
      <c r="M110" s="33"/>
      <c r="N110" s="32"/>
      <c r="O110" s="31"/>
      <c r="P110" s="30">
        <f t="shared" si="4"/>
        <v>0</v>
      </c>
      <c r="Q110" s="45"/>
      <c r="R110" s="46"/>
      <c r="S110" s="45"/>
      <c r="T110" s="44"/>
      <c r="U110" s="26">
        <f t="shared" si="6"/>
        <v>0</v>
      </c>
      <c r="V110" s="25">
        <f t="shared" si="5"/>
        <v>0</v>
      </c>
      <c r="W110" s="25">
        <f t="shared" si="7"/>
        <v>0</v>
      </c>
      <c r="X110" s="43"/>
      <c r="AA110" s="47"/>
      <c r="AB110" s="49" t="s">
        <v>1</v>
      </c>
      <c r="AC110" s="48"/>
      <c r="AD110" s="47"/>
    </row>
    <row r="111" spans="1:30" ht="12.75">
      <c r="A111" s="36"/>
      <c r="B111" s="42"/>
      <c r="C111" s="41"/>
      <c r="D111" s="40"/>
      <c r="E111" s="39"/>
      <c r="F111" s="38"/>
      <c r="G111" s="37"/>
      <c r="H111" s="36" t="s">
        <v>0</v>
      </c>
      <c r="I111" s="35"/>
      <c r="J111" s="36"/>
      <c r="K111" s="35"/>
      <c r="L111" s="34"/>
      <c r="M111" s="33"/>
      <c r="N111" s="32"/>
      <c r="O111" s="31"/>
      <c r="P111" s="30">
        <f t="shared" si="4"/>
        <v>0</v>
      </c>
      <c r="Q111" s="45"/>
      <c r="R111" s="46"/>
      <c r="S111" s="45"/>
      <c r="T111" s="44"/>
      <c r="U111" s="26">
        <f t="shared" si="6"/>
        <v>0</v>
      </c>
      <c r="V111" s="25">
        <f t="shared" si="5"/>
        <v>0</v>
      </c>
      <c r="W111" s="25">
        <f t="shared" si="7"/>
        <v>0</v>
      </c>
      <c r="X111" s="43"/>
    </row>
    <row r="112" spans="1:30" ht="12.75">
      <c r="A112" s="36"/>
      <c r="B112" s="42"/>
      <c r="C112" s="41"/>
      <c r="D112" s="40"/>
      <c r="E112" s="39"/>
      <c r="F112" s="38"/>
      <c r="G112" s="37"/>
      <c r="H112" s="36" t="s">
        <v>0</v>
      </c>
      <c r="I112" s="35"/>
      <c r="J112" s="36"/>
      <c r="K112" s="35"/>
      <c r="L112" s="34"/>
      <c r="M112" s="33"/>
      <c r="N112" s="32"/>
      <c r="O112" s="31"/>
      <c r="P112" s="30">
        <f t="shared" si="4"/>
        <v>0</v>
      </c>
      <c r="Q112" s="45"/>
      <c r="R112" s="46"/>
      <c r="S112" s="45"/>
      <c r="T112" s="44"/>
      <c r="U112" s="26">
        <f t="shared" si="6"/>
        <v>0</v>
      </c>
      <c r="V112" s="25">
        <f t="shared" si="5"/>
        <v>0</v>
      </c>
      <c r="W112" s="25">
        <f t="shared" si="7"/>
        <v>0</v>
      </c>
      <c r="X112" s="43"/>
    </row>
    <row r="113" spans="1:24" ht="12.75">
      <c r="A113" s="36"/>
      <c r="B113" s="42"/>
      <c r="C113" s="41"/>
      <c r="D113" s="40"/>
      <c r="E113" s="39"/>
      <c r="F113" s="38"/>
      <c r="G113" s="37"/>
      <c r="H113" s="36" t="s">
        <v>0</v>
      </c>
      <c r="I113" s="35"/>
      <c r="J113" s="36"/>
      <c r="K113" s="35"/>
      <c r="L113" s="34"/>
      <c r="M113" s="33"/>
      <c r="N113" s="32"/>
      <c r="O113" s="31"/>
      <c r="P113" s="30">
        <f t="shared" si="4"/>
        <v>0</v>
      </c>
      <c r="Q113" s="45"/>
      <c r="R113" s="46"/>
      <c r="S113" s="45"/>
      <c r="T113" s="44"/>
      <c r="U113" s="26">
        <f t="shared" si="6"/>
        <v>0</v>
      </c>
      <c r="V113" s="25">
        <f t="shared" si="5"/>
        <v>0</v>
      </c>
      <c r="W113" s="25">
        <f t="shared" si="7"/>
        <v>0</v>
      </c>
      <c r="X113" s="43"/>
    </row>
    <row r="114" spans="1:24" ht="12.75">
      <c r="A114" s="36"/>
      <c r="B114" s="42"/>
      <c r="C114" s="41"/>
      <c r="D114" s="40"/>
      <c r="E114" s="39"/>
      <c r="F114" s="38"/>
      <c r="G114" s="37"/>
      <c r="H114" s="36" t="s">
        <v>0</v>
      </c>
      <c r="I114" s="35"/>
      <c r="J114" s="36"/>
      <c r="K114" s="35"/>
      <c r="L114" s="34"/>
      <c r="M114" s="33"/>
      <c r="N114" s="32"/>
      <c r="O114" s="31"/>
      <c r="P114" s="30">
        <f t="shared" si="4"/>
        <v>0</v>
      </c>
      <c r="Q114" s="45"/>
      <c r="R114" s="46"/>
      <c r="S114" s="45"/>
      <c r="T114" s="44"/>
      <c r="U114" s="26">
        <f t="shared" si="6"/>
        <v>0</v>
      </c>
      <c r="V114" s="25">
        <f t="shared" si="5"/>
        <v>0</v>
      </c>
      <c r="W114" s="25">
        <f t="shared" si="7"/>
        <v>0</v>
      </c>
      <c r="X114" s="43"/>
    </row>
    <row r="115" spans="1:24" ht="12.75">
      <c r="A115" s="36"/>
      <c r="B115" s="42"/>
      <c r="C115" s="41"/>
      <c r="D115" s="40"/>
      <c r="E115" s="39"/>
      <c r="F115" s="38"/>
      <c r="G115" s="37"/>
      <c r="H115" s="36" t="s">
        <v>0</v>
      </c>
      <c r="I115" s="35"/>
      <c r="J115" s="36"/>
      <c r="K115" s="35"/>
      <c r="L115" s="34"/>
      <c r="M115" s="33"/>
      <c r="N115" s="32"/>
      <c r="O115" s="31"/>
      <c r="P115" s="30">
        <f t="shared" si="4"/>
        <v>0</v>
      </c>
      <c r="Q115" s="45"/>
      <c r="R115" s="46"/>
      <c r="S115" s="45"/>
      <c r="T115" s="44"/>
      <c r="U115" s="26">
        <f t="shared" si="6"/>
        <v>0</v>
      </c>
      <c r="V115" s="25">
        <f t="shared" si="5"/>
        <v>0</v>
      </c>
      <c r="W115" s="25">
        <f t="shared" si="7"/>
        <v>0</v>
      </c>
      <c r="X115" s="43"/>
    </row>
    <row r="116" spans="1:24" ht="12.75">
      <c r="A116" s="36"/>
      <c r="B116" s="42"/>
      <c r="C116" s="41"/>
      <c r="D116" s="40"/>
      <c r="E116" s="39"/>
      <c r="F116" s="38"/>
      <c r="G116" s="37"/>
      <c r="H116" s="36" t="s">
        <v>0</v>
      </c>
      <c r="I116" s="35"/>
      <c r="J116" s="36"/>
      <c r="K116" s="35"/>
      <c r="L116" s="34"/>
      <c r="M116" s="33"/>
      <c r="N116" s="32"/>
      <c r="O116" s="31"/>
      <c r="P116" s="30">
        <f t="shared" si="4"/>
        <v>0</v>
      </c>
      <c r="Q116" s="45"/>
      <c r="R116" s="46"/>
      <c r="S116" s="45"/>
      <c r="T116" s="44"/>
      <c r="U116" s="26">
        <f t="shared" si="6"/>
        <v>0</v>
      </c>
      <c r="V116" s="25">
        <f t="shared" si="5"/>
        <v>0</v>
      </c>
      <c r="W116" s="25">
        <f t="shared" si="7"/>
        <v>0</v>
      </c>
      <c r="X116" s="43"/>
    </row>
    <row r="117" spans="1:24" ht="12.75">
      <c r="A117" s="36"/>
      <c r="B117" s="42"/>
      <c r="C117" s="41"/>
      <c r="D117" s="40"/>
      <c r="E117" s="39"/>
      <c r="F117" s="38"/>
      <c r="G117" s="37"/>
      <c r="H117" s="36" t="s">
        <v>0</v>
      </c>
      <c r="I117" s="35"/>
      <c r="J117" s="36"/>
      <c r="K117" s="35"/>
      <c r="L117" s="34"/>
      <c r="M117" s="33"/>
      <c r="N117" s="32"/>
      <c r="O117" s="31"/>
      <c r="P117" s="30">
        <f t="shared" si="4"/>
        <v>0</v>
      </c>
      <c r="Q117" s="45"/>
      <c r="R117" s="46"/>
      <c r="S117" s="45"/>
      <c r="T117" s="44"/>
      <c r="U117" s="26">
        <f t="shared" si="6"/>
        <v>0</v>
      </c>
      <c r="V117" s="25">
        <f t="shared" si="5"/>
        <v>0</v>
      </c>
      <c r="W117" s="25">
        <f t="shared" si="7"/>
        <v>0</v>
      </c>
      <c r="X117" s="43"/>
    </row>
    <row r="118" spans="1:24" ht="12.75">
      <c r="A118" s="36"/>
      <c r="B118" s="42"/>
      <c r="C118" s="41"/>
      <c r="D118" s="40"/>
      <c r="E118" s="39"/>
      <c r="F118" s="38"/>
      <c r="G118" s="37"/>
      <c r="H118" s="36" t="s">
        <v>0</v>
      </c>
      <c r="I118" s="35"/>
      <c r="J118" s="36"/>
      <c r="K118" s="35"/>
      <c r="L118" s="34"/>
      <c r="M118" s="33"/>
      <c r="N118" s="32"/>
      <c r="O118" s="31"/>
      <c r="P118" s="30">
        <f t="shared" si="4"/>
        <v>0</v>
      </c>
      <c r="Q118" s="45"/>
      <c r="R118" s="46"/>
      <c r="S118" s="45"/>
      <c r="T118" s="44"/>
      <c r="U118" s="26">
        <f t="shared" si="6"/>
        <v>0</v>
      </c>
      <c r="V118" s="25">
        <f t="shared" si="5"/>
        <v>0</v>
      </c>
      <c r="W118" s="25">
        <f t="shared" si="7"/>
        <v>0</v>
      </c>
      <c r="X118" s="43"/>
    </row>
    <row r="119" spans="1:24" ht="12.75">
      <c r="A119" s="36"/>
      <c r="B119" s="42"/>
      <c r="C119" s="41"/>
      <c r="D119" s="40"/>
      <c r="E119" s="39"/>
      <c r="F119" s="38"/>
      <c r="G119" s="37"/>
      <c r="H119" s="36" t="s">
        <v>0</v>
      </c>
      <c r="I119" s="35"/>
      <c r="J119" s="36"/>
      <c r="K119" s="35"/>
      <c r="L119" s="34"/>
      <c r="M119" s="33"/>
      <c r="N119" s="32"/>
      <c r="O119" s="31"/>
      <c r="P119" s="30">
        <f t="shared" si="4"/>
        <v>0</v>
      </c>
      <c r="Q119" s="45"/>
      <c r="R119" s="46"/>
      <c r="S119" s="45"/>
      <c r="T119" s="44"/>
      <c r="U119" s="26">
        <f t="shared" si="6"/>
        <v>0</v>
      </c>
      <c r="V119" s="25">
        <f t="shared" si="5"/>
        <v>0</v>
      </c>
      <c r="W119" s="25">
        <f t="shared" si="7"/>
        <v>0</v>
      </c>
      <c r="X119" s="43"/>
    </row>
    <row r="120" spans="1:24" ht="12.75">
      <c r="A120" s="36"/>
      <c r="B120" s="42"/>
      <c r="C120" s="41"/>
      <c r="D120" s="40"/>
      <c r="E120" s="39"/>
      <c r="F120" s="38"/>
      <c r="G120" s="37"/>
      <c r="H120" s="36" t="s">
        <v>0</v>
      </c>
      <c r="I120" s="35"/>
      <c r="J120" s="36"/>
      <c r="K120" s="35"/>
      <c r="L120" s="34"/>
      <c r="M120" s="33"/>
      <c r="N120" s="32"/>
      <c r="O120" s="31"/>
      <c r="P120" s="30">
        <f t="shared" si="4"/>
        <v>0</v>
      </c>
      <c r="Q120" s="45"/>
      <c r="R120" s="46"/>
      <c r="S120" s="45"/>
      <c r="T120" s="44"/>
      <c r="U120" s="26">
        <f t="shared" si="6"/>
        <v>0</v>
      </c>
      <c r="V120" s="25">
        <f t="shared" si="5"/>
        <v>0</v>
      </c>
      <c r="W120" s="25">
        <f t="shared" si="7"/>
        <v>0</v>
      </c>
      <c r="X120" s="43"/>
    </row>
    <row r="121" spans="1:24" ht="12.75">
      <c r="A121" s="36"/>
      <c r="B121" s="42"/>
      <c r="C121" s="41"/>
      <c r="D121" s="40"/>
      <c r="E121" s="39"/>
      <c r="F121" s="38"/>
      <c r="G121" s="37"/>
      <c r="H121" s="36" t="s">
        <v>0</v>
      </c>
      <c r="I121" s="35"/>
      <c r="J121" s="36"/>
      <c r="K121" s="35"/>
      <c r="L121" s="34"/>
      <c r="M121" s="33"/>
      <c r="N121" s="32"/>
      <c r="O121" s="31"/>
      <c r="P121" s="30">
        <f t="shared" si="4"/>
        <v>0</v>
      </c>
      <c r="Q121" s="45"/>
      <c r="R121" s="46"/>
      <c r="S121" s="45"/>
      <c r="T121" s="44"/>
      <c r="U121" s="26">
        <f t="shared" si="6"/>
        <v>0</v>
      </c>
      <c r="V121" s="25">
        <f t="shared" si="5"/>
        <v>0</v>
      </c>
      <c r="W121" s="25">
        <f t="shared" si="7"/>
        <v>0</v>
      </c>
      <c r="X121" s="43"/>
    </row>
    <row r="122" spans="1:24" ht="12.75">
      <c r="A122" s="36"/>
      <c r="B122" s="42"/>
      <c r="C122" s="41"/>
      <c r="D122" s="40"/>
      <c r="E122" s="39"/>
      <c r="F122" s="38"/>
      <c r="G122" s="37"/>
      <c r="H122" s="36" t="s">
        <v>0</v>
      </c>
      <c r="I122" s="35"/>
      <c r="J122" s="36"/>
      <c r="K122" s="35"/>
      <c r="L122" s="34"/>
      <c r="M122" s="33"/>
      <c r="N122" s="32"/>
      <c r="O122" s="31"/>
      <c r="P122" s="30">
        <f t="shared" si="4"/>
        <v>0</v>
      </c>
      <c r="Q122" s="45"/>
      <c r="R122" s="46"/>
      <c r="S122" s="45"/>
      <c r="T122" s="44"/>
      <c r="U122" s="26">
        <f t="shared" si="6"/>
        <v>0</v>
      </c>
      <c r="V122" s="25">
        <f t="shared" si="5"/>
        <v>0</v>
      </c>
      <c r="W122" s="25">
        <f t="shared" si="7"/>
        <v>0</v>
      </c>
      <c r="X122" s="43"/>
    </row>
    <row r="123" spans="1:24" ht="12.75">
      <c r="A123" s="36"/>
      <c r="B123" s="42"/>
      <c r="C123" s="41"/>
      <c r="D123" s="40"/>
      <c r="E123" s="39"/>
      <c r="F123" s="38"/>
      <c r="G123" s="37"/>
      <c r="H123" s="36" t="s">
        <v>0</v>
      </c>
      <c r="I123" s="35"/>
      <c r="J123" s="36"/>
      <c r="K123" s="35"/>
      <c r="L123" s="34"/>
      <c r="M123" s="33"/>
      <c r="N123" s="32"/>
      <c r="O123" s="31"/>
      <c r="P123" s="30">
        <f t="shared" si="4"/>
        <v>0</v>
      </c>
      <c r="Q123" s="45"/>
      <c r="R123" s="46"/>
      <c r="S123" s="45"/>
      <c r="T123" s="44"/>
      <c r="U123" s="26">
        <f t="shared" si="6"/>
        <v>0</v>
      </c>
      <c r="V123" s="25">
        <f t="shared" si="5"/>
        <v>0</v>
      </c>
      <c r="W123" s="25">
        <f t="shared" si="7"/>
        <v>0</v>
      </c>
      <c r="X123" s="43"/>
    </row>
    <row r="124" spans="1:24" ht="12.75">
      <c r="A124" s="36"/>
      <c r="B124" s="42"/>
      <c r="C124" s="41"/>
      <c r="D124" s="40"/>
      <c r="E124" s="39"/>
      <c r="F124" s="38"/>
      <c r="G124" s="37"/>
      <c r="H124" s="36" t="s">
        <v>0</v>
      </c>
      <c r="I124" s="35"/>
      <c r="J124" s="36"/>
      <c r="K124" s="35"/>
      <c r="L124" s="34"/>
      <c r="M124" s="33"/>
      <c r="N124" s="32"/>
      <c r="O124" s="31"/>
      <c r="P124" s="30">
        <f t="shared" si="4"/>
        <v>0</v>
      </c>
      <c r="Q124" s="45"/>
      <c r="R124" s="46"/>
      <c r="S124" s="45"/>
      <c r="T124" s="44"/>
      <c r="U124" s="26">
        <f t="shared" si="6"/>
        <v>0</v>
      </c>
      <c r="V124" s="25">
        <f t="shared" si="5"/>
        <v>0</v>
      </c>
      <c r="W124" s="25">
        <f t="shared" si="7"/>
        <v>0</v>
      </c>
      <c r="X124" s="43"/>
    </row>
    <row r="125" spans="1:24" ht="12.75">
      <c r="A125" s="36"/>
      <c r="B125" s="42"/>
      <c r="C125" s="41"/>
      <c r="D125" s="40"/>
      <c r="E125" s="39"/>
      <c r="F125" s="38"/>
      <c r="G125" s="37"/>
      <c r="H125" s="36" t="s">
        <v>0</v>
      </c>
      <c r="I125" s="35"/>
      <c r="J125" s="36"/>
      <c r="K125" s="35"/>
      <c r="L125" s="34"/>
      <c r="M125" s="33"/>
      <c r="N125" s="32"/>
      <c r="O125" s="31"/>
      <c r="P125" s="30">
        <f t="shared" si="4"/>
        <v>0</v>
      </c>
      <c r="Q125" s="45"/>
      <c r="R125" s="46"/>
      <c r="S125" s="45"/>
      <c r="T125" s="44"/>
      <c r="U125" s="26">
        <f t="shared" si="6"/>
        <v>0</v>
      </c>
      <c r="V125" s="25">
        <f t="shared" si="5"/>
        <v>0</v>
      </c>
      <c r="W125" s="25">
        <f t="shared" si="7"/>
        <v>0</v>
      </c>
      <c r="X125" s="43"/>
    </row>
    <row r="126" spans="1:24" ht="12.75">
      <c r="A126" s="36"/>
      <c r="B126" s="42"/>
      <c r="C126" s="41"/>
      <c r="D126" s="40"/>
      <c r="E126" s="39"/>
      <c r="F126" s="38"/>
      <c r="G126" s="37"/>
      <c r="H126" s="36" t="s">
        <v>0</v>
      </c>
      <c r="I126" s="35"/>
      <c r="J126" s="36"/>
      <c r="K126" s="35"/>
      <c r="L126" s="34"/>
      <c r="M126" s="33"/>
      <c r="N126" s="32"/>
      <c r="O126" s="31"/>
      <c r="P126" s="30">
        <f t="shared" si="4"/>
        <v>0</v>
      </c>
      <c r="Q126" s="45"/>
      <c r="R126" s="46"/>
      <c r="S126" s="45"/>
      <c r="T126" s="44"/>
      <c r="U126" s="26">
        <f t="shared" si="6"/>
        <v>0</v>
      </c>
      <c r="V126" s="25">
        <f t="shared" si="5"/>
        <v>0</v>
      </c>
      <c r="W126" s="25">
        <f t="shared" si="7"/>
        <v>0</v>
      </c>
      <c r="X126" s="43"/>
    </row>
    <row r="127" spans="1:24" ht="12.75">
      <c r="A127" s="36"/>
      <c r="B127" s="42"/>
      <c r="C127" s="41"/>
      <c r="D127" s="40"/>
      <c r="E127" s="39"/>
      <c r="F127" s="38"/>
      <c r="G127" s="37"/>
      <c r="H127" s="36" t="s">
        <v>0</v>
      </c>
      <c r="I127" s="35"/>
      <c r="J127" s="36"/>
      <c r="K127" s="35"/>
      <c r="L127" s="34"/>
      <c r="M127" s="33"/>
      <c r="N127" s="32"/>
      <c r="O127" s="31"/>
      <c r="P127" s="30">
        <f t="shared" si="4"/>
        <v>0</v>
      </c>
      <c r="Q127" s="45"/>
      <c r="R127" s="46"/>
      <c r="S127" s="45"/>
      <c r="T127" s="44"/>
      <c r="U127" s="26">
        <f t="shared" si="6"/>
        <v>0</v>
      </c>
      <c r="V127" s="25">
        <f t="shared" si="5"/>
        <v>0</v>
      </c>
      <c r="W127" s="25">
        <f t="shared" si="7"/>
        <v>0</v>
      </c>
      <c r="X127" s="43"/>
    </row>
    <row r="128" spans="1:24" ht="12.75">
      <c r="A128" s="36"/>
      <c r="B128" s="42"/>
      <c r="C128" s="41"/>
      <c r="D128" s="40"/>
      <c r="E128" s="39"/>
      <c r="F128" s="38"/>
      <c r="G128" s="37"/>
      <c r="H128" s="36" t="s">
        <v>0</v>
      </c>
      <c r="I128" s="35"/>
      <c r="J128" s="36"/>
      <c r="K128" s="35"/>
      <c r="L128" s="34"/>
      <c r="M128" s="33"/>
      <c r="N128" s="32"/>
      <c r="O128" s="31"/>
      <c r="P128" s="30">
        <f t="shared" si="4"/>
        <v>0</v>
      </c>
      <c r="Q128" s="45"/>
      <c r="R128" s="46"/>
      <c r="S128" s="45"/>
      <c r="T128" s="44"/>
      <c r="U128" s="26">
        <f t="shared" si="6"/>
        <v>0</v>
      </c>
      <c r="V128" s="25">
        <f t="shared" si="5"/>
        <v>0</v>
      </c>
      <c r="W128" s="25">
        <f t="shared" si="7"/>
        <v>0</v>
      </c>
      <c r="X128" s="43"/>
    </row>
    <row r="129" spans="1:24" ht="12.75">
      <c r="A129" s="36"/>
      <c r="B129" s="42"/>
      <c r="C129" s="41"/>
      <c r="D129" s="40"/>
      <c r="E129" s="39"/>
      <c r="F129" s="38"/>
      <c r="G129" s="37"/>
      <c r="H129" s="36" t="s">
        <v>0</v>
      </c>
      <c r="I129" s="35"/>
      <c r="J129" s="36"/>
      <c r="K129" s="35"/>
      <c r="L129" s="34"/>
      <c r="M129" s="33"/>
      <c r="N129" s="32"/>
      <c r="O129" s="31"/>
      <c r="P129" s="30">
        <f t="shared" si="4"/>
        <v>0</v>
      </c>
      <c r="Q129" s="45"/>
      <c r="R129" s="46"/>
      <c r="S129" s="45"/>
      <c r="T129" s="44"/>
      <c r="U129" s="26">
        <f t="shared" si="6"/>
        <v>0</v>
      </c>
      <c r="V129" s="25">
        <f t="shared" si="5"/>
        <v>0</v>
      </c>
      <c r="W129" s="25">
        <f t="shared" si="7"/>
        <v>0</v>
      </c>
      <c r="X129" s="43"/>
    </row>
    <row r="130" spans="1:24" ht="12.75">
      <c r="A130" s="36"/>
      <c r="B130" s="42"/>
      <c r="C130" s="41"/>
      <c r="D130" s="40"/>
      <c r="E130" s="39"/>
      <c r="F130" s="38"/>
      <c r="G130" s="37"/>
      <c r="H130" s="36" t="s">
        <v>0</v>
      </c>
      <c r="I130" s="35"/>
      <c r="J130" s="36"/>
      <c r="K130" s="35"/>
      <c r="L130" s="34"/>
      <c r="M130" s="33"/>
      <c r="N130" s="32"/>
      <c r="O130" s="31"/>
      <c r="P130" s="30">
        <f t="shared" si="4"/>
        <v>0</v>
      </c>
      <c r="Q130" s="45"/>
      <c r="R130" s="46"/>
      <c r="S130" s="45"/>
      <c r="T130" s="44"/>
      <c r="U130" s="26">
        <f t="shared" si="6"/>
        <v>0</v>
      </c>
      <c r="V130" s="25">
        <f t="shared" si="5"/>
        <v>0</v>
      </c>
      <c r="W130" s="25">
        <f t="shared" si="7"/>
        <v>0</v>
      </c>
      <c r="X130" s="43"/>
    </row>
    <row r="131" spans="1:24" ht="12.75">
      <c r="A131" s="36"/>
      <c r="B131" s="42"/>
      <c r="C131" s="41"/>
      <c r="D131" s="40"/>
      <c r="E131" s="39"/>
      <c r="F131" s="38"/>
      <c r="G131" s="37"/>
      <c r="H131" s="36" t="s">
        <v>0</v>
      </c>
      <c r="I131" s="35"/>
      <c r="J131" s="36"/>
      <c r="K131" s="35"/>
      <c r="L131" s="34"/>
      <c r="M131" s="33"/>
      <c r="N131" s="32"/>
      <c r="O131" s="31"/>
      <c r="P131" s="30">
        <f t="shared" si="4"/>
        <v>0</v>
      </c>
      <c r="Q131" s="45"/>
      <c r="R131" s="46"/>
      <c r="S131" s="45"/>
      <c r="T131" s="44"/>
      <c r="U131" s="26">
        <f t="shared" si="6"/>
        <v>0</v>
      </c>
      <c r="V131" s="25">
        <f t="shared" si="5"/>
        <v>0</v>
      </c>
      <c r="W131" s="25">
        <f t="shared" si="7"/>
        <v>0</v>
      </c>
      <c r="X131" s="43"/>
    </row>
    <row r="132" spans="1:24" ht="12.75">
      <c r="A132" s="36"/>
      <c r="B132" s="42"/>
      <c r="C132" s="41"/>
      <c r="D132" s="40"/>
      <c r="E132" s="39"/>
      <c r="F132" s="38"/>
      <c r="G132" s="37"/>
      <c r="H132" s="36" t="s">
        <v>0</v>
      </c>
      <c r="I132" s="35"/>
      <c r="J132" s="36"/>
      <c r="K132" s="35"/>
      <c r="L132" s="34"/>
      <c r="M132" s="33"/>
      <c r="N132" s="32"/>
      <c r="O132" s="31"/>
      <c r="P132" s="30">
        <f t="shared" si="4"/>
        <v>0</v>
      </c>
      <c r="Q132" s="45"/>
      <c r="R132" s="46"/>
      <c r="S132" s="45"/>
      <c r="T132" s="44"/>
      <c r="U132" s="26">
        <f t="shared" si="6"/>
        <v>0</v>
      </c>
      <c r="V132" s="25">
        <f t="shared" si="5"/>
        <v>0</v>
      </c>
      <c r="W132" s="25">
        <f t="shared" si="7"/>
        <v>0</v>
      </c>
      <c r="X132" s="43"/>
    </row>
    <row r="133" spans="1:24" ht="12.75">
      <c r="A133" s="36"/>
      <c r="B133" s="42"/>
      <c r="C133" s="41"/>
      <c r="D133" s="40"/>
      <c r="E133" s="39"/>
      <c r="F133" s="38"/>
      <c r="G133" s="37"/>
      <c r="H133" s="36" t="s">
        <v>0</v>
      </c>
      <c r="I133" s="35"/>
      <c r="J133" s="36"/>
      <c r="K133" s="35"/>
      <c r="L133" s="34"/>
      <c r="M133" s="33"/>
      <c r="N133" s="32"/>
      <c r="O133" s="31"/>
      <c r="P133" s="30">
        <f t="shared" si="4"/>
        <v>0</v>
      </c>
      <c r="Q133" s="45"/>
      <c r="R133" s="46"/>
      <c r="S133" s="45"/>
      <c r="T133" s="44"/>
      <c r="U133" s="26">
        <f t="shared" si="6"/>
        <v>0</v>
      </c>
      <c r="V133" s="25">
        <f t="shared" si="5"/>
        <v>0</v>
      </c>
      <c r="W133" s="25">
        <f t="shared" si="7"/>
        <v>0</v>
      </c>
      <c r="X133" s="43"/>
    </row>
    <row r="134" spans="1:24" ht="12.75">
      <c r="A134" s="36"/>
      <c r="B134" s="42"/>
      <c r="C134" s="41"/>
      <c r="D134" s="40"/>
      <c r="E134" s="39"/>
      <c r="F134" s="38"/>
      <c r="G134" s="37"/>
      <c r="H134" s="36" t="s">
        <v>0</v>
      </c>
      <c r="I134" s="35"/>
      <c r="J134" s="36"/>
      <c r="K134" s="35"/>
      <c r="L134" s="34"/>
      <c r="M134" s="33"/>
      <c r="N134" s="32"/>
      <c r="O134" s="31"/>
      <c r="P134" s="30">
        <f t="shared" ref="P134:P197" si="8">N134+O134</f>
        <v>0</v>
      </c>
      <c r="Q134" s="45"/>
      <c r="R134" s="46"/>
      <c r="S134" s="45"/>
      <c r="T134" s="44"/>
      <c r="U134" s="26">
        <f t="shared" si="6"/>
        <v>0</v>
      </c>
      <c r="V134" s="25">
        <f t="shared" ref="V134:V197" si="9">(Q134*R134)+(S134*T134)</f>
        <v>0</v>
      </c>
      <c r="W134" s="25">
        <f t="shared" si="7"/>
        <v>0</v>
      </c>
      <c r="X134" s="43"/>
    </row>
    <row r="135" spans="1:24" ht="12.75">
      <c r="A135" s="36"/>
      <c r="B135" s="42"/>
      <c r="C135" s="41"/>
      <c r="D135" s="40"/>
      <c r="E135" s="39"/>
      <c r="F135" s="38"/>
      <c r="G135" s="37"/>
      <c r="H135" s="36" t="s">
        <v>0</v>
      </c>
      <c r="I135" s="35"/>
      <c r="J135" s="36"/>
      <c r="K135" s="35"/>
      <c r="L135" s="34"/>
      <c r="M135" s="33"/>
      <c r="N135" s="32"/>
      <c r="O135" s="31"/>
      <c r="P135" s="30">
        <f t="shared" si="8"/>
        <v>0</v>
      </c>
      <c r="Q135" s="45"/>
      <c r="R135" s="46"/>
      <c r="S135" s="45"/>
      <c r="T135" s="44"/>
      <c r="U135" s="26">
        <f t="shared" ref="U135:U198" si="10">Q135+S135</f>
        <v>0</v>
      </c>
      <c r="V135" s="25">
        <f t="shared" si="9"/>
        <v>0</v>
      </c>
      <c r="W135" s="25">
        <f t="shared" ref="W135:W198" si="11">V135+P135</f>
        <v>0</v>
      </c>
      <c r="X135" s="43"/>
    </row>
    <row r="136" spans="1:24" ht="12.75">
      <c r="A136" s="36"/>
      <c r="B136" s="42"/>
      <c r="C136" s="41"/>
      <c r="D136" s="40"/>
      <c r="E136" s="39"/>
      <c r="F136" s="38"/>
      <c r="G136" s="37"/>
      <c r="H136" s="36" t="s">
        <v>0</v>
      </c>
      <c r="I136" s="35"/>
      <c r="J136" s="36"/>
      <c r="K136" s="35"/>
      <c r="L136" s="34"/>
      <c r="M136" s="33"/>
      <c r="N136" s="32"/>
      <c r="O136" s="31"/>
      <c r="P136" s="30">
        <f t="shared" si="8"/>
        <v>0</v>
      </c>
      <c r="Q136" s="45"/>
      <c r="R136" s="46"/>
      <c r="S136" s="45"/>
      <c r="T136" s="44"/>
      <c r="U136" s="26">
        <f t="shared" si="10"/>
        <v>0</v>
      </c>
      <c r="V136" s="25">
        <f t="shared" si="9"/>
        <v>0</v>
      </c>
      <c r="W136" s="25">
        <f t="shared" si="11"/>
        <v>0</v>
      </c>
      <c r="X136" s="43"/>
    </row>
    <row r="137" spans="1:24" ht="12.75">
      <c r="A137" s="36"/>
      <c r="B137" s="42"/>
      <c r="C137" s="41"/>
      <c r="D137" s="40"/>
      <c r="E137" s="39"/>
      <c r="F137" s="38"/>
      <c r="G137" s="37"/>
      <c r="H137" s="36" t="s">
        <v>0</v>
      </c>
      <c r="I137" s="35"/>
      <c r="J137" s="36"/>
      <c r="K137" s="35"/>
      <c r="L137" s="34"/>
      <c r="M137" s="33"/>
      <c r="N137" s="32"/>
      <c r="O137" s="31"/>
      <c r="P137" s="30">
        <f t="shared" si="8"/>
        <v>0</v>
      </c>
      <c r="Q137" s="45"/>
      <c r="R137" s="46"/>
      <c r="S137" s="45"/>
      <c r="T137" s="44"/>
      <c r="U137" s="26">
        <f t="shared" si="10"/>
        <v>0</v>
      </c>
      <c r="V137" s="25">
        <f t="shared" si="9"/>
        <v>0</v>
      </c>
      <c r="W137" s="25">
        <f t="shared" si="11"/>
        <v>0</v>
      </c>
      <c r="X137" s="43"/>
    </row>
    <row r="138" spans="1:24" ht="12.75">
      <c r="A138" s="36"/>
      <c r="B138" s="42"/>
      <c r="C138" s="41"/>
      <c r="D138" s="40"/>
      <c r="E138" s="39"/>
      <c r="F138" s="38"/>
      <c r="G138" s="37"/>
      <c r="H138" s="36" t="s">
        <v>0</v>
      </c>
      <c r="I138" s="35"/>
      <c r="J138" s="36"/>
      <c r="K138" s="35"/>
      <c r="L138" s="34"/>
      <c r="M138" s="33"/>
      <c r="N138" s="32"/>
      <c r="O138" s="31"/>
      <c r="P138" s="30">
        <f t="shared" si="8"/>
        <v>0</v>
      </c>
      <c r="Q138" s="45"/>
      <c r="R138" s="46"/>
      <c r="S138" s="45"/>
      <c r="T138" s="44"/>
      <c r="U138" s="26">
        <f t="shared" si="10"/>
        <v>0</v>
      </c>
      <c r="V138" s="25">
        <f t="shared" si="9"/>
        <v>0</v>
      </c>
      <c r="W138" s="25">
        <f t="shared" si="11"/>
        <v>0</v>
      </c>
      <c r="X138" s="43"/>
    </row>
    <row r="139" spans="1:24" ht="12.75">
      <c r="A139" s="36"/>
      <c r="B139" s="42"/>
      <c r="C139" s="41"/>
      <c r="D139" s="40"/>
      <c r="E139" s="39"/>
      <c r="F139" s="38"/>
      <c r="G139" s="37"/>
      <c r="H139" s="36" t="s">
        <v>0</v>
      </c>
      <c r="I139" s="35"/>
      <c r="J139" s="36"/>
      <c r="K139" s="35"/>
      <c r="L139" s="34"/>
      <c r="M139" s="33"/>
      <c r="N139" s="32"/>
      <c r="O139" s="31"/>
      <c r="P139" s="30">
        <f t="shared" si="8"/>
        <v>0</v>
      </c>
      <c r="Q139" s="45"/>
      <c r="R139" s="46"/>
      <c r="S139" s="45"/>
      <c r="T139" s="44"/>
      <c r="U139" s="26">
        <f t="shared" si="10"/>
        <v>0</v>
      </c>
      <c r="V139" s="25">
        <f t="shared" si="9"/>
        <v>0</v>
      </c>
      <c r="W139" s="25">
        <f t="shared" si="11"/>
        <v>0</v>
      </c>
      <c r="X139" s="43"/>
    </row>
    <row r="140" spans="1:24" ht="12.75">
      <c r="A140" s="36"/>
      <c r="B140" s="42"/>
      <c r="C140" s="41"/>
      <c r="D140" s="40"/>
      <c r="E140" s="39"/>
      <c r="F140" s="38"/>
      <c r="G140" s="37"/>
      <c r="H140" s="36" t="s">
        <v>0</v>
      </c>
      <c r="I140" s="35"/>
      <c r="J140" s="36"/>
      <c r="K140" s="35"/>
      <c r="L140" s="34"/>
      <c r="M140" s="33"/>
      <c r="N140" s="32"/>
      <c r="O140" s="31"/>
      <c r="P140" s="30">
        <f t="shared" si="8"/>
        <v>0</v>
      </c>
      <c r="Q140" s="45"/>
      <c r="R140" s="46"/>
      <c r="S140" s="45"/>
      <c r="T140" s="44"/>
      <c r="U140" s="26">
        <f t="shared" si="10"/>
        <v>0</v>
      </c>
      <c r="V140" s="25">
        <f t="shared" si="9"/>
        <v>0</v>
      </c>
      <c r="W140" s="25">
        <f t="shared" si="11"/>
        <v>0</v>
      </c>
      <c r="X140" s="43"/>
    </row>
    <row r="141" spans="1:24" ht="12.75">
      <c r="A141" s="36"/>
      <c r="B141" s="42"/>
      <c r="C141" s="41"/>
      <c r="D141" s="40"/>
      <c r="E141" s="39"/>
      <c r="F141" s="38"/>
      <c r="G141" s="37"/>
      <c r="H141" s="36" t="s">
        <v>0</v>
      </c>
      <c r="I141" s="35"/>
      <c r="J141" s="36"/>
      <c r="K141" s="35"/>
      <c r="L141" s="34"/>
      <c r="M141" s="33"/>
      <c r="N141" s="32"/>
      <c r="O141" s="31"/>
      <c r="P141" s="30">
        <f t="shared" si="8"/>
        <v>0</v>
      </c>
      <c r="Q141" s="45"/>
      <c r="R141" s="46"/>
      <c r="S141" s="45"/>
      <c r="T141" s="44"/>
      <c r="U141" s="26">
        <f t="shared" si="10"/>
        <v>0</v>
      </c>
      <c r="V141" s="25">
        <f t="shared" si="9"/>
        <v>0</v>
      </c>
      <c r="W141" s="25">
        <f t="shared" si="11"/>
        <v>0</v>
      </c>
      <c r="X141" s="43"/>
    </row>
    <row r="142" spans="1:24" ht="12.75">
      <c r="A142" s="36"/>
      <c r="B142" s="42"/>
      <c r="C142" s="41"/>
      <c r="D142" s="40"/>
      <c r="E142" s="39"/>
      <c r="F142" s="38"/>
      <c r="G142" s="37"/>
      <c r="H142" s="36" t="s">
        <v>0</v>
      </c>
      <c r="I142" s="35"/>
      <c r="J142" s="36"/>
      <c r="K142" s="35"/>
      <c r="L142" s="34"/>
      <c r="M142" s="33"/>
      <c r="N142" s="32"/>
      <c r="O142" s="31"/>
      <c r="P142" s="30">
        <f t="shared" si="8"/>
        <v>0</v>
      </c>
      <c r="Q142" s="45"/>
      <c r="R142" s="46"/>
      <c r="S142" s="45"/>
      <c r="T142" s="44"/>
      <c r="U142" s="26">
        <f t="shared" si="10"/>
        <v>0</v>
      </c>
      <c r="V142" s="25">
        <f t="shared" si="9"/>
        <v>0</v>
      </c>
      <c r="W142" s="25">
        <f t="shared" si="11"/>
        <v>0</v>
      </c>
      <c r="X142" s="43"/>
    </row>
    <row r="143" spans="1:24" ht="12.75">
      <c r="A143" s="36"/>
      <c r="B143" s="42"/>
      <c r="C143" s="41"/>
      <c r="D143" s="40"/>
      <c r="E143" s="39"/>
      <c r="F143" s="38"/>
      <c r="G143" s="37"/>
      <c r="H143" s="36" t="s">
        <v>0</v>
      </c>
      <c r="I143" s="35"/>
      <c r="J143" s="36"/>
      <c r="K143" s="35"/>
      <c r="L143" s="34"/>
      <c r="M143" s="33"/>
      <c r="N143" s="32"/>
      <c r="O143" s="31"/>
      <c r="P143" s="30">
        <f t="shared" si="8"/>
        <v>0</v>
      </c>
      <c r="Q143" s="45"/>
      <c r="R143" s="46"/>
      <c r="S143" s="45"/>
      <c r="T143" s="44"/>
      <c r="U143" s="26">
        <f t="shared" si="10"/>
        <v>0</v>
      </c>
      <c r="V143" s="25">
        <f t="shared" si="9"/>
        <v>0</v>
      </c>
      <c r="W143" s="25">
        <f t="shared" si="11"/>
        <v>0</v>
      </c>
      <c r="X143" s="43"/>
    </row>
    <row r="144" spans="1:24" ht="12.75">
      <c r="A144" s="36"/>
      <c r="B144" s="42"/>
      <c r="C144" s="41"/>
      <c r="D144" s="40"/>
      <c r="E144" s="39"/>
      <c r="F144" s="38"/>
      <c r="G144" s="37"/>
      <c r="H144" s="36" t="s">
        <v>0</v>
      </c>
      <c r="I144" s="35"/>
      <c r="J144" s="36"/>
      <c r="K144" s="35"/>
      <c r="L144" s="34"/>
      <c r="M144" s="33"/>
      <c r="N144" s="32"/>
      <c r="O144" s="31"/>
      <c r="P144" s="30">
        <f t="shared" si="8"/>
        <v>0</v>
      </c>
      <c r="Q144" s="45"/>
      <c r="R144" s="46"/>
      <c r="S144" s="45"/>
      <c r="T144" s="44"/>
      <c r="U144" s="26">
        <f t="shared" si="10"/>
        <v>0</v>
      </c>
      <c r="V144" s="25">
        <f t="shared" si="9"/>
        <v>0</v>
      </c>
      <c r="W144" s="25">
        <f t="shared" si="11"/>
        <v>0</v>
      </c>
      <c r="X144" s="43"/>
    </row>
    <row r="145" spans="1:24" ht="12.75">
      <c r="A145" s="36"/>
      <c r="B145" s="42"/>
      <c r="C145" s="41"/>
      <c r="D145" s="40"/>
      <c r="E145" s="39"/>
      <c r="F145" s="38"/>
      <c r="G145" s="37"/>
      <c r="H145" s="36" t="s">
        <v>0</v>
      </c>
      <c r="I145" s="35"/>
      <c r="J145" s="36"/>
      <c r="K145" s="35"/>
      <c r="L145" s="34"/>
      <c r="M145" s="33"/>
      <c r="N145" s="32"/>
      <c r="O145" s="31"/>
      <c r="P145" s="30">
        <f t="shared" si="8"/>
        <v>0</v>
      </c>
      <c r="Q145" s="45"/>
      <c r="R145" s="46"/>
      <c r="S145" s="45"/>
      <c r="T145" s="44"/>
      <c r="U145" s="26">
        <f t="shared" si="10"/>
        <v>0</v>
      </c>
      <c r="V145" s="25">
        <f t="shared" si="9"/>
        <v>0</v>
      </c>
      <c r="W145" s="25">
        <f t="shared" si="11"/>
        <v>0</v>
      </c>
      <c r="X145" s="43"/>
    </row>
    <row r="146" spans="1:24" ht="12.75">
      <c r="A146" s="36"/>
      <c r="B146" s="42"/>
      <c r="C146" s="41"/>
      <c r="D146" s="40"/>
      <c r="E146" s="39"/>
      <c r="F146" s="38"/>
      <c r="G146" s="37"/>
      <c r="H146" s="36" t="s">
        <v>0</v>
      </c>
      <c r="I146" s="35"/>
      <c r="J146" s="36"/>
      <c r="K146" s="35"/>
      <c r="L146" s="34"/>
      <c r="M146" s="33"/>
      <c r="N146" s="32"/>
      <c r="O146" s="31"/>
      <c r="P146" s="30">
        <f t="shared" si="8"/>
        <v>0</v>
      </c>
      <c r="Q146" s="45"/>
      <c r="R146" s="46"/>
      <c r="S146" s="45"/>
      <c r="T146" s="44"/>
      <c r="U146" s="26">
        <f t="shared" si="10"/>
        <v>0</v>
      </c>
      <c r="V146" s="25">
        <f t="shared" si="9"/>
        <v>0</v>
      </c>
      <c r="W146" s="25">
        <f t="shared" si="11"/>
        <v>0</v>
      </c>
      <c r="X146" s="43"/>
    </row>
    <row r="147" spans="1:24" ht="12.75">
      <c r="A147" s="36"/>
      <c r="B147" s="42"/>
      <c r="C147" s="41"/>
      <c r="D147" s="40"/>
      <c r="E147" s="39"/>
      <c r="F147" s="38"/>
      <c r="G147" s="37"/>
      <c r="H147" s="36" t="s">
        <v>0</v>
      </c>
      <c r="I147" s="35"/>
      <c r="J147" s="36"/>
      <c r="K147" s="35"/>
      <c r="L147" s="34"/>
      <c r="M147" s="33"/>
      <c r="N147" s="32"/>
      <c r="O147" s="31"/>
      <c r="P147" s="30">
        <f t="shared" si="8"/>
        <v>0</v>
      </c>
      <c r="Q147" s="45"/>
      <c r="R147" s="46"/>
      <c r="S147" s="45"/>
      <c r="T147" s="44"/>
      <c r="U147" s="26">
        <f t="shared" si="10"/>
        <v>0</v>
      </c>
      <c r="V147" s="25">
        <f t="shared" si="9"/>
        <v>0</v>
      </c>
      <c r="W147" s="25">
        <f t="shared" si="11"/>
        <v>0</v>
      </c>
      <c r="X147" s="43"/>
    </row>
    <row r="148" spans="1:24" ht="12.75">
      <c r="A148" s="36"/>
      <c r="B148" s="42"/>
      <c r="C148" s="41"/>
      <c r="D148" s="40"/>
      <c r="E148" s="39"/>
      <c r="F148" s="38"/>
      <c r="G148" s="37"/>
      <c r="H148" s="36" t="s">
        <v>0</v>
      </c>
      <c r="I148" s="35"/>
      <c r="J148" s="36"/>
      <c r="K148" s="35"/>
      <c r="L148" s="34"/>
      <c r="M148" s="33"/>
      <c r="N148" s="32"/>
      <c r="O148" s="31"/>
      <c r="P148" s="30">
        <f t="shared" si="8"/>
        <v>0</v>
      </c>
      <c r="Q148" s="45"/>
      <c r="R148" s="46"/>
      <c r="S148" s="45"/>
      <c r="T148" s="44"/>
      <c r="U148" s="26">
        <f t="shared" si="10"/>
        <v>0</v>
      </c>
      <c r="V148" s="25">
        <f t="shared" si="9"/>
        <v>0</v>
      </c>
      <c r="W148" s="25">
        <f t="shared" si="11"/>
        <v>0</v>
      </c>
      <c r="X148" s="43"/>
    </row>
    <row r="149" spans="1:24" ht="12.75">
      <c r="A149" s="36"/>
      <c r="B149" s="42"/>
      <c r="C149" s="41"/>
      <c r="D149" s="40"/>
      <c r="E149" s="39"/>
      <c r="F149" s="38"/>
      <c r="G149" s="37"/>
      <c r="H149" s="36" t="s">
        <v>0</v>
      </c>
      <c r="I149" s="35"/>
      <c r="J149" s="36"/>
      <c r="K149" s="35"/>
      <c r="L149" s="34"/>
      <c r="M149" s="33"/>
      <c r="N149" s="32"/>
      <c r="O149" s="31"/>
      <c r="P149" s="30">
        <f t="shared" si="8"/>
        <v>0</v>
      </c>
      <c r="Q149" s="45"/>
      <c r="R149" s="46"/>
      <c r="S149" s="45"/>
      <c r="T149" s="44"/>
      <c r="U149" s="26">
        <f t="shared" si="10"/>
        <v>0</v>
      </c>
      <c r="V149" s="25">
        <f t="shared" si="9"/>
        <v>0</v>
      </c>
      <c r="W149" s="25">
        <f t="shared" si="11"/>
        <v>0</v>
      </c>
      <c r="X149" s="43"/>
    </row>
    <row r="150" spans="1:24" ht="12.75">
      <c r="A150" s="36"/>
      <c r="B150" s="42"/>
      <c r="C150" s="41"/>
      <c r="D150" s="40"/>
      <c r="E150" s="39"/>
      <c r="F150" s="38"/>
      <c r="G150" s="37"/>
      <c r="H150" s="36" t="s">
        <v>0</v>
      </c>
      <c r="I150" s="35"/>
      <c r="J150" s="36"/>
      <c r="K150" s="35"/>
      <c r="L150" s="34"/>
      <c r="M150" s="33"/>
      <c r="N150" s="32"/>
      <c r="O150" s="31"/>
      <c r="P150" s="30">
        <f t="shared" si="8"/>
        <v>0</v>
      </c>
      <c r="Q150" s="45"/>
      <c r="R150" s="46"/>
      <c r="S150" s="45"/>
      <c r="T150" s="44"/>
      <c r="U150" s="26">
        <f t="shared" si="10"/>
        <v>0</v>
      </c>
      <c r="V150" s="25">
        <f t="shared" si="9"/>
        <v>0</v>
      </c>
      <c r="W150" s="25">
        <f t="shared" si="11"/>
        <v>0</v>
      </c>
      <c r="X150" s="43"/>
    </row>
    <row r="151" spans="1:24" ht="12.75">
      <c r="A151" s="36"/>
      <c r="B151" s="42"/>
      <c r="C151" s="41"/>
      <c r="D151" s="40"/>
      <c r="E151" s="39"/>
      <c r="F151" s="38"/>
      <c r="G151" s="37"/>
      <c r="H151" s="36" t="s">
        <v>0</v>
      </c>
      <c r="I151" s="35"/>
      <c r="J151" s="36"/>
      <c r="K151" s="35"/>
      <c r="L151" s="34"/>
      <c r="M151" s="33"/>
      <c r="N151" s="32"/>
      <c r="O151" s="31"/>
      <c r="P151" s="30">
        <f t="shared" si="8"/>
        <v>0</v>
      </c>
      <c r="Q151" s="45"/>
      <c r="R151" s="46"/>
      <c r="S151" s="45"/>
      <c r="T151" s="44"/>
      <c r="U151" s="26">
        <f t="shared" si="10"/>
        <v>0</v>
      </c>
      <c r="V151" s="25">
        <f t="shared" si="9"/>
        <v>0</v>
      </c>
      <c r="W151" s="25">
        <f t="shared" si="11"/>
        <v>0</v>
      </c>
      <c r="X151" s="43"/>
    </row>
    <row r="152" spans="1:24" ht="12.75">
      <c r="A152" s="36"/>
      <c r="B152" s="42"/>
      <c r="C152" s="41"/>
      <c r="D152" s="40"/>
      <c r="E152" s="39"/>
      <c r="F152" s="38"/>
      <c r="G152" s="37"/>
      <c r="H152" s="36" t="s">
        <v>0</v>
      </c>
      <c r="I152" s="35"/>
      <c r="J152" s="36"/>
      <c r="K152" s="35"/>
      <c r="L152" s="34"/>
      <c r="M152" s="33"/>
      <c r="N152" s="32"/>
      <c r="O152" s="31"/>
      <c r="P152" s="30">
        <f t="shared" si="8"/>
        <v>0</v>
      </c>
      <c r="Q152" s="45"/>
      <c r="R152" s="46"/>
      <c r="S152" s="45"/>
      <c r="T152" s="44"/>
      <c r="U152" s="26">
        <f t="shared" si="10"/>
        <v>0</v>
      </c>
      <c r="V152" s="25">
        <f t="shared" si="9"/>
        <v>0</v>
      </c>
      <c r="W152" s="25">
        <f t="shared" si="11"/>
        <v>0</v>
      </c>
      <c r="X152" s="43"/>
    </row>
    <row r="153" spans="1:24" ht="12.75">
      <c r="A153" s="36"/>
      <c r="B153" s="42"/>
      <c r="C153" s="41"/>
      <c r="D153" s="40"/>
      <c r="E153" s="39"/>
      <c r="F153" s="38"/>
      <c r="G153" s="37"/>
      <c r="H153" s="36" t="s">
        <v>0</v>
      </c>
      <c r="I153" s="35"/>
      <c r="J153" s="36"/>
      <c r="K153" s="35"/>
      <c r="L153" s="34"/>
      <c r="M153" s="33"/>
      <c r="N153" s="32"/>
      <c r="O153" s="31"/>
      <c r="P153" s="30">
        <f t="shared" si="8"/>
        <v>0</v>
      </c>
      <c r="Q153" s="45"/>
      <c r="R153" s="46"/>
      <c r="S153" s="45"/>
      <c r="T153" s="44"/>
      <c r="U153" s="26">
        <f t="shared" si="10"/>
        <v>0</v>
      </c>
      <c r="V153" s="25">
        <f t="shared" si="9"/>
        <v>0</v>
      </c>
      <c r="W153" s="25">
        <f t="shared" si="11"/>
        <v>0</v>
      </c>
      <c r="X153" s="43"/>
    </row>
    <row r="154" spans="1:24" ht="12.75">
      <c r="A154" s="36"/>
      <c r="B154" s="42"/>
      <c r="C154" s="41"/>
      <c r="D154" s="40"/>
      <c r="E154" s="39"/>
      <c r="F154" s="38"/>
      <c r="G154" s="37"/>
      <c r="H154" s="36" t="s">
        <v>0</v>
      </c>
      <c r="I154" s="35"/>
      <c r="J154" s="36"/>
      <c r="K154" s="35"/>
      <c r="L154" s="34"/>
      <c r="M154" s="33"/>
      <c r="N154" s="32"/>
      <c r="O154" s="31"/>
      <c r="P154" s="30">
        <f t="shared" si="8"/>
        <v>0</v>
      </c>
      <c r="Q154" s="45"/>
      <c r="R154" s="46"/>
      <c r="S154" s="45"/>
      <c r="T154" s="44"/>
      <c r="U154" s="26">
        <f t="shared" si="10"/>
        <v>0</v>
      </c>
      <c r="V154" s="25">
        <f t="shared" si="9"/>
        <v>0</v>
      </c>
      <c r="W154" s="25">
        <f t="shared" si="11"/>
        <v>0</v>
      </c>
      <c r="X154" s="43"/>
    </row>
    <row r="155" spans="1:24" ht="12.75">
      <c r="A155" s="36"/>
      <c r="B155" s="42"/>
      <c r="C155" s="41"/>
      <c r="D155" s="40"/>
      <c r="E155" s="39"/>
      <c r="F155" s="38"/>
      <c r="G155" s="37"/>
      <c r="H155" s="36" t="s">
        <v>0</v>
      </c>
      <c r="I155" s="35"/>
      <c r="J155" s="36"/>
      <c r="K155" s="35"/>
      <c r="L155" s="34"/>
      <c r="M155" s="33"/>
      <c r="N155" s="32"/>
      <c r="O155" s="31"/>
      <c r="P155" s="30">
        <f t="shared" si="8"/>
        <v>0</v>
      </c>
      <c r="Q155" s="45"/>
      <c r="R155" s="46"/>
      <c r="S155" s="45"/>
      <c r="T155" s="44"/>
      <c r="U155" s="26">
        <f t="shared" si="10"/>
        <v>0</v>
      </c>
      <c r="V155" s="25">
        <f t="shared" si="9"/>
        <v>0</v>
      </c>
      <c r="W155" s="25">
        <f t="shared" si="11"/>
        <v>0</v>
      </c>
      <c r="X155" s="43"/>
    </row>
    <row r="156" spans="1:24" ht="12.75">
      <c r="A156" s="36"/>
      <c r="B156" s="42"/>
      <c r="C156" s="41"/>
      <c r="D156" s="40"/>
      <c r="E156" s="39"/>
      <c r="F156" s="38"/>
      <c r="G156" s="37"/>
      <c r="H156" s="36" t="s">
        <v>0</v>
      </c>
      <c r="I156" s="35"/>
      <c r="J156" s="36"/>
      <c r="K156" s="35"/>
      <c r="L156" s="34"/>
      <c r="M156" s="33"/>
      <c r="N156" s="32"/>
      <c r="O156" s="31"/>
      <c r="P156" s="30">
        <f t="shared" si="8"/>
        <v>0</v>
      </c>
      <c r="Q156" s="45"/>
      <c r="R156" s="46"/>
      <c r="S156" s="45"/>
      <c r="T156" s="44"/>
      <c r="U156" s="26">
        <f t="shared" si="10"/>
        <v>0</v>
      </c>
      <c r="V156" s="25">
        <f t="shared" si="9"/>
        <v>0</v>
      </c>
      <c r="W156" s="25">
        <f t="shared" si="11"/>
        <v>0</v>
      </c>
      <c r="X156" s="43"/>
    </row>
    <row r="157" spans="1:24" ht="12.75">
      <c r="A157" s="36"/>
      <c r="B157" s="42"/>
      <c r="C157" s="41"/>
      <c r="D157" s="40"/>
      <c r="E157" s="39"/>
      <c r="F157" s="38"/>
      <c r="G157" s="37"/>
      <c r="H157" s="36" t="s">
        <v>0</v>
      </c>
      <c r="I157" s="35"/>
      <c r="J157" s="36"/>
      <c r="K157" s="35"/>
      <c r="L157" s="34"/>
      <c r="M157" s="33"/>
      <c r="N157" s="32"/>
      <c r="O157" s="31"/>
      <c r="P157" s="30">
        <f t="shared" si="8"/>
        <v>0</v>
      </c>
      <c r="Q157" s="45"/>
      <c r="R157" s="46"/>
      <c r="S157" s="45"/>
      <c r="T157" s="44"/>
      <c r="U157" s="26">
        <f t="shared" si="10"/>
        <v>0</v>
      </c>
      <c r="V157" s="25">
        <f t="shared" si="9"/>
        <v>0</v>
      </c>
      <c r="W157" s="25">
        <f t="shared" si="11"/>
        <v>0</v>
      </c>
      <c r="X157" s="43"/>
    </row>
    <row r="158" spans="1:24" ht="12.75">
      <c r="A158" s="36"/>
      <c r="B158" s="42"/>
      <c r="C158" s="41"/>
      <c r="D158" s="40"/>
      <c r="E158" s="39"/>
      <c r="F158" s="38"/>
      <c r="G158" s="37"/>
      <c r="H158" s="36" t="s">
        <v>0</v>
      </c>
      <c r="I158" s="35"/>
      <c r="J158" s="36"/>
      <c r="K158" s="35"/>
      <c r="L158" s="34"/>
      <c r="M158" s="33"/>
      <c r="N158" s="32"/>
      <c r="O158" s="31"/>
      <c r="P158" s="30">
        <f t="shared" si="8"/>
        <v>0</v>
      </c>
      <c r="Q158" s="45"/>
      <c r="R158" s="46"/>
      <c r="S158" s="45"/>
      <c r="T158" s="44"/>
      <c r="U158" s="26">
        <f t="shared" si="10"/>
        <v>0</v>
      </c>
      <c r="V158" s="25">
        <f t="shared" si="9"/>
        <v>0</v>
      </c>
      <c r="W158" s="25">
        <f t="shared" si="11"/>
        <v>0</v>
      </c>
      <c r="X158" s="43"/>
    </row>
    <row r="159" spans="1:24" ht="12.75">
      <c r="A159" s="36"/>
      <c r="B159" s="42"/>
      <c r="C159" s="41"/>
      <c r="D159" s="40"/>
      <c r="E159" s="39"/>
      <c r="F159" s="38"/>
      <c r="G159" s="37"/>
      <c r="H159" s="36" t="s">
        <v>0</v>
      </c>
      <c r="I159" s="35"/>
      <c r="J159" s="36"/>
      <c r="K159" s="35"/>
      <c r="L159" s="34"/>
      <c r="M159" s="33"/>
      <c r="N159" s="32"/>
      <c r="O159" s="31"/>
      <c r="P159" s="30">
        <f t="shared" si="8"/>
        <v>0</v>
      </c>
      <c r="Q159" s="45"/>
      <c r="R159" s="46"/>
      <c r="S159" s="45"/>
      <c r="T159" s="44"/>
      <c r="U159" s="26">
        <f t="shared" si="10"/>
        <v>0</v>
      </c>
      <c r="V159" s="25">
        <f t="shared" si="9"/>
        <v>0</v>
      </c>
      <c r="W159" s="25">
        <f t="shared" si="11"/>
        <v>0</v>
      </c>
      <c r="X159" s="43"/>
    </row>
    <row r="160" spans="1:24" ht="12.75">
      <c r="A160" s="36"/>
      <c r="B160" s="42"/>
      <c r="C160" s="41"/>
      <c r="D160" s="40"/>
      <c r="E160" s="39"/>
      <c r="F160" s="38"/>
      <c r="G160" s="37"/>
      <c r="H160" s="36" t="s">
        <v>0</v>
      </c>
      <c r="I160" s="35"/>
      <c r="J160" s="36"/>
      <c r="K160" s="35"/>
      <c r="L160" s="34"/>
      <c r="M160" s="33"/>
      <c r="N160" s="32"/>
      <c r="O160" s="31"/>
      <c r="P160" s="30">
        <f t="shared" si="8"/>
        <v>0</v>
      </c>
      <c r="Q160" s="45"/>
      <c r="R160" s="46"/>
      <c r="S160" s="45"/>
      <c r="T160" s="44"/>
      <c r="U160" s="26">
        <f t="shared" si="10"/>
        <v>0</v>
      </c>
      <c r="V160" s="25">
        <f t="shared" si="9"/>
        <v>0</v>
      </c>
      <c r="W160" s="25">
        <f t="shared" si="11"/>
        <v>0</v>
      </c>
      <c r="X160" s="43"/>
    </row>
    <row r="161" spans="1:24" ht="12.75">
      <c r="A161" s="36"/>
      <c r="B161" s="42"/>
      <c r="C161" s="41"/>
      <c r="D161" s="40"/>
      <c r="E161" s="39"/>
      <c r="F161" s="38"/>
      <c r="G161" s="37"/>
      <c r="H161" s="36" t="s">
        <v>0</v>
      </c>
      <c r="I161" s="35"/>
      <c r="J161" s="36"/>
      <c r="K161" s="35"/>
      <c r="L161" s="34"/>
      <c r="M161" s="33"/>
      <c r="N161" s="32"/>
      <c r="O161" s="31"/>
      <c r="P161" s="30">
        <f t="shared" si="8"/>
        <v>0</v>
      </c>
      <c r="Q161" s="45"/>
      <c r="R161" s="46"/>
      <c r="S161" s="45"/>
      <c r="T161" s="44"/>
      <c r="U161" s="26">
        <f t="shared" si="10"/>
        <v>0</v>
      </c>
      <c r="V161" s="25">
        <f t="shared" si="9"/>
        <v>0</v>
      </c>
      <c r="W161" s="25">
        <f t="shared" si="11"/>
        <v>0</v>
      </c>
      <c r="X161" s="43"/>
    </row>
    <row r="162" spans="1:24" ht="12.75">
      <c r="A162" s="36"/>
      <c r="B162" s="42"/>
      <c r="C162" s="41"/>
      <c r="D162" s="40"/>
      <c r="E162" s="39"/>
      <c r="F162" s="38"/>
      <c r="G162" s="37"/>
      <c r="H162" s="36" t="s">
        <v>0</v>
      </c>
      <c r="I162" s="35"/>
      <c r="J162" s="36"/>
      <c r="K162" s="35"/>
      <c r="L162" s="34"/>
      <c r="M162" s="33"/>
      <c r="N162" s="32"/>
      <c r="O162" s="31"/>
      <c r="P162" s="30">
        <f t="shared" si="8"/>
        <v>0</v>
      </c>
      <c r="Q162" s="45"/>
      <c r="R162" s="46"/>
      <c r="S162" s="45"/>
      <c r="T162" s="44"/>
      <c r="U162" s="26">
        <f t="shared" si="10"/>
        <v>0</v>
      </c>
      <c r="V162" s="25">
        <f t="shared" si="9"/>
        <v>0</v>
      </c>
      <c r="W162" s="25">
        <f t="shared" si="11"/>
        <v>0</v>
      </c>
      <c r="X162" s="43"/>
    </row>
    <row r="163" spans="1:24" ht="12.75">
      <c r="A163" s="36"/>
      <c r="B163" s="42"/>
      <c r="C163" s="41"/>
      <c r="D163" s="40"/>
      <c r="E163" s="39"/>
      <c r="F163" s="38"/>
      <c r="G163" s="37"/>
      <c r="H163" s="36" t="s">
        <v>0</v>
      </c>
      <c r="I163" s="35"/>
      <c r="J163" s="36"/>
      <c r="K163" s="35"/>
      <c r="L163" s="34"/>
      <c r="M163" s="33"/>
      <c r="N163" s="32"/>
      <c r="O163" s="31"/>
      <c r="P163" s="30">
        <f t="shared" si="8"/>
        <v>0</v>
      </c>
      <c r="Q163" s="45"/>
      <c r="R163" s="46"/>
      <c r="S163" s="45"/>
      <c r="T163" s="44"/>
      <c r="U163" s="26">
        <f t="shared" si="10"/>
        <v>0</v>
      </c>
      <c r="V163" s="25">
        <f t="shared" si="9"/>
        <v>0</v>
      </c>
      <c r="W163" s="25">
        <f t="shared" si="11"/>
        <v>0</v>
      </c>
      <c r="X163" s="43"/>
    </row>
    <row r="164" spans="1:24" ht="12.75">
      <c r="A164" s="36"/>
      <c r="B164" s="42"/>
      <c r="C164" s="41"/>
      <c r="D164" s="40"/>
      <c r="E164" s="39"/>
      <c r="F164" s="38"/>
      <c r="G164" s="37"/>
      <c r="H164" s="36" t="s">
        <v>0</v>
      </c>
      <c r="I164" s="35"/>
      <c r="J164" s="36"/>
      <c r="K164" s="35"/>
      <c r="L164" s="34"/>
      <c r="M164" s="33"/>
      <c r="N164" s="32"/>
      <c r="O164" s="31"/>
      <c r="P164" s="30">
        <f t="shared" si="8"/>
        <v>0</v>
      </c>
      <c r="Q164" s="45"/>
      <c r="R164" s="46"/>
      <c r="S164" s="45"/>
      <c r="T164" s="44"/>
      <c r="U164" s="26">
        <f t="shared" si="10"/>
        <v>0</v>
      </c>
      <c r="V164" s="25">
        <f t="shared" si="9"/>
        <v>0</v>
      </c>
      <c r="W164" s="25">
        <f t="shared" si="11"/>
        <v>0</v>
      </c>
      <c r="X164" s="43"/>
    </row>
    <row r="165" spans="1:24" ht="12.75">
      <c r="A165" s="36"/>
      <c r="B165" s="42"/>
      <c r="C165" s="41"/>
      <c r="D165" s="40"/>
      <c r="E165" s="39"/>
      <c r="F165" s="38"/>
      <c r="G165" s="37"/>
      <c r="H165" s="36" t="s">
        <v>0</v>
      </c>
      <c r="I165" s="35"/>
      <c r="J165" s="36"/>
      <c r="K165" s="35"/>
      <c r="L165" s="34"/>
      <c r="M165" s="33"/>
      <c r="N165" s="32"/>
      <c r="O165" s="31"/>
      <c r="P165" s="30">
        <f t="shared" si="8"/>
        <v>0</v>
      </c>
      <c r="Q165" s="45"/>
      <c r="R165" s="46"/>
      <c r="S165" s="45"/>
      <c r="T165" s="44"/>
      <c r="U165" s="26">
        <f t="shared" si="10"/>
        <v>0</v>
      </c>
      <c r="V165" s="25">
        <f t="shared" si="9"/>
        <v>0</v>
      </c>
      <c r="W165" s="25">
        <f t="shared" si="11"/>
        <v>0</v>
      </c>
      <c r="X165" s="43"/>
    </row>
    <row r="166" spans="1:24" ht="12.75">
      <c r="A166" s="36"/>
      <c r="B166" s="42"/>
      <c r="C166" s="41"/>
      <c r="D166" s="40"/>
      <c r="E166" s="39"/>
      <c r="F166" s="38"/>
      <c r="G166" s="37"/>
      <c r="H166" s="36" t="s">
        <v>0</v>
      </c>
      <c r="I166" s="35"/>
      <c r="J166" s="36"/>
      <c r="K166" s="35"/>
      <c r="L166" s="34"/>
      <c r="M166" s="33"/>
      <c r="N166" s="32"/>
      <c r="O166" s="31"/>
      <c r="P166" s="30">
        <f t="shared" si="8"/>
        <v>0</v>
      </c>
      <c r="Q166" s="45"/>
      <c r="R166" s="46"/>
      <c r="S166" s="45"/>
      <c r="T166" s="44"/>
      <c r="U166" s="26">
        <f t="shared" si="10"/>
        <v>0</v>
      </c>
      <c r="V166" s="25">
        <f t="shared" si="9"/>
        <v>0</v>
      </c>
      <c r="W166" s="25">
        <f t="shared" si="11"/>
        <v>0</v>
      </c>
      <c r="X166" s="43"/>
    </row>
    <row r="167" spans="1:24" ht="12.75">
      <c r="A167" s="36"/>
      <c r="B167" s="42"/>
      <c r="C167" s="41"/>
      <c r="D167" s="40"/>
      <c r="E167" s="39"/>
      <c r="F167" s="38"/>
      <c r="G167" s="37"/>
      <c r="H167" s="36" t="s">
        <v>0</v>
      </c>
      <c r="I167" s="35"/>
      <c r="J167" s="36"/>
      <c r="K167" s="35"/>
      <c r="L167" s="34"/>
      <c r="M167" s="33"/>
      <c r="N167" s="32"/>
      <c r="O167" s="31"/>
      <c r="P167" s="30">
        <f t="shared" si="8"/>
        <v>0</v>
      </c>
      <c r="Q167" s="45"/>
      <c r="R167" s="46"/>
      <c r="S167" s="45"/>
      <c r="T167" s="44"/>
      <c r="U167" s="26">
        <f t="shared" si="10"/>
        <v>0</v>
      </c>
      <c r="V167" s="25">
        <f t="shared" si="9"/>
        <v>0</v>
      </c>
      <c r="W167" s="25">
        <f t="shared" si="11"/>
        <v>0</v>
      </c>
      <c r="X167" s="43"/>
    </row>
    <row r="168" spans="1:24" ht="12.75">
      <c r="A168" s="36"/>
      <c r="B168" s="42"/>
      <c r="C168" s="41"/>
      <c r="D168" s="40"/>
      <c r="E168" s="39"/>
      <c r="F168" s="38"/>
      <c r="G168" s="37"/>
      <c r="H168" s="36" t="s">
        <v>0</v>
      </c>
      <c r="I168" s="35"/>
      <c r="J168" s="36"/>
      <c r="K168" s="35"/>
      <c r="L168" s="34"/>
      <c r="M168" s="33"/>
      <c r="N168" s="32"/>
      <c r="O168" s="31"/>
      <c r="P168" s="30">
        <f t="shared" si="8"/>
        <v>0</v>
      </c>
      <c r="Q168" s="45"/>
      <c r="R168" s="46"/>
      <c r="S168" s="45"/>
      <c r="T168" s="44"/>
      <c r="U168" s="26">
        <f t="shared" si="10"/>
        <v>0</v>
      </c>
      <c r="V168" s="25">
        <f t="shared" si="9"/>
        <v>0</v>
      </c>
      <c r="W168" s="25">
        <f t="shared" si="11"/>
        <v>0</v>
      </c>
      <c r="X168" s="43"/>
    </row>
    <row r="169" spans="1:24" ht="12.75">
      <c r="A169" s="36"/>
      <c r="B169" s="42"/>
      <c r="C169" s="41"/>
      <c r="D169" s="40"/>
      <c r="E169" s="39"/>
      <c r="F169" s="38"/>
      <c r="G169" s="37"/>
      <c r="H169" s="36" t="s">
        <v>0</v>
      </c>
      <c r="I169" s="35"/>
      <c r="J169" s="36"/>
      <c r="K169" s="35"/>
      <c r="L169" s="34"/>
      <c r="M169" s="33"/>
      <c r="N169" s="32"/>
      <c r="O169" s="31"/>
      <c r="P169" s="30">
        <f t="shared" si="8"/>
        <v>0</v>
      </c>
      <c r="Q169" s="45"/>
      <c r="R169" s="46"/>
      <c r="S169" s="45"/>
      <c r="T169" s="44"/>
      <c r="U169" s="26">
        <f t="shared" si="10"/>
        <v>0</v>
      </c>
      <c r="V169" s="25">
        <f t="shared" si="9"/>
        <v>0</v>
      </c>
      <c r="W169" s="25">
        <f t="shared" si="11"/>
        <v>0</v>
      </c>
      <c r="X169" s="43"/>
    </row>
    <row r="170" spans="1:24" ht="12.75">
      <c r="A170" s="36"/>
      <c r="B170" s="42"/>
      <c r="C170" s="41"/>
      <c r="D170" s="40"/>
      <c r="E170" s="39"/>
      <c r="F170" s="38"/>
      <c r="G170" s="37"/>
      <c r="H170" s="36" t="s">
        <v>0</v>
      </c>
      <c r="I170" s="35"/>
      <c r="J170" s="36"/>
      <c r="K170" s="35"/>
      <c r="L170" s="34"/>
      <c r="M170" s="33"/>
      <c r="N170" s="32"/>
      <c r="O170" s="31"/>
      <c r="P170" s="30">
        <f t="shared" si="8"/>
        <v>0</v>
      </c>
      <c r="Q170" s="45"/>
      <c r="R170" s="46"/>
      <c r="S170" s="45"/>
      <c r="T170" s="44"/>
      <c r="U170" s="26">
        <f t="shared" si="10"/>
        <v>0</v>
      </c>
      <c r="V170" s="25">
        <f t="shared" si="9"/>
        <v>0</v>
      </c>
      <c r="W170" s="25">
        <f t="shared" si="11"/>
        <v>0</v>
      </c>
      <c r="X170" s="43"/>
    </row>
    <row r="171" spans="1:24" ht="12.75">
      <c r="A171" s="36"/>
      <c r="B171" s="42"/>
      <c r="C171" s="41"/>
      <c r="D171" s="40"/>
      <c r="E171" s="39"/>
      <c r="F171" s="38"/>
      <c r="G171" s="37"/>
      <c r="H171" s="36" t="s">
        <v>0</v>
      </c>
      <c r="I171" s="35"/>
      <c r="J171" s="36"/>
      <c r="K171" s="35"/>
      <c r="L171" s="34"/>
      <c r="M171" s="33"/>
      <c r="N171" s="32"/>
      <c r="O171" s="31"/>
      <c r="P171" s="30">
        <f t="shared" si="8"/>
        <v>0</v>
      </c>
      <c r="Q171" s="45"/>
      <c r="R171" s="46"/>
      <c r="S171" s="45"/>
      <c r="T171" s="44"/>
      <c r="U171" s="26">
        <f t="shared" si="10"/>
        <v>0</v>
      </c>
      <c r="V171" s="25">
        <f t="shared" si="9"/>
        <v>0</v>
      </c>
      <c r="W171" s="25">
        <f t="shared" si="11"/>
        <v>0</v>
      </c>
      <c r="X171" s="43"/>
    </row>
    <row r="172" spans="1:24" ht="12.75">
      <c r="A172" s="36"/>
      <c r="B172" s="42"/>
      <c r="C172" s="41"/>
      <c r="D172" s="40"/>
      <c r="E172" s="39"/>
      <c r="F172" s="38"/>
      <c r="G172" s="37"/>
      <c r="H172" s="36" t="s">
        <v>0</v>
      </c>
      <c r="I172" s="35"/>
      <c r="J172" s="36"/>
      <c r="K172" s="35"/>
      <c r="L172" s="34"/>
      <c r="M172" s="33"/>
      <c r="N172" s="32"/>
      <c r="O172" s="31"/>
      <c r="P172" s="30">
        <f t="shared" si="8"/>
        <v>0</v>
      </c>
      <c r="Q172" s="45"/>
      <c r="R172" s="46"/>
      <c r="S172" s="45"/>
      <c r="T172" s="44"/>
      <c r="U172" s="26">
        <f t="shared" si="10"/>
        <v>0</v>
      </c>
      <c r="V172" s="25">
        <f t="shared" si="9"/>
        <v>0</v>
      </c>
      <c r="W172" s="25">
        <f t="shared" si="11"/>
        <v>0</v>
      </c>
      <c r="X172" s="43"/>
    </row>
    <row r="173" spans="1:24" ht="12.75">
      <c r="A173" s="36"/>
      <c r="B173" s="42"/>
      <c r="C173" s="41"/>
      <c r="D173" s="40"/>
      <c r="E173" s="39"/>
      <c r="F173" s="38"/>
      <c r="G173" s="37"/>
      <c r="H173" s="36" t="s">
        <v>0</v>
      </c>
      <c r="I173" s="35"/>
      <c r="J173" s="36"/>
      <c r="K173" s="35"/>
      <c r="L173" s="34"/>
      <c r="M173" s="33"/>
      <c r="N173" s="32"/>
      <c r="O173" s="31"/>
      <c r="P173" s="30">
        <f t="shared" si="8"/>
        <v>0</v>
      </c>
      <c r="Q173" s="45"/>
      <c r="R173" s="46"/>
      <c r="S173" s="45"/>
      <c r="T173" s="44"/>
      <c r="U173" s="26">
        <f t="shared" si="10"/>
        <v>0</v>
      </c>
      <c r="V173" s="25">
        <f t="shared" si="9"/>
        <v>0</v>
      </c>
      <c r="W173" s="25">
        <f t="shared" si="11"/>
        <v>0</v>
      </c>
      <c r="X173" s="43"/>
    </row>
    <row r="174" spans="1:24" ht="12.75">
      <c r="A174" s="36"/>
      <c r="B174" s="42"/>
      <c r="C174" s="41"/>
      <c r="D174" s="40"/>
      <c r="E174" s="39"/>
      <c r="F174" s="38"/>
      <c r="G174" s="37"/>
      <c r="H174" s="36" t="s">
        <v>0</v>
      </c>
      <c r="I174" s="35"/>
      <c r="J174" s="36"/>
      <c r="K174" s="35"/>
      <c r="L174" s="34"/>
      <c r="M174" s="33"/>
      <c r="N174" s="32"/>
      <c r="O174" s="31"/>
      <c r="P174" s="30">
        <f t="shared" si="8"/>
        <v>0</v>
      </c>
      <c r="Q174" s="45"/>
      <c r="R174" s="46"/>
      <c r="S174" s="45"/>
      <c r="T174" s="44"/>
      <c r="U174" s="26">
        <f t="shared" si="10"/>
        <v>0</v>
      </c>
      <c r="V174" s="25">
        <f t="shared" si="9"/>
        <v>0</v>
      </c>
      <c r="W174" s="25">
        <f t="shared" si="11"/>
        <v>0</v>
      </c>
      <c r="X174" s="43"/>
    </row>
    <row r="175" spans="1:24" ht="12.75">
      <c r="A175" s="36"/>
      <c r="B175" s="42"/>
      <c r="C175" s="41"/>
      <c r="D175" s="40"/>
      <c r="E175" s="39"/>
      <c r="F175" s="38"/>
      <c r="G175" s="37"/>
      <c r="H175" s="36" t="s">
        <v>0</v>
      </c>
      <c r="I175" s="35"/>
      <c r="J175" s="36"/>
      <c r="K175" s="35"/>
      <c r="L175" s="34"/>
      <c r="M175" s="33"/>
      <c r="N175" s="32"/>
      <c r="O175" s="31"/>
      <c r="P175" s="30">
        <f t="shared" si="8"/>
        <v>0</v>
      </c>
      <c r="Q175" s="45"/>
      <c r="R175" s="46"/>
      <c r="S175" s="45"/>
      <c r="T175" s="44"/>
      <c r="U175" s="26">
        <f t="shared" si="10"/>
        <v>0</v>
      </c>
      <c r="V175" s="25">
        <f t="shared" si="9"/>
        <v>0</v>
      </c>
      <c r="W175" s="25">
        <f t="shared" si="11"/>
        <v>0</v>
      </c>
      <c r="X175" s="43"/>
    </row>
    <row r="176" spans="1:24" ht="12.75">
      <c r="A176" s="36"/>
      <c r="B176" s="42"/>
      <c r="C176" s="41"/>
      <c r="D176" s="40"/>
      <c r="E176" s="39"/>
      <c r="F176" s="38"/>
      <c r="G176" s="37"/>
      <c r="H176" s="36" t="s">
        <v>0</v>
      </c>
      <c r="I176" s="35"/>
      <c r="J176" s="36"/>
      <c r="K176" s="35"/>
      <c r="L176" s="34"/>
      <c r="M176" s="33"/>
      <c r="N176" s="32"/>
      <c r="O176" s="31"/>
      <c r="P176" s="30">
        <f t="shared" si="8"/>
        <v>0</v>
      </c>
      <c r="Q176" s="45"/>
      <c r="R176" s="46"/>
      <c r="S176" s="45"/>
      <c r="T176" s="44"/>
      <c r="U176" s="26">
        <f t="shared" si="10"/>
        <v>0</v>
      </c>
      <c r="V176" s="25">
        <f t="shared" si="9"/>
        <v>0</v>
      </c>
      <c r="W176" s="25">
        <f t="shared" si="11"/>
        <v>0</v>
      </c>
      <c r="X176" s="43"/>
    </row>
    <row r="177" spans="1:24" ht="12.75">
      <c r="A177" s="36"/>
      <c r="B177" s="42"/>
      <c r="C177" s="41"/>
      <c r="D177" s="40"/>
      <c r="E177" s="39"/>
      <c r="F177" s="38"/>
      <c r="G177" s="37"/>
      <c r="H177" s="36" t="s">
        <v>0</v>
      </c>
      <c r="I177" s="35"/>
      <c r="J177" s="36"/>
      <c r="K177" s="35"/>
      <c r="L177" s="34"/>
      <c r="M177" s="33"/>
      <c r="N177" s="32"/>
      <c r="O177" s="31"/>
      <c r="P177" s="30">
        <f t="shared" si="8"/>
        <v>0</v>
      </c>
      <c r="Q177" s="45"/>
      <c r="R177" s="46"/>
      <c r="S177" s="45"/>
      <c r="T177" s="44"/>
      <c r="U177" s="26">
        <f t="shared" si="10"/>
        <v>0</v>
      </c>
      <c r="V177" s="25">
        <f t="shared" si="9"/>
        <v>0</v>
      </c>
      <c r="W177" s="25">
        <f t="shared" si="11"/>
        <v>0</v>
      </c>
      <c r="X177" s="43"/>
    </row>
    <row r="178" spans="1:24" ht="12.75">
      <c r="A178" s="36"/>
      <c r="B178" s="42"/>
      <c r="C178" s="41"/>
      <c r="D178" s="40"/>
      <c r="E178" s="39"/>
      <c r="F178" s="38"/>
      <c r="G178" s="37"/>
      <c r="H178" s="36" t="s">
        <v>0</v>
      </c>
      <c r="I178" s="35"/>
      <c r="J178" s="36"/>
      <c r="K178" s="35"/>
      <c r="L178" s="34"/>
      <c r="M178" s="33"/>
      <c r="N178" s="32"/>
      <c r="O178" s="31"/>
      <c r="P178" s="30">
        <f t="shared" si="8"/>
        <v>0</v>
      </c>
      <c r="Q178" s="45"/>
      <c r="R178" s="46"/>
      <c r="S178" s="45"/>
      <c r="T178" s="44"/>
      <c r="U178" s="26">
        <f t="shared" si="10"/>
        <v>0</v>
      </c>
      <c r="V178" s="25">
        <f t="shared" si="9"/>
        <v>0</v>
      </c>
      <c r="W178" s="25">
        <f t="shared" si="11"/>
        <v>0</v>
      </c>
      <c r="X178" s="43"/>
    </row>
    <row r="179" spans="1:24" ht="12.75">
      <c r="A179" s="36"/>
      <c r="B179" s="42"/>
      <c r="C179" s="41"/>
      <c r="D179" s="40"/>
      <c r="E179" s="39"/>
      <c r="F179" s="38"/>
      <c r="G179" s="37"/>
      <c r="H179" s="36" t="s">
        <v>0</v>
      </c>
      <c r="I179" s="35"/>
      <c r="J179" s="36"/>
      <c r="K179" s="35"/>
      <c r="L179" s="34"/>
      <c r="M179" s="33"/>
      <c r="N179" s="32"/>
      <c r="O179" s="31"/>
      <c r="P179" s="30">
        <f t="shared" si="8"/>
        <v>0</v>
      </c>
      <c r="Q179" s="45"/>
      <c r="R179" s="46"/>
      <c r="S179" s="45"/>
      <c r="T179" s="44"/>
      <c r="U179" s="26">
        <f t="shared" si="10"/>
        <v>0</v>
      </c>
      <c r="V179" s="25">
        <f t="shared" si="9"/>
        <v>0</v>
      </c>
      <c r="W179" s="25">
        <f t="shared" si="11"/>
        <v>0</v>
      </c>
      <c r="X179" s="43"/>
    </row>
    <row r="180" spans="1:24" ht="12.75">
      <c r="A180" s="36"/>
      <c r="B180" s="42"/>
      <c r="C180" s="41"/>
      <c r="D180" s="40"/>
      <c r="E180" s="39"/>
      <c r="F180" s="38"/>
      <c r="G180" s="37"/>
      <c r="H180" s="36" t="s">
        <v>0</v>
      </c>
      <c r="I180" s="35"/>
      <c r="J180" s="36"/>
      <c r="K180" s="35"/>
      <c r="L180" s="34"/>
      <c r="M180" s="33"/>
      <c r="N180" s="32"/>
      <c r="O180" s="31"/>
      <c r="P180" s="30">
        <f t="shared" si="8"/>
        <v>0</v>
      </c>
      <c r="Q180" s="45"/>
      <c r="R180" s="46"/>
      <c r="S180" s="45"/>
      <c r="T180" s="44"/>
      <c r="U180" s="26">
        <f t="shared" si="10"/>
        <v>0</v>
      </c>
      <c r="V180" s="25">
        <f t="shared" si="9"/>
        <v>0</v>
      </c>
      <c r="W180" s="25">
        <f t="shared" si="11"/>
        <v>0</v>
      </c>
      <c r="X180" s="43"/>
    </row>
    <row r="181" spans="1:24" ht="12.75">
      <c r="A181" s="36"/>
      <c r="B181" s="42"/>
      <c r="C181" s="41"/>
      <c r="D181" s="40"/>
      <c r="E181" s="39"/>
      <c r="F181" s="38"/>
      <c r="G181" s="37"/>
      <c r="H181" s="36" t="s">
        <v>0</v>
      </c>
      <c r="I181" s="35"/>
      <c r="J181" s="36"/>
      <c r="K181" s="35"/>
      <c r="L181" s="34"/>
      <c r="M181" s="33"/>
      <c r="N181" s="32"/>
      <c r="O181" s="31"/>
      <c r="P181" s="30">
        <f t="shared" si="8"/>
        <v>0</v>
      </c>
      <c r="Q181" s="45"/>
      <c r="R181" s="46"/>
      <c r="S181" s="45"/>
      <c r="T181" s="44"/>
      <c r="U181" s="26">
        <f t="shared" si="10"/>
        <v>0</v>
      </c>
      <c r="V181" s="25">
        <f t="shared" si="9"/>
        <v>0</v>
      </c>
      <c r="W181" s="25">
        <f t="shared" si="11"/>
        <v>0</v>
      </c>
      <c r="X181" s="43"/>
    </row>
    <row r="182" spans="1:24" ht="12.75">
      <c r="A182" s="36"/>
      <c r="B182" s="42"/>
      <c r="C182" s="41"/>
      <c r="D182" s="40"/>
      <c r="E182" s="39"/>
      <c r="F182" s="38"/>
      <c r="G182" s="37"/>
      <c r="H182" s="36" t="s">
        <v>0</v>
      </c>
      <c r="I182" s="35"/>
      <c r="J182" s="36"/>
      <c r="K182" s="35"/>
      <c r="L182" s="34"/>
      <c r="M182" s="33"/>
      <c r="N182" s="32"/>
      <c r="O182" s="31"/>
      <c r="P182" s="30">
        <f t="shared" si="8"/>
        <v>0</v>
      </c>
      <c r="Q182" s="45"/>
      <c r="R182" s="46"/>
      <c r="S182" s="45"/>
      <c r="T182" s="44"/>
      <c r="U182" s="26">
        <f t="shared" si="10"/>
        <v>0</v>
      </c>
      <c r="V182" s="25">
        <f t="shared" si="9"/>
        <v>0</v>
      </c>
      <c r="W182" s="25">
        <f t="shared" si="11"/>
        <v>0</v>
      </c>
      <c r="X182" s="43"/>
    </row>
    <row r="183" spans="1:24" ht="12.75">
      <c r="A183" s="36"/>
      <c r="B183" s="42"/>
      <c r="C183" s="41"/>
      <c r="D183" s="40"/>
      <c r="E183" s="39"/>
      <c r="F183" s="38"/>
      <c r="G183" s="37"/>
      <c r="H183" s="36" t="s">
        <v>0</v>
      </c>
      <c r="I183" s="35"/>
      <c r="J183" s="36"/>
      <c r="K183" s="35"/>
      <c r="L183" s="34"/>
      <c r="M183" s="33"/>
      <c r="N183" s="32"/>
      <c r="O183" s="31"/>
      <c r="P183" s="30">
        <f t="shared" si="8"/>
        <v>0</v>
      </c>
      <c r="Q183" s="45"/>
      <c r="R183" s="46"/>
      <c r="S183" s="45"/>
      <c r="T183" s="44"/>
      <c r="U183" s="26">
        <f t="shared" si="10"/>
        <v>0</v>
      </c>
      <c r="V183" s="25">
        <f t="shared" si="9"/>
        <v>0</v>
      </c>
      <c r="W183" s="25">
        <f t="shared" si="11"/>
        <v>0</v>
      </c>
      <c r="X183" s="43"/>
    </row>
    <row r="184" spans="1:24" ht="12.75">
      <c r="A184" s="36"/>
      <c r="B184" s="42"/>
      <c r="C184" s="41"/>
      <c r="D184" s="40"/>
      <c r="E184" s="39"/>
      <c r="F184" s="38"/>
      <c r="G184" s="37"/>
      <c r="H184" s="36" t="s">
        <v>0</v>
      </c>
      <c r="I184" s="35"/>
      <c r="J184" s="36"/>
      <c r="K184" s="35"/>
      <c r="L184" s="34"/>
      <c r="M184" s="33"/>
      <c r="N184" s="32"/>
      <c r="O184" s="31"/>
      <c r="P184" s="30">
        <f t="shared" si="8"/>
        <v>0</v>
      </c>
      <c r="Q184" s="45"/>
      <c r="R184" s="46"/>
      <c r="S184" s="45"/>
      <c r="T184" s="44"/>
      <c r="U184" s="26">
        <f t="shared" si="10"/>
        <v>0</v>
      </c>
      <c r="V184" s="25">
        <f t="shared" si="9"/>
        <v>0</v>
      </c>
      <c r="W184" s="25">
        <f t="shared" si="11"/>
        <v>0</v>
      </c>
      <c r="X184" s="43"/>
    </row>
    <row r="185" spans="1:24" ht="12.75">
      <c r="A185" s="36"/>
      <c r="B185" s="42"/>
      <c r="C185" s="41"/>
      <c r="D185" s="40"/>
      <c r="E185" s="39"/>
      <c r="F185" s="38"/>
      <c r="G185" s="37"/>
      <c r="H185" s="36" t="s">
        <v>0</v>
      </c>
      <c r="I185" s="35"/>
      <c r="J185" s="36"/>
      <c r="K185" s="35"/>
      <c r="L185" s="34"/>
      <c r="M185" s="33"/>
      <c r="N185" s="32"/>
      <c r="O185" s="31"/>
      <c r="P185" s="30">
        <f t="shared" si="8"/>
        <v>0</v>
      </c>
      <c r="Q185" s="45"/>
      <c r="R185" s="46"/>
      <c r="S185" s="45"/>
      <c r="T185" s="44"/>
      <c r="U185" s="26">
        <f t="shared" si="10"/>
        <v>0</v>
      </c>
      <c r="V185" s="25">
        <f t="shared" si="9"/>
        <v>0</v>
      </c>
      <c r="W185" s="25">
        <f t="shared" si="11"/>
        <v>0</v>
      </c>
      <c r="X185" s="43"/>
    </row>
    <row r="186" spans="1:24" ht="12.75">
      <c r="A186" s="36"/>
      <c r="B186" s="42"/>
      <c r="C186" s="41"/>
      <c r="D186" s="40"/>
      <c r="E186" s="39"/>
      <c r="F186" s="38"/>
      <c r="G186" s="37"/>
      <c r="H186" s="36" t="s">
        <v>0</v>
      </c>
      <c r="I186" s="35"/>
      <c r="J186" s="36"/>
      <c r="K186" s="35"/>
      <c r="L186" s="34"/>
      <c r="M186" s="33"/>
      <c r="N186" s="32"/>
      <c r="O186" s="31"/>
      <c r="P186" s="30">
        <f t="shared" si="8"/>
        <v>0</v>
      </c>
      <c r="Q186" s="45"/>
      <c r="R186" s="46"/>
      <c r="S186" s="45"/>
      <c r="T186" s="44"/>
      <c r="U186" s="26">
        <f t="shared" si="10"/>
        <v>0</v>
      </c>
      <c r="V186" s="25">
        <f t="shared" si="9"/>
        <v>0</v>
      </c>
      <c r="W186" s="25">
        <f t="shared" si="11"/>
        <v>0</v>
      </c>
      <c r="X186" s="43"/>
    </row>
    <row r="187" spans="1:24" ht="12.75">
      <c r="A187" s="36"/>
      <c r="B187" s="42"/>
      <c r="C187" s="41"/>
      <c r="D187" s="40"/>
      <c r="E187" s="39"/>
      <c r="F187" s="38"/>
      <c r="G187" s="37"/>
      <c r="H187" s="36" t="s">
        <v>0</v>
      </c>
      <c r="I187" s="35"/>
      <c r="J187" s="36"/>
      <c r="K187" s="35"/>
      <c r="L187" s="34"/>
      <c r="M187" s="33"/>
      <c r="N187" s="32"/>
      <c r="O187" s="31"/>
      <c r="P187" s="30">
        <f t="shared" si="8"/>
        <v>0</v>
      </c>
      <c r="Q187" s="45"/>
      <c r="R187" s="46"/>
      <c r="S187" s="45"/>
      <c r="T187" s="44"/>
      <c r="U187" s="26">
        <f t="shared" si="10"/>
        <v>0</v>
      </c>
      <c r="V187" s="25">
        <f t="shared" si="9"/>
        <v>0</v>
      </c>
      <c r="W187" s="25">
        <f t="shared" si="11"/>
        <v>0</v>
      </c>
      <c r="X187" s="43"/>
    </row>
    <row r="188" spans="1:24" ht="12.75">
      <c r="A188" s="36"/>
      <c r="B188" s="42"/>
      <c r="C188" s="41"/>
      <c r="D188" s="40"/>
      <c r="E188" s="39"/>
      <c r="F188" s="38"/>
      <c r="G188" s="37"/>
      <c r="H188" s="36" t="s">
        <v>0</v>
      </c>
      <c r="I188" s="35"/>
      <c r="J188" s="36"/>
      <c r="K188" s="35"/>
      <c r="L188" s="34"/>
      <c r="M188" s="33"/>
      <c r="N188" s="32"/>
      <c r="O188" s="31"/>
      <c r="P188" s="30">
        <f t="shared" si="8"/>
        <v>0</v>
      </c>
      <c r="Q188" s="45"/>
      <c r="R188" s="46"/>
      <c r="S188" s="45"/>
      <c r="T188" s="44"/>
      <c r="U188" s="26">
        <f t="shared" si="10"/>
        <v>0</v>
      </c>
      <c r="V188" s="25">
        <f t="shared" si="9"/>
        <v>0</v>
      </c>
      <c r="W188" s="25">
        <f t="shared" si="11"/>
        <v>0</v>
      </c>
      <c r="X188" s="43"/>
    </row>
    <row r="189" spans="1:24" ht="12.75">
      <c r="A189" s="36"/>
      <c r="B189" s="42"/>
      <c r="C189" s="41"/>
      <c r="D189" s="40"/>
      <c r="E189" s="39"/>
      <c r="F189" s="38"/>
      <c r="G189" s="37"/>
      <c r="H189" s="36" t="s">
        <v>0</v>
      </c>
      <c r="I189" s="35"/>
      <c r="J189" s="36"/>
      <c r="K189" s="35"/>
      <c r="L189" s="34"/>
      <c r="M189" s="33"/>
      <c r="N189" s="32"/>
      <c r="O189" s="31"/>
      <c r="P189" s="30">
        <f t="shared" si="8"/>
        <v>0</v>
      </c>
      <c r="Q189" s="45"/>
      <c r="R189" s="46"/>
      <c r="S189" s="45"/>
      <c r="T189" s="44"/>
      <c r="U189" s="26">
        <f t="shared" si="10"/>
        <v>0</v>
      </c>
      <c r="V189" s="25">
        <f t="shared" si="9"/>
        <v>0</v>
      </c>
      <c r="W189" s="25">
        <f t="shared" si="11"/>
        <v>0</v>
      </c>
      <c r="X189" s="43"/>
    </row>
    <row r="190" spans="1:24" ht="12.75">
      <c r="A190" s="36"/>
      <c r="B190" s="42"/>
      <c r="C190" s="41"/>
      <c r="D190" s="40"/>
      <c r="E190" s="39"/>
      <c r="F190" s="38"/>
      <c r="G190" s="37"/>
      <c r="H190" s="36" t="s">
        <v>0</v>
      </c>
      <c r="I190" s="35"/>
      <c r="J190" s="36"/>
      <c r="K190" s="35"/>
      <c r="L190" s="34"/>
      <c r="M190" s="33"/>
      <c r="N190" s="32"/>
      <c r="O190" s="31"/>
      <c r="P190" s="30">
        <f t="shared" si="8"/>
        <v>0</v>
      </c>
      <c r="Q190" s="45"/>
      <c r="R190" s="46"/>
      <c r="S190" s="45"/>
      <c r="T190" s="44"/>
      <c r="U190" s="26">
        <f t="shared" si="10"/>
        <v>0</v>
      </c>
      <c r="V190" s="25">
        <f t="shared" si="9"/>
        <v>0</v>
      </c>
      <c r="W190" s="25">
        <f t="shared" si="11"/>
        <v>0</v>
      </c>
      <c r="X190" s="43"/>
    </row>
    <row r="191" spans="1:24" ht="12.75">
      <c r="A191" s="36"/>
      <c r="B191" s="42"/>
      <c r="C191" s="41"/>
      <c r="D191" s="40"/>
      <c r="E191" s="39"/>
      <c r="F191" s="38"/>
      <c r="G191" s="37"/>
      <c r="H191" s="36" t="s">
        <v>0</v>
      </c>
      <c r="I191" s="35"/>
      <c r="J191" s="36"/>
      <c r="K191" s="35"/>
      <c r="L191" s="34"/>
      <c r="M191" s="33"/>
      <c r="N191" s="32"/>
      <c r="O191" s="31"/>
      <c r="P191" s="30">
        <f t="shared" si="8"/>
        <v>0</v>
      </c>
      <c r="Q191" s="45"/>
      <c r="R191" s="46"/>
      <c r="S191" s="45"/>
      <c r="T191" s="44"/>
      <c r="U191" s="26">
        <f t="shared" si="10"/>
        <v>0</v>
      </c>
      <c r="V191" s="25">
        <f t="shared" si="9"/>
        <v>0</v>
      </c>
      <c r="W191" s="25">
        <f t="shared" si="11"/>
        <v>0</v>
      </c>
      <c r="X191" s="43"/>
    </row>
    <row r="192" spans="1:24" ht="12.75">
      <c r="A192" s="36"/>
      <c r="B192" s="42"/>
      <c r="C192" s="41"/>
      <c r="D192" s="40"/>
      <c r="E192" s="39"/>
      <c r="F192" s="38"/>
      <c r="G192" s="37"/>
      <c r="H192" s="36" t="s">
        <v>0</v>
      </c>
      <c r="I192" s="35"/>
      <c r="J192" s="36"/>
      <c r="K192" s="35"/>
      <c r="L192" s="34"/>
      <c r="M192" s="33"/>
      <c r="N192" s="32"/>
      <c r="O192" s="31"/>
      <c r="P192" s="30">
        <f t="shared" si="8"/>
        <v>0</v>
      </c>
      <c r="Q192" s="45"/>
      <c r="R192" s="46"/>
      <c r="S192" s="45"/>
      <c r="T192" s="44"/>
      <c r="U192" s="26">
        <f t="shared" si="10"/>
        <v>0</v>
      </c>
      <c r="V192" s="25">
        <f t="shared" si="9"/>
        <v>0</v>
      </c>
      <c r="W192" s="25">
        <f t="shared" si="11"/>
        <v>0</v>
      </c>
      <c r="X192" s="43"/>
    </row>
    <row r="193" spans="1:24" ht="12.75">
      <c r="A193" s="36"/>
      <c r="B193" s="42"/>
      <c r="C193" s="41"/>
      <c r="D193" s="40"/>
      <c r="E193" s="39"/>
      <c r="F193" s="38"/>
      <c r="G193" s="37"/>
      <c r="H193" s="36" t="s">
        <v>0</v>
      </c>
      <c r="I193" s="35"/>
      <c r="J193" s="36"/>
      <c r="K193" s="35"/>
      <c r="L193" s="34"/>
      <c r="M193" s="33"/>
      <c r="N193" s="32"/>
      <c r="O193" s="31"/>
      <c r="P193" s="30">
        <f t="shared" si="8"/>
        <v>0</v>
      </c>
      <c r="Q193" s="45"/>
      <c r="R193" s="46"/>
      <c r="S193" s="45"/>
      <c r="T193" s="44"/>
      <c r="U193" s="26">
        <f t="shared" si="10"/>
        <v>0</v>
      </c>
      <c r="V193" s="25">
        <f t="shared" si="9"/>
        <v>0</v>
      </c>
      <c r="W193" s="25">
        <f t="shared" si="11"/>
        <v>0</v>
      </c>
      <c r="X193" s="43"/>
    </row>
    <row r="194" spans="1:24" ht="12.75">
      <c r="A194" s="36"/>
      <c r="B194" s="42"/>
      <c r="C194" s="41"/>
      <c r="D194" s="40"/>
      <c r="E194" s="39"/>
      <c r="F194" s="38"/>
      <c r="G194" s="37"/>
      <c r="H194" s="36" t="s">
        <v>0</v>
      </c>
      <c r="I194" s="35"/>
      <c r="J194" s="36"/>
      <c r="K194" s="35"/>
      <c r="L194" s="34"/>
      <c r="M194" s="33"/>
      <c r="N194" s="32"/>
      <c r="O194" s="31"/>
      <c r="P194" s="30">
        <f t="shared" si="8"/>
        <v>0</v>
      </c>
      <c r="Q194" s="45"/>
      <c r="R194" s="46"/>
      <c r="S194" s="45"/>
      <c r="T194" s="44"/>
      <c r="U194" s="26">
        <f t="shared" si="10"/>
        <v>0</v>
      </c>
      <c r="V194" s="25">
        <f t="shared" si="9"/>
        <v>0</v>
      </c>
      <c r="W194" s="25">
        <f t="shared" si="11"/>
        <v>0</v>
      </c>
      <c r="X194" s="43"/>
    </row>
    <row r="195" spans="1:24" ht="12.75">
      <c r="A195" s="36"/>
      <c r="B195" s="42"/>
      <c r="C195" s="41"/>
      <c r="D195" s="40"/>
      <c r="E195" s="39"/>
      <c r="F195" s="38"/>
      <c r="G195" s="37"/>
      <c r="H195" s="36" t="s">
        <v>0</v>
      </c>
      <c r="I195" s="35"/>
      <c r="J195" s="36"/>
      <c r="K195" s="35"/>
      <c r="L195" s="34"/>
      <c r="M195" s="33"/>
      <c r="N195" s="32"/>
      <c r="O195" s="31"/>
      <c r="P195" s="30">
        <f t="shared" si="8"/>
        <v>0</v>
      </c>
      <c r="Q195" s="45"/>
      <c r="R195" s="46"/>
      <c r="S195" s="45"/>
      <c r="T195" s="44"/>
      <c r="U195" s="26">
        <f t="shared" si="10"/>
        <v>0</v>
      </c>
      <c r="V195" s="25">
        <f t="shared" si="9"/>
        <v>0</v>
      </c>
      <c r="W195" s="25">
        <f t="shared" si="11"/>
        <v>0</v>
      </c>
      <c r="X195" s="43"/>
    </row>
    <row r="196" spans="1:24" ht="12.75">
      <c r="A196" s="36"/>
      <c r="B196" s="42"/>
      <c r="C196" s="41"/>
      <c r="D196" s="40"/>
      <c r="E196" s="39"/>
      <c r="F196" s="38"/>
      <c r="G196" s="37"/>
      <c r="H196" s="36" t="s">
        <v>0</v>
      </c>
      <c r="I196" s="35"/>
      <c r="J196" s="36"/>
      <c r="K196" s="35"/>
      <c r="L196" s="34"/>
      <c r="M196" s="33"/>
      <c r="N196" s="32"/>
      <c r="O196" s="31"/>
      <c r="P196" s="30">
        <f t="shared" si="8"/>
        <v>0</v>
      </c>
      <c r="Q196" s="45"/>
      <c r="R196" s="46"/>
      <c r="S196" s="45"/>
      <c r="T196" s="44"/>
      <c r="U196" s="26">
        <f t="shared" si="10"/>
        <v>0</v>
      </c>
      <c r="V196" s="25">
        <f t="shared" si="9"/>
        <v>0</v>
      </c>
      <c r="W196" s="25">
        <f t="shared" si="11"/>
        <v>0</v>
      </c>
      <c r="X196" s="43"/>
    </row>
    <row r="197" spans="1:24" ht="12.75">
      <c r="A197" s="36"/>
      <c r="B197" s="42"/>
      <c r="C197" s="41"/>
      <c r="D197" s="40"/>
      <c r="E197" s="39"/>
      <c r="F197" s="38"/>
      <c r="G197" s="37"/>
      <c r="H197" s="36" t="s">
        <v>0</v>
      </c>
      <c r="I197" s="35"/>
      <c r="J197" s="36"/>
      <c r="K197" s="35"/>
      <c r="L197" s="34"/>
      <c r="M197" s="33"/>
      <c r="N197" s="32"/>
      <c r="O197" s="31"/>
      <c r="P197" s="30">
        <f t="shared" si="8"/>
        <v>0</v>
      </c>
      <c r="Q197" s="45"/>
      <c r="R197" s="46"/>
      <c r="S197" s="45"/>
      <c r="T197" s="44"/>
      <c r="U197" s="26">
        <f t="shared" si="10"/>
        <v>0</v>
      </c>
      <c r="V197" s="25">
        <f t="shared" si="9"/>
        <v>0</v>
      </c>
      <c r="W197" s="25">
        <f t="shared" si="11"/>
        <v>0</v>
      </c>
      <c r="X197" s="43"/>
    </row>
    <row r="198" spans="1:24" ht="12.75">
      <c r="A198" s="36"/>
      <c r="B198" s="42"/>
      <c r="C198" s="41"/>
      <c r="D198" s="40"/>
      <c r="E198" s="39"/>
      <c r="F198" s="38"/>
      <c r="G198" s="37"/>
      <c r="H198" s="36" t="s">
        <v>0</v>
      </c>
      <c r="I198" s="35"/>
      <c r="J198" s="36"/>
      <c r="K198" s="35"/>
      <c r="L198" s="34"/>
      <c r="M198" s="33"/>
      <c r="N198" s="32"/>
      <c r="O198" s="31"/>
      <c r="P198" s="30">
        <f t="shared" ref="P198:P261" si="12">N198+O198</f>
        <v>0</v>
      </c>
      <c r="Q198" s="45"/>
      <c r="R198" s="46"/>
      <c r="S198" s="45"/>
      <c r="T198" s="44"/>
      <c r="U198" s="26">
        <f t="shared" si="10"/>
        <v>0</v>
      </c>
      <c r="V198" s="25">
        <f t="shared" ref="V198:V261" si="13">(Q198*R198)+(S198*T198)</f>
        <v>0</v>
      </c>
      <c r="W198" s="25">
        <f t="shared" si="11"/>
        <v>0</v>
      </c>
      <c r="X198" s="43"/>
    </row>
    <row r="199" spans="1:24" ht="12.75">
      <c r="A199" s="36"/>
      <c r="B199" s="42"/>
      <c r="C199" s="41"/>
      <c r="D199" s="40"/>
      <c r="E199" s="39"/>
      <c r="F199" s="38"/>
      <c r="G199" s="37"/>
      <c r="H199" s="36" t="s">
        <v>0</v>
      </c>
      <c r="I199" s="35"/>
      <c r="J199" s="36"/>
      <c r="K199" s="35"/>
      <c r="L199" s="34"/>
      <c r="M199" s="33"/>
      <c r="N199" s="32"/>
      <c r="O199" s="31"/>
      <c r="P199" s="30">
        <f t="shared" si="12"/>
        <v>0</v>
      </c>
      <c r="Q199" s="45"/>
      <c r="R199" s="46"/>
      <c r="S199" s="45"/>
      <c r="T199" s="44"/>
      <c r="U199" s="26">
        <f t="shared" ref="U199:U262" si="14">Q199+S199</f>
        <v>0</v>
      </c>
      <c r="V199" s="25">
        <f t="shared" si="13"/>
        <v>0</v>
      </c>
      <c r="W199" s="25">
        <f t="shared" ref="W199:W262" si="15">V199+P199</f>
        <v>0</v>
      </c>
      <c r="X199" s="43"/>
    </row>
    <row r="200" spans="1:24" ht="12.75">
      <c r="A200" s="36"/>
      <c r="B200" s="42"/>
      <c r="C200" s="41"/>
      <c r="D200" s="40"/>
      <c r="E200" s="39"/>
      <c r="F200" s="38"/>
      <c r="G200" s="37"/>
      <c r="H200" s="36" t="s">
        <v>0</v>
      </c>
      <c r="I200" s="35"/>
      <c r="J200" s="36"/>
      <c r="K200" s="35"/>
      <c r="L200" s="34"/>
      <c r="M200" s="33"/>
      <c r="N200" s="32"/>
      <c r="O200" s="31"/>
      <c r="P200" s="30">
        <f t="shared" si="12"/>
        <v>0</v>
      </c>
      <c r="Q200" s="45"/>
      <c r="R200" s="46"/>
      <c r="S200" s="45"/>
      <c r="T200" s="44"/>
      <c r="U200" s="26">
        <f t="shared" si="14"/>
        <v>0</v>
      </c>
      <c r="V200" s="25">
        <f t="shared" si="13"/>
        <v>0</v>
      </c>
      <c r="W200" s="25">
        <f t="shared" si="15"/>
        <v>0</v>
      </c>
      <c r="X200" s="43"/>
    </row>
    <row r="201" spans="1:24" ht="12.75">
      <c r="A201" s="36"/>
      <c r="B201" s="42"/>
      <c r="C201" s="41"/>
      <c r="D201" s="40"/>
      <c r="E201" s="39"/>
      <c r="F201" s="38"/>
      <c r="G201" s="37"/>
      <c r="H201" s="36" t="s">
        <v>0</v>
      </c>
      <c r="I201" s="35"/>
      <c r="J201" s="36"/>
      <c r="K201" s="35"/>
      <c r="L201" s="34"/>
      <c r="M201" s="33"/>
      <c r="N201" s="32"/>
      <c r="O201" s="31"/>
      <c r="P201" s="30">
        <f t="shared" si="12"/>
        <v>0</v>
      </c>
      <c r="Q201" s="45"/>
      <c r="R201" s="46"/>
      <c r="S201" s="45"/>
      <c r="T201" s="44"/>
      <c r="U201" s="26">
        <f t="shared" si="14"/>
        <v>0</v>
      </c>
      <c r="V201" s="25">
        <f t="shared" si="13"/>
        <v>0</v>
      </c>
      <c r="W201" s="25">
        <f t="shared" si="15"/>
        <v>0</v>
      </c>
      <c r="X201" s="43"/>
    </row>
    <row r="202" spans="1:24" ht="12.75">
      <c r="A202" s="36"/>
      <c r="B202" s="42"/>
      <c r="C202" s="41"/>
      <c r="D202" s="40"/>
      <c r="E202" s="39"/>
      <c r="F202" s="38"/>
      <c r="G202" s="37"/>
      <c r="H202" s="36" t="s">
        <v>0</v>
      </c>
      <c r="I202" s="35"/>
      <c r="J202" s="36"/>
      <c r="K202" s="35"/>
      <c r="L202" s="34"/>
      <c r="M202" s="33"/>
      <c r="N202" s="32"/>
      <c r="O202" s="31"/>
      <c r="P202" s="30">
        <f t="shared" si="12"/>
        <v>0</v>
      </c>
      <c r="Q202" s="45"/>
      <c r="R202" s="46"/>
      <c r="S202" s="45"/>
      <c r="T202" s="44"/>
      <c r="U202" s="26">
        <f t="shared" si="14"/>
        <v>0</v>
      </c>
      <c r="V202" s="25">
        <f t="shared" si="13"/>
        <v>0</v>
      </c>
      <c r="W202" s="25">
        <f t="shared" si="15"/>
        <v>0</v>
      </c>
      <c r="X202" s="43"/>
    </row>
    <row r="203" spans="1:24" ht="12.75">
      <c r="A203" s="36"/>
      <c r="B203" s="42"/>
      <c r="C203" s="41"/>
      <c r="D203" s="40"/>
      <c r="E203" s="39"/>
      <c r="F203" s="38"/>
      <c r="G203" s="37"/>
      <c r="H203" s="36" t="s">
        <v>0</v>
      </c>
      <c r="I203" s="35"/>
      <c r="J203" s="36"/>
      <c r="K203" s="35"/>
      <c r="L203" s="34"/>
      <c r="M203" s="33"/>
      <c r="N203" s="32"/>
      <c r="O203" s="31"/>
      <c r="P203" s="30">
        <f t="shared" si="12"/>
        <v>0</v>
      </c>
      <c r="Q203" s="45"/>
      <c r="R203" s="46"/>
      <c r="S203" s="45"/>
      <c r="T203" s="44"/>
      <c r="U203" s="26">
        <f t="shared" si="14"/>
        <v>0</v>
      </c>
      <c r="V203" s="25">
        <f t="shared" si="13"/>
        <v>0</v>
      </c>
      <c r="W203" s="25">
        <f t="shared" si="15"/>
        <v>0</v>
      </c>
      <c r="X203" s="43"/>
    </row>
    <row r="204" spans="1:24" ht="12.75">
      <c r="A204" s="36"/>
      <c r="B204" s="42"/>
      <c r="C204" s="41"/>
      <c r="D204" s="40"/>
      <c r="E204" s="39"/>
      <c r="F204" s="38"/>
      <c r="G204" s="37"/>
      <c r="H204" s="36" t="s">
        <v>0</v>
      </c>
      <c r="I204" s="35"/>
      <c r="J204" s="36"/>
      <c r="K204" s="35"/>
      <c r="L204" s="34"/>
      <c r="M204" s="33"/>
      <c r="N204" s="32"/>
      <c r="O204" s="31"/>
      <c r="P204" s="30">
        <f t="shared" si="12"/>
        <v>0</v>
      </c>
      <c r="Q204" s="45"/>
      <c r="R204" s="46"/>
      <c r="S204" s="45"/>
      <c r="T204" s="44"/>
      <c r="U204" s="26">
        <f t="shared" si="14"/>
        <v>0</v>
      </c>
      <c r="V204" s="25">
        <f t="shared" si="13"/>
        <v>0</v>
      </c>
      <c r="W204" s="25">
        <f t="shared" si="15"/>
        <v>0</v>
      </c>
      <c r="X204" s="43"/>
    </row>
    <row r="205" spans="1:24" ht="12.75">
      <c r="A205" s="36"/>
      <c r="B205" s="42"/>
      <c r="C205" s="41"/>
      <c r="D205" s="40"/>
      <c r="E205" s="39"/>
      <c r="F205" s="38"/>
      <c r="G205" s="37"/>
      <c r="H205" s="36" t="s">
        <v>0</v>
      </c>
      <c r="I205" s="35"/>
      <c r="J205" s="36"/>
      <c r="K205" s="35"/>
      <c r="L205" s="34"/>
      <c r="M205" s="33"/>
      <c r="N205" s="32"/>
      <c r="O205" s="31"/>
      <c r="P205" s="30">
        <f t="shared" si="12"/>
        <v>0</v>
      </c>
      <c r="Q205" s="45"/>
      <c r="R205" s="46"/>
      <c r="S205" s="45"/>
      <c r="T205" s="44"/>
      <c r="U205" s="26">
        <f t="shared" si="14"/>
        <v>0</v>
      </c>
      <c r="V205" s="25">
        <f t="shared" si="13"/>
        <v>0</v>
      </c>
      <c r="W205" s="25">
        <f t="shared" si="15"/>
        <v>0</v>
      </c>
      <c r="X205" s="43"/>
    </row>
    <row r="206" spans="1:24" ht="12.75">
      <c r="A206" s="36"/>
      <c r="B206" s="42"/>
      <c r="C206" s="41"/>
      <c r="D206" s="40"/>
      <c r="E206" s="39"/>
      <c r="F206" s="38"/>
      <c r="G206" s="37"/>
      <c r="H206" s="36" t="s">
        <v>0</v>
      </c>
      <c r="I206" s="35"/>
      <c r="J206" s="36"/>
      <c r="K206" s="35"/>
      <c r="L206" s="34"/>
      <c r="M206" s="33"/>
      <c r="N206" s="32"/>
      <c r="O206" s="31"/>
      <c r="P206" s="30">
        <f t="shared" si="12"/>
        <v>0</v>
      </c>
      <c r="Q206" s="45"/>
      <c r="R206" s="46"/>
      <c r="S206" s="45"/>
      <c r="T206" s="44"/>
      <c r="U206" s="26">
        <f t="shared" si="14"/>
        <v>0</v>
      </c>
      <c r="V206" s="25">
        <f t="shared" si="13"/>
        <v>0</v>
      </c>
      <c r="W206" s="25">
        <f t="shared" si="15"/>
        <v>0</v>
      </c>
      <c r="X206" s="43"/>
    </row>
    <row r="207" spans="1:24" ht="12.75">
      <c r="A207" s="36"/>
      <c r="B207" s="42"/>
      <c r="C207" s="41"/>
      <c r="D207" s="40"/>
      <c r="E207" s="39"/>
      <c r="F207" s="38"/>
      <c r="G207" s="37"/>
      <c r="H207" s="36" t="s">
        <v>0</v>
      </c>
      <c r="I207" s="35"/>
      <c r="J207" s="36"/>
      <c r="K207" s="35"/>
      <c r="L207" s="34"/>
      <c r="M207" s="33"/>
      <c r="N207" s="32"/>
      <c r="O207" s="31"/>
      <c r="P207" s="30">
        <f t="shared" si="12"/>
        <v>0</v>
      </c>
      <c r="Q207" s="45"/>
      <c r="R207" s="46"/>
      <c r="S207" s="45"/>
      <c r="T207" s="44"/>
      <c r="U207" s="26">
        <f t="shared" si="14"/>
        <v>0</v>
      </c>
      <c r="V207" s="25">
        <f t="shared" si="13"/>
        <v>0</v>
      </c>
      <c r="W207" s="25">
        <f t="shared" si="15"/>
        <v>0</v>
      </c>
      <c r="X207" s="43"/>
    </row>
    <row r="208" spans="1:24" ht="12.75">
      <c r="A208" s="36"/>
      <c r="B208" s="42"/>
      <c r="C208" s="41"/>
      <c r="D208" s="40"/>
      <c r="E208" s="39"/>
      <c r="F208" s="38"/>
      <c r="G208" s="37"/>
      <c r="H208" s="36" t="s">
        <v>0</v>
      </c>
      <c r="I208" s="35"/>
      <c r="J208" s="36"/>
      <c r="K208" s="35"/>
      <c r="L208" s="34"/>
      <c r="M208" s="33"/>
      <c r="N208" s="32"/>
      <c r="O208" s="31"/>
      <c r="P208" s="30">
        <f t="shared" si="12"/>
        <v>0</v>
      </c>
      <c r="Q208" s="45"/>
      <c r="R208" s="46"/>
      <c r="S208" s="45"/>
      <c r="T208" s="44"/>
      <c r="U208" s="26">
        <f t="shared" si="14"/>
        <v>0</v>
      </c>
      <c r="V208" s="25">
        <f t="shared" si="13"/>
        <v>0</v>
      </c>
      <c r="W208" s="25">
        <f t="shared" si="15"/>
        <v>0</v>
      </c>
      <c r="X208" s="43"/>
    </row>
    <row r="209" spans="1:24" ht="12.75">
      <c r="A209" s="36"/>
      <c r="B209" s="42"/>
      <c r="C209" s="41"/>
      <c r="D209" s="40"/>
      <c r="E209" s="39"/>
      <c r="F209" s="38"/>
      <c r="G209" s="37"/>
      <c r="H209" s="36" t="s">
        <v>0</v>
      </c>
      <c r="I209" s="35"/>
      <c r="J209" s="36"/>
      <c r="K209" s="35"/>
      <c r="L209" s="34"/>
      <c r="M209" s="33"/>
      <c r="N209" s="32"/>
      <c r="O209" s="31"/>
      <c r="P209" s="30">
        <f t="shared" si="12"/>
        <v>0</v>
      </c>
      <c r="Q209" s="45"/>
      <c r="R209" s="46"/>
      <c r="S209" s="45"/>
      <c r="T209" s="44"/>
      <c r="U209" s="26">
        <f t="shared" si="14"/>
        <v>0</v>
      </c>
      <c r="V209" s="25">
        <f t="shared" si="13"/>
        <v>0</v>
      </c>
      <c r="W209" s="25">
        <f t="shared" si="15"/>
        <v>0</v>
      </c>
      <c r="X209" s="43"/>
    </row>
    <row r="210" spans="1:24" ht="12.75">
      <c r="A210" s="36"/>
      <c r="B210" s="42"/>
      <c r="C210" s="41"/>
      <c r="D210" s="40"/>
      <c r="E210" s="39"/>
      <c r="F210" s="38"/>
      <c r="G210" s="37"/>
      <c r="H210" s="36" t="s">
        <v>0</v>
      </c>
      <c r="I210" s="35"/>
      <c r="J210" s="36"/>
      <c r="K210" s="35"/>
      <c r="L210" s="34"/>
      <c r="M210" s="33"/>
      <c r="N210" s="32"/>
      <c r="O210" s="31"/>
      <c r="P210" s="30">
        <f t="shared" si="12"/>
        <v>0</v>
      </c>
      <c r="Q210" s="45"/>
      <c r="R210" s="46"/>
      <c r="S210" s="45"/>
      <c r="T210" s="44"/>
      <c r="U210" s="26">
        <f t="shared" si="14"/>
        <v>0</v>
      </c>
      <c r="V210" s="25">
        <f t="shared" si="13"/>
        <v>0</v>
      </c>
      <c r="W210" s="25">
        <f t="shared" si="15"/>
        <v>0</v>
      </c>
      <c r="X210" s="43"/>
    </row>
    <row r="211" spans="1:24" ht="12.75">
      <c r="A211" s="36"/>
      <c r="B211" s="42"/>
      <c r="C211" s="41"/>
      <c r="D211" s="40"/>
      <c r="E211" s="39"/>
      <c r="F211" s="38"/>
      <c r="G211" s="37"/>
      <c r="H211" s="36" t="s">
        <v>0</v>
      </c>
      <c r="I211" s="35"/>
      <c r="J211" s="36"/>
      <c r="K211" s="35"/>
      <c r="L211" s="34"/>
      <c r="M211" s="33"/>
      <c r="N211" s="32"/>
      <c r="O211" s="31"/>
      <c r="P211" s="30">
        <f t="shared" si="12"/>
        <v>0</v>
      </c>
      <c r="Q211" s="45"/>
      <c r="R211" s="46"/>
      <c r="S211" s="45"/>
      <c r="T211" s="44"/>
      <c r="U211" s="26">
        <f t="shared" si="14"/>
        <v>0</v>
      </c>
      <c r="V211" s="25">
        <f t="shared" si="13"/>
        <v>0</v>
      </c>
      <c r="W211" s="25">
        <f t="shared" si="15"/>
        <v>0</v>
      </c>
      <c r="X211" s="43"/>
    </row>
    <row r="212" spans="1:24" ht="12.75">
      <c r="A212" s="36"/>
      <c r="B212" s="42"/>
      <c r="C212" s="41"/>
      <c r="D212" s="40"/>
      <c r="E212" s="39"/>
      <c r="F212" s="38"/>
      <c r="G212" s="37"/>
      <c r="H212" s="36" t="s">
        <v>0</v>
      </c>
      <c r="I212" s="35"/>
      <c r="J212" s="36"/>
      <c r="K212" s="35"/>
      <c r="L212" s="34"/>
      <c r="M212" s="33"/>
      <c r="N212" s="32"/>
      <c r="O212" s="31"/>
      <c r="P212" s="30">
        <f t="shared" si="12"/>
        <v>0</v>
      </c>
      <c r="Q212" s="45"/>
      <c r="R212" s="46"/>
      <c r="S212" s="45"/>
      <c r="T212" s="44"/>
      <c r="U212" s="26">
        <f t="shared" si="14"/>
        <v>0</v>
      </c>
      <c r="V212" s="25">
        <f t="shared" si="13"/>
        <v>0</v>
      </c>
      <c r="W212" s="25">
        <f t="shared" si="15"/>
        <v>0</v>
      </c>
      <c r="X212" s="43"/>
    </row>
    <row r="213" spans="1:24" ht="12.75">
      <c r="A213" s="36"/>
      <c r="B213" s="42"/>
      <c r="C213" s="41"/>
      <c r="D213" s="40"/>
      <c r="E213" s="39"/>
      <c r="F213" s="38"/>
      <c r="G213" s="37"/>
      <c r="H213" s="36" t="s">
        <v>0</v>
      </c>
      <c r="I213" s="35"/>
      <c r="J213" s="36"/>
      <c r="K213" s="35"/>
      <c r="L213" s="34"/>
      <c r="M213" s="33"/>
      <c r="N213" s="32"/>
      <c r="O213" s="31"/>
      <c r="P213" s="30">
        <f t="shared" si="12"/>
        <v>0</v>
      </c>
      <c r="Q213" s="45"/>
      <c r="R213" s="46"/>
      <c r="S213" s="45"/>
      <c r="T213" s="44"/>
      <c r="U213" s="26">
        <f t="shared" si="14"/>
        <v>0</v>
      </c>
      <c r="V213" s="25">
        <f t="shared" si="13"/>
        <v>0</v>
      </c>
      <c r="W213" s="25">
        <f t="shared" si="15"/>
        <v>0</v>
      </c>
      <c r="X213" s="43"/>
    </row>
    <row r="214" spans="1:24" ht="12.75">
      <c r="A214" s="36"/>
      <c r="B214" s="42"/>
      <c r="C214" s="41"/>
      <c r="D214" s="40"/>
      <c r="E214" s="39"/>
      <c r="F214" s="38"/>
      <c r="G214" s="37"/>
      <c r="H214" s="36" t="s">
        <v>0</v>
      </c>
      <c r="I214" s="35"/>
      <c r="J214" s="36"/>
      <c r="K214" s="35"/>
      <c r="L214" s="34"/>
      <c r="M214" s="33"/>
      <c r="N214" s="32"/>
      <c r="O214" s="31"/>
      <c r="P214" s="30">
        <f t="shared" si="12"/>
        <v>0</v>
      </c>
      <c r="Q214" s="45"/>
      <c r="R214" s="46"/>
      <c r="S214" s="45"/>
      <c r="T214" s="44"/>
      <c r="U214" s="26">
        <f t="shared" si="14"/>
        <v>0</v>
      </c>
      <c r="V214" s="25">
        <f t="shared" si="13"/>
        <v>0</v>
      </c>
      <c r="W214" s="25">
        <f t="shared" si="15"/>
        <v>0</v>
      </c>
      <c r="X214" s="43"/>
    </row>
    <row r="215" spans="1:24" ht="12.75">
      <c r="A215" s="36"/>
      <c r="B215" s="42"/>
      <c r="C215" s="41"/>
      <c r="D215" s="40"/>
      <c r="E215" s="39"/>
      <c r="F215" s="38"/>
      <c r="G215" s="37"/>
      <c r="H215" s="36" t="s">
        <v>0</v>
      </c>
      <c r="I215" s="35"/>
      <c r="J215" s="36"/>
      <c r="K215" s="35"/>
      <c r="L215" s="34"/>
      <c r="M215" s="33"/>
      <c r="N215" s="32"/>
      <c r="O215" s="31"/>
      <c r="P215" s="30">
        <f t="shared" si="12"/>
        <v>0</v>
      </c>
      <c r="Q215" s="45"/>
      <c r="R215" s="46"/>
      <c r="S215" s="45"/>
      <c r="T215" s="44"/>
      <c r="U215" s="26">
        <f t="shared" si="14"/>
        <v>0</v>
      </c>
      <c r="V215" s="25">
        <f t="shared" si="13"/>
        <v>0</v>
      </c>
      <c r="W215" s="25">
        <f t="shared" si="15"/>
        <v>0</v>
      </c>
      <c r="X215" s="43"/>
    </row>
    <row r="216" spans="1:24" ht="12.75">
      <c r="A216" s="36"/>
      <c r="B216" s="42"/>
      <c r="C216" s="41"/>
      <c r="D216" s="40"/>
      <c r="E216" s="39"/>
      <c r="F216" s="38"/>
      <c r="G216" s="37"/>
      <c r="H216" s="36" t="s">
        <v>0</v>
      </c>
      <c r="I216" s="35"/>
      <c r="J216" s="36"/>
      <c r="K216" s="35"/>
      <c r="L216" s="34"/>
      <c r="M216" s="33"/>
      <c r="N216" s="32"/>
      <c r="O216" s="31"/>
      <c r="P216" s="30">
        <f t="shared" si="12"/>
        <v>0</v>
      </c>
      <c r="Q216" s="45"/>
      <c r="R216" s="46"/>
      <c r="S216" s="45"/>
      <c r="T216" s="44"/>
      <c r="U216" s="26">
        <f t="shared" si="14"/>
        <v>0</v>
      </c>
      <c r="V216" s="25">
        <f t="shared" si="13"/>
        <v>0</v>
      </c>
      <c r="W216" s="25">
        <f t="shared" si="15"/>
        <v>0</v>
      </c>
      <c r="X216" s="43"/>
    </row>
    <row r="217" spans="1:24" ht="12.75">
      <c r="A217" s="36"/>
      <c r="B217" s="42"/>
      <c r="C217" s="41"/>
      <c r="D217" s="40"/>
      <c r="E217" s="39"/>
      <c r="F217" s="38"/>
      <c r="G217" s="37"/>
      <c r="H217" s="36" t="s">
        <v>0</v>
      </c>
      <c r="I217" s="35"/>
      <c r="J217" s="36"/>
      <c r="K217" s="35"/>
      <c r="L217" s="34"/>
      <c r="M217" s="33"/>
      <c r="N217" s="32"/>
      <c r="O217" s="31"/>
      <c r="P217" s="30">
        <f t="shared" si="12"/>
        <v>0</v>
      </c>
      <c r="Q217" s="45"/>
      <c r="R217" s="46"/>
      <c r="S217" s="45"/>
      <c r="T217" s="44"/>
      <c r="U217" s="26">
        <f t="shared" si="14"/>
        <v>0</v>
      </c>
      <c r="V217" s="25">
        <f t="shared" si="13"/>
        <v>0</v>
      </c>
      <c r="W217" s="25">
        <f t="shared" si="15"/>
        <v>0</v>
      </c>
      <c r="X217" s="43"/>
    </row>
    <row r="218" spans="1:24" ht="12.75">
      <c r="A218" s="36"/>
      <c r="B218" s="42"/>
      <c r="C218" s="41"/>
      <c r="D218" s="40"/>
      <c r="E218" s="39"/>
      <c r="F218" s="38"/>
      <c r="G218" s="37"/>
      <c r="H218" s="36" t="s">
        <v>0</v>
      </c>
      <c r="I218" s="35"/>
      <c r="J218" s="36"/>
      <c r="K218" s="35"/>
      <c r="L218" s="34"/>
      <c r="M218" s="33"/>
      <c r="N218" s="32"/>
      <c r="O218" s="31"/>
      <c r="P218" s="30">
        <f t="shared" si="12"/>
        <v>0</v>
      </c>
      <c r="Q218" s="45"/>
      <c r="R218" s="46"/>
      <c r="S218" s="45"/>
      <c r="T218" s="44"/>
      <c r="U218" s="26">
        <f t="shared" si="14"/>
        <v>0</v>
      </c>
      <c r="V218" s="25">
        <f t="shared" si="13"/>
        <v>0</v>
      </c>
      <c r="W218" s="25">
        <f t="shared" si="15"/>
        <v>0</v>
      </c>
      <c r="X218" s="43"/>
    </row>
    <row r="219" spans="1:24" ht="12.75">
      <c r="A219" s="36"/>
      <c r="B219" s="42"/>
      <c r="C219" s="41"/>
      <c r="D219" s="40"/>
      <c r="E219" s="39"/>
      <c r="F219" s="38"/>
      <c r="G219" s="37"/>
      <c r="H219" s="36" t="s">
        <v>0</v>
      </c>
      <c r="I219" s="35"/>
      <c r="J219" s="36"/>
      <c r="K219" s="35"/>
      <c r="L219" s="34"/>
      <c r="M219" s="33"/>
      <c r="N219" s="32"/>
      <c r="O219" s="31"/>
      <c r="P219" s="30">
        <f t="shared" si="12"/>
        <v>0</v>
      </c>
      <c r="Q219" s="45"/>
      <c r="R219" s="46"/>
      <c r="S219" s="45"/>
      <c r="T219" s="44"/>
      <c r="U219" s="26">
        <f t="shared" si="14"/>
        <v>0</v>
      </c>
      <c r="V219" s="25">
        <f t="shared" si="13"/>
        <v>0</v>
      </c>
      <c r="W219" s="25">
        <f t="shared" si="15"/>
        <v>0</v>
      </c>
      <c r="X219" s="43"/>
    </row>
    <row r="220" spans="1:24" ht="12.75">
      <c r="A220" s="36"/>
      <c r="B220" s="42"/>
      <c r="C220" s="41"/>
      <c r="D220" s="40"/>
      <c r="E220" s="39"/>
      <c r="F220" s="38"/>
      <c r="G220" s="37"/>
      <c r="H220" s="36" t="s">
        <v>0</v>
      </c>
      <c r="I220" s="35"/>
      <c r="J220" s="36"/>
      <c r="K220" s="35"/>
      <c r="L220" s="34"/>
      <c r="M220" s="33"/>
      <c r="N220" s="32"/>
      <c r="O220" s="31"/>
      <c r="P220" s="30">
        <f t="shared" si="12"/>
        <v>0</v>
      </c>
      <c r="Q220" s="45"/>
      <c r="R220" s="46"/>
      <c r="S220" s="45"/>
      <c r="T220" s="44"/>
      <c r="U220" s="26">
        <f t="shared" si="14"/>
        <v>0</v>
      </c>
      <c r="V220" s="25">
        <f t="shared" si="13"/>
        <v>0</v>
      </c>
      <c r="W220" s="25">
        <f t="shared" si="15"/>
        <v>0</v>
      </c>
      <c r="X220" s="43"/>
    </row>
    <row r="221" spans="1:24" ht="12.75">
      <c r="A221" s="36"/>
      <c r="B221" s="42"/>
      <c r="C221" s="41"/>
      <c r="D221" s="40"/>
      <c r="E221" s="39"/>
      <c r="F221" s="38"/>
      <c r="G221" s="37"/>
      <c r="H221" s="36" t="s">
        <v>0</v>
      </c>
      <c r="I221" s="35"/>
      <c r="J221" s="36"/>
      <c r="K221" s="35"/>
      <c r="L221" s="34"/>
      <c r="M221" s="33"/>
      <c r="N221" s="32"/>
      <c r="O221" s="31"/>
      <c r="P221" s="30">
        <f t="shared" si="12"/>
        <v>0</v>
      </c>
      <c r="Q221" s="45"/>
      <c r="R221" s="46"/>
      <c r="S221" s="45"/>
      <c r="T221" s="44"/>
      <c r="U221" s="26">
        <f t="shared" si="14"/>
        <v>0</v>
      </c>
      <c r="V221" s="25">
        <f t="shared" si="13"/>
        <v>0</v>
      </c>
      <c r="W221" s="25">
        <f t="shared" si="15"/>
        <v>0</v>
      </c>
      <c r="X221" s="43"/>
    </row>
    <row r="222" spans="1:24" ht="12.75">
      <c r="A222" s="36"/>
      <c r="B222" s="42"/>
      <c r="C222" s="41"/>
      <c r="D222" s="40"/>
      <c r="E222" s="39"/>
      <c r="F222" s="38"/>
      <c r="G222" s="37"/>
      <c r="H222" s="36" t="s">
        <v>0</v>
      </c>
      <c r="I222" s="35"/>
      <c r="J222" s="36"/>
      <c r="K222" s="35"/>
      <c r="L222" s="34"/>
      <c r="M222" s="33"/>
      <c r="N222" s="32"/>
      <c r="O222" s="31"/>
      <c r="P222" s="30">
        <f t="shared" si="12"/>
        <v>0</v>
      </c>
      <c r="Q222" s="45"/>
      <c r="R222" s="46"/>
      <c r="S222" s="45"/>
      <c r="T222" s="44"/>
      <c r="U222" s="26">
        <f t="shared" si="14"/>
        <v>0</v>
      </c>
      <c r="V222" s="25">
        <f t="shared" si="13"/>
        <v>0</v>
      </c>
      <c r="W222" s="25">
        <f t="shared" si="15"/>
        <v>0</v>
      </c>
      <c r="X222" s="43"/>
    </row>
    <row r="223" spans="1:24" ht="12.75">
      <c r="A223" s="36"/>
      <c r="B223" s="42"/>
      <c r="C223" s="41"/>
      <c r="D223" s="40"/>
      <c r="E223" s="39"/>
      <c r="F223" s="38"/>
      <c r="G223" s="37"/>
      <c r="H223" s="36" t="s">
        <v>0</v>
      </c>
      <c r="I223" s="35"/>
      <c r="J223" s="36"/>
      <c r="K223" s="35"/>
      <c r="L223" s="34"/>
      <c r="M223" s="33"/>
      <c r="N223" s="32"/>
      <c r="O223" s="31"/>
      <c r="P223" s="30">
        <f t="shared" si="12"/>
        <v>0</v>
      </c>
      <c r="Q223" s="45"/>
      <c r="R223" s="46"/>
      <c r="S223" s="45"/>
      <c r="T223" s="44"/>
      <c r="U223" s="26">
        <f t="shared" si="14"/>
        <v>0</v>
      </c>
      <c r="V223" s="25">
        <f t="shared" si="13"/>
        <v>0</v>
      </c>
      <c r="W223" s="25">
        <f t="shared" si="15"/>
        <v>0</v>
      </c>
      <c r="X223" s="43"/>
    </row>
    <row r="224" spans="1:24" ht="12.75">
      <c r="A224" s="36"/>
      <c r="B224" s="42"/>
      <c r="C224" s="41"/>
      <c r="D224" s="40"/>
      <c r="E224" s="39"/>
      <c r="F224" s="38"/>
      <c r="G224" s="37"/>
      <c r="H224" s="36" t="s">
        <v>0</v>
      </c>
      <c r="I224" s="35"/>
      <c r="J224" s="36"/>
      <c r="K224" s="35"/>
      <c r="L224" s="34"/>
      <c r="M224" s="33"/>
      <c r="N224" s="32"/>
      <c r="O224" s="31"/>
      <c r="P224" s="30">
        <f t="shared" si="12"/>
        <v>0</v>
      </c>
      <c r="Q224" s="45"/>
      <c r="R224" s="46"/>
      <c r="S224" s="45"/>
      <c r="T224" s="44"/>
      <c r="U224" s="26">
        <f t="shared" si="14"/>
        <v>0</v>
      </c>
      <c r="V224" s="25">
        <f t="shared" si="13"/>
        <v>0</v>
      </c>
      <c r="W224" s="25">
        <f t="shared" si="15"/>
        <v>0</v>
      </c>
      <c r="X224" s="43"/>
    </row>
    <row r="225" spans="1:24" ht="12.75">
      <c r="A225" s="36"/>
      <c r="B225" s="42"/>
      <c r="C225" s="41"/>
      <c r="D225" s="40"/>
      <c r="E225" s="39"/>
      <c r="F225" s="38"/>
      <c r="G225" s="37"/>
      <c r="H225" s="36" t="s">
        <v>0</v>
      </c>
      <c r="I225" s="35"/>
      <c r="J225" s="36"/>
      <c r="K225" s="35"/>
      <c r="L225" s="34"/>
      <c r="M225" s="33"/>
      <c r="N225" s="32"/>
      <c r="O225" s="31"/>
      <c r="P225" s="30">
        <f t="shared" si="12"/>
        <v>0</v>
      </c>
      <c r="Q225" s="45"/>
      <c r="R225" s="46"/>
      <c r="S225" s="45"/>
      <c r="T225" s="44"/>
      <c r="U225" s="26">
        <f t="shared" si="14"/>
        <v>0</v>
      </c>
      <c r="V225" s="25">
        <f t="shared" si="13"/>
        <v>0</v>
      </c>
      <c r="W225" s="25">
        <f t="shared" si="15"/>
        <v>0</v>
      </c>
      <c r="X225" s="43"/>
    </row>
    <row r="226" spans="1:24" ht="12.75">
      <c r="A226" s="36"/>
      <c r="B226" s="42"/>
      <c r="C226" s="41"/>
      <c r="D226" s="40"/>
      <c r="E226" s="39"/>
      <c r="F226" s="38"/>
      <c r="G226" s="37"/>
      <c r="H226" s="36" t="s">
        <v>0</v>
      </c>
      <c r="I226" s="35"/>
      <c r="J226" s="36"/>
      <c r="K226" s="35"/>
      <c r="L226" s="34"/>
      <c r="M226" s="33"/>
      <c r="N226" s="32"/>
      <c r="O226" s="31"/>
      <c r="P226" s="30">
        <f t="shared" si="12"/>
        <v>0</v>
      </c>
      <c r="Q226" s="45"/>
      <c r="R226" s="46"/>
      <c r="S226" s="45"/>
      <c r="T226" s="44"/>
      <c r="U226" s="26">
        <f t="shared" si="14"/>
        <v>0</v>
      </c>
      <c r="V226" s="25">
        <f t="shared" si="13"/>
        <v>0</v>
      </c>
      <c r="W226" s="25">
        <f t="shared" si="15"/>
        <v>0</v>
      </c>
      <c r="X226" s="43"/>
    </row>
    <row r="227" spans="1:24" ht="12.75">
      <c r="A227" s="36"/>
      <c r="B227" s="42"/>
      <c r="C227" s="41"/>
      <c r="D227" s="40"/>
      <c r="E227" s="39"/>
      <c r="F227" s="38"/>
      <c r="G227" s="37"/>
      <c r="H227" s="36" t="s">
        <v>0</v>
      </c>
      <c r="I227" s="35"/>
      <c r="J227" s="36"/>
      <c r="K227" s="35"/>
      <c r="L227" s="34"/>
      <c r="M227" s="33"/>
      <c r="N227" s="32"/>
      <c r="O227" s="31"/>
      <c r="P227" s="30">
        <f t="shared" si="12"/>
        <v>0</v>
      </c>
      <c r="Q227" s="45"/>
      <c r="R227" s="46"/>
      <c r="S227" s="45"/>
      <c r="T227" s="44"/>
      <c r="U227" s="26">
        <f t="shared" si="14"/>
        <v>0</v>
      </c>
      <c r="V227" s="25">
        <f t="shared" si="13"/>
        <v>0</v>
      </c>
      <c r="W227" s="25">
        <f t="shared" si="15"/>
        <v>0</v>
      </c>
      <c r="X227" s="43"/>
    </row>
    <row r="228" spans="1:24" ht="12.75">
      <c r="A228" s="36"/>
      <c r="B228" s="42"/>
      <c r="C228" s="41"/>
      <c r="D228" s="40"/>
      <c r="E228" s="39"/>
      <c r="F228" s="38"/>
      <c r="G228" s="37"/>
      <c r="H228" s="36" t="s">
        <v>0</v>
      </c>
      <c r="I228" s="35"/>
      <c r="J228" s="36"/>
      <c r="K228" s="35"/>
      <c r="L228" s="34"/>
      <c r="M228" s="33"/>
      <c r="N228" s="32"/>
      <c r="O228" s="31"/>
      <c r="P228" s="30">
        <f t="shared" si="12"/>
        <v>0</v>
      </c>
      <c r="Q228" s="45"/>
      <c r="R228" s="46"/>
      <c r="S228" s="45"/>
      <c r="T228" s="44"/>
      <c r="U228" s="26">
        <f t="shared" si="14"/>
        <v>0</v>
      </c>
      <c r="V228" s="25">
        <f t="shared" si="13"/>
        <v>0</v>
      </c>
      <c r="W228" s="25">
        <f t="shared" si="15"/>
        <v>0</v>
      </c>
      <c r="X228" s="43"/>
    </row>
    <row r="229" spans="1:24" ht="12.75">
      <c r="A229" s="36"/>
      <c r="B229" s="42"/>
      <c r="C229" s="41"/>
      <c r="D229" s="40"/>
      <c r="E229" s="39"/>
      <c r="F229" s="38"/>
      <c r="G229" s="37"/>
      <c r="H229" s="36" t="s">
        <v>0</v>
      </c>
      <c r="I229" s="35"/>
      <c r="J229" s="36"/>
      <c r="K229" s="35"/>
      <c r="L229" s="34"/>
      <c r="M229" s="33"/>
      <c r="N229" s="32"/>
      <c r="O229" s="31"/>
      <c r="P229" s="30">
        <f t="shared" si="12"/>
        <v>0</v>
      </c>
      <c r="Q229" s="45"/>
      <c r="R229" s="46"/>
      <c r="S229" s="45"/>
      <c r="T229" s="44"/>
      <c r="U229" s="26">
        <f t="shared" si="14"/>
        <v>0</v>
      </c>
      <c r="V229" s="25">
        <f t="shared" si="13"/>
        <v>0</v>
      </c>
      <c r="W229" s="25">
        <f t="shared" si="15"/>
        <v>0</v>
      </c>
      <c r="X229" s="43"/>
    </row>
    <row r="230" spans="1:24" ht="12.75">
      <c r="A230" s="36"/>
      <c r="B230" s="42"/>
      <c r="C230" s="41"/>
      <c r="D230" s="40"/>
      <c r="E230" s="39"/>
      <c r="F230" s="38"/>
      <c r="G230" s="37"/>
      <c r="H230" s="36" t="s">
        <v>0</v>
      </c>
      <c r="I230" s="35"/>
      <c r="J230" s="36"/>
      <c r="K230" s="35"/>
      <c r="L230" s="34"/>
      <c r="M230" s="33"/>
      <c r="N230" s="32"/>
      <c r="O230" s="31"/>
      <c r="P230" s="30">
        <f t="shared" si="12"/>
        <v>0</v>
      </c>
      <c r="Q230" s="45"/>
      <c r="R230" s="46"/>
      <c r="S230" s="45"/>
      <c r="T230" s="44"/>
      <c r="U230" s="26">
        <f t="shared" si="14"/>
        <v>0</v>
      </c>
      <c r="V230" s="25">
        <f t="shared" si="13"/>
        <v>0</v>
      </c>
      <c r="W230" s="25">
        <f t="shared" si="15"/>
        <v>0</v>
      </c>
      <c r="X230" s="43"/>
    </row>
    <row r="231" spans="1:24" ht="12.75">
      <c r="A231" s="36"/>
      <c r="B231" s="42"/>
      <c r="C231" s="41"/>
      <c r="D231" s="40"/>
      <c r="E231" s="39"/>
      <c r="F231" s="38"/>
      <c r="G231" s="37"/>
      <c r="H231" s="36" t="s">
        <v>0</v>
      </c>
      <c r="I231" s="35"/>
      <c r="J231" s="36"/>
      <c r="K231" s="35"/>
      <c r="L231" s="34"/>
      <c r="M231" s="33"/>
      <c r="N231" s="32"/>
      <c r="O231" s="31"/>
      <c r="P231" s="30">
        <f t="shared" si="12"/>
        <v>0</v>
      </c>
      <c r="Q231" s="45"/>
      <c r="R231" s="46"/>
      <c r="S231" s="45"/>
      <c r="T231" s="44"/>
      <c r="U231" s="26">
        <f t="shared" si="14"/>
        <v>0</v>
      </c>
      <c r="V231" s="25">
        <f t="shared" si="13"/>
        <v>0</v>
      </c>
      <c r="W231" s="25">
        <f t="shared" si="15"/>
        <v>0</v>
      </c>
      <c r="X231" s="43"/>
    </row>
    <row r="232" spans="1:24" ht="12.75">
      <c r="A232" s="36"/>
      <c r="B232" s="42"/>
      <c r="C232" s="41"/>
      <c r="D232" s="40"/>
      <c r="E232" s="39"/>
      <c r="F232" s="38"/>
      <c r="G232" s="37"/>
      <c r="H232" s="36" t="s">
        <v>0</v>
      </c>
      <c r="I232" s="35"/>
      <c r="J232" s="36"/>
      <c r="K232" s="35"/>
      <c r="L232" s="34"/>
      <c r="M232" s="33"/>
      <c r="N232" s="32"/>
      <c r="O232" s="31"/>
      <c r="P232" s="30">
        <f t="shared" si="12"/>
        <v>0</v>
      </c>
      <c r="Q232" s="45"/>
      <c r="R232" s="46"/>
      <c r="S232" s="45"/>
      <c r="T232" s="44"/>
      <c r="U232" s="26">
        <f t="shared" si="14"/>
        <v>0</v>
      </c>
      <c r="V232" s="25">
        <f t="shared" si="13"/>
        <v>0</v>
      </c>
      <c r="W232" s="25">
        <f t="shared" si="15"/>
        <v>0</v>
      </c>
      <c r="X232" s="43"/>
    </row>
    <row r="233" spans="1:24" ht="12.75">
      <c r="A233" s="36"/>
      <c r="B233" s="42"/>
      <c r="C233" s="41"/>
      <c r="D233" s="40"/>
      <c r="E233" s="39"/>
      <c r="F233" s="38"/>
      <c r="G233" s="37"/>
      <c r="H233" s="36" t="s">
        <v>0</v>
      </c>
      <c r="I233" s="35"/>
      <c r="J233" s="36"/>
      <c r="K233" s="35"/>
      <c r="L233" s="34"/>
      <c r="M233" s="33"/>
      <c r="N233" s="32"/>
      <c r="O233" s="31"/>
      <c r="P233" s="30">
        <f t="shared" si="12"/>
        <v>0</v>
      </c>
      <c r="Q233" s="45"/>
      <c r="R233" s="46"/>
      <c r="S233" s="45"/>
      <c r="T233" s="44"/>
      <c r="U233" s="26">
        <f t="shared" si="14"/>
        <v>0</v>
      </c>
      <c r="V233" s="25">
        <f t="shared" si="13"/>
        <v>0</v>
      </c>
      <c r="W233" s="25">
        <f t="shared" si="15"/>
        <v>0</v>
      </c>
      <c r="X233" s="43"/>
    </row>
    <row r="234" spans="1:24" ht="12.75">
      <c r="A234" s="36"/>
      <c r="B234" s="42"/>
      <c r="C234" s="41"/>
      <c r="D234" s="40"/>
      <c r="E234" s="39"/>
      <c r="F234" s="38"/>
      <c r="G234" s="37"/>
      <c r="H234" s="36" t="s">
        <v>0</v>
      </c>
      <c r="I234" s="35"/>
      <c r="J234" s="36"/>
      <c r="K234" s="35"/>
      <c r="L234" s="34"/>
      <c r="M234" s="33"/>
      <c r="N234" s="32"/>
      <c r="O234" s="31"/>
      <c r="P234" s="30">
        <f t="shared" si="12"/>
        <v>0</v>
      </c>
      <c r="Q234" s="45"/>
      <c r="R234" s="46"/>
      <c r="S234" s="45"/>
      <c r="T234" s="44"/>
      <c r="U234" s="26">
        <f t="shared" si="14"/>
        <v>0</v>
      </c>
      <c r="V234" s="25">
        <f t="shared" si="13"/>
        <v>0</v>
      </c>
      <c r="W234" s="25">
        <f t="shared" si="15"/>
        <v>0</v>
      </c>
      <c r="X234" s="43"/>
    </row>
    <row r="235" spans="1:24" ht="12.75">
      <c r="A235" s="36"/>
      <c r="B235" s="42"/>
      <c r="C235" s="41"/>
      <c r="D235" s="40"/>
      <c r="E235" s="39"/>
      <c r="F235" s="38"/>
      <c r="G235" s="37"/>
      <c r="H235" s="36" t="s">
        <v>0</v>
      </c>
      <c r="I235" s="35"/>
      <c r="J235" s="36"/>
      <c r="K235" s="35"/>
      <c r="L235" s="34"/>
      <c r="M235" s="33"/>
      <c r="N235" s="32"/>
      <c r="O235" s="31"/>
      <c r="P235" s="30">
        <f t="shared" si="12"/>
        <v>0</v>
      </c>
      <c r="Q235" s="45"/>
      <c r="R235" s="46"/>
      <c r="S235" s="45"/>
      <c r="T235" s="44"/>
      <c r="U235" s="26">
        <f t="shared" si="14"/>
        <v>0</v>
      </c>
      <c r="V235" s="25">
        <f t="shared" si="13"/>
        <v>0</v>
      </c>
      <c r="W235" s="25">
        <f t="shared" si="15"/>
        <v>0</v>
      </c>
      <c r="X235" s="43"/>
    </row>
    <row r="236" spans="1:24" ht="12.75">
      <c r="A236" s="36"/>
      <c r="B236" s="42"/>
      <c r="C236" s="41"/>
      <c r="D236" s="40"/>
      <c r="E236" s="39"/>
      <c r="F236" s="38"/>
      <c r="G236" s="37"/>
      <c r="H236" s="36" t="s">
        <v>0</v>
      </c>
      <c r="I236" s="35"/>
      <c r="J236" s="36"/>
      <c r="K236" s="35"/>
      <c r="L236" s="34"/>
      <c r="M236" s="33"/>
      <c r="N236" s="32"/>
      <c r="O236" s="31"/>
      <c r="P236" s="30">
        <f t="shared" si="12"/>
        <v>0</v>
      </c>
      <c r="Q236" s="45"/>
      <c r="R236" s="46"/>
      <c r="S236" s="45"/>
      <c r="T236" s="44"/>
      <c r="U236" s="26">
        <f t="shared" si="14"/>
        <v>0</v>
      </c>
      <c r="V236" s="25">
        <f t="shared" si="13"/>
        <v>0</v>
      </c>
      <c r="W236" s="25">
        <f t="shared" si="15"/>
        <v>0</v>
      </c>
      <c r="X236" s="43"/>
    </row>
    <row r="237" spans="1:24" ht="12.75">
      <c r="A237" s="36"/>
      <c r="B237" s="42"/>
      <c r="C237" s="41"/>
      <c r="D237" s="40"/>
      <c r="E237" s="39"/>
      <c r="F237" s="38"/>
      <c r="G237" s="37"/>
      <c r="H237" s="36" t="s">
        <v>0</v>
      </c>
      <c r="I237" s="35"/>
      <c r="J237" s="36"/>
      <c r="K237" s="35"/>
      <c r="L237" s="34"/>
      <c r="M237" s="33"/>
      <c r="N237" s="32"/>
      <c r="O237" s="31"/>
      <c r="P237" s="30">
        <f t="shared" si="12"/>
        <v>0</v>
      </c>
      <c r="Q237" s="45"/>
      <c r="R237" s="46"/>
      <c r="S237" s="45"/>
      <c r="T237" s="44"/>
      <c r="U237" s="26">
        <f t="shared" si="14"/>
        <v>0</v>
      </c>
      <c r="V237" s="25">
        <f t="shared" si="13"/>
        <v>0</v>
      </c>
      <c r="W237" s="25">
        <f t="shared" si="15"/>
        <v>0</v>
      </c>
      <c r="X237" s="43"/>
    </row>
    <row r="238" spans="1:24" ht="12.75">
      <c r="A238" s="36"/>
      <c r="B238" s="42"/>
      <c r="C238" s="41"/>
      <c r="D238" s="40"/>
      <c r="E238" s="39"/>
      <c r="F238" s="38"/>
      <c r="G238" s="37"/>
      <c r="H238" s="36" t="s">
        <v>0</v>
      </c>
      <c r="I238" s="35"/>
      <c r="J238" s="36"/>
      <c r="K238" s="35"/>
      <c r="L238" s="34"/>
      <c r="M238" s="33"/>
      <c r="N238" s="32"/>
      <c r="O238" s="31"/>
      <c r="P238" s="30">
        <f t="shared" si="12"/>
        <v>0</v>
      </c>
      <c r="Q238" s="45"/>
      <c r="R238" s="46"/>
      <c r="S238" s="45"/>
      <c r="T238" s="44"/>
      <c r="U238" s="26">
        <f t="shared" si="14"/>
        <v>0</v>
      </c>
      <c r="V238" s="25">
        <f t="shared" si="13"/>
        <v>0</v>
      </c>
      <c r="W238" s="25">
        <f t="shared" si="15"/>
        <v>0</v>
      </c>
      <c r="X238" s="43"/>
    </row>
    <row r="239" spans="1:24" ht="12.75">
      <c r="A239" s="36"/>
      <c r="B239" s="42"/>
      <c r="C239" s="41"/>
      <c r="D239" s="40"/>
      <c r="E239" s="39"/>
      <c r="F239" s="38"/>
      <c r="G239" s="37"/>
      <c r="H239" s="36" t="s">
        <v>0</v>
      </c>
      <c r="I239" s="35"/>
      <c r="J239" s="36"/>
      <c r="K239" s="35"/>
      <c r="L239" s="34"/>
      <c r="M239" s="33"/>
      <c r="N239" s="32"/>
      <c r="O239" s="31"/>
      <c r="P239" s="30">
        <f t="shared" si="12"/>
        <v>0</v>
      </c>
      <c r="Q239" s="45"/>
      <c r="R239" s="46"/>
      <c r="S239" s="45"/>
      <c r="T239" s="44"/>
      <c r="U239" s="26">
        <f t="shared" si="14"/>
        <v>0</v>
      </c>
      <c r="V239" s="25">
        <f t="shared" si="13"/>
        <v>0</v>
      </c>
      <c r="W239" s="25">
        <f t="shared" si="15"/>
        <v>0</v>
      </c>
      <c r="X239" s="43"/>
    </row>
    <row r="240" spans="1:24" ht="12.75">
      <c r="A240" s="36"/>
      <c r="B240" s="42"/>
      <c r="C240" s="41"/>
      <c r="D240" s="40"/>
      <c r="E240" s="39"/>
      <c r="F240" s="38"/>
      <c r="G240" s="37"/>
      <c r="H240" s="36" t="s">
        <v>0</v>
      </c>
      <c r="I240" s="35"/>
      <c r="J240" s="36"/>
      <c r="K240" s="35"/>
      <c r="L240" s="34"/>
      <c r="M240" s="33"/>
      <c r="N240" s="32"/>
      <c r="O240" s="31"/>
      <c r="P240" s="30">
        <f t="shared" si="12"/>
        <v>0</v>
      </c>
      <c r="Q240" s="45"/>
      <c r="R240" s="46"/>
      <c r="S240" s="45"/>
      <c r="T240" s="44"/>
      <c r="U240" s="26">
        <f t="shared" si="14"/>
        <v>0</v>
      </c>
      <c r="V240" s="25">
        <f t="shared" si="13"/>
        <v>0</v>
      </c>
      <c r="W240" s="25">
        <f t="shared" si="15"/>
        <v>0</v>
      </c>
      <c r="X240" s="43"/>
    </row>
    <row r="241" spans="1:24" ht="12.75">
      <c r="A241" s="36"/>
      <c r="B241" s="42"/>
      <c r="C241" s="41"/>
      <c r="D241" s="40"/>
      <c r="E241" s="39"/>
      <c r="F241" s="38"/>
      <c r="G241" s="37"/>
      <c r="H241" s="36" t="s">
        <v>0</v>
      </c>
      <c r="I241" s="35"/>
      <c r="J241" s="36"/>
      <c r="K241" s="35"/>
      <c r="L241" s="34"/>
      <c r="M241" s="33"/>
      <c r="N241" s="32"/>
      <c r="O241" s="31"/>
      <c r="P241" s="30">
        <f t="shared" si="12"/>
        <v>0</v>
      </c>
      <c r="Q241" s="45"/>
      <c r="R241" s="46"/>
      <c r="S241" s="45"/>
      <c r="T241" s="44"/>
      <c r="U241" s="26">
        <f t="shared" si="14"/>
        <v>0</v>
      </c>
      <c r="V241" s="25">
        <f t="shared" si="13"/>
        <v>0</v>
      </c>
      <c r="W241" s="25">
        <f t="shared" si="15"/>
        <v>0</v>
      </c>
      <c r="X241" s="43"/>
    </row>
    <row r="242" spans="1:24" ht="12.75">
      <c r="A242" s="36"/>
      <c r="B242" s="42"/>
      <c r="C242" s="41"/>
      <c r="D242" s="40"/>
      <c r="E242" s="39"/>
      <c r="F242" s="38"/>
      <c r="G242" s="37"/>
      <c r="H242" s="36" t="s">
        <v>0</v>
      </c>
      <c r="I242" s="35"/>
      <c r="J242" s="36"/>
      <c r="K242" s="35"/>
      <c r="L242" s="34"/>
      <c r="M242" s="33"/>
      <c r="N242" s="32"/>
      <c r="O242" s="31"/>
      <c r="P242" s="30">
        <f t="shared" si="12"/>
        <v>0</v>
      </c>
      <c r="Q242" s="45"/>
      <c r="R242" s="46"/>
      <c r="S242" s="45"/>
      <c r="T242" s="44"/>
      <c r="U242" s="26">
        <f t="shared" si="14"/>
        <v>0</v>
      </c>
      <c r="V242" s="25">
        <f t="shared" si="13"/>
        <v>0</v>
      </c>
      <c r="W242" s="25">
        <f t="shared" si="15"/>
        <v>0</v>
      </c>
      <c r="X242" s="43"/>
    </row>
    <row r="243" spans="1:24" ht="12.75">
      <c r="A243" s="36"/>
      <c r="B243" s="42"/>
      <c r="C243" s="41"/>
      <c r="D243" s="40"/>
      <c r="E243" s="39"/>
      <c r="F243" s="38"/>
      <c r="G243" s="37"/>
      <c r="H243" s="36" t="s">
        <v>0</v>
      </c>
      <c r="I243" s="35"/>
      <c r="J243" s="36"/>
      <c r="K243" s="35"/>
      <c r="L243" s="34"/>
      <c r="M243" s="33"/>
      <c r="N243" s="32"/>
      <c r="O243" s="31"/>
      <c r="P243" s="30">
        <f t="shared" si="12"/>
        <v>0</v>
      </c>
      <c r="Q243" s="45"/>
      <c r="R243" s="46"/>
      <c r="S243" s="45"/>
      <c r="T243" s="44"/>
      <c r="U243" s="26">
        <f t="shared" si="14"/>
        <v>0</v>
      </c>
      <c r="V243" s="25">
        <f t="shared" si="13"/>
        <v>0</v>
      </c>
      <c r="W243" s="25">
        <f t="shared" si="15"/>
        <v>0</v>
      </c>
      <c r="X243" s="43"/>
    </row>
    <row r="244" spans="1:24" ht="12.75">
      <c r="A244" s="36"/>
      <c r="B244" s="42"/>
      <c r="C244" s="41"/>
      <c r="D244" s="40"/>
      <c r="E244" s="39"/>
      <c r="F244" s="38"/>
      <c r="G244" s="37"/>
      <c r="H244" s="36" t="s">
        <v>0</v>
      </c>
      <c r="I244" s="35"/>
      <c r="J244" s="36"/>
      <c r="K244" s="35"/>
      <c r="L244" s="34"/>
      <c r="M244" s="33"/>
      <c r="N244" s="32"/>
      <c r="O244" s="31"/>
      <c r="P244" s="30">
        <f t="shared" si="12"/>
        <v>0</v>
      </c>
      <c r="Q244" s="45"/>
      <c r="R244" s="46"/>
      <c r="S244" s="45"/>
      <c r="T244" s="44"/>
      <c r="U244" s="26">
        <f t="shared" si="14"/>
        <v>0</v>
      </c>
      <c r="V244" s="25">
        <f t="shared" si="13"/>
        <v>0</v>
      </c>
      <c r="W244" s="25">
        <f t="shared" si="15"/>
        <v>0</v>
      </c>
      <c r="X244" s="43"/>
    </row>
    <row r="245" spans="1:24" ht="12.75">
      <c r="A245" s="36"/>
      <c r="B245" s="42"/>
      <c r="C245" s="41"/>
      <c r="D245" s="40"/>
      <c r="E245" s="39"/>
      <c r="F245" s="38"/>
      <c r="G245" s="37"/>
      <c r="H245" s="36" t="s">
        <v>0</v>
      </c>
      <c r="I245" s="35"/>
      <c r="J245" s="36"/>
      <c r="K245" s="35"/>
      <c r="L245" s="34"/>
      <c r="M245" s="33"/>
      <c r="N245" s="32"/>
      <c r="O245" s="31"/>
      <c r="P245" s="30">
        <f t="shared" si="12"/>
        <v>0</v>
      </c>
      <c r="Q245" s="45"/>
      <c r="R245" s="46"/>
      <c r="S245" s="45"/>
      <c r="T245" s="44"/>
      <c r="U245" s="26">
        <f t="shared" si="14"/>
        <v>0</v>
      </c>
      <c r="V245" s="25">
        <f t="shared" si="13"/>
        <v>0</v>
      </c>
      <c r="W245" s="25">
        <f t="shared" si="15"/>
        <v>0</v>
      </c>
      <c r="X245" s="43"/>
    </row>
    <row r="246" spans="1:24" ht="12.75">
      <c r="A246" s="36"/>
      <c r="B246" s="42"/>
      <c r="C246" s="41"/>
      <c r="D246" s="40"/>
      <c r="E246" s="39"/>
      <c r="F246" s="38"/>
      <c r="G246" s="37"/>
      <c r="H246" s="36" t="s">
        <v>0</v>
      </c>
      <c r="I246" s="35"/>
      <c r="J246" s="36"/>
      <c r="K246" s="35"/>
      <c r="L246" s="34"/>
      <c r="M246" s="33"/>
      <c r="N246" s="32"/>
      <c r="O246" s="31"/>
      <c r="P246" s="30">
        <f t="shared" si="12"/>
        <v>0</v>
      </c>
      <c r="Q246" s="45"/>
      <c r="R246" s="46"/>
      <c r="S246" s="45"/>
      <c r="T246" s="44"/>
      <c r="U246" s="26">
        <f t="shared" si="14"/>
        <v>0</v>
      </c>
      <c r="V246" s="25">
        <f t="shared" si="13"/>
        <v>0</v>
      </c>
      <c r="W246" s="25">
        <f t="shared" si="15"/>
        <v>0</v>
      </c>
      <c r="X246" s="43"/>
    </row>
    <row r="247" spans="1:24" ht="12.75">
      <c r="A247" s="36"/>
      <c r="B247" s="42"/>
      <c r="C247" s="41"/>
      <c r="D247" s="40"/>
      <c r="E247" s="39"/>
      <c r="F247" s="38"/>
      <c r="G247" s="37"/>
      <c r="H247" s="36" t="s">
        <v>0</v>
      </c>
      <c r="I247" s="35"/>
      <c r="J247" s="36"/>
      <c r="K247" s="35"/>
      <c r="L247" s="34"/>
      <c r="M247" s="33"/>
      <c r="N247" s="32"/>
      <c r="O247" s="31"/>
      <c r="P247" s="30">
        <f t="shared" si="12"/>
        <v>0</v>
      </c>
      <c r="Q247" s="45"/>
      <c r="R247" s="46"/>
      <c r="S247" s="45"/>
      <c r="T247" s="44"/>
      <c r="U247" s="26">
        <f t="shared" si="14"/>
        <v>0</v>
      </c>
      <c r="V247" s="25">
        <f t="shared" si="13"/>
        <v>0</v>
      </c>
      <c r="W247" s="25">
        <f t="shared" si="15"/>
        <v>0</v>
      </c>
      <c r="X247" s="43"/>
    </row>
    <row r="248" spans="1:24" ht="12.75">
      <c r="A248" s="36"/>
      <c r="B248" s="42"/>
      <c r="C248" s="41"/>
      <c r="D248" s="40"/>
      <c r="E248" s="39"/>
      <c r="F248" s="38"/>
      <c r="G248" s="37"/>
      <c r="H248" s="36" t="s">
        <v>0</v>
      </c>
      <c r="I248" s="35"/>
      <c r="J248" s="36"/>
      <c r="K248" s="35"/>
      <c r="L248" s="34"/>
      <c r="M248" s="33"/>
      <c r="N248" s="32"/>
      <c r="O248" s="31"/>
      <c r="P248" s="30">
        <f t="shared" si="12"/>
        <v>0</v>
      </c>
      <c r="Q248" s="45"/>
      <c r="R248" s="46"/>
      <c r="S248" s="45"/>
      <c r="T248" s="44"/>
      <c r="U248" s="26">
        <f t="shared" si="14"/>
        <v>0</v>
      </c>
      <c r="V248" s="25">
        <f t="shared" si="13"/>
        <v>0</v>
      </c>
      <c r="W248" s="25">
        <f t="shared" si="15"/>
        <v>0</v>
      </c>
      <c r="X248" s="43"/>
    </row>
    <row r="249" spans="1:24" ht="12.75">
      <c r="A249" s="36"/>
      <c r="B249" s="42"/>
      <c r="C249" s="41"/>
      <c r="D249" s="40"/>
      <c r="E249" s="39"/>
      <c r="F249" s="38"/>
      <c r="G249" s="37"/>
      <c r="H249" s="36" t="s">
        <v>0</v>
      </c>
      <c r="I249" s="35"/>
      <c r="J249" s="36"/>
      <c r="K249" s="35"/>
      <c r="L249" s="34"/>
      <c r="M249" s="33"/>
      <c r="N249" s="32"/>
      <c r="O249" s="31"/>
      <c r="P249" s="30">
        <f t="shared" si="12"/>
        <v>0</v>
      </c>
      <c r="Q249" s="45"/>
      <c r="R249" s="46"/>
      <c r="S249" s="45"/>
      <c r="T249" s="44"/>
      <c r="U249" s="26">
        <f t="shared" si="14"/>
        <v>0</v>
      </c>
      <c r="V249" s="25">
        <f t="shared" si="13"/>
        <v>0</v>
      </c>
      <c r="W249" s="25">
        <f t="shared" si="15"/>
        <v>0</v>
      </c>
      <c r="X249" s="43"/>
    </row>
    <row r="250" spans="1:24" ht="12.75">
      <c r="A250" s="36"/>
      <c r="B250" s="42"/>
      <c r="C250" s="41"/>
      <c r="D250" s="40"/>
      <c r="E250" s="39"/>
      <c r="F250" s="38"/>
      <c r="G250" s="37"/>
      <c r="H250" s="36" t="s">
        <v>0</v>
      </c>
      <c r="I250" s="35"/>
      <c r="J250" s="36"/>
      <c r="K250" s="35"/>
      <c r="L250" s="34"/>
      <c r="M250" s="33"/>
      <c r="N250" s="32"/>
      <c r="O250" s="31"/>
      <c r="P250" s="30">
        <f t="shared" si="12"/>
        <v>0</v>
      </c>
      <c r="Q250" s="45"/>
      <c r="R250" s="46"/>
      <c r="S250" s="45"/>
      <c r="T250" s="44"/>
      <c r="U250" s="26">
        <f t="shared" si="14"/>
        <v>0</v>
      </c>
      <c r="V250" s="25">
        <f t="shared" si="13"/>
        <v>0</v>
      </c>
      <c r="W250" s="25">
        <f t="shared" si="15"/>
        <v>0</v>
      </c>
      <c r="X250" s="43"/>
    </row>
    <row r="251" spans="1:24" ht="12.75">
      <c r="A251" s="36"/>
      <c r="B251" s="42"/>
      <c r="C251" s="41"/>
      <c r="D251" s="40"/>
      <c r="E251" s="39"/>
      <c r="F251" s="38"/>
      <c r="G251" s="37"/>
      <c r="H251" s="36" t="s">
        <v>0</v>
      </c>
      <c r="I251" s="35"/>
      <c r="J251" s="36"/>
      <c r="K251" s="35"/>
      <c r="L251" s="34"/>
      <c r="M251" s="33"/>
      <c r="N251" s="32"/>
      <c r="O251" s="31"/>
      <c r="P251" s="30">
        <f t="shared" si="12"/>
        <v>0</v>
      </c>
      <c r="Q251" s="45"/>
      <c r="R251" s="46"/>
      <c r="S251" s="45"/>
      <c r="T251" s="44"/>
      <c r="U251" s="26">
        <f t="shared" si="14"/>
        <v>0</v>
      </c>
      <c r="V251" s="25">
        <f t="shared" si="13"/>
        <v>0</v>
      </c>
      <c r="W251" s="25">
        <f t="shared" si="15"/>
        <v>0</v>
      </c>
      <c r="X251" s="43"/>
    </row>
    <row r="252" spans="1:24" ht="12.75">
      <c r="A252" s="36"/>
      <c r="B252" s="42"/>
      <c r="C252" s="41"/>
      <c r="D252" s="40"/>
      <c r="E252" s="39"/>
      <c r="F252" s="38"/>
      <c r="G252" s="37"/>
      <c r="H252" s="36" t="s">
        <v>0</v>
      </c>
      <c r="I252" s="35"/>
      <c r="J252" s="36"/>
      <c r="K252" s="35"/>
      <c r="L252" s="34"/>
      <c r="M252" s="33"/>
      <c r="N252" s="32"/>
      <c r="O252" s="31"/>
      <c r="P252" s="30">
        <f t="shared" si="12"/>
        <v>0</v>
      </c>
      <c r="Q252" s="45"/>
      <c r="R252" s="46"/>
      <c r="S252" s="45"/>
      <c r="T252" s="44"/>
      <c r="U252" s="26">
        <f t="shared" si="14"/>
        <v>0</v>
      </c>
      <c r="V252" s="25">
        <f t="shared" si="13"/>
        <v>0</v>
      </c>
      <c r="W252" s="25">
        <f t="shared" si="15"/>
        <v>0</v>
      </c>
      <c r="X252" s="43"/>
    </row>
    <row r="253" spans="1:24" ht="12.75">
      <c r="A253" s="36"/>
      <c r="B253" s="42"/>
      <c r="C253" s="41"/>
      <c r="D253" s="40"/>
      <c r="E253" s="39"/>
      <c r="F253" s="38"/>
      <c r="G253" s="37"/>
      <c r="H253" s="36" t="s">
        <v>0</v>
      </c>
      <c r="I253" s="35"/>
      <c r="J253" s="36"/>
      <c r="K253" s="35"/>
      <c r="L253" s="34"/>
      <c r="M253" s="33"/>
      <c r="N253" s="32"/>
      <c r="O253" s="31"/>
      <c r="P253" s="30">
        <f t="shared" si="12"/>
        <v>0</v>
      </c>
      <c r="Q253" s="45"/>
      <c r="R253" s="46"/>
      <c r="S253" s="45"/>
      <c r="T253" s="44"/>
      <c r="U253" s="26">
        <f t="shared" si="14"/>
        <v>0</v>
      </c>
      <c r="V253" s="25">
        <f t="shared" si="13"/>
        <v>0</v>
      </c>
      <c r="W253" s="25">
        <f t="shared" si="15"/>
        <v>0</v>
      </c>
      <c r="X253" s="43"/>
    </row>
    <row r="254" spans="1:24" ht="12.75">
      <c r="A254" s="36"/>
      <c r="B254" s="42"/>
      <c r="C254" s="41"/>
      <c r="D254" s="40"/>
      <c r="E254" s="39"/>
      <c r="F254" s="38"/>
      <c r="G254" s="37"/>
      <c r="H254" s="36" t="s">
        <v>0</v>
      </c>
      <c r="I254" s="35"/>
      <c r="J254" s="36"/>
      <c r="K254" s="35"/>
      <c r="L254" s="34"/>
      <c r="M254" s="33"/>
      <c r="N254" s="32"/>
      <c r="O254" s="31"/>
      <c r="P254" s="30">
        <f t="shared" si="12"/>
        <v>0</v>
      </c>
      <c r="Q254" s="45"/>
      <c r="R254" s="46"/>
      <c r="S254" s="45"/>
      <c r="T254" s="44"/>
      <c r="U254" s="26">
        <f t="shared" si="14"/>
        <v>0</v>
      </c>
      <c r="V254" s="25">
        <f t="shared" si="13"/>
        <v>0</v>
      </c>
      <c r="W254" s="25">
        <f t="shared" si="15"/>
        <v>0</v>
      </c>
      <c r="X254" s="43"/>
    </row>
    <row r="255" spans="1:24" ht="12.75">
      <c r="A255" s="36"/>
      <c r="B255" s="42"/>
      <c r="C255" s="41"/>
      <c r="D255" s="40"/>
      <c r="E255" s="39"/>
      <c r="F255" s="38"/>
      <c r="G255" s="37"/>
      <c r="H255" s="36" t="s">
        <v>0</v>
      </c>
      <c r="I255" s="35"/>
      <c r="J255" s="36"/>
      <c r="K255" s="35"/>
      <c r="L255" s="34"/>
      <c r="M255" s="33"/>
      <c r="N255" s="32"/>
      <c r="O255" s="31"/>
      <c r="P255" s="30">
        <f t="shared" si="12"/>
        <v>0</v>
      </c>
      <c r="Q255" s="45"/>
      <c r="R255" s="46"/>
      <c r="S255" s="45"/>
      <c r="T255" s="44"/>
      <c r="U255" s="26">
        <f t="shared" si="14"/>
        <v>0</v>
      </c>
      <c r="V255" s="25">
        <f t="shared" si="13"/>
        <v>0</v>
      </c>
      <c r="W255" s="25">
        <f t="shared" si="15"/>
        <v>0</v>
      </c>
      <c r="X255" s="43"/>
    </row>
    <row r="256" spans="1:24" ht="12.75">
      <c r="A256" s="36"/>
      <c r="B256" s="42"/>
      <c r="C256" s="41"/>
      <c r="D256" s="40"/>
      <c r="E256" s="39"/>
      <c r="F256" s="38"/>
      <c r="G256" s="37"/>
      <c r="H256" s="36" t="s">
        <v>0</v>
      </c>
      <c r="I256" s="35"/>
      <c r="J256" s="36"/>
      <c r="K256" s="35"/>
      <c r="L256" s="34"/>
      <c r="M256" s="33"/>
      <c r="N256" s="32"/>
      <c r="O256" s="31"/>
      <c r="P256" s="30">
        <f t="shared" si="12"/>
        <v>0</v>
      </c>
      <c r="Q256" s="45"/>
      <c r="R256" s="46"/>
      <c r="S256" s="45"/>
      <c r="T256" s="44"/>
      <c r="U256" s="26">
        <f t="shared" si="14"/>
        <v>0</v>
      </c>
      <c r="V256" s="25">
        <f t="shared" si="13"/>
        <v>0</v>
      </c>
      <c r="W256" s="25">
        <f t="shared" si="15"/>
        <v>0</v>
      </c>
      <c r="X256" s="43"/>
    </row>
    <row r="257" spans="1:24" ht="12.75">
      <c r="A257" s="36"/>
      <c r="B257" s="42"/>
      <c r="C257" s="41"/>
      <c r="D257" s="40"/>
      <c r="E257" s="39"/>
      <c r="F257" s="38"/>
      <c r="G257" s="37"/>
      <c r="H257" s="36" t="s">
        <v>0</v>
      </c>
      <c r="I257" s="35"/>
      <c r="J257" s="36"/>
      <c r="K257" s="35"/>
      <c r="L257" s="34"/>
      <c r="M257" s="33"/>
      <c r="N257" s="32"/>
      <c r="O257" s="31"/>
      <c r="P257" s="30">
        <f t="shared" si="12"/>
        <v>0</v>
      </c>
      <c r="Q257" s="45"/>
      <c r="R257" s="46"/>
      <c r="S257" s="45"/>
      <c r="T257" s="44"/>
      <c r="U257" s="26">
        <f t="shared" si="14"/>
        <v>0</v>
      </c>
      <c r="V257" s="25">
        <f t="shared" si="13"/>
        <v>0</v>
      </c>
      <c r="W257" s="25">
        <f t="shared" si="15"/>
        <v>0</v>
      </c>
      <c r="X257" s="43"/>
    </row>
    <row r="258" spans="1:24" ht="12.75">
      <c r="A258" s="36"/>
      <c r="B258" s="42"/>
      <c r="C258" s="41"/>
      <c r="D258" s="40"/>
      <c r="E258" s="39"/>
      <c r="F258" s="38"/>
      <c r="G258" s="37"/>
      <c r="H258" s="36" t="s">
        <v>0</v>
      </c>
      <c r="I258" s="35"/>
      <c r="J258" s="36"/>
      <c r="K258" s="35"/>
      <c r="L258" s="34"/>
      <c r="M258" s="33"/>
      <c r="N258" s="32"/>
      <c r="O258" s="31"/>
      <c r="P258" s="30">
        <f t="shared" si="12"/>
        <v>0</v>
      </c>
      <c r="Q258" s="45"/>
      <c r="R258" s="46"/>
      <c r="S258" s="45"/>
      <c r="T258" s="44"/>
      <c r="U258" s="26">
        <f t="shared" si="14"/>
        <v>0</v>
      </c>
      <c r="V258" s="25">
        <f t="shared" si="13"/>
        <v>0</v>
      </c>
      <c r="W258" s="25">
        <f t="shared" si="15"/>
        <v>0</v>
      </c>
      <c r="X258" s="43"/>
    </row>
    <row r="259" spans="1:24" ht="12.75">
      <c r="A259" s="36"/>
      <c r="B259" s="42"/>
      <c r="C259" s="41"/>
      <c r="D259" s="40"/>
      <c r="E259" s="39"/>
      <c r="F259" s="38"/>
      <c r="G259" s="37"/>
      <c r="H259" s="36" t="s">
        <v>0</v>
      </c>
      <c r="I259" s="35"/>
      <c r="J259" s="36"/>
      <c r="K259" s="35"/>
      <c r="L259" s="34"/>
      <c r="M259" s="33"/>
      <c r="N259" s="32"/>
      <c r="O259" s="31"/>
      <c r="P259" s="30">
        <f t="shared" si="12"/>
        <v>0</v>
      </c>
      <c r="Q259" s="45"/>
      <c r="R259" s="46"/>
      <c r="S259" s="45"/>
      <c r="T259" s="44"/>
      <c r="U259" s="26">
        <f t="shared" si="14"/>
        <v>0</v>
      </c>
      <c r="V259" s="25">
        <f t="shared" si="13"/>
        <v>0</v>
      </c>
      <c r="W259" s="25">
        <f t="shared" si="15"/>
        <v>0</v>
      </c>
      <c r="X259" s="43"/>
    </row>
    <row r="260" spans="1:24" ht="12.75">
      <c r="A260" s="36"/>
      <c r="B260" s="42"/>
      <c r="C260" s="41"/>
      <c r="D260" s="40"/>
      <c r="E260" s="39"/>
      <c r="F260" s="38"/>
      <c r="G260" s="37"/>
      <c r="H260" s="36" t="s">
        <v>0</v>
      </c>
      <c r="I260" s="35"/>
      <c r="J260" s="36"/>
      <c r="K260" s="35"/>
      <c r="L260" s="34"/>
      <c r="M260" s="33"/>
      <c r="N260" s="32"/>
      <c r="O260" s="31"/>
      <c r="P260" s="30">
        <f t="shared" si="12"/>
        <v>0</v>
      </c>
      <c r="Q260" s="45"/>
      <c r="R260" s="46"/>
      <c r="S260" s="45"/>
      <c r="T260" s="44"/>
      <c r="U260" s="26">
        <f t="shared" si="14"/>
        <v>0</v>
      </c>
      <c r="V260" s="25">
        <f t="shared" si="13"/>
        <v>0</v>
      </c>
      <c r="W260" s="25">
        <f t="shared" si="15"/>
        <v>0</v>
      </c>
      <c r="X260" s="43"/>
    </row>
    <row r="261" spans="1:24" ht="12.75">
      <c r="A261" s="36"/>
      <c r="B261" s="42"/>
      <c r="C261" s="41"/>
      <c r="D261" s="40"/>
      <c r="E261" s="39"/>
      <c r="F261" s="38"/>
      <c r="G261" s="37"/>
      <c r="H261" s="36" t="s">
        <v>0</v>
      </c>
      <c r="I261" s="35"/>
      <c r="J261" s="36"/>
      <c r="K261" s="35"/>
      <c r="L261" s="34"/>
      <c r="M261" s="33"/>
      <c r="N261" s="32"/>
      <c r="O261" s="31"/>
      <c r="P261" s="30">
        <f t="shared" si="12"/>
        <v>0</v>
      </c>
      <c r="Q261" s="45"/>
      <c r="R261" s="46"/>
      <c r="S261" s="45"/>
      <c r="T261" s="44"/>
      <c r="U261" s="26">
        <f t="shared" si="14"/>
        <v>0</v>
      </c>
      <c r="V261" s="25">
        <f t="shared" si="13"/>
        <v>0</v>
      </c>
      <c r="W261" s="25">
        <f t="shared" si="15"/>
        <v>0</v>
      </c>
      <c r="X261" s="43"/>
    </row>
    <row r="262" spans="1:24" ht="12.75">
      <c r="A262" s="36"/>
      <c r="B262" s="42"/>
      <c r="C262" s="41"/>
      <c r="D262" s="40"/>
      <c r="E262" s="39"/>
      <c r="F262" s="38"/>
      <c r="G262" s="37"/>
      <c r="H262" s="36" t="s">
        <v>0</v>
      </c>
      <c r="I262" s="35"/>
      <c r="J262" s="36"/>
      <c r="K262" s="35"/>
      <c r="L262" s="34"/>
      <c r="M262" s="33"/>
      <c r="N262" s="32"/>
      <c r="O262" s="31"/>
      <c r="P262" s="30">
        <f t="shared" ref="P262:P325" si="16">N262+O262</f>
        <v>0</v>
      </c>
      <c r="Q262" s="45"/>
      <c r="R262" s="46"/>
      <c r="S262" s="45"/>
      <c r="T262" s="44"/>
      <c r="U262" s="26">
        <f t="shared" si="14"/>
        <v>0</v>
      </c>
      <c r="V262" s="25">
        <f t="shared" ref="V262:V325" si="17">(Q262*R262)+(S262*T262)</f>
        <v>0</v>
      </c>
      <c r="W262" s="25">
        <f t="shared" si="15"/>
        <v>0</v>
      </c>
      <c r="X262" s="43"/>
    </row>
    <row r="263" spans="1:24" ht="12.75">
      <c r="A263" s="36"/>
      <c r="B263" s="42"/>
      <c r="C263" s="41"/>
      <c r="D263" s="40"/>
      <c r="E263" s="39"/>
      <c r="F263" s="38"/>
      <c r="G263" s="37"/>
      <c r="H263" s="36" t="s">
        <v>0</v>
      </c>
      <c r="I263" s="35"/>
      <c r="J263" s="36"/>
      <c r="K263" s="35"/>
      <c r="L263" s="34"/>
      <c r="M263" s="33"/>
      <c r="N263" s="32"/>
      <c r="O263" s="31"/>
      <c r="P263" s="30">
        <f t="shared" si="16"/>
        <v>0</v>
      </c>
      <c r="Q263" s="45"/>
      <c r="R263" s="46"/>
      <c r="S263" s="45"/>
      <c r="T263" s="44"/>
      <c r="U263" s="26">
        <f t="shared" ref="U263:U326" si="18">Q263+S263</f>
        <v>0</v>
      </c>
      <c r="V263" s="25">
        <f t="shared" si="17"/>
        <v>0</v>
      </c>
      <c r="W263" s="25">
        <f t="shared" ref="W263:W326" si="19">V263+P263</f>
        <v>0</v>
      </c>
      <c r="X263" s="43"/>
    </row>
    <row r="264" spans="1:24" ht="12.75">
      <c r="A264" s="36"/>
      <c r="B264" s="42"/>
      <c r="C264" s="41"/>
      <c r="D264" s="40"/>
      <c r="E264" s="39"/>
      <c r="F264" s="38"/>
      <c r="G264" s="37"/>
      <c r="H264" s="36" t="s">
        <v>0</v>
      </c>
      <c r="I264" s="35"/>
      <c r="J264" s="36"/>
      <c r="K264" s="35"/>
      <c r="L264" s="34"/>
      <c r="M264" s="33"/>
      <c r="N264" s="32"/>
      <c r="O264" s="31"/>
      <c r="P264" s="30">
        <f t="shared" si="16"/>
        <v>0</v>
      </c>
      <c r="Q264" s="45"/>
      <c r="R264" s="46"/>
      <c r="S264" s="45"/>
      <c r="T264" s="44"/>
      <c r="U264" s="26">
        <f t="shared" si="18"/>
        <v>0</v>
      </c>
      <c r="V264" s="25">
        <f t="shared" si="17"/>
        <v>0</v>
      </c>
      <c r="W264" s="25">
        <f t="shared" si="19"/>
        <v>0</v>
      </c>
      <c r="X264" s="43"/>
    </row>
    <row r="265" spans="1:24" ht="12.75">
      <c r="A265" s="36"/>
      <c r="B265" s="42"/>
      <c r="C265" s="41"/>
      <c r="D265" s="40"/>
      <c r="E265" s="39"/>
      <c r="F265" s="38"/>
      <c r="G265" s="37"/>
      <c r="H265" s="36" t="s">
        <v>0</v>
      </c>
      <c r="I265" s="35"/>
      <c r="J265" s="36"/>
      <c r="K265" s="35"/>
      <c r="L265" s="34"/>
      <c r="M265" s="33"/>
      <c r="N265" s="32"/>
      <c r="O265" s="31"/>
      <c r="P265" s="30">
        <f t="shared" si="16"/>
        <v>0</v>
      </c>
      <c r="Q265" s="45"/>
      <c r="R265" s="46"/>
      <c r="S265" s="45"/>
      <c r="T265" s="44"/>
      <c r="U265" s="26">
        <f t="shared" si="18"/>
        <v>0</v>
      </c>
      <c r="V265" s="25">
        <f t="shared" si="17"/>
        <v>0</v>
      </c>
      <c r="W265" s="25">
        <f t="shared" si="19"/>
        <v>0</v>
      </c>
      <c r="X265" s="43"/>
    </row>
    <row r="266" spans="1:24" ht="12.75">
      <c r="A266" s="36"/>
      <c r="B266" s="42"/>
      <c r="C266" s="41"/>
      <c r="D266" s="40"/>
      <c r="E266" s="39"/>
      <c r="F266" s="38"/>
      <c r="G266" s="37"/>
      <c r="H266" s="36" t="s">
        <v>0</v>
      </c>
      <c r="I266" s="35"/>
      <c r="J266" s="36"/>
      <c r="K266" s="35"/>
      <c r="L266" s="34"/>
      <c r="M266" s="33"/>
      <c r="N266" s="32"/>
      <c r="O266" s="31"/>
      <c r="P266" s="30">
        <f t="shared" si="16"/>
        <v>0</v>
      </c>
      <c r="Q266" s="45"/>
      <c r="R266" s="46"/>
      <c r="S266" s="45"/>
      <c r="T266" s="44"/>
      <c r="U266" s="26">
        <f t="shared" si="18"/>
        <v>0</v>
      </c>
      <c r="V266" s="25">
        <f t="shared" si="17"/>
        <v>0</v>
      </c>
      <c r="W266" s="25">
        <f t="shared" si="19"/>
        <v>0</v>
      </c>
      <c r="X266" s="43"/>
    </row>
    <row r="267" spans="1:24" ht="12.75">
      <c r="A267" s="36"/>
      <c r="B267" s="42"/>
      <c r="C267" s="41"/>
      <c r="D267" s="40"/>
      <c r="E267" s="39"/>
      <c r="F267" s="38"/>
      <c r="G267" s="37"/>
      <c r="H267" s="36" t="s">
        <v>0</v>
      </c>
      <c r="I267" s="35"/>
      <c r="J267" s="36"/>
      <c r="K267" s="35"/>
      <c r="L267" s="34"/>
      <c r="M267" s="33"/>
      <c r="N267" s="32"/>
      <c r="O267" s="31"/>
      <c r="P267" s="30">
        <f t="shared" si="16"/>
        <v>0</v>
      </c>
      <c r="Q267" s="45"/>
      <c r="R267" s="46"/>
      <c r="S267" s="45"/>
      <c r="T267" s="44"/>
      <c r="U267" s="26">
        <f t="shared" si="18"/>
        <v>0</v>
      </c>
      <c r="V267" s="25">
        <f t="shared" si="17"/>
        <v>0</v>
      </c>
      <c r="W267" s="25">
        <f t="shared" si="19"/>
        <v>0</v>
      </c>
      <c r="X267" s="43"/>
    </row>
    <row r="268" spans="1:24" ht="12.75">
      <c r="A268" s="36"/>
      <c r="B268" s="42"/>
      <c r="C268" s="41"/>
      <c r="D268" s="40"/>
      <c r="E268" s="39"/>
      <c r="F268" s="38"/>
      <c r="G268" s="37"/>
      <c r="H268" s="36" t="s">
        <v>0</v>
      </c>
      <c r="I268" s="35"/>
      <c r="J268" s="36"/>
      <c r="K268" s="35"/>
      <c r="L268" s="34"/>
      <c r="M268" s="33"/>
      <c r="N268" s="32"/>
      <c r="O268" s="31"/>
      <c r="P268" s="30">
        <f t="shared" si="16"/>
        <v>0</v>
      </c>
      <c r="Q268" s="45"/>
      <c r="R268" s="46"/>
      <c r="S268" s="45"/>
      <c r="T268" s="44"/>
      <c r="U268" s="26">
        <f t="shared" si="18"/>
        <v>0</v>
      </c>
      <c r="V268" s="25">
        <f t="shared" si="17"/>
        <v>0</v>
      </c>
      <c r="W268" s="25">
        <f t="shared" si="19"/>
        <v>0</v>
      </c>
      <c r="X268" s="43"/>
    </row>
    <row r="269" spans="1:24" ht="12.75">
      <c r="A269" s="36"/>
      <c r="B269" s="42"/>
      <c r="C269" s="41"/>
      <c r="D269" s="40"/>
      <c r="E269" s="39"/>
      <c r="F269" s="38"/>
      <c r="G269" s="37"/>
      <c r="H269" s="36" t="s">
        <v>0</v>
      </c>
      <c r="I269" s="35"/>
      <c r="J269" s="36"/>
      <c r="K269" s="35"/>
      <c r="L269" s="34"/>
      <c r="M269" s="33"/>
      <c r="N269" s="32"/>
      <c r="O269" s="31"/>
      <c r="P269" s="30">
        <f t="shared" si="16"/>
        <v>0</v>
      </c>
      <c r="Q269" s="45"/>
      <c r="R269" s="46"/>
      <c r="S269" s="45"/>
      <c r="T269" s="44"/>
      <c r="U269" s="26">
        <f t="shared" si="18"/>
        <v>0</v>
      </c>
      <c r="V269" s="25">
        <f t="shared" si="17"/>
        <v>0</v>
      </c>
      <c r="W269" s="25">
        <f t="shared" si="19"/>
        <v>0</v>
      </c>
      <c r="X269" s="43"/>
    </row>
    <row r="270" spans="1:24" ht="12.75">
      <c r="A270" s="36"/>
      <c r="B270" s="42"/>
      <c r="C270" s="41"/>
      <c r="D270" s="40"/>
      <c r="E270" s="39"/>
      <c r="F270" s="38"/>
      <c r="G270" s="37"/>
      <c r="H270" s="36" t="s">
        <v>0</v>
      </c>
      <c r="I270" s="35"/>
      <c r="J270" s="36"/>
      <c r="K270" s="35"/>
      <c r="L270" s="34"/>
      <c r="M270" s="33"/>
      <c r="N270" s="32"/>
      <c r="O270" s="31"/>
      <c r="P270" s="30">
        <f t="shared" si="16"/>
        <v>0</v>
      </c>
      <c r="Q270" s="45"/>
      <c r="R270" s="46"/>
      <c r="S270" s="45"/>
      <c r="T270" s="44"/>
      <c r="U270" s="26">
        <f t="shared" si="18"/>
        <v>0</v>
      </c>
      <c r="V270" s="25">
        <f t="shared" si="17"/>
        <v>0</v>
      </c>
      <c r="W270" s="25">
        <f t="shared" si="19"/>
        <v>0</v>
      </c>
      <c r="X270" s="43"/>
    </row>
    <row r="271" spans="1:24" ht="12.75">
      <c r="A271" s="36"/>
      <c r="B271" s="42"/>
      <c r="C271" s="41"/>
      <c r="D271" s="40"/>
      <c r="E271" s="39"/>
      <c r="F271" s="38"/>
      <c r="G271" s="37"/>
      <c r="H271" s="36" t="s">
        <v>0</v>
      </c>
      <c r="I271" s="35"/>
      <c r="J271" s="36"/>
      <c r="K271" s="35"/>
      <c r="L271" s="34"/>
      <c r="M271" s="33"/>
      <c r="N271" s="32"/>
      <c r="O271" s="31"/>
      <c r="P271" s="30">
        <f t="shared" si="16"/>
        <v>0</v>
      </c>
      <c r="Q271" s="45"/>
      <c r="R271" s="46"/>
      <c r="S271" s="45"/>
      <c r="T271" s="44"/>
      <c r="U271" s="26">
        <f t="shared" si="18"/>
        <v>0</v>
      </c>
      <c r="V271" s="25">
        <f t="shared" si="17"/>
        <v>0</v>
      </c>
      <c r="W271" s="25">
        <f t="shared" si="19"/>
        <v>0</v>
      </c>
      <c r="X271" s="43"/>
    </row>
    <row r="272" spans="1:24" ht="12.75">
      <c r="A272" s="36"/>
      <c r="B272" s="42"/>
      <c r="C272" s="41"/>
      <c r="D272" s="40"/>
      <c r="E272" s="39"/>
      <c r="F272" s="38"/>
      <c r="G272" s="37"/>
      <c r="H272" s="36" t="s">
        <v>0</v>
      </c>
      <c r="I272" s="35"/>
      <c r="J272" s="36"/>
      <c r="K272" s="35"/>
      <c r="L272" s="34"/>
      <c r="M272" s="33"/>
      <c r="N272" s="32"/>
      <c r="O272" s="31"/>
      <c r="P272" s="30">
        <f t="shared" si="16"/>
        <v>0</v>
      </c>
      <c r="Q272" s="45"/>
      <c r="R272" s="46"/>
      <c r="S272" s="45"/>
      <c r="T272" s="44"/>
      <c r="U272" s="26">
        <f t="shared" si="18"/>
        <v>0</v>
      </c>
      <c r="V272" s="25">
        <f t="shared" si="17"/>
        <v>0</v>
      </c>
      <c r="W272" s="25">
        <f t="shared" si="19"/>
        <v>0</v>
      </c>
      <c r="X272" s="43"/>
    </row>
    <row r="273" spans="1:24" ht="12.75">
      <c r="A273" s="36"/>
      <c r="B273" s="42"/>
      <c r="C273" s="41"/>
      <c r="D273" s="40"/>
      <c r="E273" s="39"/>
      <c r="F273" s="38"/>
      <c r="G273" s="37"/>
      <c r="H273" s="36" t="s">
        <v>0</v>
      </c>
      <c r="I273" s="35"/>
      <c r="J273" s="36"/>
      <c r="K273" s="35"/>
      <c r="L273" s="34"/>
      <c r="M273" s="33"/>
      <c r="N273" s="32"/>
      <c r="O273" s="31"/>
      <c r="P273" s="30">
        <f t="shared" si="16"/>
        <v>0</v>
      </c>
      <c r="Q273" s="45"/>
      <c r="R273" s="46"/>
      <c r="S273" s="45"/>
      <c r="T273" s="44"/>
      <c r="U273" s="26">
        <f t="shared" si="18"/>
        <v>0</v>
      </c>
      <c r="V273" s="25">
        <f t="shared" si="17"/>
        <v>0</v>
      </c>
      <c r="W273" s="25">
        <f t="shared" si="19"/>
        <v>0</v>
      </c>
      <c r="X273" s="43"/>
    </row>
    <row r="274" spans="1:24" ht="12.75">
      <c r="A274" s="36"/>
      <c r="B274" s="42"/>
      <c r="C274" s="41"/>
      <c r="D274" s="40"/>
      <c r="E274" s="39"/>
      <c r="F274" s="38"/>
      <c r="G274" s="37"/>
      <c r="H274" s="36" t="s">
        <v>0</v>
      </c>
      <c r="I274" s="35"/>
      <c r="J274" s="36"/>
      <c r="K274" s="35"/>
      <c r="L274" s="34"/>
      <c r="M274" s="33"/>
      <c r="N274" s="32"/>
      <c r="O274" s="31"/>
      <c r="P274" s="30">
        <f t="shared" si="16"/>
        <v>0</v>
      </c>
      <c r="Q274" s="45"/>
      <c r="R274" s="46"/>
      <c r="S274" s="45"/>
      <c r="T274" s="44"/>
      <c r="U274" s="26">
        <f t="shared" si="18"/>
        <v>0</v>
      </c>
      <c r="V274" s="25">
        <f t="shared" si="17"/>
        <v>0</v>
      </c>
      <c r="W274" s="25">
        <f t="shared" si="19"/>
        <v>0</v>
      </c>
      <c r="X274" s="43"/>
    </row>
    <row r="275" spans="1:24" ht="12.75">
      <c r="A275" s="36"/>
      <c r="B275" s="42"/>
      <c r="C275" s="41"/>
      <c r="D275" s="40"/>
      <c r="E275" s="39"/>
      <c r="F275" s="38"/>
      <c r="G275" s="37"/>
      <c r="H275" s="36" t="s">
        <v>0</v>
      </c>
      <c r="I275" s="35"/>
      <c r="J275" s="36"/>
      <c r="K275" s="35"/>
      <c r="L275" s="34"/>
      <c r="M275" s="33"/>
      <c r="N275" s="32"/>
      <c r="O275" s="31"/>
      <c r="P275" s="30">
        <f t="shared" si="16"/>
        <v>0</v>
      </c>
      <c r="Q275" s="45"/>
      <c r="R275" s="46"/>
      <c r="S275" s="45"/>
      <c r="T275" s="44"/>
      <c r="U275" s="26">
        <f t="shared" si="18"/>
        <v>0</v>
      </c>
      <c r="V275" s="25">
        <f t="shared" si="17"/>
        <v>0</v>
      </c>
      <c r="W275" s="25">
        <f t="shared" si="19"/>
        <v>0</v>
      </c>
      <c r="X275" s="43"/>
    </row>
    <row r="276" spans="1:24" ht="12.75">
      <c r="A276" s="36"/>
      <c r="B276" s="42"/>
      <c r="C276" s="41"/>
      <c r="D276" s="40"/>
      <c r="E276" s="39"/>
      <c r="F276" s="38"/>
      <c r="G276" s="37"/>
      <c r="H276" s="36" t="s">
        <v>0</v>
      </c>
      <c r="I276" s="35"/>
      <c r="J276" s="36"/>
      <c r="K276" s="35"/>
      <c r="L276" s="34"/>
      <c r="M276" s="33"/>
      <c r="N276" s="32"/>
      <c r="O276" s="31"/>
      <c r="P276" s="30">
        <f t="shared" si="16"/>
        <v>0</v>
      </c>
      <c r="Q276" s="45"/>
      <c r="R276" s="46"/>
      <c r="S276" s="45"/>
      <c r="T276" s="44"/>
      <c r="U276" s="26">
        <f t="shared" si="18"/>
        <v>0</v>
      </c>
      <c r="V276" s="25">
        <f t="shared" si="17"/>
        <v>0</v>
      </c>
      <c r="W276" s="25">
        <f t="shared" si="19"/>
        <v>0</v>
      </c>
      <c r="X276" s="43"/>
    </row>
    <row r="277" spans="1:24" ht="12.75">
      <c r="A277" s="36"/>
      <c r="B277" s="42"/>
      <c r="C277" s="41"/>
      <c r="D277" s="40"/>
      <c r="E277" s="39"/>
      <c r="F277" s="38"/>
      <c r="G277" s="37"/>
      <c r="H277" s="36" t="s">
        <v>0</v>
      </c>
      <c r="I277" s="35"/>
      <c r="J277" s="36"/>
      <c r="K277" s="35"/>
      <c r="L277" s="34"/>
      <c r="M277" s="33"/>
      <c r="N277" s="32"/>
      <c r="O277" s="31"/>
      <c r="P277" s="30">
        <f t="shared" si="16"/>
        <v>0</v>
      </c>
      <c r="Q277" s="45"/>
      <c r="R277" s="46"/>
      <c r="S277" s="45"/>
      <c r="T277" s="44"/>
      <c r="U277" s="26">
        <f t="shared" si="18"/>
        <v>0</v>
      </c>
      <c r="V277" s="25">
        <f t="shared" si="17"/>
        <v>0</v>
      </c>
      <c r="W277" s="25">
        <f t="shared" si="19"/>
        <v>0</v>
      </c>
      <c r="X277" s="43"/>
    </row>
    <row r="278" spans="1:24" ht="12.75">
      <c r="A278" s="36"/>
      <c r="B278" s="42"/>
      <c r="C278" s="41"/>
      <c r="D278" s="40"/>
      <c r="E278" s="39"/>
      <c r="F278" s="38"/>
      <c r="G278" s="37"/>
      <c r="H278" s="36" t="s">
        <v>0</v>
      </c>
      <c r="I278" s="35"/>
      <c r="J278" s="36"/>
      <c r="K278" s="35"/>
      <c r="L278" s="34"/>
      <c r="M278" s="33"/>
      <c r="N278" s="32"/>
      <c r="O278" s="31"/>
      <c r="P278" s="30">
        <f t="shared" si="16"/>
        <v>0</v>
      </c>
      <c r="Q278" s="45"/>
      <c r="R278" s="46"/>
      <c r="S278" s="45"/>
      <c r="T278" s="44"/>
      <c r="U278" s="26">
        <f t="shared" si="18"/>
        <v>0</v>
      </c>
      <c r="V278" s="25">
        <f t="shared" si="17"/>
        <v>0</v>
      </c>
      <c r="W278" s="25">
        <f t="shared" si="19"/>
        <v>0</v>
      </c>
      <c r="X278" s="43"/>
    </row>
    <row r="279" spans="1:24" ht="12.75">
      <c r="A279" s="36"/>
      <c r="B279" s="42"/>
      <c r="C279" s="41"/>
      <c r="D279" s="40"/>
      <c r="E279" s="39"/>
      <c r="F279" s="38"/>
      <c r="G279" s="37"/>
      <c r="H279" s="36" t="s">
        <v>0</v>
      </c>
      <c r="I279" s="35"/>
      <c r="J279" s="36"/>
      <c r="K279" s="35"/>
      <c r="L279" s="34"/>
      <c r="M279" s="33"/>
      <c r="N279" s="32"/>
      <c r="O279" s="31"/>
      <c r="P279" s="30">
        <f t="shared" si="16"/>
        <v>0</v>
      </c>
      <c r="Q279" s="45"/>
      <c r="R279" s="46"/>
      <c r="S279" s="45"/>
      <c r="T279" s="44"/>
      <c r="U279" s="26">
        <f t="shared" si="18"/>
        <v>0</v>
      </c>
      <c r="V279" s="25">
        <f t="shared" si="17"/>
        <v>0</v>
      </c>
      <c r="W279" s="25">
        <f t="shared" si="19"/>
        <v>0</v>
      </c>
      <c r="X279" s="43"/>
    </row>
    <row r="280" spans="1:24" ht="12.75">
      <c r="A280" s="36"/>
      <c r="B280" s="42"/>
      <c r="C280" s="41"/>
      <c r="D280" s="40"/>
      <c r="E280" s="39"/>
      <c r="F280" s="38"/>
      <c r="G280" s="37"/>
      <c r="H280" s="36" t="s">
        <v>0</v>
      </c>
      <c r="I280" s="35"/>
      <c r="J280" s="36"/>
      <c r="K280" s="35"/>
      <c r="L280" s="34"/>
      <c r="M280" s="33"/>
      <c r="N280" s="32"/>
      <c r="O280" s="31"/>
      <c r="P280" s="30">
        <f t="shared" si="16"/>
        <v>0</v>
      </c>
      <c r="Q280" s="45"/>
      <c r="R280" s="46"/>
      <c r="S280" s="45"/>
      <c r="T280" s="44"/>
      <c r="U280" s="26">
        <f t="shared" si="18"/>
        <v>0</v>
      </c>
      <c r="V280" s="25">
        <f t="shared" si="17"/>
        <v>0</v>
      </c>
      <c r="W280" s="25">
        <f t="shared" si="19"/>
        <v>0</v>
      </c>
      <c r="X280" s="43"/>
    </row>
    <row r="281" spans="1:24" ht="12.75">
      <c r="A281" s="36"/>
      <c r="B281" s="42"/>
      <c r="C281" s="41"/>
      <c r="D281" s="40"/>
      <c r="E281" s="39"/>
      <c r="F281" s="38"/>
      <c r="G281" s="37"/>
      <c r="H281" s="36" t="s">
        <v>0</v>
      </c>
      <c r="I281" s="35"/>
      <c r="J281" s="36"/>
      <c r="K281" s="35"/>
      <c r="L281" s="34"/>
      <c r="M281" s="33"/>
      <c r="N281" s="32"/>
      <c r="O281" s="31"/>
      <c r="P281" s="30">
        <f t="shared" si="16"/>
        <v>0</v>
      </c>
      <c r="Q281" s="45"/>
      <c r="R281" s="46"/>
      <c r="S281" s="45"/>
      <c r="T281" s="44"/>
      <c r="U281" s="26">
        <f t="shared" si="18"/>
        <v>0</v>
      </c>
      <c r="V281" s="25">
        <f t="shared" si="17"/>
        <v>0</v>
      </c>
      <c r="W281" s="25">
        <f t="shared" si="19"/>
        <v>0</v>
      </c>
      <c r="X281" s="43"/>
    </row>
    <row r="282" spans="1:24" ht="12.75">
      <c r="A282" s="36"/>
      <c r="B282" s="42"/>
      <c r="C282" s="41"/>
      <c r="D282" s="40"/>
      <c r="E282" s="39"/>
      <c r="F282" s="38"/>
      <c r="G282" s="37"/>
      <c r="H282" s="36" t="s">
        <v>0</v>
      </c>
      <c r="I282" s="35"/>
      <c r="J282" s="36"/>
      <c r="K282" s="35"/>
      <c r="L282" s="34"/>
      <c r="M282" s="33"/>
      <c r="N282" s="32"/>
      <c r="O282" s="31"/>
      <c r="P282" s="30">
        <f t="shared" si="16"/>
        <v>0</v>
      </c>
      <c r="Q282" s="45"/>
      <c r="R282" s="46"/>
      <c r="S282" s="45"/>
      <c r="T282" s="44"/>
      <c r="U282" s="26">
        <f t="shared" si="18"/>
        <v>0</v>
      </c>
      <c r="V282" s="25">
        <f t="shared" si="17"/>
        <v>0</v>
      </c>
      <c r="W282" s="25">
        <f t="shared" si="19"/>
        <v>0</v>
      </c>
      <c r="X282" s="43"/>
    </row>
    <row r="283" spans="1:24" ht="12.75">
      <c r="A283" s="36"/>
      <c r="B283" s="42"/>
      <c r="C283" s="41"/>
      <c r="D283" s="40"/>
      <c r="E283" s="39"/>
      <c r="F283" s="38"/>
      <c r="G283" s="37"/>
      <c r="H283" s="36" t="s">
        <v>0</v>
      </c>
      <c r="I283" s="35"/>
      <c r="J283" s="36"/>
      <c r="K283" s="35"/>
      <c r="L283" s="34"/>
      <c r="M283" s="33"/>
      <c r="N283" s="32"/>
      <c r="O283" s="31"/>
      <c r="P283" s="30">
        <f t="shared" si="16"/>
        <v>0</v>
      </c>
      <c r="Q283" s="45"/>
      <c r="R283" s="46"/>
      <c r="S283" s="45"/>
      <c r="T283" s="44"/>
      <c r="U283" s="26">
        <f t="shared" si="18"/>
        <v>0</v>
      </c>
      <c r="V283" s="25">
        <f t="shared" si="17"/>
        <v>0</v>
      </c>
      <c r="W283" s="25">
        <f t="shared" si="19"/>
        <v>0</v>
      </c>
      <c r="X283" s="43"/>
    </row>
    <row r="284" spans="1:24" ht="12.75">
      <c r="A284" s="36"/>
      <c r="B284" s="42"/>
      <c r="C284" s="41"/>
      <c r="D284" s="40"/>
      <c r="E284" s="39"/>
      <c r="F284" s="38"/>
      <c r="G284" s="37"/>
      <c r="H284" s="36" t="s">
        <v>0</v>
      </c>
      <c r="I284" s="35"/>
      <c r="J284" s="36"/>
      <c r="K284" s="35"/>
      <c r="L284" s="34"/>
      <c r="M284" s="33"/>
      <c r="N284" s="32"/>
      <c r="O284" s="31"/>
      <c r="P284" s="30">
        <f t="shared" si="16"/>
        <v>0</v>
      </c>
      <c r="Q284" s="45"/>
      <c r="R284" s="46"/>
      <c r="S284" s="45"/>
      <c r="T284" s="44"/>
      <c r="U284" s="26">
        <f t="shared" si="18"/>
        <v>0</v>
      </c>
      <c r="V284" s="25">
        <f t="shared" si="17"/>
        <v>0</v>
      </c>
      <c r="W284" s="25">
        <f t="shared" si="19"/>
        <v>0</v>
      </c>
      <c r="X284" s="43"/>
    </row>
    <row r="285" spans="1:24" ht="12.75">
      <c r="A285" s="36"/>
      <c r="B285" s="42"/>
      <c r="C285" s="41"/>
      <c r="D285" s="40"/>
      <c r="E285" s="39"/>
      <c r="F285" s="38"/>
      <c r="G285" s="37"/>
      <c r="H285" s="36" t="s">
        <v>0</v>
      </c>
      <c r="I285" s="35"/>
      <c r="J285" s="36"/>
      <c r="K285" s="35"/>
      <c r="L285" s="34"/>
      <c r="M285" s="33"/>
      <c r="N285" s="32"/>
      <c r="O285" s="31"/>
      <c r="P285" s="30">
        <f t="shared" si="16"/>
        <v>0</v>
      </c>
      <c r="Q285" s="45"/>
      <c r="R285" s="46"/>
      <c r="S285" s="45"/>
      <c r="T285" s="44"/>
      <c r="U285" s="26">
        <f t="shared" si="18"/>
        <v>0</v>
      </c>
      <c r="V285" s="25">
        <f t="shared" si="17"/>
        <v>0</v>
      </c>
      <c r="W285" s="25">
        <f t="shared" si="19"/>
        <v>0</v>
      </c>
      <c r="X285" s="43"/>
    </row>
    <row r="286" spans="1:24" ht="12.75">
      <c r="A286" s="36"/>
      <c r="B286" s="42"/>
      <c r="C286" s="41"/>
      <c r="D286" s="40"/>
      <c r="E286" s="39"/>
      <c r="F286" s="38"/>
      <c r="G286" s="37"/>
      <c r="H286" s="36" t="s">
        <v>0</v>
      </c>
      <c r="I286" s="35"/>
      <c r="J286" s="36"/>
      <c r="K286" s="35"/>
      <c r="L286" s="34"/>
      <c r="M286" s="33"/>
      <c r="N286" s="32"/>
      <c r="O286" s="31"/>
      <c r="P286" s="30">
        <f t="shared" si="16"/>
        <v>0</v>
      </c>
      <c r="Q286" s="45"/>
      <c r="R286" s="46"/>
      <c r="S286" s="45"/>
      <c r="T286" s="44"/>
      <c r="U286" s="26">
        <f t="shared" si="18"/>
        <v>0</v>
      </c>
      <c r="V286" s="25">
        <f t="shared" si="17"/>
        <v>0</v>
      </c>
      <c r="W286" s="25">
        <f t="shared" si="19"/>
        <v>0</v>
      </c>
      <c r="X286" s="43"/>
    </row>
    <row r="287" spans="1:24" ht="12.75">
      <c r="A287" s="36"/>
      <c r="B287" s="42"/>
      <c r="C287" s="41"/>
      <c r="D287" s="40"/>
      <c r="E287" s="39"/>
      <c r="F287" s="38"/>
      <c r="G287" s="37"/>
      <c r="H287" s="36" t="s">
        <v>0</v>
      </c>
      <c r="I287" s="35"/>
      <c r="J287" s="36"/>
      <c r="K287" s="35"/>
      <c r="L287" s="34"/>
      <c r="M287" s="33"/>
      <c r="N287" s="32"/>
      <c r="O287" s="31"/>
      <c r="P287" s="30">
        <f t="shared" si="16"/>
        <v>0</v>
      </c>
      <c r="Q287" s="45"/>
      <c r="R287" s="46"/>
      <c r="S287" s="45"/>
      <c r="T287" s="44"/>
      <c r="U287" s="26">
        <f t="shared" si="18"/>
        <v>0</v>
      </c>
      <c r="V287" s="25">
        <f t="shared" si="17"/>
        <v>0</v>
      </c>
      <c r="W287" s="25">
        <f t="shared" si="19"/>
        <v>0</v>
      </c>
      <c r="X287" s="43"/>
    </row>
    <row r="288" spans="1:24" ht="12.75">
      <c r="A288" s="36"/>
      <c r="B288" s="42"/>
      <c r="C288" s="41"/>
      <c r="D288" s="40"/>
      <c r="E288" s="39"/>
      <c r="F288" s="38"/>
      <c r="G288" s="37"/>
      <c r="H288" s="36" t="s">
        <v>0</v>
      </c>
      <c r="I288" s="35"/>
      <c r="J288" s="36"/>
      <c r="K288" s="35"/>
      <c r="L288" s="34"/>
      <c r="M288" s="33"/>
      <c r="N288" s="32"/>
      <c r="O288" s="31"/>
      <c r="P288" s="30">
        <f t="shared" si="16"/>
        <v>0</v>
      </c>
      <c r="Q288" s="45"/>
      <c r="R288" s="46"/>
      <c r="S288" s="45"/>
      <c r="T288" s="44"/>
      <c r="U288" s="26">
        <f t="shared" si="18"/>
        <v>0</v>
      </c>
      <c r="V288" s="25">
        <f t="shared" si="17"/>
        <v>0</v>
      </c>
      <c r="W288" s="25">
        <f t="shared" si="19"/>
        <v>0</v>
      </c>
      <c r="X288" s="43"/>
    </row>
    <row r="289" spans="1:24" ht="12.75">
      <c r="A289" s="36"/>
      <c r="B289" s="42"/>
      <c r="C289" s="41"/>
      <c r="D289" s="40"/>
      <c r="E289" s="39"/>
      <c r="F289" s="38"/>
      <c r="G289" s="37"/>
      <c r="H289" s="36" t="s">
        <v>0</v>
      </c>
      <c r="I289" s="35"/>
      <c r="J289" s="36"/>
      <c r="K289" s="35"/>
      <c r="L289" s="34"/>
      <c r="M289" s="33"/>
      <c r="N289" s="32"/>
      <c r="O289" s="31"/>
      <c r="P289" s="30">
        <f t="shared" si="16"/>
        <v>0</v>
      </c>
      <c r="Q289" s="45"/>
      <c r="R289" s="46"/>
      <c r="S289" s="45"/>
      <c r="T289" s="44"/>
      <c r="U289" s="26">
        <f t="shared" si="18"/>
        <v>0</v>
      </c>
      <c r="V289" s="25">
        <f t="shared" si="17"/>
        <v>0</v>
      </c>
      <c r="W289" s="25">
        <f t="shared" si="19"/>
        <v>0</v>
      </c>
      <c r="X289" s="43"/>
    </row>
    <row r="290" spans="1:24" ht="12.75">
      <c r="A290" s="36"/>
      <c r="B290" s="42"/>
      <c r="C290" s="41"/>
      <c r="D290" s="40"/>
      <c r="E290" s="39"/>
      <c r="F290" s="38"/>
      <c r="G290" s="37"/>
      <c r="H290" s="36" t="s">
        <v>0</v>
      </c>
      <c r="I290" s="35"/>
      <c r="J290" s="36"/>
      <c r="K290" s="35"/>
      <c r="L290" s="34"/>
      <c r="M290" s="33"/>
      <c r="N290" s="32"/>
      <c r="O290" s="31"/>
      <c r="P290" s="30">
        <f t="shared" si="16"/>
        <v>0</v>
      </c>
      <c r="Q290" s="45"/>
      <c r="R290" s="46"/>
      <c r="S290" s="45"/>
      <c r="T290" s="44"/>
      <c r="U290" s="26">
        <f t="shared" si="18"/>
        <v>0</v>
      </c>
      <c r="V290" s="25">
        <f t="shared" si="17"/>
        <v>0</v>
      </c>
      <c r="W290" s="25">
        <f t="shared" si="19"/>
        <v>0</v>
      </c>
      <c r="X290" s="43"/>
    </row>
    <row r="291" spans="1:24" ht="12.75">
      <c r="A291" s="36"/>
      <c r="B291" s="42"/>
      <c r="C291" s="41"/>
      <c r="D291" s="40"/>
      <c r="E291" s="39"/>
      <c r="F291" s="38"/>
      <c r="G291" s="37"/>
      <c r="H291" s="36" t="s">
        <v>0</v>
      </c>
      <c r="I291" s="35"/>
      <c r="J291" s="36"/>
      <c r="K291" s="35"/>
      <c r="L291" s="34"/>
      <c r="M291" s="33"/>
      <c r="N291" s="32"/>
      <c r="O291" s="31"/>
      <c r="P291" s="30">
        <f t="shared" si="16"/>
        <v>0</v>
      </c>
      <c r="Q291" s="45"/>
      <c r="R291" s="46"/>
      <c r="S291" s="45"/>
      <c r="T291" s="44"/>
      <c r="U291" s="26">
        <f t="shared" si="18"/>
        <v>0</v>
      </c>
      <c r="V291" s="25">
        <f t="shared" si="17"/>
        <v>0</v>
      </c>
      <c r="W291" s="25">
        <f t="shared" si="19"/>
        <v>0</v>
      </c>
      <c r="X291" s="43"/>
    </row>
    <row r="292" spans="1:24" ht="12.75">
      <c r="A292" s="36"/>
      <c r="B292" s="42"/>
      <c r="C292" s="41"/>
      <c r="D292" s="40"/>
      <c r="E292" s="39"/>
      <c r="F292" s="38"/>
      <c r="G292" s="37"/>
      <c r="H292" s="36" t="s">
        <v>0</v>
      </c>
      <c r="I292" s="35"/>
      <c r="J292" s="36"/>
      <c r="K292" s="35"/>
      <c r="L292" s="34"/>
      <c r="M292" s="33"/>
      <c r="N292" s="32"/>
      <c r="O292" s="31"/>
      <c r="P292" s="30">
        <f t="shared" si="16"/>
        <v>0</v>
      </c>
      <c r="Q292" s="45"/>
      <c r="R292" s="46"/>
      <c r="S292" s="45"/>
      <c r="T292" s="44"/>
      <c r="U292" s="26">
        <f t="shared" si="18"/>
        <v>0</v>
      </c>
      <c r="V292" s="25">
        <f t="shared" si="17"/>
        <v>0</v>
      </c>
      <c r="W292" s="25">
        <f t="shared" si="19"/>
        <v>0</v>
      </c>
      <c r="X292" s="43"/>
    </row>
    <row r="293" spans="1:24" ht="12.75">
      <c r="A293" s="36"/>
      <c r="B293" s="42"/>
      <c r="C293" s="41"/>
      <c r="D293" s="40"/>
      <c r="E293" s="39"/>
      <c r="F293" s="38"/>
      <c r="G293" s="37"/>
      <c r="H293" s="36" t="s">
        <v>0</v>
      </c>
      <c r="I293" s="35"/>
      <c r="J293" s="36"/>
      <c r="K293" s="35"/>
      <c r="L293" s="34"/>
      <c r="M293" s="33"/>
      <c r="N293" s="32"/>
      <c r="O293" s="31"/>
      <c r="P293" s="30">
        <f t="shared" si="16"/>
        <v>0</v>
      </c>
      <c r="Q293" s="45"/>
      <c r="R293" s="46"/>
      <c r="S293" s="45"/>
      <c r="T293" s="44"/>
      <c r="U293" s="26">
        <f t="shared" si="18"/>
        <v>0</v>
      </c>
      <c r="V293" s="25">
        <f t="shared" si="17"/>
        <v>0</v>
      </c>
      <c r="W293" s="25">
        <f t="shared" si="19"/>
        <v>0</v>
      </c>
      <c r="X293" s="43"/>
    </row>
    <row r="294" spans="1:24" ht="12.75">
      <c r="A294" s="36"/>
      <c r="B294" s="42"/>
      <c r="C294" s="41"/>
      <c r="D294" s="40"/>
      <c r="E294" s="39"/>
      <c r="F294" s="38"/>
      <c r="G294" s="37"/>
      <c r="H294" s="36" t="s">
        <v>0</v>
      </c>
      <c r="I294" s="35"/>
      <c r="J294" s="36"/>
      <c r="K294" s="35"/>
      <c r="L294" s="34"/>
      <c r="M294" s="33"/>
      <c r="N294" s="32"/>
      <c r="O294" s="31"/>
      <c r="P294" s="30">
        <f t="shared" si="16"/>
        <v>0</v>
      </c>
      <c r="Q294" s="45"/>
      <c r="R294" s="46"/>
      <c r="S294" s="45"/>
      <c r="T294" s="44"/>
      <c r="U294" s="26">
        <f t="shared" si="18"/>
        <v>0</v>
      </c>
      <c r="V294" s="25">
        <f t="shared" si="17"/>
        <v>0</v>
      </c>
      <c r="W294" s="25">
        <f t="shared" si="19"/>
        <v>0</v>
      </c>
      <c r="X294" s="43"/>
    </row>
    <row r="295" spans="1:24" ht="12.75">
      <c r="A295" s="36"/>
      <c r="B295" s="42"/>
      <c r="C295" s="41"/>
      <c r="D295" s="40"/>
      <c r="E295" s="39"/>
      <c r="F295" s="38"/>
      <c r="G295" s="37"/>
      <c r="H295" s="36" t="s">
        <v>0</v>
      </c>
      <c r="I295" s="35"/>
      <c r="J295" s="36"/>
      <c r="K295" s="35"/>
      <c r="L295" s="34"/>
      <c r="M295" s="33"/>
      <c r="N295" s="32"/>
      <c r="O295" s="31"/>
      <c r="P295" s="30">
        <f t="shared" si="16"/>
        <v>0</v>
      </c>
      <c r="Q295" s="45"/>
      <c r="R295" s="46"/>
      <c r="S295" s="45"/>
      <c r="T295" s="44"/>
      <c r="U295" s="26">
        <f t="shared" si="18"/>
        <v>0</v>
      </c>
      <c r="V295" s="25">
        <f t="shared" si="17"/>
        <v>0</v>
      </c>
      <c r="W295" s="25">
        <f t="shared" si="19"/>
        <v>0</v>
      </c>
      <c r="X295" s="43"/>
    </row>
    <row r="296" spans="1:24" ht="12.75">
      <c r="A296" s="36"/>
      <c r="B296" s="42"/>
      <c r="C296" s="41"/>
      <c r="D296" s="40"/>
      <c r="E296" s="39"/>
      <c r="F296" s="38"/>
      <c r="G296" s="37"/>
      <c r="H296" s="36" t="s">
        <v>0</v>
      </c>
      <c r="I296" s="35"/>
      <c r="J296" s="36"/>
      <c r="K296" s="35"/>
      <c r="L296" s="34"/>
      <c r="M296" s="33"/>
      <c r="N296" s="32"/>
      <c r="O296" s="31"/>
      <c r="P296" s="30">
        <f t="shared" si="16"/>
        <v>0</v>
      </c>
      <c r="Q296" s="45"/>
      <c r="R296" s="46"/>
      <c r="S296" s="45"/>
      <c r="T296" s="44"/>
      <c r="U296" s="26">
        <f t="shared" si="18"/>
        <v>0</v>
      </c>
      <c r="V296" s="25">
        <f t="shared" si="17"/>
        <v>0</v>
      </c>
      <c r="W296" s="25">
        <f t="shared" si="19"/>
        <v>0</v>
      </c>
      <c r="X296" s="43"/>
    </row>
    <row r="297" spans="1:24" ht="12.75">
      <c r="A297" s="36"/>
      <c r="B297" s="42"/>
      <c r="C297" s="41"/>
      <c r="D297" s="40"/>
      <c r="E297" s="39"/>
      <c r="F297" s="38"/>
      <c r="G297" s="37"/>
      <c r="H297" s="36" t="s">
        <v>0</v>
      </c>
      <c r="I297" s="35"/>
      <c r="J297" s="36"/>
      <c r="K297" s="35"/>
      <c r="L297" s="34"/>
      <c r="M297" s="33"/>
      <c r="N297" s="32"/>
      <c r="O297" s="31"/>
      <c r="P297" s="30">
        <f t="shared" si="16"/>
        <v>0</v>
      </c>
      <c r="Q297" s="45"/>
      <c r="R297" s="46"/>
      <c r="S297" s="45"/>
      <c r="T297" s="44"/>
      <c r="U297" s="26">
        <f t="shared" si="18"/>
        <v>0</v>
      </c>
      <c r="V297" s="25">
        <f t="shared" si="17"/>
        <v>0</v>
      </c>
      <c r="W297" s="25">
        <f t="shared" si="19"/>
        <v>0</v>
      </c>
      <c r="X297" s="43"/>
    </row>
    <row r="298" spans="1:24" ht="12.75">
      <c r="A298" s="36"/>
      <c r="B298" s="42"/>
      <c r="C298" s="41"/>
      <c r="D298" s="40"/>
      <c r="E298" s="39"/>
      <c r="F298" s="38"/>
      <c r="G298" s="37"/>
      <c r="H298" s="36" t="s">
        <v>0</v>
      </c>
      <c r="I298" s="35"/>
      <c r="J298" s="36"/>
      <c r="K298" s="35"/>
      <c r="L298" s="34"/>
      <c r="M298" s="33"/>
      <c r="N298" s="32"/>
      <c r="O298" s="31"/>
      <c r="P298" s="30">
        <f t="shared" si="16"/>
        <v>0</v>
      </c>
      <c r="Q298" s="45"/>
      <c r="R298" s="46"/>
      <c r="S298" s="45"/>
      <c r="T298" s="44"/>
      <c r="U298" s="26">
        <f t="shared" si="18"/>
        <v>0</v>
      </c>
      <c r="V298" s="25">
        <f t="shared" si="17"/>
        <v>0</v>
      </c>
      <c r="W298" s="25">
        <f t="shared" si="19"/>
        <v>0</v>
      </c>
      <c r="X298" s="43"/>
    </row>
    <row r="299" spans="1:24" ht="12.75">
      <c r="A299" s="36"/>
      <c r="B299" s="42"/>
      <c r="C299" s="41"/>
      <c r="D299" s="40"/>
      <c r="E299" s="39"/>
      <c r="F299" s="38"/>
      <c r="G299" s="37"/>
      <c r="H299" s="36" t="s">
        <v>0</v>
      </c>
      <c r="I299" s="35"/>
      <c r="J299" s="36"/>
      <c r="K299" s="35"/>
      <c r="L299" s="34"/>
      <c r="M299" s="33"/>
      <c r="N299" s="32"/>
      <c r="O299" s="31"/>
      <c r="P299" s="30">
        <f t="shared" si="16"/>
        <v>0</v>
      </c>
      <c r="Q299" s="45"/>
      <c r="R299" s="46"/>
      <c r="S299" s="45"/>
      <c r="T299" s="44"/>
      <c r="U299" s="26">
        <f t="shared" si="18"/>
        <v>0</v>
      </c>
      <c r="V299" s="25">
        <f t="shared" si="17"/>
        <v>0</v>
      </c>
      <c r="W299" s="25">
        <f t="shared" si="19"/>
        <v>0</v>
      </c>
      <c r="X299" s="43"/>
    </row>
    <row r="300" spans="1:24" ht="12.75">
      <c r="A300" s="36"/>
      <c r="B300" s="42"/>
      <c r="C300" s="41"/>
      <c r="D300" s="40"/>
      <c r="E300" s="39"/>
      <c r="F300" s="38"/>
      <c r="G300" s="37"/>
      <c r="H300" s="36" t="s">
        <v>0</v>
      </c>
      <c r="I300" s="35"/>
      <c r="J300" s="36"/>
      <c r="K300" s="35"/>
      <c r="L300" s="34"/>
      <c r="M300" s="33"/>
      <c r="N300" s="32"/>
      <c r="O300" s="31"/>
      <c r="P300" s="30">
        <f t="shared" si="16"/>
        <v>0</v>
      </c>
      <c r="Q300" s="45"/>
      <c r="R300" s="46"/>
      <c r="S300" s="45"/>
      <c r="T300" s="44"/>
      <c r="U300" s="26">
        <f t="shared" si="18"/>
        <v>0</v>
      </c>
      <c r="V300" s="25">
        <f t="shared" si="17"/>
        <v>0</v>
      </c>
      <c r="W300" s="25">
        <f t="shared" si="19"/>
        <v>0</v>
      </c>
      <c r="X300" s="43"/>
    </row>
    <row r="301" spans="1:24" ht="12.75">
      <c r="A301" s="36"/>
      <c r="B301" s="42"/>
      <c r="C301" s="41"/>
      <c r="D301" s="40"/>
      <c r="E301" s="39"/>
      <c r="F301" s="38"/>
      <c r="G301" s="37"/>
      <c r="H301" s="36" t="s">
        <v>0</v>
      </c>
      <c r="I301" s="35"/>
      <c r="J301" s="36"/>
      <c r="K301" s="35"/>
      <c r="L301" s="34"/>
      <c r="M301" s="33"/>
      <c r="N301" s="32"/>
      <c r="O301" s="31"/>
      <c r="P301" s="30">
        <f t="shared" si="16"/>
        <v>0</v>
      </c>
      <c r="Q301" s="45"/>
      <c r="R301" s="46"/>
      <c r="S301" s="45"/>
      <c r="T301" s="44"/>
      <c r="U301" s="26">
        <f t="shared" si="18"/>
        <v>0</v>
      </c>
      <c r="V301" s="25">
        <f t="shared" si="17"/>
        <v>0</v>
      </c>
      <c r="W301" s="25">
        <f t="shared" si="19"/>
        <v>0</v>
      </c>
      <c r="X301" s="43"/>
    </row>
    <row r="302" spans="1:24" ht="12.75">
      <c r="A302" s="36"/>
      <c r="B302" s="42"/>
      <c r="C302" s="41"/>
      <c r="D302" s="40"/>
      <c r="E302" s="39"/>
      <c r="F302" s="38"/>
      <c r="G302" s="37"/>
      <c r="H302" s="36" t="s">
        <v>0</v>
      </c>
      <c r="I302" s="35"/>
      <c r="J302" s="36"/>
      <c r="K302" s="35"/>
      <c r="L302" s="34"/>
      <c r="M302" s="33"/>
      <c r="N302" s="32"/>
      <c r="O302" s="31"/>
      <c r="P302" s="30">
        <f t="shared" si="16"/>
        <v>0</v>
      </c>
      <c r="Q302" s="45"/>
      <c r="R302" s="46"/>
      <c r="S302" s="45"/>
      <c r="T302" s="44"/>
      <c r="U302" s="26">
        <f t="shared" si="18"/>
        <v>0</v>
      </c>
      <c r="V302" s="25">
        <f t="shared" si="17"/>
        <v>0</v>
      </c>
      <c r="W302" s="25">
        <f t="shared" si="19"/>
        <v>0</v>
      </c>
      <c r="X302" s="43"/>
    </row>
    <row r="303" spans="1:24" ht="12.75">
      <c r="A303" s="36"/>
      <c r="B303" s="42"/>
      <c r="C303" s="41"/>
      <c r="D303" s="40"/>
      <c r="E303" s="39"/>
      <c r="F303" s="38"/>
      <c r="G303" s="37"/>
      <c r="H303" s="36" t="s">
        <v>0</v>
      </c>
      <c r="I303" s="35"/>
      <c r="J303" s="36"/>
      <c r="K303" s="35"/>
      <c r="L303" s="34"/>
      <c r="M303" s="33"/>
      <c r="N303" s="32"/>
      <c r="O303" s="31"/>
      <c r="P303" s="30">
        <f t="shared" si="16"/>
        <v>0</v>
      </c>
      <c r="Q303" s="45"/>
      <c r="R303" s="46"/>
      <c r="S303" s="45"/>
      <c r="T303" s="44"/>
      <c r="U303" s="26">
        <f t="shared" si="18"/>
        <v>0</v>
      </c>
      <c r="V303" s="25">
        <f t="shared" si="17"/>
        <v>0</v>
      </c>
      <c r="W303" s="25">
        <f t="shared" si="19"/>
        <v>0</v>
      </c>
      <c r="X303" s="43"/>
    </row>
    <row r="304" spans="1:24" ht="12.75">
      <c r="A304" s="36"/>
      <c r="B304" s="42"/>
      <c r="C304" s="41"/>
      <c r="D304" s="40"/>
      <c r="E304" s="39"/>
      <c r="F304" s="38"/>
      <c r="G304" s="37"/>
      <c r="H304" s="36" t="s">
        <v>0</v>
      </c>
      <c r="I304" s="35"/>
      <c r="J304" s="36"/>
      <c r="K304" s="35"/>
      <c r="L304" s="34"/>
      <c r="M304" s="33"/>
      <c r="N304" s="32"/>
      <c r="O304" s="31"/>
      <c r="P304" s="30">
        <f t="shared" si="16"/>
        <v>0</v>
      </c>
      <c r="Q304" s="45"/>
      <c r="R304" s="46"/>
      <c r="S304" s="45"/>
      <c r="T304" s="44"/>
      <c r="U304" s="26">
        <f t="shared" si="18"/>
        <v>0</v>
      </c>
      <c r="V304" s="25">
        <f t="shared" si="17"/>
        <v>0</v>
      </c>
      <c r="W304" s="25">
        <f t="shared" si="19"/>
        <v>0</v>
      </c>
      <c r="X304" s="43"/>
    </row>
    <row r="305" spans="1:24" ht="12.75">
      <c r="A305" s="36"/>
      <c r="B305" s="42"/>
      <c r="C305" s="41"/>
      <c r="D305" s="40"/>
      <c r="E305" s="39"/>
      <c r="F305" s="38"/>
      <c r="G305" s="37"/>
      <c r="H305" s="36" t="s">
        <v>0</v>
      </c>
      <c r="I305" s="35"/>
      <c r="J305" s="36"/>
      <c r="K305" s="35"/>
      <c r="L305" s="34"/>
      <c r="M305" s="33"/>
      <c r="N305" s="32"/>
      <c r="O305" s="31"/>
      <c r="P305" s="30">
        <f t="shared" si="16"/>
        <v>0</v>
      </c>
      <c r="Q305" s="45"/>
      <c r="R305" s="46"/>
      <c r="S305" s="45"/>
      <c r="T305" s="44"/>
      <c r="U305" s="26">
        <f t="shared" si="18"/>
        <v>0</v>
      </c>
      <c r="V305" s="25">
        <f t="shared" si="17"/>
        <v>0</v>
      </c>
      <c r="W305" s="25">
        <f t="shared" si="19"/>
        <v>0</v>
      </c>
      <c r="X305" s="43"/>
    </row>
    <row r="306" spans="1:24" ht="12.75">
      <c r="A306" s="36"/>
      <c r="B306" s="42"/>
      <c r="C306" s="41"/>
      <c r="D306" s="40"/>
      <c r="E306" s="39"/>
      <c r="F306" s="38"/>
      <c r="G306" s="37"/>
      <c r="H306" s="36" t="s">
        <v>0</v>
      </c>
      <c r="I306" s="35"/>
      <c r="J306" s="36"/>
      <c r="K306" s="35"/>
      <c r="L306" s="34"/>
      <c r="M306" s="33"/>
      <c r="N306" s="32"/>
      <c r="O306" s="31"/>
      <c r="P306" s="30">
        <f t="shared" si="16"/>
        <v>0</v>
      </c>
      <c r="Q306" s="45"/>
      <c r="R306" s="46"/>
      <c r="S306" s="45"/>
      <c r="T306" s="44"/>
      <c r="U306" s="26">
        <f t="shared" si="18"/>
        <v>0</v>
      </c>
      <c r="V306" s="25">
        <f t="shared" si="17"/>
        <v>0</v>
      </c>
      <c r="W306" s="25">
        <f t="shared" si="19"/>
        <v>0</v>
      </c>
      <c r="X306" s="43"/>
    </row>
    <row r="307" spans="1:24" ht="12.75">
      <c r="A307" s="36"/>
      <c r="B307" s="42"/>
      <c r="C307" s="41"/>
      <c r="D307" s="40"/>
      <c r="E307" s="39"/>
      <c r="F307" s="38"/>
      <c r="G307" s="37"/>
      <c r="H307" s="36" t="s">
        <v>0</v>
      </c>
      <c r="I307" s="35"/>
      <c r="J307" s="36"/>
      <c r="K307" s="35"/>
      <c r="L307" s="34"/>
      <c r="M307" s="33"/>
      <c r="N307" s="32"/>
      <c r="O307" s="31"/>
      <c r="P307" s="30">
        <f t="shared" si="16"/>
        <v>0</v>
      </c>
      <c r="Q307" s="45"/>
      <c r="R307" s="46"/>
      <c r="S307" s="45"/>
      <c r="T307" s="44"/>
      <c r="U307" s="26">
        <f t="shared" si="18"/>
        <v>0</v>
      </c>
      <c r="V307" s="25">
        <f t="shared" si="17"/>
        <v>0</v>
      </c>
      <c r="W307" s="25">
        <f t="shared" si="19"/>
        <v>0</v>
      </c>
      <c r="X307" s="43"/>
    </row>
    <row r="308" spans="1:24" ht="12.75">
      <c r="A308" s="36"/>
      <c r="B308" s="42"/>
      <c r="C308" s="41"/>
      <c r="D308" s="40"/>
      <c r="E308" s="39"/>
      <c r="F308" s="38"/>
      <c r="G308" s="37"/>
      <c r="H308" s="36" t="s">
        <v>0</v>
      </c>
      <c r="I308" s="35"/>
      <c r="J308" s="36"/>
      <c r="K308" s="35"/>
      <c r="L308" s="34"/>
      <c r="M308" s="33"/>
      <c r="N308" s="32"/>
      <c r="O308" s="31"/>
      <c r="P308" s="30">
        <f t="shared" si="16"/>
        <v>0</v>
      </c>
      <c r="Q308" s="45"/>
      <c r="R308" s="46"/>
      <c r="S308" s="45"/>
      <c r="T308" s="44"/>
      <c r="U308" s="26">
        <f t="shared" si="18"/>
        <v>0</v>
      </c>
      <c r="V308" s="25">
        <f t="shared" si="17"/>
        <v>0</v>
      </c>
      <c r="W308" s="25">
        <f t="shared" si="19"/>
        <v>0</v>
      </c>
      <c r="X308" s="43"/>
    </row>
    <row r="309" spans="1:24" ht="12.75">
      <c r="A309" s="36"/>
      <c r="B309" s="42"/>
      <c r="C309" s="41"/>
      <c r="D309" s="40"/>
      <c r="E309" s="39"/>
      <c r="F309" s="38"/>
      <c r="G309" s="37"/>
      <c r="H309" s="36" t="s">
        <v>0</v>
      </c>
      <c r="I309" s="35"/>
      <c r="J309" s="36"/>
      <c r="K309" s="35"/>
      <c r="L309" s="34"/>
      <c r="M309" s="33"/>
      <c r="N309" s="32"/>
      <c r="O309" s="31"/>
      <c r="P309" s="30">
        <f t="shared" si="16"/>
        <v>0</v>
      </c>
      <c r="Q309" s="45"/>
      <c r="R309" s="46"/>
      <c r="S309" s="45"/>
      <c r="T309" s="44"/>
      <c r="U309" s="26">
        <f t="shared" si="18"/>
        <v>0</v>
      </c>
      <c r="V309" s="25">
        <f t="shared" si="17"/>
        <v>0</v>
      </c>
      <c r="W309" s="25">
        <f t="shared" si="19"/>
        <v>0</v>
      </c>
      <c r="X309" s="43"/>
    </row>
    <row r="310" spans="1:24" ht="12.75">
      <c r="A310" s="36"/>
      <c r="B310" s="42"/>
      <c r="C310" s="41"/>
      <c r="D310" s="40"/>
      <c r="E310" s="39"/>
      <c r="F310" s="38"/>
      <c r="G310" s="37"/>
      <c r="H310" s="36" t="s">
        <v>0</v>
      </c>
      <c r="I310" s="35"/>
      <c r="J310" s="36"/>
      <c r="K310" s="35"/>
      <c r="L310" s="34"/>
      <c r="M310" s="33"/>
      <c r="N310" s="32"/>
      <c r="O310" s="31"/>
      <c r="P310" s="30">
        <f t="shared" si="16"/>
        <v>0</v>
      </c>
      <c r="Q310" s="45"/>
      <c r="R310" s="46"/>
      <c r="S310" s="45"/>
      <c r="T310" s="44"/>
      <c r="U310" s="26">
        <f t="shared" si="18"/>
        <v>0</v>
      </c>
      <c r="V310" s="25">
        <f t="shared" si="17"/>
        <v>0</v>
      </c>
      <c r="W310" s="25">
        <f t="shared" si="19"/>
        <v>0</v>
      </c>
      <c r="X310" s="43"/>
    </row>
    <row r="311" spans="1:24" ht="12.75">
      <c r="A311" s="36"/>
      <c r="B311" s="42"/>
      <c r="C311" s="41"/>
      <c r="D311" s="40"/>
      <c r="E311" s="39"/>
      <c r="F311" s="38"/>
      <c r="G311" s="37"/>
      <c r="H311" s="36" t="s">
        <v>0</v>
      </c>
      <c r="I311" s="35"/>
      <c r="J311" s="36"/>
      <c r="K311" s="35"/>
      <c r="L311" s="34"/>
      <c r="M311" s="33"/>
      <c r="N311" s="32"/>
      <c r="O311" s="31"/>
      <c r="P311" s="30">
        <f t="shared" si="16"/>
        <v>0</v>
      </c>
      <c r="Q311" s="45"/>
      <c r="R311" s="46"/>
      <c r="S311" s="45"/>
      <c r="T311" s="44"/>
      <c r="U311" s="26">
        <f t="shared" si="18"/>
        <v>0</v>
      </c>
      <c r="V311" s="25">
        <f t="shared" si="17"/>
        <v>0</v>
      </c>
      <c r="W311" s="25">
        <f t="shared" si="19"/>
        <v>0</v>
      </c>
      <c r="X311" s="43"/>
    </row>
    <row r="312" spans="1:24" ht="12.75">
      <c r="A312" s="36"/>
      <c r="B312" s="42"/>
      <c r="C312" s="41"/>
      <c r="D312" s="40"/>
      <c r="E312" s="39"/>
      <c r="F312" s="38"/>
      <c r="G312" s="37"/>
      <c r="H312" s="36" t="s">
        <v>0</v>
      </c>
      <c r="I312" s="35"/>
      <c r="J312" s="36"/>
      <c r="K312" s="35"/>
      <c r="L312" s="34"/>
      <c r="M312" s="33"/>
      <c r="N312" s="32"/>
      <c r="O312" s="31"/>
      <c r="P312" s="30">
        <f t="shared" si="16"/>
        <v>0</v>
      </c>
      <c r="Q312" s="45"/>
      <c r="R312" s="46"/>
      <c r="S312" s="45"/>
      <c r="T312" s="44"/>
      <c r="U312" s="26">
        <f t="shared" si="18"/>
        <v>0</v>
      </c>
      <c r="V312" s="25">
        <f t="shared" si="17"/>
        <v>0</v>
      </c>
      <c r="W312" s="25">
        <f t="shared" si="19"/>
        <v>0</v>
      </c>
      <c r="X312" s="43"/>
    </row>
    <row r="313" spans="1:24" ht="12.75">
      <c r="A313" s="36"/>
      <c r="B313" s="42"/>
      <c r="C313" s="41"/>
      <c r="D313" s="40"/>
      <c r="E313" s="39"/>
      <c r="F313" s="38"/>
      <c r="G313" s="37"/>
      <c r="H313" s="36" t="s">
        <v>0</v>
      </c>
      <c r="I313" s="35"/>
      <c r="J313" s="36"/>
      <c r="K313" s="35"/>
      <c r="L313" s="34"/>
      <c r="M313" s="33"/>
      <c r="N313" s="32"/>
      <c r="O313" s="31"/>
      <c r="P313" s="30">
        <f t="shared" si="16"/>
        <v>0</v>
      </c>
      <c r="Q313" s="45"/>
      <c r="R313" s="46"/>
      <c r="S313" s="45"/>
      <c r="T313" s="44"/>
      <c r="U313" s="26">
        <f t="shared" si="18"/>
        <v>0</v>
      </c>
      <c r="V313" s="25">
        <f t="shared" si="17"/>
        <v>0</v>
      </c>
      <c r="W313" s="25">
        <f t="shared" si="19"/>
        <v>0</v>
      </c>
      <c r="X313" s="43"/>
    </row>
    <row r="314" spans="1:24" ht="12.75">
      <c r="A314" s="36"/>
      <c r="B314" s="42"/>
      <c r="C314" s="41"/>
      <c r="D314" s="40"/>
      <c r="E314" s="39"/>
      <c r="F314" s="38"/>
      <c r="G314" s="37"/>
      <c r="H314" s="36" t="s">
        <v>0</v>
      </c>
      <c r="I314" s="35"/>
      <c r="J314" s="36"/>
      <c r="K314" s="35"/>
      <c r="L314" s="34"/>
      <c r="M314" s="33"/>
      <c r="N314" s="32"/>
      <c r="O314" s="31"/>
      <c r="P314" s="30">
        <f t="shared" si="16"/>
        <v>0</v>
      </c>
      <c r="Q314" s="45"/>
      <c r="R314" s="46"/>
      <c r="S314" s="45"/>
      <c r="T314" s="44"/>
      <c r="U314" s="26">
        <f t="shared" si="18"/>
        <v>0</v>
      </c>
      <c r="V314" s="25">
        <f t="shared" si="17"/>
        <v>0</v>
      </c>
      <c r="W314" s="25">
        <f t="shared" si="19"/>
        <v>0</v>
      </c>
      <c r="X314" s="43"/>
    </row>
    <row r="315" spans="1:24" ht="12.75">
      <c r="A315" s="36"/>
      <c r="B315" s="42"/>
      <c r="C315" s="41"/>
      <c r="D315" s="40"/>
      <c r="E315" s="39"/>
      <c r="F315" s="38"/>
      <c r="G315" s="37"/>
      <c r="H315" s="36" t="s">
        <v>0</v>
      </c>
      <c r="I315" s="35"/>
      <c r="J315" s="36"/>
      <c r="K315" s="35"/>
      <c r="L315" s="34"/>
      <c r="M315" s="33"/>
      <c r="N315" s="32"/>
      <c r="O315" s="31"/>
      <c r="P315" s="30">
        <f t="shared" si="16"/>
        <v>0</v>
      </c>
      <c r="Q315" s="45"/>
      <c r="R315" s="46"/>
      <c r="S315" s="45"/>
      <c r="T315" s="44"/>
      <c r="U315" s="26">
        <f t="shared" si="18"/>
        <v>0</v>
      </c>
      <c r="V315" s="25">
        <f t="shared" si="17"/>
        <v>0</v>
      </c>
      <c r="W315" s="25">
        <f t="shared" si="19"/>
        <v>0</v>
      </c>
      <c r="X315" s="43"/>
    </row>
    <row r="316" spans="1:24" ht="12.75">
      <c r="A316" s="36"/>
      <c r="B316" s="42"/>
      <c r="C316" s="41"/>
      <c r="D316" s="40"/>
      <c r="E316" s="39"/>
      <c r="F316" s="38"/>
      <c r="G316" s="37"/>
      <c r="H316" s="36" t="s">
        <v>0</v>
      </c>
      <c r="I316" s="35"/>
      <c r="J316" s="36"/>
      <c r="K316" s="35"/>
      <c r="L316" s="34"/>
      <c r="M316" s="33"/>
      <c r="N316" s="32"/>
      <c r="O316" s="31"/>
      <c r="P316" s="30">
        <f t="shared" si="16"/>
        <v>0</v>
      </c>
      <c r="Q316" s="45"/>
      <c r="R316" s="46"/>
      <c r="S316" s="45"/>
      <c r="T316" s="44"/>
      <c r="U316" s="26">
        <f t="shared" si="18"/>
        <v>0</v>
      </c>
      <c r="V316" s="25">
        <f t="shared" si="17"/>
        <v>0</v>
      </c>
      <c r="W316" s="25">
        <f t="shared" si="19"/>
        <v>0</v>
      </c>
      <c r="X316" s="43"/>
    </row>
    <row r="317" spans="1:24" ht="12.75">
      <c r="A317" s="36"/>
      <c r="B317" s="42"/>
      <c r="C317" s="41"/>
      <c r="D317" s="40"/>
      <c r="E317" s="39"/>
      <c r="F317" s="38"/>
      <c r="G317" s="37"/>
      <c r="H317" s="36" t="s">
        <v>0</v>
      </c>
      <c r="I317" s="35"/>
      <c r="J317" s="36"/>
      <c r="K317" s="35"/>
      <c r="L317" s="34"/>
      <c r="M317" s="33"/>
      <c r="N317" s="32"/>
      <c r="O317" s="31"/>
      <c r="P317" s="30">
        <f t="shared" si="16"/>
        <v>0</v>
      </c>
      <c r="Q317" s="45"/>
      <c r="R317" s="46"/>
      <c r="S317" s="45"/>
      <c r="T317" s="44"/>
      <c r="U317" s="26">
        <f t="shared" si="18"/>
        <v>0</v>
      </c>
      <c r="V317" s="25">
        <f t="shared" si="17"/>
        <v>0</v>
      </c>
      <c r="W317" s="25">
        <f t="shared" si="19"/>
        <v>0</v>
      </c>
      <c r="X317" s="43"/>
    </row>
    <row r="318" spans="1:24" ht="12.75">
      <c r="A318" s="36"/>
      <c r="B318" s="42"/>
      <c r="C318" s="41"/>
      <c r="D318" s="40"/>
      <c r="E318" s="39"/>
      <c r="F318" s="38"/>
      <c r="G318" s="37"/>
      <c r="H318" s="36" t="s">
        <v>0</v>
      </c>
      <c r="I318" s="35"/>
      <c r="J318" s="36"/>
      <c r="K318" s="35"/>
      <c r="L318" s="34"/>
      <c r="M318" s="33"/>
      <c r="N318" s="32"/>
      <c r="O318" s="31"/>
      <c r="P318" s="30">
        <f t="shared" si="16"/>
        <v>0</v>
      </c>
      <c r="Q318" s="45"/>
      <c r="R318" s="46"/>
      <c r="S318" s="45"/>
      <c r="T318" s="44"/>
      <c r="U318" s="26">
        <f t="shared" si="18"/>
        <v>0</v>
      </c>
      <c r="V318" s="25">
        <f t="shared" si="17"/>
        <v>0</v>
      </c>
      <c r="W318" s="25">
        <f t="shared" si="19"/>
        <v>0</v>
      </c>
      <c r="X318" s="43"/>
    </row>
    <row r="319" spans="1:24" ht="12.75">
      <c r="A319" s="36"/>
      <c r="B319" s="42"/>
      <c r="C319" s="41"/>
      <c r="D319" s="40"/>
      <c r="E319" s="39"/>
      <c r="F319" s="38"/>
      <c r="G319" s="37"/>
      <c r="H319" s="36" t="s">
        <v>0</v>
      </c>
      <c r="I319" s="35"/>
      <c r="J319" s="36"/>
      <c r="K319" s="35"/>
      <c r="L319" s="34"/>
      <c r="M319" s="33"/>
      <c r="N319" s="32"/>
      <c r="O319" s="31"/>
      <c r="P319" s="30">
        <f t="shared" si="16"/>
        <v>0</v>
      </c>
      <c r="Q319" s="45"/>
      <c r="R319" s="46"/>
      <c r="S319" s="45"/>
      <c r="T319" s="44"/>
      <c r="U319" s="26">
        <f t="shared" si="18"/>
        <v>0</v>
      </c>
      <c r="V319" s="25">
        <f t="shared" si="17"/>
        <v>0</v>
      </c>
      <c r="W319" s="25">
        <f t="shared" si="19"/>
        <v>0</v>
      </c>
      <c r="X319" s="43"/>
    </row>
    <row r="320" spans="1:24" ht="12.75">
      <c r="A320" s="36"/>
      <c r="B320" s="42"/>
      <c r="C320" s="41"/>
      <c r="D320" s="40"/>
      <c r="E320" s="39"/>
      <c r="F320" s="38"/>
      <c r="G320" s="37"/>
      <c r="H320" s="36" t="s">
        <v>0</v>
      </c>
      <c r="I320" s="35"/>
      <c r="J320" s="36"/>
      <c r="K320" s="35"/>
      <c r="L320" s="34"/>
      <c r="M320" s="33"/>
      <c r="N320" s="32"/>
      <c r="O320" s="31"/>
      <c r="P320" s="30">
        <f t="shared" si="16"/>
        <v>0</v>
      </c>
      <c r="Q320" s="45"/>
      <c r="R320" s="46"/>
      <c r="S320" s="45"/>
      <c r="T320" s="44"/>
      <c r="U320" s="26">
        <f t="shared" si="18"/>
        <v>0</v>
      </c>
      <c r="V320" s="25">
        <f t="shared" si="17"/>
        <v>0</v>
      </c>
      <c r="W320" s="25">
        <f t="shared" si="19"/>
        <v>0</v>
      </c>
      <c r="X320" s="43"/>
    </row>
    <row r="321" spans="1:24" ht="12.75">
      <c r="A321" s="36"/>
      <c r="B321" s="42"/>
      <c r="C321" s="41"/>
      <c r="D321" s="40"/>
      <c r="E321" s="39"/>
      <c r="F321" s="38"/>
      <c r="G321" s="37"/>
      <c r="H321" s="36" t="s">
        <v>0</v>
      </c>
      <c r="I321" s="35"/>
      <c r="J321" s="36"/>
      <c r="K321" s="35"/>
      <c r="L321" s="34"/>
      <c r="M321" s="33"/>
      <c r="N321" s="32"/>
      <c r="O321" s="31"/>
      <c r="P321" s="30">
        <f t="shared" si="16"/>
        <v>0</v>
      </c>
      <c r="Q321" s="45"/>
      <c r="R321" s="46"/>
      <c r="S321" s="45"/>
      <c r="T321" s="44"/>
      <c r="U321" s="26">
        <f t="shared" si="18"/>
        <v>0</v>
      </c>
      <c r="V321" s="25">
        <f t="shared" si="17"/>
        <v>0</v>
      </c>
      <c r="W321" s="25">
        <f t="shared" si="19"/>
        <v>0</v>
      </c>
      <c r="X321" s="43"/>
    </row>
    <row r="322" spans="1:24" ht="12.75">
      <c r="A322" s="36"/>
      <c r="B322" s="42"/>
      <c r="C322" s="41"/>
      <c r="D322" s="40"/>
      <c r="E322" s="39"/>
      <c r="F322" s="38"/>
      <c r="G322" s="37"/>
      <c r="H322" s="36" t="s">
        <v>0</v>
      </c>
      <c r="I322" s="35"/>
      <c r="J322" s="36"/>
      <c r="K322" s="35"/>
      <c r="L322" s="34"/>
      <c r="M322" s="33"/>
      <c r="N322" s="32"/>
      <c r="O322" s="31"/>
      <c r="P322" s="30">
        <f t="shared" si="16"/>
        <v>0</v>
      </c>
      <c r="Q322" s="45"/>
      <c r="R322" s="46"/>
      <c r="S322" s="45"/>
      <c r="T322" s="44"/>
      <c r="U322" s="26">
        <f t="shared" si="18"/>
        <v>0</v>
      </c>
      <c r="V322" s="25">
        <f t="shared" si="17"/>
        <v>0</v>
      </c>
      <c r="W322" s="25">
        <f t="shared" si="19"/>
        <v>0</v>
      </c>
      <c r="X322" s="43"/>
    </row>
    <row r="323" spans="1:24" ht="12.75">
      <c r="A323" s="36"/>
      <c r="B323" s="42"/>
      <c r="C323" s="41"/>
      <c r="D323" s="40"/>
      <c r="E323" s="39"/>
      <c r="F323" s="38"/>
      <c r="G323" s="37"/>
      <c r="H323" s="36" t="s">
        <v>0</v>
      </c>
      <c r="I323" s="35"/>
      <c r="J323" s="36"/>
      <c r="K323" s="35"/>
      <c r="L323" s="34"/>
      <c r="M323" s="33"/>
      <c r="N323" s="32"/>
      <c r="O323" s="31"/>
      <c r="P323" s="30">
        <f t="shared" si="16"/>
        <v>0</v>
      </c>
      <c r="Q323" s="45"/>
      <c r="R323" s="46"/>
      <c r="S323" s="45"/>
      <c r="T323" s="44"/>
      <c r="U323" s="26">
        <f t="shared" si="18"/>
        <v>0</v>
      </c>
      <c r="V323" s="25">
        <f t="shared" si="17"/>
        <v>0</v>
      </c>
      <c r="W323" s="25">
        <f t="shared" si="19"/>
        <v>0</v>
      </c>
      <c r="X323" s="43"/>
    </row>
    <row r="324" spans="1:24" ht="12.75">
      <c r="A324" s="36"/>
      <c r="B324" s="42"/>
      <c r="C324" s="41"/>
      <c r="D324" s="40"/>
      <c r="E324" s="39"/>
      <c r="F324" s="38"/>
      <c r="G324" s="37"/>
      <c r="H324" s="36" t="s">
        <v>0</v>
      </c>
      <c r="I324" s="35"/>
      <c r="J324" s="36"/>
      <c r="K324" s="35"/>
      <c r="L324" s="34"/>
      <c r="M324" s="33"/>
      <c r="N324" s="32"/>
      <c r="O324" s="31"/>
      <c r="P324" s="30">
        <f t="shared" si="16"/>
        <v>0</v>
      </c>
      <c r="Q324" s="45"/>
      <c r="R324" s="46"/>
      <c r="S324" s="45"/>
      <c r="T324" s="44"/>
      <c r="U324" s="26">
        <f t="shared" si="18"/>
        <v>0</v>
      </c>
      <c r="V324" s="25">
        <f t="shared" si="17"/>
        <v>0</v>
      </c>
      <c r="W324" s="25">
        <f t="shared" si="19"/>
        <v>0</v>
      </c>
      <c r="X324" s="43"/>
    </row>
    <row r="325" spans="1:24" ht="12.75">
      <c r="A325" s="36"/>
      <c r="B325" s="42"/>
      <c r="C325" s="41"/>
      <c r="D325" s="40"/>
      <c r="E325" s="39"/>
      <c r="F325" s="38"/>
      <c r="G325" s="37"/>
      <c r="H325" s="36" t="s">
        <v>0</v>
      </c>
      <c r="I325" s="35"/>
      <c r="J325" s="36"/>
      <c r="K325" s="35"/>
      <c r="L325" s="34"/>
      <c r="M325" s="33"/>
      <c r="N325" s="32"/>
      <c r="O325" s="31"/>
      <c r="P325" s="30">
        <f t="shared" si="16"/>
        <v>0</v>
      </c>
      <c r="Q325" s="45"/>
      <c r="R325" s="46"/>
      <c r="S325" s="45"/>
      <c r="T325" s="44"/>
      <c r="U325" s="26">
        <f t="shared" si="18"/>
        <v>0</v>
      </c>
      <c r="V325" s="25">
        <f t="shared" si="17"/>
        <v>0</v>
      </c>
      <c r="W325" s="25">
        <f t="shared" si="19"/>
        <v>0</v>
      </c>
      <c r="X325" s="43"/>
    </row>
    <row r="326" spans="1:24" ht="12.75">
      <c r="A326" s="36"/>
      <c r="B326" s="42"/>
      <c r="C326" s="41"/>
      <c r="D326" s="40"/>
      <c r="E326" s="39"/>
      <c r="F326" s="38"/>
      <c r="G326" s="37"/>
      <c r="H326" s="36" t="s">
        <v>0</v>
      </c>
      <c r="I326" s="35"/>
      <c r="J326" s="36"/>
      <c r="K326" s="35"/>
      <c r="L326" s="34"/>
      <c r="M326" s="33"/>
      <c r="N326" s="32"/>
      <c r="O326" s="31"/>
      <c r="P326" s="30">
        <f t="shared" ref="P326:P389" si="20">N326+O326</f>
        <v>0</v>
      </c>
      <c r="Q326" s="45"/>
      <c r="R326" s="46"/>
      <c r="S326" s="45"/>
      <c r="T326" s="44"/>
      <c r="U326" s="26">
        <f t="shared" si="18"/>
        <v>0</v>
      </c>
      <c r="V326" s="25">
        <f t="shared" ref="V326:V389" si="21">(Q326*R326)+(S326*T326)</f>
        <v>0</v>
      </c>
      <c r="W326" s="25">
        <f t="shared" si="19"/>
        <v>0</v>
      </c>
      <c r="X326" s="43"/>
    </row>
    <row r="327" spans="1:24" ht="12.75">
      <c r="A327" s="36"/>
      <c r="B327" s="42"/>
      <c r="C327" s="41"/>
      <c r="D327" s="40"/>
      <c r="E327" s="39"/>
      <c r="F327" s="38"/>
      <c r="G327" s="37"/>
      <c r="H327" s="36" t="s">
        <v>0</v>
      </c>
      <c r="I327" s="35"/>
      <c r="J327" s="36"/>
      <c r="K327" s="35"/>
      <c r="L327" s="34"/>
      <c r="M327" s="33"/>
      <c r="N327" s="32"/>
      <c r="O327" s="31"/>
      <c r="P327" s="30">
        <f t="shared" si="20"/>
        <v>0</v>
      </c>
      <c r="Q327" s="45"/>
      <c r="R327" s="46"/>
      <c r="S327" s="45"/>
      <c r="T327" s="44"/>
      <c r="U327" s="26">
        <f t="shared" ref="U327:U390" si="22">Q327+S327</f>
        <v>0</v>
      </c>
      <c r="V327" s="25">
        <f t="shared" si="21"/>
        <v>0</v>
      </c>
      <c r="W327" s="25">
        <f t="shared" ref="W327:W390" si="23">V327+P327</f>
        <v>0</v>
      </c>
      <c r="X327" s="43"/>
    </row>
    <row r="328" spans="1:24" ht="12.75">
      <c r="A328" s="36"/>
      <c r="B328" s="42"/>
      <c r="C328" s="41"/>
      <c r="D328" s="40"/>
      <c r="E328" s="39"/>
      <c r="F328" s="38"/>
      <c r="G328" s="37"/>
      <c r="H328" s="36" t="s">
        <v>0</v>
      </c>
      <c r="I328" s="35"/>
      <c r="J328" s="36"/>
      <c r="K328" s="35"/>
      <c r="L328" s="34"/>
      <c r="M328" s="33"/>
      <c r="N328" s="32"/>
      <c r="O328" s="31"/>
      <c r="P328" s="30">
        <f t="shared" si="20"/>
        <v>0</v>
      </c>
      <c r="Q328" s="45"/>
      <c r="R328" s="46"/>
      <c r="S328" s="45"/>
      <c r="T328" s="44"/>
      <c r="U328" s="26">
        <f t="shared" si="22"/>
        <v>0</v>
      </c>
      <c r="V328" s="25">
        <f t="shared" si="21"/>
        <v>0</v>
      </c>
      <c r="W328" s="25">
        <f t="shared" si="23"/>
        <v>0</v>
      </c>
      <c r="X328" s="43"/>
    </row>
    <row r="329" spans="1:24" ht="12.75">
      <c r="A329" s="36"/>
      <c r="B329" s="42"/>
      <c r="C329" s="41"/>
      <c r="D329" s="40"/>
      <c r="E329" s="39"/>
      <c r="F329" s="38"/>
      <c r="G329" s="37"/>
      <c r="H329" s="36" t="s">
        <v>0</v>
      </c>
      <c r="I329" s="35"/>
      <c r="J329" s="36"/>
      <c r="K329" s="35"/>
      <c r="L329" s="34"/>
      <c r="M329" s="33"/>
      <c r="N329" s="32"/>
      <c r="O329" s="31"/>
      <c r="P329" s="30">
        <f t="shared" si="20"/>
        <v>0</v>
      </c>
      <c r="Q329" s="45"/>
      <c r="R329" s="46"/>
      <c r="S329" s="45"/>
      <c r="T329" s="44"/>
      <c r="U329" s="26">
        <f t="shared" si="22"/>
        <v>0</v>
      </c>
      <c r="V329" s="25">
        <f t="shared" si="21"/>
        <v>0</v>
      </c>
      <c r="W329" s="25">
        <f t="shared" si="23"/>
        <v>0</v>
      </c>
      <c r="X329" s="43"/>
    </row>
    <row r="330" spans="1:24" ht="12.75">
      <c r="A330" s="36"/>
      <c r="B330" s="42"/>
      <c r="C330" s="41"/>
      <c r="D330" s="40"/>
      <c r="E330" s="39"/>
      <c r="F330" s="38"/>
      <c r="G330" s="37"/>
      <c r="H330" s="36" t="s">
        <v>0</v>
      </c>
      <c r="I330" s="35"/>
      <c r="J330" s="36"/>
      <c r="K330" s="35"/>
      <c r="L330" s="34"/>
      <c r="M330" s="33"/>
      <c r="N330" s="32"/>
      <c r="O330" s="31"/>
      <c r="P330" s="30">
        <f t="shared" si="20"/>
        <v>0</v>
      </c>
      <c r="Q330" s="45"/>
      <c r="R330" s="46"/>
      <c r="S330" s="45"/>
      <c r="T330" s="44"/>
      <c r="U330" s="26">
        <f t="shared" si="22"/>
        <v>0</v>
      </c>
      <c r="V330" s="25">
        <f t="shared" si="21"/>
        <v>0</v>
      </c>
      <c r="W330" s="25">
        <f t="shared" si="23"/>
        <v>0</v>
      </c>
      <c r="X330" s="43"/>
    </row>
    <row r="331" spans="1:24" ht="12.75">
      <c r="A331" s="36"/>
      <c r="B331" s="42"/>
      <c r="C331" s="41"/>
      <c r="D331" s="40"/>
      <c r="E331" s="39"/>
      <c r="F331" s="38"/>
      <c r="G331" s="37"/>
      <c r="H331" s="36" t="s">
        <v>0</v>
      </c>
      <c r="I331" s="35"/>
      <c r="J331" s="36"/>
      <c r="K331" s="35"/>
      <c r="L331" s="34"/>
      <c r="M331" s="33"/>
      <c r="N331" s="32"/>
      <c r="O331" s="31"/>
      <c r="P331" s="30">
        <f t="shared" si="20"/>
        <v>0</v>
      </c>
      <c r="Q331" s="45"/>
      <c r="R331" s="46"/>
      <c r="S331" s="45"/>
      <c r="T331" s="44"/>
      <c r="U331" s="26">
        <f t="shared" si="22"/>
        <v>0</v>
      </c>
      <c r="V331" s="25">
        <f t="shared" si="21"/>
        <v>0</v>
      </c>
      <c r="W331" s="25">
        <f t="shared" si="23"/>
        <v>0</v>
      </c>
      <c r="X331" s="43"/>
    </row>
    <row r="332" spans="1:24" ht="12.75">
      <c r="A332" s="36"/>
      <c r="B332" s="42"/>
      <c r="C332" s="41"/>
      <c r="D332" s="40"/>
      <c r="E332" s="39"/>
      <c r="F332" s="38"/>
      <c r="G332" s="37"/>
      <c r="H332" s="36" t="s">
        <v>0</v>
      </c>
      <c r="I332" s="35"/>
      <c r="J332" s="36"/>
      <c r="K332" s="35"/>
      <c r="L332" s="34"/>
      <c r="M332" s="33"/>
      <c r="N332" s="32"/>
      <c r="O332" s="31"/>
      <c r="P332" s="30">
        <f t="shared" si="20"/>
        <v>0</v>
      </c>
      <c r="Q332" s="45"/>
      <c r="R332" s="46"/>
      <c r="S332" s="45"/>
      <c r="T332" s="44"/>
      <c r="U332" s="26">
        <f t="shared" si="22"/>
        <v>0</v>
      </c>
      <c r="V332" s="25">
        <f t="shared" si="21"/>
        <v>0</v>
      </c>
      <c r="W332" s="25">
        <f t="shared" si="23"/>
        <v>0</v>
      </c>
      <c r="X332" s="43"/>
    </row>
    <row r="333" spans="1:24" ht="12.75">
      <c r="A333" s="36"/>
      <c r="B333" s="42"/>
      <c r="C333" s="41"/>
      <c r="D333" s="40"/>
      <c r="E333" s="39"/>
      <c r="F333" s="38"/>
      <c r="G333" s="37"/>
      <c r="H333" s="36" t="s">
        <v>0</v>
      </c>
      <c r="I333" s="35"/>
      <c r="J333" s="36"/>
      <c r="K333" s="35"/>
      <c r="L333" s="34"/>
      <c r="M333" s="33"/>
      <c r="N333" s="32"/>
      <c r="O333" s="31"/>
      <c r="P333" s="30">
        <f t="shared" si="20"/>
        <v>0</v>
      </c>
      <c r="Q333" s="45"/>
      <c r="R333" s="46"/>
      <c r="S333" s="45"/>
      <c r="T333" s="44"/>
      <c r="U333" s="26">
        <f t="shared" si="22"/>
        <v>0</v>
      </c>
      <c r="V333" s="25">
        <f t="shared" si="21"/>
        <v>0</v>
      </c>
      <c r="W333" s="25">
        <f t="shared" si="23"/>
        <v>0</v>
      </c>
      <c r="X333" s="43"/>
    </row>
    <row r="334" spans="1:24" ht="12.75">
      <c r="A334" s="36"/>
      <c r="B334" s="42"/>
      <c r="C334" s="41"/>
      <c r="D334" s="40"/>
      <c r="E334" s="39"/>
      <c r="F334" s="38"/>
      <c r="G334" s="37"/>
      <c r="H334" s="36" t="s">
        <v>0</v>
      </c>
      <c r="I334" s="35"/>
      <c r="J334" s="36"/>
      <c r="K334" s="35"/>
      <c r="L334" s="34"/>
      <c r="M334" s="33"/>
      <c r="N334" s="32"/>
      <c r="O334" s="31"/>
      <c r="P334" s="30">
        <f t="shared" si="20"/>
        <v>0</v>
      </c>
      <c r="Q334" s="45"/>
      <c r="R334" s="46"/>
      <c r="S334" s="45"/>
      <c r="T334" s="44"/>
      <c r="U334" s="26">
        <f t="shared" si="22"/>
        <v>0</v>
      </c>
      <c r="V334" s="25">
        <f t="shared" si="21"/>
        <v>0</v>
      </c>
      <c r="W334" s="25">
        <f t="shared" si="23"/>
        <v>0</v>
      </c>
      <c r="X334" s="43"/>
    </row>
    <row r="335" spans="1:24" ht="12.75">
      <c r="A335" s="36"/>
      <c r="B335" s="42"/>
      <c r="C335" s="41"/>
      <c r="D335" s="40"/>
      <c r="E335" s="39"/>
      <c r="F335" s="38"/>
      <c r="G335" s="37"/>
      <c r="H335" s="36" t="s">
        <v>0</v>
      </c>
      <c r="I335" s="35"/>
      <c r="J335" s="36"/>
      <c r="K335" s="35"/>
      <c r="L335" s="34"/>
      <c r="M335" s="33"/>
      <c r="N335" s="32"/>
      <c r="O335" s="31"/>
      <c r="P335" s="30">
        <f t="shared" si="20"/>
        <v>0</v>
      </c>
      <c r="Q335" s="45"/>
      <c r="R335" s="46"/>
      <c r="S335" s="45"/>
      <c r="T335" s="44"/>
      <c r="U335" s="26">
        <f t="shared" si="22"/>
        <v>0</v>
      </c>
      <c r="V335" s="25">
        <f t="shared" si="21"/>
        <v>0</v>
      </c>
      <c r="W335" s="25">
        <f t="shared" si="23"/>
        <v>0</v>
      </c>
      <c r="X335" s="43"/>
    </row>
    <row r="336" spans="1:24" ht="12.75">
      <c r="A336" s="36"/>
      <c r="B336" s="42"/>
      <c r="C336" s="41"/>
      <c r="D336" s="40"/>
      <c r="E336" s="39"/>
      <c r="F336" s="38"/>
      <c r="G336" s="37"/>
      <c r="H336" s="36" t="s">
        <v>0</v>
      </c>
      <c r="I336" s="35"/>
      <c r="J336" s="36"/>
      <c r="K336" s="35"/>
      <c r="L336" s="34"/>
      <c r="M336" s="33"/>
      <c r="N336" s="32"/>
      <c r="O336" s="31"/>
      <c r="P336" s="30">
        <f t="shared" si="20"/>
        <v>0</v>
      </c>
      <c r="Q336" s="45"/>
      <c r="R336" s="46"/>
      <c r="S336" s="45"/>
      <c r="T336" s="44"/>
      <c r="U336" s="26">
        <f t="shared" si="22"/>
        <v>0</v>
      </c>
      <c r="V336" s="25">
        <f t="shared" si="21"/>
        <v>0</v>
      </c>
      <c r="W336" s="25">
        <f t="shared" si="23"/>
        <v>0</v>
      </c>
      <c r="X336" s="43"/>
    </row>
    <row r="337" spans="1:24" ht="12.75">
      <c r="A337" s="36"/>
      <c r="B337" s="42"/>
      <c r="C337" s="41"/>
      <c r="D337" s="40"/>
      <c r="E337" s="39"/>
      <c r="F337" s="38"/>
      <c r="G337" s="37"/>
      <c r="H337" s="36" t="s">
        <v>0</v>
      </c>
      <c r="I337" s="35"/>
      <c r="J337" s="36"/>
      <c r="K337" s="35"/>
      <c r="L337" s="34"/>
      <c r="M337" s="33"/>
      <c r="N337" s="32"/>
      <c r="O337" s="31"/>
      <c r="P337" s="30">
        <f t="shared" si="20"/>
        <v>0</v>
      </c>
      <c r="Q337" s="45"/>
      <c r="R337" s="46"/>
      <c r="S337" s="45"/>
      <c r="T337" s="44"/>
      <c r="U337" s="26">
        <f t="shared" si="22"/>
        <v>0</v>
      </c>
      <c r="V337" s="25">
        <f t="shared" si="21"/>
        <v>0</v>
      </c>
      <c r="W337" s="25">
        <f t="shared" si="23"/>
        <v>0</v>
      </c>
      <c r="X337" s="43"/>
    </row>
    <row r="338" spans="1:24" ht="12.75">
      <c r="A338" s="36"/>
      <c r="B338" s="42"/>
      <c r="C338" s="41"/>
      <c r="D338" s="40"/>
      <c r="E338" s="39"/>
      <c r="F338" s="38"/>
      <c r="G338" s="37"/>
      <c r="H338" s="36" t="s">
        <v>0</v>
      </c>
      <c r="I338" s="35"/>
      <c r="J338" s="36"/>
      <c r="K338" s="35"/>
      <c r="L338" s="34"/>
      <c r="M338" s="33"/>
      <c r="N338" s="32"/>
      <c r="O338" s="31"/>
      <c r="P338" s="30">
        <f t="shared" si="20"/>
        <v>0</v>
      </c>
      <c r="Q338" s="45"/>
      <c r="R338" s="46"/>
      <c r="S338" s="45"/>
      <c r="T338" s="44"/>
      <c r="U338" s="26">
        <f t="shared" si="22"/>
        <v>0</v>
      </c>
      <c r="V338" s="25">
        <f t="shared" si="21"/>
        <v>0</v>
      </c>
      <c r="W338" s="25">
        <f t="shared" si="23"/>
        <v>0</v>
      </c>
      <c r="X338" s="43"/>
    </row>
    <row r="339" spans="1:24" ht="12.75">
      <c r="A339" s="36"/>
      <c r="B339" s="42"/>
      <c r="C339" s="41"/>
      <c r="D339" s="40"/>
      <c r="E339" s="39"/>
      <c r="F339" s="38"/>
      <c r="G339" s="37"/>
      <c r="H339" s="36" t="s">
        <v>0</v>
      </c>
      <c r="I339" s="35"/>
      <c r="J339" s="36"/>
      <c r="K339" s="35"/>
      <c r="L339" s="34"/>
      <c r="M339" s="33"/>
      <c r="N339" s="32"/>
      <c r="O339" s="31"/>
      <c r="P339" s="30">
        <f t="shared" si="20"/>
        <v>0</v>
      </c>
      <c r="Q339" s="45"/>
      <c r="R339" s="46"/>
      <c r="S339" s="45"/>
      <c r="T339" s="44"/>
      <c r="U339" s="26">
        <f t="shared" si="22"/>
        <v>0</v>
      </c>
      <c r="V339" s="25">
        <f t="shared" si="21"/>
        <v>0</v>
      </c>
      <c r="W339" s="25">
        <f t="shared" si="23"/>
        <v>0</v>
      </c>
      <c r="X339" s="43"/>
    </row>
    <row r="340" spans="1:24" ht="12.75">
      <c r="A340" s="36"/>
      <c r="B340" s="42"/>
      <c r="C340" s="41"/>
      <c r="D340" s="40"/>
      <c r="E340" s="39"/>
      <c r="F340" s="38"/>
      <c r="G340" s="37"/>
      <c r="H340" s="36" t="s">
        <v>0</v>
      </c>
      <c r="I340" s="35"/>
      <c r="J340" s="36"/>
      <c r="K340" s="35"/>
      <c r="L340" s="34"/>
      <c r="M340" s="33"/>
      <c r="N340" s="32"/>
      <c r="O340" s="31"/>
      <c r="P340" s="30">
        <f t="shared" si="20"/>
        <v>0</v>
      </c>
      <c r="Q340" s="45"/>
      <c r="R340" s="46"/>
      <c r="S340" s="45"/>
      <c r="T340" s="44"/>
      <c r="U340" s="26">
        <f t="shared" si="22"/>
        <v>0</v>
      </c>
      <c r="V340" s="25">
        <f t="shared" si="21"/>
        <v>0</v>
      </c>
      <c r="W340" s="25">
        <f t="shared" si="23"/>
        <v>0</v>
      </c>
      <c r="X340" s="43"/>
    </row>
    <row r="341" spans="1:24" ht="12.75">
      <c r="A341" s="36"/>
      <c r="B341" s="42"/>
      <c r="C341" s="41"/>
      <c r="D341" s="40"/>
      <c r="E341" s="39"/>
      <c r="F341" s="38"/>
      <c r="G341" s="37"/>
      <c r="H341" s="36" t="s">
        <v>0</v>
      </c>
      <c r="I341" s="35"/>
      <c r="J341" s="36"/>
      <c r="K341" s="35"/>
      <c r="L341" s="34"/>
      <c r="M341" s="33"/>
      <c r="N341" s="32"/>
      <c r="O341" s="31"/>
      <c r="P341" s="30">
        <f t="shared" si="20"/>
        <v>0</v>
      </c>
      <c r="Q341" s="45"/>
      <c r="R341" s="46"/>
      <c r="S341" s="45"/>
      <c r="T341" s="44"/>
      <c r="U341" s="26">
        <f t="shared" si="22"/>
        <v>0</v>
      </c>
      <c r="V341" s="25">
        <f t="shared" si="21"/>
        <v>0</v>
      </c>
      <c r="W341" s="25">
        <f t="shared" si="23"/>
        <v>0</v>
      </c>
      <c r="X341" s="43"/>
    </row>
    <row r="342" spans="1:24" ht="12.75">
      <c r="A342" s="36"/>
      <c r="B342" s="42"/>
      <c r="C342" s="41"/>
      <c r="D342" s="40"/>
      <c r="E342" s="39"/>
      <c r="F342" s="38"/>
      <c r="G342" s="37"/>
      <c r="H342" s="36" t="s">
        <v>0</v>
      </c>
      <c r="I342" s="35"/>
      <c r="J342" s="36"/>
      <c r="K342" s="35"/>
      <c r="L342" s="34"/>
      <c r="M342" s="33"/>
      <c r="N342" s="32"/>
      <c r="O342" s="31"/>
      <c r="P342" s="30">
        <f t="shared" si="20"/>
        <v>0</v>
      </c>
      <c r="Q342" s="45"/>
      <c r="R342" s="46"/>
      <c r="S342" s="45"/>
      <c r="T342" s="44"/>
      <c r="U342" s="26">
        <f t="shared" si="22"/>
        <v>0</v>
      </c>
      <c r="V342" s="25">
        <f t="shared" si="21"/>
        <v>0</v>
      </c>
      <c r="W342" s="25">
        <f t="shared" si="23"/>
        <v>0</v>
      </c>
      <c r="X342" s="43"/>
    </row>
    <row r="343" spans="1:24" ht="12.75">
      <c r="A343" s="36"/>
      <c r="B343" s="42"/>
      <c r="C343" s="41"/>
      <c r="D343" s="40"/>
      <c r="E343" s="39"/>
      <c r="F343" s="38"/>
      <c r="G343" s="37"/>
      <c r="H343" s="36" t="s">
        <v>0</v>
      </c>
      <c r="I343" s="35"/>
      <c r="J343" s="36"/>
      <c r="K343" s="35"/>
      <c r="L343" s="34"/>
      <c r="M343" s="33"/>
      <c r="N343" s="32"/>
      <c r="O343" s="31"/>
      <c r="P343" s="30">
        <f t="shared" si="20"/>
        <v>0</v>
      </c>
      <c r="Q343" s="45"/>
      <c r="R343" s="46"/>
      <c r="S343" s="45"/>
      <c r="T343" s="44"/>
      <c r="U343" s="26">
        <f t="shared" si="22"/>
        <v>0</v>
      </c>
      <c r="V343" s="25">
        <f t="shared" si="21"/>
        <v>0</v>
      </c>
      <c r="W343" s="25">
        <f t="shared" si="23"/>
        <v>0</v>
      </c>
      <c r="X343" s="43"/>
    </row>
    <row r="344" spans="1:24" ht="12.75">
      <c r="A344" s="36"/>
      <c r="B344" s="42"/>
      <c r="C344" s="41"/>
      <c r="D344" s="40"/>
      <c r="E344" s="39"/>
      <c r="F344" s="38"/>
      <c r="G344" s="37"/>
      <c r="H344" s="36" t="s">
        <v>0</v>
      </c>
      <c r="I344" s="35"/>
      <c r="J344" s="36"/>
      <c r="K344" s="35"/>
      <c r="L344" s="34"/>
      <c r="M344" s="33"/>
      <c r="N344" s="32"/>
      <c r="O344" s="31"/>
      <c r="P344" s="30">
        <f t="shared" si="20"/>
        <v>0</v>
      </c>
      <c r="Q344" s="45"/>
      <c r="R344" s="46"/>
      <c r="S344" s="45"/>
      <c r="T344" s="44"/>
      <c r="U344" s="26">
        <f t="shared" si="22"/>
        <v>0</v>
      </c>
      <c r="V344" s="25">
        <f t="shared" si="21"/>
        <v>0</v>
      </c>
      <c r="W344" s="25">
        <f t="shared" si="23"/>
        <v>0</v>
      </c>
      <c r="X344" s="43"/>
    </row>
    <row r="345" spans="1:24" ht="12.75">
      <c r="A345" s="36"/>
      <c r="B345" s="42"/>
      <c r="C345" s="41"/>
      <c r="D345" s="40"/>
      <c r="E345" s="39"/>
      <c r="F345" s="38"/>
      <c r="G345" s="37"/>
      <c r="H345" s="36" t="s">
        <v>0</v>
      </c>
      <c r="I345" s="35"/>
      <c r="J345" s="36"/>
      <c r="K345" s="35"/>
      <c r="L345" s="34"/>
      <c r="M345" s="33"/>
      <c r="N345" s="32"/>
      <c r="O345" s="31"/>
      <c r="P345" s="30">
        <f t="shared" si="20"/>
        <v>0</v>
      </c>
      <c r="Q345" s="45"/>
      <c r="R345" s="46"/>
      <c r="S345" s="45"/>
      <c r="T345" s="44"/>
      <c r="U345" s="26">
        <f t="shared" si="22"/>
        <v>0</v>
      </c>
      <c r="V345" s="25">
        <f t="shared" si="21"/>
        <v>0</v>
      </c>
      <c r="W345" s="25">
        <f t="shared" si="23"/>
        <v>0</v>
      </c>
      <c r="X345" s="43"/>
    </row>
    <row r="346" spans="1:24" ht="12.75">
      <c r="A346" s="36"/>
      <c r="B346" s="42"/>
      <c r="C346" s="41"/>
      <c r="D346" s="40"/>
      <c r="E346" s="39"/>
      <c r="F346" s="38"/>
      <c r="G346" s="37"/>
      <c r="H346" s="36" t="s">
        <v>0</v>
      </c>
      <c r="I346" s="35"/>
      <c r="J346" s="36"/>
      <c r="K346" s="35"/>
      <c r="L346" s="34"/>
      <c r="M346" s="33"/>
      <c r="N346" s="32"/>
      <c r="O346" s="31"/>
      <c r="P346" s="30">
        <f t="shared" si="20"/>
        <v>0</v>
      </c>
      <c r="Q346" s="45"/>
      <c r="R346" s="46"/>
      <c r="S346" s="45"/>
      <c r="T346" s="44"/>
      <c r="U346" s="26">
        <f t="shared" si="22"/>
        <v>0</v>
      </c>
      <c r="V346" s="25">
        <f t="shared" si="21"/>
        <v>0</v>
      </c>
      <c r="W346" s="25">
        <f t="shared" si="23"/>
        <v>0</v>
      </c>
      <c r="X346" s="43"/>
    </row>
    <row r="347" spans="1:24" ht="12.75">
      <c r="A347" s="36"/>
      <c r="B347" s="42"/>
      <c r="C347" s="41"/>
      <c r="D347" s="40"/>
      <c r="E347" s="39"/>
      <c r="F347" s="38"/>
      <c r="G347" s="37"/>
      <c r="H347" s="36" t="s">
        <v>0</v>
      </c>
      <c r="I347" s="35"/>
      <c r="J347" s="36"/>
      <c r="K347" s="35"/>
      <c r="L347" s="34"/>
      <c r="M347" s="33"/>
      <c r="N347" s="32"/>
      <c r="O347" s="31"/>
      <c r="P347" s="30">
        <f t="shared" si="20"/>
        <v>0</v>
      </c>
      <c r="Q347" s="45"/>
      <c r="R347" s="46"/>
      <c r="S347" s="45"/>
      <c r="T347" s="44"/>
      <c r="U347" s="26">
        <f t="shared" si="22"/>
        <v>0</v>
      </c>
      <c r="V347" s="25">
        <f t="shared" si="21"/>
        <v>0</v>
      </c>
      <c r="W347" s="25">
        <f t="shared" si="23"/>
        <v>0</v>
      </c>
      <c r="X347" s="43"/>
    </row>
    <row r="348" spans="1:24" ht="12.75">
      <c r="A348" s="36"/>
      <c r="B348" s="42"/>
      <c r="C348" s="41"/>
      <c r="D348" s="40"/>
      <c r="E348" s="39"/>
      <c r="F348" s="38"/>
      <c r="G348" s="37"/>
      <c r="H348" s="36" t="s">
        <v>0</v>
      </c>
      <c r="I348" s="35"/>
      <c r="J348" s="36"/>
      <c r="K348" s="35"/>
      <c r="L348" s="34"/>
      <c r="M348" s="33"/>
      <c r="N348" s="32"/>
      <c r="O348" s="31"/>
      <c r="P348" s="30">
        <f t="shared" si="20"/>
        <v>0</v>
      </c>
      <c r="Q348" s="45"/>
      <c r="R348" s="46"/>
      <c r="S348" s="45"/>
      <c r="T348" s="44"/>
      <c r="U348" s="26">
        <f t="shared" si="22"/>
        <v>0</v>
      </c>
      <c r="V348" s="25">
        <f t="shared" si="21"/>
        <v>0</v>
      </c>
      <c r="W348" s="25">
        <f t="shared" si="23"/>
        <v>0</v>
      </c>
      <c r="X348" s="43"/>
    </row>
    <row r="349" spans="1:24" ht="12.75">
      <c r="A349" s="36"/>
      <c r="B349" s="42"/>
      <c r="C349" s="41"/>
      <c r="D349" s="40"/>
      <c r="E349" s="39"/>
      <c r="F349" s="38"/>
      <c r="G349" s="37"/>
      <c r="H349" s="36" t="s">
        <v>0</v>
      </c>
      <c r="I349" s="35"/>
      <c r="J349" s="36"/>
      <c r="K349" s="35"/>
      <c r="L349" s="34"/>
      <c r="M349" s="33"/>
      <c r="N349" s="32"/>
      <c r="O349" s="31"/>
      <c r="P349" s="30">
        <f t="shared" si="20"/>
        <v>0</v>
      </c>
      <c r="Q349" s="45"/>
      <c r="R349" s="46"/>
      <c r="S349" s="45"/>
      <c r="T349" s="44"/>
      <c r="U349" s="26">
        <f t="shared" si="22"/>
        <v>0</v>
      </c>
      <c r="V349" s="25">
        <f t="shared" si="21"/>
        <v>0</v>
      </c>
      <c r="W349" s="25">
        <f t="shared" si="23"/>
        <v>0</v>
      </c>
      <c r="X349" s="43"/>
    </row>
    <row r="350" spans="1:24" ht="12.75">
      <c r="A350" s="36"/>
      <c r="B350" s="42"/>
      <c r="C350" s="41"/>
      <c r="D350" s="40"/>
      <c r="E350" s="39"/>
      <c r="F350" s="38"/>
      <c r="G350" s="37"/>
      <c r="H350" s="36" t="s">
        <v>0</v>
      </c>
      <c r="I350" s="35"/>
      <c r="J350" s="36"/>
      <c r="K350" s="35"/>
      <c r="L350" s="34"/>
      <c r="M350" s="33"/>
      <c r="N350" s="32"/>
      <c r="O350" s="31"/>
      <c r="P350" s="30">
        <f t="shared" si="20"/>
        <v>0</v>
      </c>
      <c r="Q350" s="45"/>
      <c r="R350" s="46"/>
      <c r="S350" s="45"/>
      <c r="T350" s="44"/>
      <c r="U350" s="26">
        <f t="shared" si="22"/>
        <v>0</v>
      </c>
      <c r="V350" s="25">
        <f t="shared" si="21"/>
        <v>0</v>
      </c>
      <c r="W350" s="25">
        <f t="shared" si="23"/>
        <v>0</v>
      </c>
      <c r="X350" s="43"/>
    </row>
    <row r="351" spans="1:24" ht="12.75">
      <c r="A351" s="36"/>
      <c r="B351" s="42"/>
      <c r="C351" s="41"/>
      <c r="D351" s="40"/>
      <c r="E351" s="39"/>
      <c r="F351" s="38"/>
      <c r="G351" s="37"/>
      <c r="H351" s="36" t="s">
        <v>0</v>
      </c>
      <c r="I351" s="35"/>
      <c r="J351" s="36"/>
      <c r="K351" s="35"/>
      <c r="L351" s="34"/>
      <c r="M351" s="33"/>
      <c r="N351" s="32"/>
      <c r="O351" s="31"/>
      <c r="P351" s="30">
        <f t="shared" si="20"/>
        <v>0</v>
      </c>
      <c r="Q351" s="45"/>
      <c r="R351" s="46"/>
      <c r="S351" s="45"/>
      <c r="T351" s="44"/>
      <c r="U351" s="26">
        <f t="shared" si="22"/>
        <v>0</v>
      </c>
      <c r="V351" s="25">
        <f t="shared" si="21"/>
        <v>0</v>
      </c>
      <c r="W351" s="25">
        <f t="shared" si="23"/>
        <v>0</v>
      </c>
      <c r="X351" s="43"/>
    </row>
    <row r="352" spans="1:24" ht="12.75">
      <c r="A352" s="36"/>
      <c r="B352" s="42"/>
      <c r="C352" s="41"/>
      <c r="D352" s="40"/>
      <c r="E352" s="39"/>
      <c r="F352" s="38"/>
      <c r="G352" s="37"/>
      <c r="H352" s="36" t="s">
        <v>0</v>
      </c>
      <c r="I352" s="35"/>
      <c r="J352" s="36"/>
      <c r="K352" s="35"/>
      <c r="L352" s="34"/>
      <c r="M352" s="33"/>
      <c r="N352" s="32"/>
      <c r="O352" s="31"/>
      <c r="P352" s="30">
        <f t="shared" si="20"/>
        <v>0</v>
      </c>
      <c r="Q352" s="45"/>
      <c r="R352" s="46"/>
      <c r="S352" s="45"/>
      <c r="T352" s="44"/>
      <c r="U352" s="26">
        <f t="shared" si="22"/>
        <v>0</v>
      </c>
      <c r="V352" s="25">
        <f t="shared" si="21"/>
        <v>0</v>
      </c>
      <c r="W352" s="25">
        <f t="shared" si="23"/>
        <v>0</v>
      </c>
      <c r="X352" s="43"/>
    </row>
    <row r="353" spans="1:24" ht="12.75">
      <c r="A353" s="36"/>
      <c r="B353" s="42"/>
      <c r="C353" s="41"/>
      <c r="D353" s="40"/>
      <c r="E353" s="39"/>
      <c r="F353" s="38"/>
      <c r="G353" s="37"/>
      <c r="H353" s="36" t="s">
        <v>0</v>
      </c>
      <c r="I353" s="35"/>
      <c r="J353" s="36"/>
      <c r="K353" s="35"/>
      <c r="L353" s="34"/>
      <c r="M353" s="33"/>
      <c r="N353" s="32"/>
      <c r="O353" s="31"/>
      <c r="P353" s="30">
        <f t="shared" si="20"/>
        <v>0</v>
      </c>
      <c r="Q353" s="45"/>
      <c r="R353" s="46"/>
      <c r="S353" s="45"/>
      <c r="T353" s="44"/>
      <c r="U353" s="26">
        <f t="shared" si="22"/>
        <v>0</v>
      </c>
      <c r="V353" s="25">
        <f t="shared" si="21"/>
        <v>0</v>
      </c>
      <c r="W353" s="25">
        <f t="shared" si="23"/>
        <v>0</v>
      </c>
      <c r="X353" s="43"/>
    </row>
    <row r="354" spans="1:24" ht="12.75">
      <c r="A354" s="36"/>
      <c r="B354" s="42"/>
      <c r="C354" s="41"/>
      <c r="D354" s="40"/>
      <c r="E354" s="39"/>
      <c r="F354" s="38"/>
      <c r="G354" s="37"/>
      <c r="H354" s="36" t="s">
        <v>0</v>
      </c>
      <c r="I354" s="35"/>
      <c r="J354" s="36"/>
      <c r="K354" s="35"/>
      <c r="L354" s="34"/>
      <c r="M354" s="33"/>
      <c r="N354" s="32"/>
      <c r="O354" s="31"/>
      <c r="P354" s="30">
        <f t="shared" si="20"/>
        <v>0</v>
      </c>
      <c r="Q354" s="45"/>
      <c r="R354" s="46"/>
      <c r="S354" s="45"/>
      <c r="T354" s="44"/>
      <c r="U354" s="26">
        <f t="shared" si="22"/>
        <v>0</v>
      </c>
      <c r="V354" s="25">
        <f t="shared" si="21"/>
        <v>0</v>
      </c>
      <c r="W354" s="25">
        <f t="shared" si="23"/>
        <v>0</v>
      </c>
      <c r="X354" s="43"/>
    </row>
    <row r="355" spans="1:24" ht="12.75">
      <c r="A355" s="36"/>
      <c r="B355" s="42"/>
      <c r="C355" s="41"/>
      <c r="D355" s="40"/>
      <c r="E355" s="39"/>
      <c r="F355" s="38"/>
      <c r="G355" s="37"/>
      <c r="H355" s="36" t="s">
        <v>0</v>
      </c>
      <c r="I355" s="35"/>
      <c r="J355" s="36"/>
      <c r="K355" s="35"/>
      <c r="L355" s="34"/>
      <c r="M355" s="33"/>
      <c r="N355" s="32"/>
      <c r="O355" s="31"/>
      <c r="P355" s="30">
        <f t="shared" si="20"/>
        <v>0</v>
      </c>
      <c r="Q355" s="45"/>
      <c r="R355" s="46"/>
      <c r="S355" s="45"/>
      <c r="T355" s="44"/>
      <c r="U355" s="26">
        <f t="shared" si="22"/>
        <v>0</v>
      </c>
      <c r="V355" s="25">
        <f t="shared" si="21"/>
        <v>0</v>
      </c>
      <c r="W355" s="25">
        <f t="shared" si="23"/>
        <v>0</v>
      </c>
      <c r="X355" s="43"/>
    </row>
    <row r="356" spans="1:24" ht="12.75">
      <c r="A356" s="36"/>
      <c r="B356" s="42"/>
      <c r="C356" s="41"/>
      <c r="D356" s="40"/>
      <c r="E356" s="39"/>
      <c r="F356" s="38"/>
      <c r="G356" s="37"/>
      <c r="H356" s="36" t="s">
        <v>0</v>
      </c>
      <c r="I356" s="35"/>
      <c r="J356" s="36"/>
      <c r="K356" s="35"/>
      <c r="L356" s="34"/>
      <c r="M356" s="33"/>
      <c r="N356" s="32"/>
      <c r="O356" s="31"/>
      <c r="P356" s="30">
        <f t="shared" si="20"/>
        <v>0</v>
      </c>
      <c r="Q356" s="45"/>
      <c r="R356" s="46"/>
      <c r="S356" s="45"/>
      <c r="T356" s="44"/>
      <c r="U356" s="26">
        <f t="shared" si="22"/>
        <v>0</v>
      </c>
      <c r="V356" s="25">
        <f t="shared" si="21"/>
        <v>0</v>
      </c>
      <c r="W356" s="25">
        <f t="shared" si="23"/>
        <v>0</v>
      </c>
      <c r="X356" s="43"/>
    </row>
    <row r="357" spans="1:24" ht="12.75">
      <c r="A357" s="36"/>
      <c r="B357" s="42"/>
      <c r="C357" s="41"/>
      <c r="D357" s="40"/>
      <c r="E357" s="39"/>
      <c r="F357" s="38"/>
      <c r="G357" s="37"/>
      <c r="H357" s="36" t="s">
        <v>0</v>
      </c>
      <c r="I357" s="35"/>
      <c r="J357" s="36"/>
      <c r="K357" s="35"/>
      <c r="L357" s="34"/>
      <c r="M357" s="33"/>
      <c r="N357" s="32"/>
      <c r="O357" s="31"/>
      <c r="P357" s="30">
        <f t="shared" si="20"/>
        <v>0</v>
      </c>
      <c r="Q357" s="45"/>
      <c r="R357" s="46"/>
      <c r="S357" s="45"/>
      <c r="T357" s="44"/>
      <c r="U357" s="26">
        <f t="shared" si="22"/>
        <v>0</v>
      </c>
      <c r="V357" s="25">
        <f t="shared" si="21"/>
        <v>0</v>
      </c>
      <c r="W357" s="25">
        <f t="shared" si="23"/>
        <v>0</v>
      </c>
      <c r="X357" s="43"/>
    </row>
    <row r="358" spans="1:24" ht="12.75">
      <c r="A358" s="36"/>
      <c r="B358" s="42"/>
      <c r="C358" s="41"/>
      <c r="D358" s="40"/>
      <c r="E358" s="39"/>
      <c r="F358" s="38"/>
      <c r="G358" s="37"/>
      <c r="H358" s="36" t="s">
        <v>0</v>
      </c>
      <c r="I358" s="35"/>
      <c r="J358" s="36"/>
      <c r="K358" s="35"/>
      <c r="L358" s="34"/>
      <c r="M358" s="33"/>
      <c r="N358" s="32"/>
      <c r="O358" s="31"/>
      <c r="P358" s="30">
        <f t="shared" si="20"/>
        <v>0</v>
      </c>
      <c r="Q358" s="45"/>
      <c r="R358" s="46"/>
      <c r="S358" s="45"/>
      <c r="T358" s="44"/>
      <c r="U358" s="26">
        <f t="shared" si="22"/>
        <v>0</v>
      </c>
      <c r="V358" s="25">
        <f t="shared" si="21"/>
        <v>0</v>
      </c>
      <c r="W358" s="25">
        <f t="shared" si="23"/>
        <v>0</v>
      </c>
      <c r="X358" s="43"/>
    </row>
    <row r="359" spans="1:24" ht="12.75">
      <c r="A359" s="36"/>
      <c r="B359" s="42"/>
      <c r="C359" s="41"/>
      <c r="D359" s="40"/>
      <c r="E359" s="39"/>
      <c r="F359" s="38"/>
      <c r="G359" s="37"/>
      <c r="H359" s="36" t="s">
        <v>0</v>
      </c>
      <c r="I359" s="35"/>
      <c r="J359" s="36"/>
      <c r="K359" s="35"/>
      <c r="L359" s="34"/>
      <c r="M359" s="33"/>
      <c r="N359" s="32"/>
      <c r="O359" s="31"/>
      <c r="P359" s="30">
        <f t="shared" si="20"/>
        <v>0</v>
      </c>
      <c r="Q359" s="45"/>
      <c r="R359" s="46"/>
      <c r="S359" s="45"/>
      <c r="T359" s="44"/>
      <c r="U359" s="26">
        <f t="shared" si="22"/>
        <v>0</v>
      </c>
      <c r="V359" s="25">
        <f t="shared" si="21"/>
        <v>0</v>
      </c>
      <c r="W359" s="25">
        <f t="shared" si="23"/>
        <v>0</v>
      </c>
      <c r="X359" s="43"/>
    </row>
    <row r="360" spans="1:24" ht="12.75">
      <c r="A360" s="36"/>
      <c r="B360" s="42"/>
      <c r="C360" s="41"/>
      <c r="D360" s="40"/>
      <c r="E360" s="39"/>
      <c r="F360" s="38"/>
      <c r="G360" s="37"/>
      <c r="H360" s="36" t="s">
        <v>0</v>
      </c>
      <c r="I360" s="35"/>
      <c r="J360" s="36"/>
      <c r="K360" s="35"/>
      <c r="L360" s="34"/>
      <c r="M360" s="33"/>
      <c r="N360" s="32"/>
      <c r="O360" s="31"/>
      <c r="P360" s="30">
        <f t="shared" si="20"/>
        <v>0</v>
      </c>
      <c r="Q360" s="45"/>
      <c r="R360" s="46"/>
      <c r="S360" s="45"/>
      <c r="T360" s="44"/>
      <c r="U360" s="26">
        <f t="shared" si="22"/>
        <v>0</v>
      </c>
      <c r="V360" s="25">
        <f t="shared" si="21"/>
        <v>0</v>
      </c>
      <c r="W360" s="25">
        <f t="shared" si="23"/>
        <v>0</v>
      </c>
      <c r="X360" s="43"/>
    </row>
    <row r="361" spans="1:24" ht="12.75">
      <c r="A361" s="36"/>
      <c r="B361" s="42"/>
      <c r="C361" s="41"/>
      <c r="D361" s="40"/>
      <c r="E361" s="39"/>
      <c r="F361" s="38"/>
      <c r="G361" s="37"/>
      <c r="H361" s="36" t="s">
        <v>0</v>
      </c>
      <c r="I361" s="35"/>
      <c r="J361" s="36"/>
      <c r="K361" s="35"/>
      <c r="L361" s="34"/>
      <c r="M361" s="33"/>
      <c r="N361" s="32"/>
      <c r="O361" s="31"/>
      <c r="P361" s="30">
        <f t="shared" si="20"/>
        <v>0</v>
      </c>
      <c r="Q361" s="45"/>
      <c r="R361" s="46"/>
      <c r="S361" s="45"/>
      <c r="T361" s="44"/>
      <c r="U361" s="26">
        <f t="shared" si="22"/>
        <v>0</v>
      </c>
      <c r="V361" s="25">
        <f t="shared" si="21"/>
        <v>0</v>
      </c>
      <c r="W361" s="25">
        <f t="shared" si="23"/>
        <v>0</v>
      </c>
      <c r="X361" s="43"/>
    </row>
    <row r="362" spans="1:24" ht="12.75">
      <c r="A362" s="36"/>
      <c r="B362" s="42"/>
      <c r="C362" s="41"/>
      <c r="D362" s="40"/>
      <c r="E362" s="39"/>
      <c r="F362" s="38"/>
      <c r="G362" s="37"/>
      <c r="H362" s="36" t="s">
        <v>0</v>
      </c>
      <c r="I362" s="35"/>
      <c r="J362" s="36"/>
      <c r="K362" s="35"/>
      <c r="L362" s="34"/>
      <c r="M362" s="33"/>
      <c r="N362" s="32"/>
      <c r="O362" s="31"/>
      <c r="P362" s="30">
        <f t="shared" si="20"/>
        <v>0</v>
      </c>
      <c r="Q362" s="45"/>
      <c r="R362" s="46"/>
      <c r="S362" s="45"/>
      <c r="T362" s="44"/>
      <c r="U362" s="26">
        <f t="shared" si="22"/>
        <v>0</v>
      </c>
      <c r="V362" s="25">
        <f t="shared" si="21"/>
        <v>0</v>
      </c>
      <c r="W362" s="25">
        <f t="shared" si="23"/>
        <v>0</v>
      </c>
      <c r="X362" s="43"/>
    </row>
    <row r="363" spans="1:24" ht="12.75">
      <c r="A363" s="36"/>
      <c r="B363" s="42"/>
      <c r="C363" s="41"/>
      <c r="D363" s="40"/>
      <c r="E363" s="39"/>
      <c r="F363" s="38"/>
      <c r="G363" s="37"/>
      <c r="H363" s="36" t="s">
        <v>0</v>
      </c>
      <c r="I363" s="35"/>
      <c r="J363" s="36"/>
      <c r="K363" s="35"/>
      <c r="L363" s="34"/>
      <c r="M363" s="33"/>
      <c r="N363" s="32"/>
      <c r="O363" s="31"/>
      <c r="P363" s="30">
        <f t="shared" si="20"/>
        <v>0</v>
      </c>
      <c r="Q363" s="45"/>
      <c r="R363" s="46"/>
      <c r="S363" s="45"/>
      <c r="T363" s="44"/>
      <c r="U363" s="26">
        <f t="shared" si="22"/>
        <v>0</v>
      </c>
      <c r="V363" s="25">
        <f t="shared" si="21"/>
        <v>0</v>
      </c>
      <c r="W363" s="25">
        <f t="shared" si="23"/>
        <v>0</v>
      </c>
      <c r="X363" s="43"/>
    </row>
    <row r="364" spans="1:24" ht="12.75">
      <c r="A364" s="36"/>
      <c r="B364" s="42"/>
      <c r="C364" s="41"/>
      <c r="D364" s="40"/>
      <c r="E364" s="39"/>
      <c r="F364" s="38"/>
      <c r="G364" s="37"/>
      <c r="H364" s="36" t="s">
        <v>0</v>
      </c>
      <c r="I364" s="35"/>
      <c r="J364" s="36"/>
      <c r="K364" s="35"/>
      <c r="L364" s="34"/>
      <c r="M364" s="33"/>
      <c r="N364" s="32"/>
      <c r="O364" s="31"/>
      <c r="P364" s="30">
        <f t="shared" si="20"/>
        <v>0</v>
      </c>
      <c r="Q364" s="45"/>
      <c r="R364" s="46"/>
      <c r="S364" s="45"/>
      <c r="T364" s="44"/>
      <c r="U364" s="26">
        <f t="shared" si="22"/>
        <v>0</v>
      </c>
      <c r="V364" s="25">
        <f t="shared" si="21"/>
        <v>0</v>
      </c>
      <c r="W364" s="25">
        <f t="shared" si="23"/>
        <v>0</v>
      </c>
      <c r="X364" s="43"/>
    </row>
    <row r="365" spans="1:24" ht="12.75">
      <c r="A365" s="36"/>
      <c r="B365" s="42"/>
      <c r="C365" s="41"/>
      <c r="D365" s="40"/>
      <c r="E365" s="39"/>
      <c r="F365" s="38"/>
      <c r="G365" s="37"/>
      <c r="H365" s="36" t="s">
        <v>0</v>
      </c>
      <c r="I365" s="35"/>
      <c r="J365" s="36"/>
      <c r="K365" s="35"/>
      <c r="L365" s="34"/>
      <c r="M365" s="33"/>
      <c r="N365" s="32"/>
      <c r="O365" s="31"/>
      <c r="P365" s="30">
        <f t="shared" si="20"/>
        <v>0</v>
      </c>
      <c r="Q365" s="45"/>
      <c r="R365" s="46"/>
      <c r="S365" s="45"/>
      <c r="T365" s="44"/>
      <c r="U365" s="26">
        <f t="shared" si="22"/>
        <v>0</v>
      </c>
      <c r="V365" s="25">
        <f t="shared" si="21"/>
        <v>0</v>
      </c>
      <c r="W365" s="25">
        <f t="shared" si="23"/>
        <v>0</v>
      </c>
      <c r="X365" s="43"/>
    </row>
    <row r="366" spans="1:24" ht="12.75">
      <c r="A366" s="36"/>
      <c r="B366" s="42"/>
      <c r="C366" s="41"/>
      <c r="D366" s="40"/>
      <c r="E366" s="39"/>
      <c r="F366" s="38"/>
      <c r="G366" s="37"/>
      <c r="H366" s="36" t="s">
        <v>0</v>
      </c>
      <c r="I366" s="35"/>
      <c r="J366" s="36"/>
      <c r="K366" s="35"/>
      <c r="L366" s="34"/>
      <c r="M366" s="33"/>
      <c r="N366" s="32"/>
      <c r="O366" s="31"/>
      <c r="P366" s="30">
        <f t="shared" si="20"/>
        <v>0</v>
      </c>
      <c r="Q366" s="45"/>
      <c r="R366" s="46"/>
      <c r="S366" s="45"/>
      <c r="T366" s="44"/>
      <c r="U366" s="26">
        <f t="shared" si="22"/>
        <v>0</v>
      </c>
      <c r="V366" s="25">
        <f t="shared" si="21"/>
        <v>0</v>
      </c>
      <c r="W366" s="25">
        <f t="shared" si="23"/>
        <v>0</v>
      </c>
      <c r="X366" s="43"/>
    </row>
    <row r="367" spans="1:24" ht="12.75">
      <c r="A367" s="36"/>
      <c r="B367" s="42"/>
      <c r="C367" s="41"/>
      <c r="D367" s="40"/>
      <c r="E367" s="39"/>
      <c r="F367" s="38"/>
      <c r="G367" s="37"/>
      <c r="H367" s="36" t="s">
        <v>0</v>
      </c>
      <c r="I367" s="35"/>
      <c r="J367" s="36"/>
      <c r="K367" s="35"/>
      <c r="L367" s="34"/>
      <c r="M367" s="33"/>
      <c r="N367" s="32"/>
      <c r="O367" s="31"/>
      <c r="P367" s="30">
        <f t="shared" si="20"/>
        <v>0</v>
      </c>
      <c r="Q367" s="45"/>
      <c r="R367" s="46"/>
      <c r="S367" s="45"/>
      <c r="T367" s="44"/>
      <c r="U367" s="26">
        <f t="shared" si="22"/>
        <v>0</v>
      </c>
      <c r="V367" s="25">
        <f t="shared" si="21"/>
        <v>0</v>
      </c>
      <c r="W367" s="25">
        <f t="shared" si="23"/>
        <v>0</v>
      </c>
      <c r="X367" s="43"/>
    </row>
    <row r="368" spans="1:24" ht="12.75">
      <c r="A368" s="36"/>
      <c r="B368" s="42"/>
      <c r="C368" s="41"/>
      <c r="D368" s="40"/>
      <c r="E368" s="39"/>
      <c r="F368" s="38"/>
      <c r="G368" s="37"/>
      <c r="H368" s="36" t="s">
        <v>0</v>
      </c>
      <c r="I368" s="35"/>
      <c r="J368" s="36"/>
      <c r="K368" s="35"/>
      <c r="L368" s="34"/>
      <c r="M368" s="33"/>
      <c r="N368" s="32"/>
      <c r="O368" s="31"/>
      <c r="P368" s="30">
        <f t="shared" si="20"/>
        <v>0</v>
      </c>
      <c r="Q368" s="45"/>
      <c r="R368" s="46"/>
      <c r="S368" s="45"/>
      <c r="T368" s="44"/>
      <c r="U368" s="26">
        <f t="shared" si="22"/>
        <v>0</v>
      </c>
      <c r="V368" s="25">
        <f t="shared" si="21"/>
        <v>0</v>
      </c>
      <c r="W368" s="25">
        <f t="shared" si="23"/>
        <v>0</v>
      </c>
      <c r="X368" s="43"/>
    </row>
    <row r="369" spans="1:24" ht="12.75">
      <c r="A369" s="36"/>
      <c r="B369" s="42"/>
      <c r="C369" s="41"/>
      <c r="D369" s="40"/>
      <c r="E369" s="39"/>
      <c r="F369" s="38"/>
      <c r="G369" s="37"/>
      <c r="H369" s="36" t="s">
        <v>0</v>
      </c>
      <c r="I369" s="35"/>
      <c r="J369" s="36"/>
      <c r="K369" s="35"/>
      <c r="L369" s="34"/>
      <c r="M369" s="33"/>
      <c r="N369" s="32"/>
      <c r="O369" s="31"/>
      <c r="P369" s="30">
        <f t="shared" si="20"/>
        <v>0</v>
      </c>
      <c r="Q369" s="45"/>
      <c r="R369" s="46"/>
      <c r="S369" s="45"/>
      <c r="T369" s="44"/>
      <c r="U369" s="26">
        <f t="shared" si="22"/>
        <v>0</v>
      </c>
      <c r="V369" s="25">
        <f t="shared" si="21"/>
        <v>0</v>
      </c>
      <c r="W369" s="25">
        <f t="shared" si="23"/>
        <v>0</v>
      </c>
      <c r="X369" s="43"/>
    </row>
    <row r="370" spans="1:24" ht="12.75">
      <c r="A370" s="36"/>
      <c r="B370" s="42"/>
      <c r="C370" s="41"/>
      <c r="D370" s="40"/>
      <c r="E370" s="39"/>
      <c r="F370" s="38"/>
      <c r="G370" s="37"/>
      <c r="H370" s="36" t="s">
        <v>0</v>
      </c>
      <c r="I370" s="35"/>
      <c r="J370" s="36"/>
      <c r="K370" s="35"/>
      <c r="L370" s="34"/>
      <c r="M370" s="33"/>
      <c r="N370" s="32"/>
      <c r="O370" s="31"/>
      <c r="P370" s="30">
        <f t="shared" si="20"/>
        <v>0</v>
      </c>
      <c r="Q370" s="45"/>
      <c r="R370" s="46"/>
      <c r="S370" s="45"/>
      <c r="T370" s="44"/>
      <c r="U370" s="26">
        <f t="shared" si="22"/>
        <v>0</v>
      </c>
      <c r="V370" s="25">
        <f t="shared" si="21"/>
        <v>0</v>
      </c>
      <c r="W370" s="25">
        <f t="shared" si="23"/>
        <v>0</v>
      </c>
      <c r="X370" s="43"/>
    </row>
    <row r="371" spans="1:24" ht="12.75">
      <c r="A371" s="36"/>
      <c r="B371" s="42"/>
      <c r="C371" s="41"/>
      <c r="D371" s="40"/>
      <c r="E371" s="39"/>
      <c r="F371" s="38"/>
      <c r="G371" s="37"/>
      <c r="H371" s="36" t="s">
        <v>0</v>
      </c>
      <c r="I371" s="35"/>
      <c r="J371" s="36"/>
      <c r="K371" s="35"/>
      <c r="L371" s="34"/>
      <c r="M371" s="33"/>
      <c r="N371" s="32"/>
      <c r="O371" s="31"/>
      <c r="P371" s="30">
        <f t="shared" si="20"/>
        <v>0</v>
      </c>
      <c r="Q371" s="45"/>
      <c r="R371" s="46"/>
      <c r="S371" s="45"/>
      <c r="T371" s="44"/>
      <c r="U371" s="26">
        <f t="shared" si="22"/>
        <v>0</v>
      </c>
      <c r="V371" s="25">
        <f t="shared" si="21"/>
        <v>0</v>
      </c>
      <c r="W371" s="25">
        <f t="shared" si="23"/>
        <v>0</v>
      </c>
      <c r="X371" s="43"/>
    </row>
    <row r="372" spans="1:24" ht="12.75">
      <c r="A372" s="36"/>
      <c r="B372" s="42"/>
      <c r="C372" s="41"/>
      <c r="D372" s="40"/>
      <c r="E372" s="39"/>
      <c r="F372" s="38"/>
      <c r="G372" s="37"/>
      <c r="H372" s="36" t="s">
        <v>0</v>
      </c>
      <c r="I372" s="35"/>
      <c r="J372" s="36"/>
      <c r="K372" s="35"/>
      <c r="L372" s="34"/>
      <c r="M372" s="33"/>
      <c r="N372" s="32"/>
      <c r="O372" s="31"/>
      <c r="P372" s="30">
        <f t="shared" si="20"/>
        <v>0</v>
      </c>
      <c r="Q372" s="45"/>
      <c r="R372" s="46"/>
      <c r="S372" s="45"/>
      <c r="T372" s="44"/>
      <c r="U372" s="26">
        <f t="shared" si="22"/>
        <v>0</v>
      </c>
      <c r="V372" s="25">
        <f t="shared" si="21"/>
        <v>0</v>
      </c>
      <c r="W372" s="25">
        <f t="shared" si="23"/>
        <v>0</v>
      </c>
      <c r="X372" s="43"/>
    </row>
    <row r="373" spans="1:24" ht="12.75">
      <c r="A373" s="36"/>
      <c r="B373" s="42"/>
      <c r="C373" s="41"/>
      <c r="D373" s="40"/>
      <c r="E373" s="39"/>
      <c r="F373" s="38"/>
      <c r="G373" s="37"/>
      <c r="H373" s="36" t="s">
        <v>0</v>
      </c>
      <c r="I373" s="35"/>
      <c r="J373" s="36"/>
      <c r="K373" s="35"/>
      <c r="L373" s="34"/>
      <c r="M373" s="33"/>
      <c r="N373" s="32"/>
      <c r="O373" s="31"/>
      <c r="P373" s="30">
        <f t="shared" si="20"/>
        <v>0</v>
      </c>
      <c r="Q373" s="45"/>
      <c r="R373" s="46"/>
      <c r="S373" s="45"/>
      <c r="T373" s="44"/>
      <c r="U373" s="26">
        <f t="shared" si="22"/>
        <v>0</v>
      </c>
      <c r="V373" s="25">
        <f t="shared" si="21"/>
        <v>0</v>
      </c>
      <c r="W373" s="25">
        <f t="shared" si="23"/>
        <v>0</v>
      </c>
      <c r="X373" s="43"/>
    </row>
    <row r="374" spans="1:24" ht="12.75">
      <c r="A374" s="36"/>
      <c r="B374" s="42"/>
      <c r="C374" s="41"/>
      <c r="D374" s="40"/>
      <c r="E374" s="39"/>
      <c r="F374" s="38"/>
      <c r="G374" s="37"/>
      <c r="H374" s="36" t="s">
        <v>0</v>
      </c>
      <c r="I374" s="35"/>
      <c r="J374" s="36"/>
      <c r="K374" s="35"/>
      <c r="L374" s="34"/>
      <c r="M374" s="33"/>
      <c r="N374" s="32"/>
      <c r="O374" s="31"/>
      <c r="P374" s="30">
        <f t="shared" si="20"/>
        <v>0</v>
      </c>
      <c r="Q374" s="45"/>
      <c r="R374" s="46"/>
      <c r="S374" s="45"/>
      <c r="T374" s="44"/>
      <c r="U374" s="26">
        <f t="shared" si="22"/>
        <v>0</v>
      </c>
      <c r="V374" s="25">
        <f t="shared" si="21"/>
        <v>0</v>
      </c>
      <c r="W374" s="25">
        <f t="shared" si="23"/>
        <v>0</v>
      </c>
      <c r="X374" s="43"/>
    </row>
    <row r="375" spans="1:24" ht="12.75">
      <c r="A375" s="36"/>
      <c r="B375" s="42"/>
      <c r="C375" s="41"/>
      <c r="D375" s="40"/>
      <c r="E375" s="39"/>
      <c r="F375" s="38"/>
      <c r="G375" s="37"/>
      <c r="H375" s="36" t="s">
        <v>0</v>
      </c>
      <c r="I375" s="35"/>
      <c r="J375" s="36"/>
      <c r="K375" s="35"/>
      <c r="L375" s="34"/>
      <c r="M375" s="33"/>
      <c r="N375" s="32"/>
      <c r="O375" s="31"/>
      <c r="P375" s="30">
        <f t="shared" si="20"/>
        <v>0</v>
      </c>
      <c r="Q375" s="45"/>
      <c r="R375" s="46"/>
      <c r="S375" s="45"/>
      <c r="T375" s="44"/>
      <c r="U375" s="26">
        <f t="shared" si="22"/>
        <v>0</v>
      </c>
      <c r="V375" s="25">
        <f t="shared" si="21"/>
        <v>0</v>
      </c>
      <c r="W375" s="25">
        <f t="shared" si="23"/>
        <v>0</v>
      </c>
      <c r="X375" s="43"/>
    </row>
    <row r="376" spans="1:24" ht="12.75">
      <c r="A376" s="36"/>
      <c r="B376" s="42"/>
      <c r="C376" s="41"/>
      <c r="D376" s="40"/>
      <c r="E376" s="39"/>
      <c r="F376" s="38"/>
      <c r="G376" s="37"/>
      <c r="H376" s="36" t="s">
        <v>0</v>
      </c>
      <c r="I376" s="35"/>
      <c r="J376" s="36"/>
      <c r="K376" s="35"/>
      <c r="L376" s="34"/>
      <c r="M376" s="33"/>
      <c r="N376" s="32"/>
      <c r="O376" s="31"/>
      <c r="P376" s="30">
        <f t="shared" si="20"/>
        <v>0</v>
      </c>
      <c r="Q376" s="45"/>
      <c r="R376" s="46"/>
      <c r="S376" s="45"/>
      <c r="T376" s="44"/>
      <c r="U376" s="26">
        <f t="shared" si="22"/>
        <v>0</v>
      </c>
      <c r="V376" s="25">
        <f t="shared" si="21"/>
        <v>0</v>
      </c>
      <c r="W376" s="25">
        <f t="shared" si="23"/>
        <v>0</v>
      </c>
      <c r="X376" s="43"/>
    </row>
    <row r="377" spans="1:24" ht="12.75">
      <c r="A377" s="36"/>
      <c r="B377" s="42"/>
      <c r="C377" s="41"/>
      <c r="D377" s="40"/>
      <c r="E377" s="39"/>
      <c r="F377" s="38"/>
      <c r="G377" s="37"/>
      <c r="H377" s="36" t="s">
        <v>0</v>
      </c>
      <c r="I377" s="35"/>
      <c r="J377" s="36"/>
      <c r="K377" s="35"/>
      <c r="L377" s="34"/>
      <c r="M377" s="33"/>
      <c r="N377" s="32"/>
      <c r="O377" s="31"/>
      <c r="P377" s="30">
        <f t="shared" si="20"/>
        <v>0</v>
      </c>
      <c r="Q377" s="45"/>
      <c r="R377" s="46"/>
      <c r="S377" s="45"/>
      <c r="T377" s="44"/>
      <c r="U377" s="26">
        <f t="shared" si="22"/>
        <v>0</v>
      </c>
      <c r="V377" s="25">
        <f t="shared" si="21"/>
        <v>0</v>
      </c>
      <c r="W377" s="25">
        <f t="shared" si="23"/>
        <v>0</v>
      </c>
      <c r="X377" s="43"/>
    </row>
    <row r="378" spans="1:24" ht="12.75">
      <c r="A378" s="36"/>
      <c r="B378" s="42"/>
      <c r="C378" s="41"/>
      <c r="D378" s="40"/>
      <c r="E378" s="39"/>
      <c r="F378" s="38"/>
      <c r="G378" s="37"/>
      <c r="H378" s="36" t="s">
        <v>0</v>
      </c>
      <c r="I378" s="35"/>
      <c r="J378" s="36"/>
      <c r="K378" s="35"/>
      <c r="L378" s="34"/>
      <c r="M378" s="33"/>
      <c r="N378" s="32"/>
      <c r="O378" s="31"/>
      <c r="P378" s="30">
        <f t="shared" si="20"/>
        <v>0</v>
      </c>
      <c r="Q378" s="45"/>
      <c r="R378" s="46"/>
      <c r="S378" s="45"/>
      <c r="T378" s="44"/>
      <c r="U378" s="26">
        <f t="shared" si="22"/>
        <v>0</v>
      </c>
      <c r="V378" s="25">
        <f t="shared" si="21"/>
        <v>0</v>
      </c>
      <c r="W378" s="25">
        <f t="shared" si="23"/>
        <v>0</v>
      </c>
      <c r="X378" s="43"/>
    </row>
    <row r="379" spans="1:24" ht="12.75">
      <c r="A379" s="36"/>
      <c r="B379" s="42"/>
      <c r="C379" s="41"/>
      <c r="D379" s="40"/>
      <c r="E379" s="39"/>
      <c r="F379" s="38"/>
      <c r="G379" s="37"/>
      <c r="H379" s="36" t="s">
        <v>0</v>
      </c>
      <c r="I379" s="35"/>
      <c r="J379" s="36"/>
      <c r="K379" s="35"/>
      <c r="L379" s="34"/>
      <c r="M379" s="33"/>
      <c r="N379" s="32"/>
      <c r="O379" s="31"/>
      <c r="P379" s="30">
        <f t="shared" si="20"/>
        <v>0</v>
      </c>
      <c r="Q379" s="45"/>
      <c r="R379" s="46"/>
      <c r="S379" s="45"/>
      <c r="T379" s="44"/>
      <c r="U379" s="26">
        <f t="shared" si="22"/>
        <v>0</v>
      </c>
      <c r="V379" s="25">
        <f t="shared" si="21"/>
        <v>0</v>
      </c>
      <c r="W379" s="25">
        <f t="shared" si="23"/>
        <v>0</v>
      </c>
      <c r="X379" s="43"/>
    </row>
    <row r="380" spans="1:24" ht="12.75">
      <c r="A380" s="36"/>
      <c r="B380" s="42"/>
      <c r="C380" s="41"/>
      <c r="D380" s="40"/>
      <c r="E380" s="39"/>
      <c r="F380" s="38"/>
      <c r="G380" s="37"/>
      <c r="H380" s="36" t="s">
        <v>0</v>
      </c>
      <c r="I380" s="35"/>
      <c r="J380" s="36"/>
      <c r="K380" s="35"/>
      <c r="L380" s="34"/>
      <c r="M380" s="33"/>
      <c r="N380" s="32"/>
      <c r="O380" s="31"/>
      <c r="P380" s="30">
        <f t="shared" si="20"/>
        <v>0</v>
      </c>
      <c r="Q380" s="45"/>
      <c r="R380" s="46"/>
      <c r="S380" s="45"/>
      <c r="T380" s="44"/>
      <c r="U380" s="26">
        <f t="shared" si="22"/>
        <v>0</v>
      </c>
      <c r="V380" s="25">
        <f t="shared" si="21"/>
        <v>0</v>
      </c>
      <c r="W380" s="25">
        <f t="shared" si="23"/>
        <v>0</v>
      </c>
      <c r="X380" s="43"/>
    </row>
    <row r="381" spans="1:24" ht="12.75">
      <c r="A381" s="36"/>
      <c r="B381" s="42"/>
      <c r="C381" s="41"/>
      <c r="D381" s="40"/>
      <c r="E381" s="39"/>
      <c r="F381" s="38"/>
      <c r="G381" s="37"/>
      <c r="H381" s="36" t="s">
        <v>0</v>
      </c>
      <c r="I381" s="35"/>
      <c r="J381" s="36"/>
      <c r="K381" s="35"/>
      <c r="L381" s="34"/>
      <c r="M381" s="33"/>
      <c r="N381" s="32"/>
      <c r="O381" s="31"/>
      <c r="P381" s="30">
        <f t="shared" si="20"/>
        <v>0</v>
      </c>
      <c r="Q381" s="45"/>
      <c r="R381" s="46"/>
      <c r="S381" s="45"/>
      <c r="T381" s="44"/>
      <c r="U381" s="26">
        <f t="shared" si="22"/>
        <v>0</v>
      </c>
      <c r="V381" s="25">
        <f t="shared" si="21"/>
        <v>0</v>
      </c>
      <c r="W381" s="25">
        <f t="shared" si="23"/>
        <v>0</v>
      </c>
      <c r="X381" s="43"/>
    </row>
    <row r="382" spans="1:24" ht="12.75">
      <c r="A382" s="36"/>
      <c r="B382" s="42"/>
      <c r="C382" s="41"/>
      <c r="D382" s="40"/>
      <c r="E382" s="39"/>
      <c r="F382" s="38"/>
      <c r="G382" s="37"/>
      <c r="H382" s="36" t="s">
        <v>0</v>
      </c>
      <c r="I382" s="35"/>
      <c r="J382" s="36"/>
      <c r="K382" s="35"/>
      <c r="L382" s="34"/>
      <c r="M382" s="33"/>
      <c r="N382" s="32"/>
      <c r="O382" s="31"/>
      <c r="P382" s="30">
        <f t="shared" si="20"/>
        <v>0</v>
      </c>
      <c r="Q382" s="45"/>
      <c r="R382" s="46"/>
      <c r="S382" s="45"/>
      <c r="T382" s="44"/>
      <c r="U382" s="26">
        <f t="shared" si="22"/>
        <v>0</v>
      </c>
      <c r="V382" s="25">
        <f t="shared" si="21"/>
        <v>0</v>
      </c>
      <c r="W382" s="25">
        <f t="shared" si="23"/>
        <v>0</v>
      </c>
      <c r="X382" s="43"/>
    </row>
    <row r="383" spans="1:24" ht="12.75">
      <c r="A383" s="36"/>
      <c r="B383" s="42"/>
      <c r="C383" s="41"/>
      <c r="D383" s="40"/>
      <c r="E383" s="39"/>
      <c r="F383" s="38"/>
      <c r="G383" s="37"/>
      <c r="H383" s="36" t="s">
        <v>0</v>
      </c>
      <c r="I383" s="35"/>
      <c r="J383" s="36"/>
      <c r="K383" s="35"/>
      <c r="L383" s="34"/>
      <c r="M383" s="33"/>
      <c r="N383" s="32"/>
      <c r="O383" s="31"/>
      <c r="P383" s="30">
        <f t="shared" si="20"/>
        <v>0</v>
      </c>
      <c r="Q383" s="45"/>
      <c r="R383" s="46"/>
      <c r="S383" s="45"/>
      <c r="T383" s="44"/>
      <c r="U383" s="26">
        <f t="shared" si="22"/>
        <v>0</v>
      </c>
      <c r="V383" s="25">
        <f t="shared" si="21"/>
        <v>0</v>
      </c>
      <c r="W383" s="25">
        <f t="shared" si="23"/>
        <v>0</v>
      </c>
      <c r="X383" s="43"/>
    </row>
    <row r="384" spans="1:24" ht="12.75">
      <c r="A384" s="36"/>
      <c r="B384" s="42"/>
      <c r="C384" s="41"/>
      <c r="D384" s="40"/>
      <c r="E384" s="39"/>
      <c r="F384" s="38"/>
      <c r="G384" s="37"/>
      <c r="H384" s="36" t="s">
        <v>0</v>
      </c>
      <c r="I384" s="35"/>
      <c r="J384" s="36"/>
      <c r="K384" s="35"/>
      <c r="L384" s="34"/>
      <c r="M384" s="33"/>
      <c r="N384" s="32"/>
      <c r="O384" s="31"/>
      <c r="P384" s="30">
        <f t="shared" si="20"/>
        <v>0</v>
      </c>
      <c r="Q384" s="45"/>
      <c r="R384" s="46"/>
      <c r="S384" s="45"/>
      <c r="T384" s="44"/>
      <c r="U384" s="26">
        <f t="shared" si="22"/>
        <v>0</v>
      </c>
      <c r="V384" s="25">
        <f t="shared" si="21"/>
        <v>0</v>
      </c>
      <c r="W384" s="25">
        <f t="shared" si="23"/>
        <v>0</v>
      </c>
      <c r="X384" s="43"/>
    </row>
    <row r="385" spans="1:24" ht="12.75">
      <c r="A385" s="36"/>
      <c r="B385" s="42"/>
      <c r="C385" s="41"/>
      <c r="D385" s="40"/>
      <c r="E385" s="39"/>
      <c r="F385" s="38"/>
      <c r="G385" s="37"/>
      <c r="H385" s="36" t="s">
        <v>0</v>
      </c>
      <c r="I385" s="35"/>
      <c r="J385" s="36"/>
      <c r="K385" s="35"/>
      <c r="L385" s="34"/>
      <c r="M385" s="33"/>
      <c r="N385" s="32"/>
      <c r="O385" s="31"/>
      <c r="P385" s="30">
        <f t="shared" si="20"/>
        <v>0</v>
      </c>
      <c r="Q385" s="45"/>
      <c r="R385" s="46"/>
      <c r="S385" s="45"/>
      <c r="T385" s="44"/>
      <c r="U385" s="26">
        <f t="shared" si="22"/>
        <v>0</v>
      </c>
      <c r="V385" s="25">
        <f t="shared" si="21"/>
        <v>0</v>
      </c>
      <c r="W385" s="25">
        <f t="shared" si="23"/>
        <v>0</v>
      </c>
      <c r="X385" s="43"/>
    </row>
    <row r="386" spans="1:24" ht="12.75">
      <c r="A386" s="36"/>
      <c r="B386" s="42"/>
      <c r="C386" s="41"/>
      <c r="D386" s="40"/>
      <c r="E386" s="39"/>
      <c r="F386" s="38"/>
      <c r="G386" s="37"/>
      <c r="H386" s="36" t="s">
        <v>0</v>
      </c>
      <c r="I386" s="35"/>
      <c r="J386" s="36"/>
      <c r="K386" s="35"/>
      <c r="L386" s="34"/>
      <c r="M386" s="33"/>
      <c r="N386" s="32"/>
      <c r="O386" s="31"/>
      <c r="P386" s="30">
        <f t="shared" si="20"/>
        <v>0</v>
      </c>
      <c r="Q386" s="45"/>
      <c r="R386" s="46"/>
      <c r="S386" s="45"/>
      <c r="T386" s="44"/>
      <c r="U386" s="26">
        <f t="shared" si="22"/>
        <v>0</v>
      </c>
      <c r="V386" s="25">
        <f t="shared" si="21"/>
        <v>0</v>
      </c>
      <c r="W386" s="25">
        <f t="shared" si="23"/>
        <v>0</v>
      </c>
      <c r="X386" s="43"/>
    </row>
    <row r="387" spans="1:24" ht="12.75">
      <c r="A387" s="36"/>
      <c r="B387" s="42"/>
      <c r="C387" s="41"/>
      <c r="D387" s="40"/>
      <c r="E387" s="39"/>
      <c r="F387" s="38"/>
      <c r="G387" s="37"/>
      <c r="H387" s="36" t="s">
        <v>0</v>
      </c>
      <c r="I387" s="35"/>
      <c r="J387" s="36"/>
      <c r="K387" s="35"/>
      <c r="L387" s="34"/>
      <c r="M387" s="33"/>
      <c r="N387" s="32"/>
      <c r="O387" s="31"/>
      <c r="P387" s="30">
        <f t="shared" si="20"/>
        <v>0</v>
      </c>
      <c r="Q387" s="45"/>
      <c r="R387" s="46"/>
      <c r="S387" s="45"/>
      <c r="T387" s="44"/>
      <c r="U387" s="26">
        <f t="shared" si="22"/>
        <v>0</v>
      </c>
      <c r="V387" s="25">
        <f t="shared" si="21"/>
        <v>0</v>
      </c>
      <c r="W387" s="25">
        <f t="shared" si="23"/>
        <v>0</v>
      </c>
      <c r="X387" s="43"/>
    </row>
    <row r="388" spans="1:24" ht="12.75">
      <c r="A388" s="36"/>
      <c r="B388" s="42"/>
      <c r="C388" s="41"/>
      <c r="D388" s="40"/>
      <c r="E388" s="39"/>
      <c r="F388" s="38"/>
      <c r="G388" s="37"/>
      <c r="H388" s="36" t="s">
        <v>0</v>
      </c>
      <c r="I388" s="35"/>
      <c r="J388" s="36"/>
      <c r="K388" s="35"/>
      <c r="L388" s="34"/>
      <c r="M388" s="33"/>
      <c r="N388" s="32"/>
      <c r="O388" s="31"/>
      <c r="P388" s="30">
        <f t="shared" si="20"/>
        <v>0</v>
      </c>
      <c r="Q388" s="45"/>
      <c r="R388" s="46"/>
      <c r="S388" s="45"/>
      <c r="T388" s="44"/>
      <c r="U388" s="26">
        <f t="shared" si="22"/>
        <v>0</v>
      </c>
      <c r="V388" s="25">
        <f t="shared" si="21"/>
        <v>0</v>
      </c>
      <c r="W388" s="25">
        <f t="shared" si="23"/>
        <v>0</v>
      </c>
      <c r="X388" s="43"/>
    </row>
    <row r="389" spans="1:24" ht="12.75">
      <c r="A389" s="36"/>
      <c r="B389" s="42"/>
      <c r="C389" s="41"/>
      <c r="D389" s="40"/>
      <c r="E389" s="39"/>
      <c r="F389" s="38"/>
      <c r="G389" s="37"/>
      <c r="H389" s="36" t="s">
        <v>0</v>
      </c>
      <c r="I389" s="35"/>
      <c r="J389" s="36"/>
      <c r="K389" s="35"/>
      <c r="L389" s="34"/>
      <c r="M389" s="33"/>
      <c r="N389" s="32"/>
      <c r="O389" s="31"/>
      <c r="P389" s="30">
        <f t="shared" si="20"/>
        <v>0</v>
      </c>
      <c r="Q389" s="45"/>
      <c r="R389" s="46"/>
      <c r="S389" s="45"/>
      <c r="T389" s="44"/>
      <c r="U389" s="26">
        <f t="shared" si="22"/>
        <v>0</v>
      </c>
      <c r="V389" s="25">
        <f t="shared" si="21"/>
        <v>0</v>
      </c>
      <c r="W389" s="25">
        <f t="shared" si="23"/>
        <v>0</v>
      </c>
      <c r="X389" s="43"/>
    </row>
    <row r="390" spans="1:24" ht="12.75">
      <c r="A390" s="36"/>
      <c r="B390" s="42"/>
      <c r="C390" s="41"/>
      <c r="D390" s="40"/>
      <c r="E390" s="39"/>
      <c r="F390" s="38"/>
      <c r="G390" s="37"/>
      <c r="H390" s="36" t="s">
        <v>0</v>
      </c>
      <c r="I390" s="35"/>
      <c r="J390" s="36"/>
      <c r="K390" s="35"/>
      <c r="L390" s="34"/>
      <c r="M390" s="33"/>
      <c r="N390" s="32"/>
      <c r="O390" s="31"/>
      <c r="P390" s="30">
        <f t="shared" ref="P390:P453" si="24">N390+O390</f>
        <v>0</v>
      </c>
      <c r="Q390" s="45"/>
      <c r="R390" s="46"/>
      <c r="S390" s="45"/>
      <c r="T390" s="44"/>
      <c r="U390" s="26">
        <f t="shared" si="22"/>
        <v>0</v>
      </c>
      <c r="V390" s="25">
        <f t="shared" ref="V390:V453" si="25">(Q390*R390)+(S390*T390)</f>
        <v>0</v>
      </c>
      <c r="W390" s="25">
        <f t="shared" si="23"/>
        <v>0</v>
      </c>
      <c r="X390" s="43"/>
    </row>
    <row r="391" spans="1:24" ht="12.75">
      <c r="A391" s="36"/>
      <c r="B391" s="42"/>
      <c r="C391" s="41"/>
      <c r="D391" s="40"/>
      <c r="E391" s="39"/>
      <c r="F391" s="38"/>
      <c r="G391" s="37"/>
      <c r="H391" s="36" t="s">
        <v>0</v>
      </c>
      <c r="I391" s="35"/>
      <c r="J391" s="36"/>
      <c r="K391" s="35"/>
      <c r="L391" s="34"/>
      <c r="M391" s="33"/>
      <c r="N391" s="32"/>
      <c r="O391" s="31"/>
      <c r="P391" s="30">
        <f t="shared" si="24"/>
        <v>0</v>
      </c>
      <c r="Q391" s="45"/>
      <c r="R391" s="46"/>
      <c r="S391" s="45"/>
      <c r="T391" s="44"/>
      <c r="U391" s="26">
        <f t="shared" ref="U391:U454" si="26">Q391+S391</f>
        <v>0</v>
      </c>
      <c r="V391" s="25">
        <f t="shared" si="25"/>
        <v>0</v>
      </c>
      <c r="W391" s="25">
        <f t="shared" ref="W391:W454" si="27">V391+P391</f>
        <v>0</v>
      </c>
      <c r="X391" s="43"/>
    </row>
    <row r="392" spans="1:24" ht="12.75">
      <c r="A392" s="36"/>
      <c r="B392" s="42"/>
      <c r="C392" s="41"/>
      <c r="D392" s="40"/>
      <c r="E392" s="39"/>
      <c r="F392" s="38"/>
      <c r="G392" s="37"/>
      <c r="H392" s="36" t="s">
        <v>0</v>
      </c>
      <c r="I392" s="35"/>
      <c r="J392" s="36"/>
      <c r="K392" s="35"/>
      <c r="L392" s="34"/>
      <c r="M392" s="33"/>
      <c r="N392" s="32"/>
      <c r="O392" s="31"/>
      <c r="P392" s="30">
        <f t="shared" si="24"/>
        <v>0</v>
      </c>
      <c r="Q392" s="45"/>
      <c r="R392" s="46"/>
      <c r="S392" s="45"/>
      <c r="T392" s="44"/>
      <c r="U392" s="26">
        <f t="shared" si="26"/>
        <v>0</v>
      </c>
      <c r="V392" s="25">
        <f t="shared" si="25"/>
        <v>0</v>
      </c>
      <c r="W392" s="25">
        <f t="shared" si="27"/>
        <v>0</v>
      </c>
      <c r="X392" s="43"/>
    </row>
    <row r="393" spans="1:24" ht="12.75">
      <c r="A393" s="36"/>
      <c r="B393" s="42"/>
      <c r="C393" s="41"/>
      <c r="D393" s="40"/>
      <c r="E393" s="39"/>
      <c r="F393" s="38"/>
      <c r="G393" s="37"/>
      <c r="H393" s="36" t="s">
        <v>0</v>
      </c>
      <c r="I393" s="35"/>
      <c r="J393" s="36"/>
      <c r="K393" s="35"/>
      <c r="L393" s="34"/>
      <c r="M393" s="33"/>
      <c r="N393" s="32"/>
      <c r="O393" s="31"/>
      <c r="P393" s="30">
        <f t="shared" si="24"/>
        <v>0</v>
      </c>
      <c r="Q393" s="45"/>
      <c r="R393" s="46"/>
      <c r="S393" s="45"/>
      <c r="T393" s="44"/>
      <c r="U393" s="26">
        <f t="shared" si="26"/>
        <v>0</v>
      </c>
      <c r="V393" s="25">
        <f t="shared" si="25"/>
        <v>0</v>
      </c>
      <c r="W393" s="25">
        <f t="shared" si="27"/>
        <v>0</v>
      </c>
      <c r="X393" s="43"/>
    </row>
    <row r="394" spans="1:24" ht="12.75">
      <c r="A394" s="36"/>
      <c r="B394" s="42"/>
      <c r="C394" s="41"/>
      <c r="D394" s="40"/>
      <c r="E394" s="39"/>
      <c r="F394" s="38"/>
      <c r="G394" s="37"/>
      <c r="H394" s="36" t="s">
        <v>0</v>
      </c>
      <c r="I394" s="35"/>
      <c r="J394" s="36"/>
      <c r="K394" s="35"/>
      <c r="L394" s="34"/>
      <c r="M394" s="33"/>
      <c r="N394" s="32"/>
      <c r="O394" s="31"/>
      <c r="P394" s="30">
        <f t="shared" si="24"/>
        <v>0</v>
      </c>
      <c r="Q394" s="45"/>
      <c r="R394" s="46"/>
      <c r="S394" s="45"/>
      <c r="T394" s="44"/>
      <c r="U394" s="26">
        <f t="shared" si="26"/>
        <v>0</v>
      </c>
      <c r="V394" s="25">
        <f t="shared" si="25"/>
        <v>0</v>
      </c>
      <c r="W394" s="25">
        <f t="shared" si="27"/>
        <v>0</v>
      </c>
      <c r="X394" s="43"/>
    </row>
    <row r="395" spans="1:24" ht="12.75">
      <c r="A395" s="36"/>
      <c r="B395" s="42"/>
      <c r="C395" s="41"/>
      <c r="D395" s="40"/>
      <c r="E395" s="39"/>
      <c r="F395" s="38"/>
      <c r="G395" s="37"/>
      <c r="H395" s="36" t="s">
        <v>0</v>
      </c>
      <c r="I395" s="35"/>
      <c r="J395" s="36"/>
      <c r="K395" s="35"/>
      <c r="L395" s="34"/>
      <c r="M395" s="33"/>
      <c r="N395" s="32"/>
      <c r="O395" s="31"/>
      <c r="P395" s="30">
        <f t="shared" si="24"/>
        <v>0</v>
      </c>
      <c r="Q395" s="45"/>
      <c r="R395" s="46"/>
      <c r="S395" s="45"/>
      <c r="T395" s="44"/>
      <c r="U395" s="26">
        <f t="shared" si="26"/>
        <v>0</v>
      </c>
      <c r="V395" s="25">
        <f t="shared" si="25"/>
        <v>0</v>
      </c>
      <c r="W395" s="25">
        <f t="shared" si="27"/>
        <v>0</v>
      </c>
      <c r="X395" s="43"/>
    </row>
    <row r="396" spans="1:24" ht="12.75">
      <c r="A396" s="36"/>
      <c r="B396" s="42"/>
      <c r="C396" s="41"/>
      <c r="D396" s="40"/>
      <c r="E396" s="39"/>
      <c r="F396" s="38"/>
      <c r="G396" s="37"/>
      <c r="H396" s="36" t="s">
        <v>0</v>
      </c>
      <c r="I396" s="35"/>
      <c r="J396" s="36"/>
      <c r="K396" s="35"/>
      <c r="L396" s="34"/>
      <c r="M396" s="33"/>
      <c r="N396" s="32"/>
      <c r="O396" s="31"/>
      <c r="P396" s="30">
        <f t="shared" si="24"/>
        <v>0</v>
      </c>
      <c r="Q396" s="45"/>
      <c r="R396" s="46"/>
      <c r="S396" s="45"/>
      <c r="T396" s="44"/>
      <c r="U396" s="26">
        <f t="shared" si="26"/>
        <v>0</v>
      </c>
      <c r="V396" s="25">
        <f t="shared" si="25"/>
        <v>0</v>
      </c>
      <c r="W396" s="25">
        <f t="shared" si="27"/>
        <v>0</v>
      </c>
      <c r="X396" s="43"/>
    </row>
    <row r="397" spans="1:24" ht="12.75">
      <c r="A397" s="36"/>
      <c r="B397" s="42"/>
      <c r="C397" s="41"/>
      <c r="D397" s="40"/>
      <c r="E397" s="39"/>
      <c r="F397" s="38"/>
      <c r="G397" s="37"/>
      <c r="H397" s="36" t="s">
        <v>0</v>
      </c>
      <c r="I397" s="35"/>
      <c r="J397" s="36"/>
      <c r="K397" s="35"/>
      <c r="L397" s="34"/>
      <c r="M397" s="33"/>
      <c r="N397" s="32"/>
      <c r="O397" s="31"/>
      <c r="P397" s="30">
        <f t="shared" si="24"/>
        <v>0</v>
      </c>
      <c r="Q397" s="45"/>
      <c r="R397" s="46"/>
      <c r="S397" s="45"/>
      <c r="T397" s="44"/>
      <c r="U397" s="26">
        <f t="shared" si="26"/>
        <v>0</v>
      </c>
      <c r="V397" s="25">
        <f t="shared" si="25"/>
        <v>0</v>
      </c>
      <c r="W397" s="25">
        <f t="shared" si="27"/>
        <v>0</v>
      </c>
      <c r="X397" s="43"/>
    </row>
    <row r="398" spans="1:24" ht="12.75">
      <c r="A398" s="36"/>
      <c r="B398" s="42"/>
      <c r="C398" s="41"/>
      <c r="D398" s="40"/>
      <c r="E398" s="39"/>
      <c r="F398" s="38"/>
      <c r="G398" s="37"/>
      <c r="H398" s="36" t="s">
        <v>0</v>
      </c>
      <c r="I398" s="35"/>
      <c r="J398" s="36"/>
      <c r="K398" s="35"/>
      <c r="L398" s="34"/>
      <c r="M398" s="33"/>
      <c r="N398" s="32"/>
      <c r="O398" s="31"/>
      <c r="P398" s="30">
        <f t="shared" si="24"/>
        <v>0</v>
      </c>
      <c r="Q398" s="45"/>
      <c r="R398" s="46"/>
      <c r="S398" s="45"/>
      <c r="T398" s="44"/>
      <c r="U398" s="26">
        <f t="shared" si="26"/>
        <v>0</v>
      </c>
      <c r="V398" s="25">
        <f t="shared" si="25"/>
        <v>0</v>
      </c>
      <c r="W398" s="25">
        <f t="shared" si="27"/>
        <v>0</v>
      </c>
      <c r="X398" s="43"/>
    </row>
    <row r="399" spans="1:24" ht="12.75">
      <c r="A399" s="36"/>
      <c r="B399" s="42"/>
      <c r="C399" s="41"/>
      <c r="D399" s="40"/>
      <c r="E399" s="39"/>
      <c r="F399" s="38"/>
      <c r="G399" s="37"/>
      <c r="H399" s="36" t="s">
        <v>0</v>
      </c>
      <c r="I399" s="35"/>
      <c r="J399" s="36"/>
      <c r="K399" s="35"/>
      <c r="L399" s="34"/>
      <c r="M399" s="33"/>
      <c r="N399" s="32"/>
      <c r="O399" s="31"/>
      <c r="P399" s="30">
        <f t="shared" si="24"/>
        <v>0</v>
      </c>
      <c r="Q399" s="45"/>
      <c r="R399" s="46"/>
      <c r="S399" s="45"/>
      <c r="T399" s="44"/>
      <c r="U399" s="26">
        <f t="shared" si="26"/>
        <v>0</v>
      </c>
      <c r="V399" s="25">
        <f t="shared" si="25"/>
        <v>0</v>
      </c>
      <c r="W399" s="25">
        <f t="shared" si="27"/>
        <v>0</v>
      </c>
      <c r="X399" s="43"/>
    </row>
    <row r="400" spans="1:24" ht="12.75">
      <c r="A400" s="36"/>
      <c r="B400" s="42"/>
      <c r="C400" s="41"/>
      <c r="D400" s="40"/>
      <c r="E400" s="39"/>
      <c r="F400" s="38"/>
      <c r="G400" s="37"/>
      <c r="H400" s="36" t="s">
        <v>0</v>
      </c>
      <c r="I400" s="35"/>
      <c r="J400" s="36"/>
      <c r="K400" s="35"/>
      <c r="L400" s="34"/>
      <c r="M400" s="33"/>
      <c r="N400" s="32"/>
      <c r="O400" s="31"/>
      <c r="P400" s="30">
        <f t="shared" si="24"/>
        <v>0</v>
      </c>
      <c r="Q400" s="45"/>
      <c r="R400" s="46"/>
      <c r="S400" s="45"/>
      <c r="T400" s="44"/>
      <c r="U400" s="26">
        <f t="shared" si="26"/>
        <v>0</v>
      </c>
      <c r="V400" s="25">
        <f t="shared" si="25"/>
        <v>0</v>
      </c>
      <c r="W400" s="25">
        <f t="shared" si="27"/>
        <v>0</v>
      </c>
      <c r="X400" s="43"/>
    </row>
    <row r="401" spans="1:24" ht="12.75">
      <c r="A401" s="36"/>
      <c r="B401" s="42"/>
      <c r="C401" s="41"/>
      <c r="D401" s="40"/>
      <c r="E401" s="39"/>
      <c r="F401" s="38"/>
      <c r="G401" s="37"/>
      <c r="H401" s="36" t="s">
        <v>0</v>
      </c>
      <c r="I401" s="35"/>
      <c r="J401" s="36"/>
      <c r="K401" s="35"/>
      <c r="L401" s="34"/>
      <c r="M401" s="33"/>
      <c r="N401" s="32"/>
      <c r="O401" s="31"/>
      <c r="P401" s="30">
        <f t="shared" si="24"/>
        <v>0</v>
      </c>
      <c r="Q401" s="45"/>
      <c r="R401" s="46"/>
      <c r="S401" s="45"/>
      <c r="T401" s="44"/>
      <c r="U401" s="26">
        <f t="shared" si="26"/>
        <v>0</v>
      </c>
      <c r="V401" s="25">
        <f t="shared" si="25"/>
        <v>0</v>
      </c>
      <c r="W401" s="25">
        <f t="shared" si="27"/>
        <v>0</v>
      </c>
      <c r="X401" s="43"/>
    </row>
    <row r="402" spans="1:24" ht="12.75">
      <c r="A402" s="36"/>
      <c r="B402" s="42"/>
      <c r="C402" s="41"/>
      <c r="D402" s="40"/>
      <c r="E402" s="39"/>
      <c r="F402" s="38"/>
      <c r="G402" s="37"/>
      <c r="H402" s="36" t="s">
        <v>0</v>
      </c>
      <c r="I402" s="35"/>
      <c r="J402" s="36"/>
      <c r="K402" s="35"/>
      <c r="L402" s="34"/>
      <c r="M402" s="33"/>
      <c r="N402" s="32"/>
      <c r="O402" s="31"/>
      <c r="P402" s="30">
        <f t="shared" si="24"/>
        <v>0</v>
      </c>
      <c r="Q402" s="45"/>
      <c r="R402" s="46"/>
      <c r="S402" s="45"/>
      <c r="T402" s="44"/>
      <c r="U402" s="26">
        <f t="shared" si="26"/>
        <v>0</v>
      </c>
      <c r="V402" s="25">
        <f t="shared" si="25"/>
        <v>0</v>
      </c>
      <c r="W402" s="25">
        <f t="shared" si="27"/>
        <v>0</v>
      </c>
      <c r="X402" s="43"/>
    </row>
    <row r="403" spans="1:24" ht="12.75">
      <c r="A403" s="36"/>
      <c r="B403" s="42"/>
      <c r="C403" s="41"/>
      <c r="D403" s="40"/>
      <c r="E403" s="39"/>
      <c r="F403" s="38"/>
      <c r="G403" s="37"/>
      <c r="H403" s="36" t="s">
        <v>0</v>
      </c>
      <c r="I403" s="35"/>
      <c r="J403" s="36"/>
      <c r="K403" s="35"/>
      <c r="L403" s="34"/>
      <c r="M403" s="33"/>
      <c r="N403" s="32"/>
      <c r="O403" s="31"/>
      <c r="P403" s="30">
        <f t="shared" si="24"/>
        <v>0</v>
      </c>
      <c r="Q403" s="45"/>
      <c r="R403" s="46"/>
      <c r="S403" s="45"/>
      <c r="T403" s="44"/>
      <c r="U403" s="26">
        <f t="shared" si="26"/>
        <v>0</v>
      </c>
      <c r="V403" s="25">
        <f t="shared" si="25"/>
        <v>0</v>
      </c>
      <c r="W403" s="25">
        <f t="shared" si="27"/>
        <v>0</v>
      </c>
      <c r="X403" s="43"/>
    </row>
    <row r="404" spans="1:24" ht="12.75">
      <c r="A404" s="36"/>
      <c r="B404" s="42"/>
      <c r="C404" s="41"/>
      <c r="D404" s="40"/>
      <c r="E404" s="39"/>
      <c r="F404" s="38"/>
      <c r="G404" s="37"/>
      <c r="H404" s="36" t="s">
        <v>0</v>
      </c>
      <c r="I404" s="35"/>
      <c r="J404" s="36"/>
      <c r="K404" s="35"/>
      <c r="L404" s="34"/>
      <c r="M404" s="33"/>
      <c r="N404" s="32"/>
      <c r="O404" s="31"/>
      <c r="P404" s="30">
        <f t="shared" si="24"/>
        <v>0</v>
      </c>
      <c r="Q404" s="45"/>
      <c r="R404" s="46"/>
      <c r="S404" s="45"/>
      <c r="T404" s="44"/>
      <c r="U404" s="26">
        <f t="shared" si="26"/>
        <v>0</v>
      </c>
      <c r="V404" s="25">
        <f t="shared" si="25"/>
        <v>0</v>
      </c>
      <c r="W404" s="25">
        <f t="shared" si="27"/>
        <v>0</v>
      </c>
      <c r="X404" s="43"/>
    </row>
    <row r="405" spans="1:24" ht="12.75">
      <c r="A405" s="36"/>
      <c r="B405" s="42"/>
      <c r="C405" s="41"/>
      <c r="D405" s="40"/>
      <c r="E405" s="39"/>
      <c r="F405" s="38"/>
      <c r="G405" s="37"/>
      <c r="H405" s="36" t="s">
        <v>0</v>
      </c>
      <c r="I405" s="35"/>
      <c r="J405" s="36"/>
      <c r="K405" s="35"/>
      <c r="L405" s="34"/>
      <c r="M405" s="33"/>
      <c r="N405" s="32"/>
      <c r="O405" s="31"/>
      <c r="P405" s="30">
        <f t="shared" si="24"/>
        <v>0</v>
      </c>
      <c r="Q405" s="45"/>
      <c r="R405" s="46"/>
      <c r="S405" s="45"/>
      <c r="T405" s="44"/>
      <c r="U405" s="26">
        <f t="shared" si="26"/>
        <v>0</v>
      </c>
      <c r="V405" s="25">
        <f t="shared" si="25"/>
        <v>0</v>
      </c>
      <c r="W405" s="25">
        <f t="shared" si="27"/>
        <v>0</v>
      </c>
      <c r="X405" s="43"/>
    </row>
    <row r="406" spans="1:24" ht="12.75">
      <c r="A406" s="36"/>
      <c r="B406" s="42"/>
      <c r="C406" s="41"/>
      <c r="D406" s="40"/>
      <c r="E406" s="39"/>
      <c r="F406" s="38"/>
      <c r="G406" s="37"/>
      <c r="H406" s="36" t="s">
        <v>0</v>
      </c>
      <c r="I406" s="35"/>
      <c r="J406" s="36"/>
      <c r="K406" s="35"/>
      <c r="L406" s="34"/>
      <c r="M406" s="33"/>
      <c r="N406" s="32"/>
      <c r="O406" s="31"/>
      <c r="P406" s="30">
        <f t="shared" si="24"/>
        <v>0</v>
      </c>
      <c r="Q406" s="45"/>
      <c r="R406" s="46"/>
      <c r="S406" s="45"/>
      <c r="T406" s="44"/>
      <c r="U406" s="26">
        <f t="shared" si="26"/>
        <v>0</v>
      </c>
      <c r="V406" s="25">
        <f t="shared" si="25"/>
        <v>0</v>
      </c>
      <c r="W406" s="25">
        <f t="shared" si="27"/>
        <v>0</v>
      </c>
      <c r="X406" s="43"/>
    </row>
    <row r="407" spans="1:24" ht="12.75">
      <c r="A407" s="36"/>
      <c r="B407" s="42"/>
      <c r="C407" s="41"/>
      <c r="D407" s="40"/>
      <c r="E407" s="39"/>
      <c r="F407" s="38"/>
      <c r="G407" s="37"/>
      <c r="H407" s="36" t="s">
        <v>0</v>
      </c>
      <c r="I407" s="35"/>
      <c r="J407" s="36"/>
      <c r="K407" s="35"/>
      <c r="L407" s="34"/>
      <c r="M407" s="33"/>
      <c r="N407" s="32"/>
      <c r="O407" s="31"/>
      <c r="P407" s="30">
        <f t="shared" si="24"/>
        <v>0</v>
      </c>
      <c r="Q407" s="45"/>
      <c r="R407" s="46"/>
      <c r="S407" s="45"/>
      <c r="T407" s="44"/>
      <c r="U407" s="26">
        <f t="shared" si="26"/>
        <v>0</v>
      </c>
      <c r="V407" s="25">
        <f t="shared" si="25"/>
        <v>0</v>
      </c>
      <c r="W407" s="25">
        <f t="shared" si="27"/>
        <v>0</v>
      </c>
      <c r="X407" s="43"/>
    </row>
    <row r="408" spans="1:24" ht="12.75">
      <c r="A408" s="36"/>
      <c r="B408" s="42"/>
      <c r="C408" s="41"/>
      <c r="D408" s="40"/>
      <c r="E408" s="39"/>
      <c r="F408" s="38"/>
      <c r="G408" s="37"/>
      <c r="H408" s="36" t="s">
        <v>0</v>
      </c>
      <c r="I408" s="35"/>
      <c r="J408" s="36"/>
      <c r="K408" s="35"/>
      <c r="L408" s="34"/>
      <c r="M408" s="33"/>
      <c r="N408" s="32"/>
      <c r="O408" s="31"/>
      <c r="P408" s="30">
        <f t="shared" si="24"/>
        <v>0</v>
      </c>
      <c r="Q408" s="45"/>
      <c r="R408" s="46"/>
      <c r="S408" s="45"/>
      <c r="T408" s="44"/>
      <c r="U408" s="26">
        <f t="shared" si="26"/>
        <v>0</v>
      </c>
      <c r="V408" s="25">
        <f t="shared" si="25"/>
        <v>0</v>
      </c>
      <c r="W408" s="25">
        <f t="shared" si="27"/>
        <v>0</v>
      </c>
      <c r="X408" s="43"/>
    </row>
    <row r="409" spans="1:24" ht="12.75">
      <c r="A409" s="36"/>
      <c r="B409" s="42"/>
      <c r="C409" s="41"/>
      <c r="D409" s="40"/>
      <c r="E409" s="39"/>
      <c r="F409" s="38"/>
      <c r="G409" s="37"/>
      <c r="H409" s="36" t="s">
        <v>0</v>
      </c>
      <c r="I409" s="35"/>
      <c r="J409" s="36"/>
      <c r="K409" s="35"/>
      <c r="L409" s="34"/>
      <c r="M409" s="33"/>
      <c r="N409" s="32"/>
      <c r="O409" s="31"/>
      <c r="P409" s="30">
        <f t="shared" si="24"/>
        <v>0</v>
      </c>
      <c r="Q409" s="45"/>
      <c r="R409" s="46"/>
      <c r="S409" s="45"/>
      <c r="T409" s="44"/>
      <c r="U409" s="26">
        <f t="shared" si="26"/>
        <v>0</v>
      </c>
      <c r="V409" s="25">
        <f t="shared" si="25"/>
        <v>0</v>
      </c>
      <c r="W409" s="25">
        <f t="shared" si="27"/>
        <v>0</v>
      </c>
      <c r="X409" s="43"/>
    </row>
    <row r="410" spans="1:24" ht="12.75">
      <c r="A410" s="36"/>
      <c r="B410" s="42"/>
      <c r="C410" s="41"/>
      <c r="D410" s="40"/>
      <c r="E410" s="39"/>
      <c r="F410" s="38"/>
      <c r="G410" s="37"/>
      <c r="H410" s="36" t="s">
        <v>0</v>
      </c>
      <c r="I410" s="35"/>
      <c r="J410" s="36"/>
      <c r="K410" s="35"/>
      <c r="L410" s="34"/>
      <c r="M410" s="33"/>
      <c r="N410" s="32"/>
      <c r="O410" s="31"/>
      <c r="P410" s="30">
        <f t="shared" si="24"/>
        <v>0</v>
      </c>
      <c r="Q410" s="45"/>
      <c r="R410" s="46"/>
      <c r="S410" s="45"/>
      <c r="T410" s="44"/>
      <c r="U410" s="26">
        <f t="shared" si="26"/>
        <v>0</v>
      </c>
      <c r="V410" s="25">
        <f t="shared" si="25"/>
        <v>0</v>
      </c>
      <c r="W410" s="25">
        <f t="shared" si="27"/>
        <v>0</v>
      </c>
      <c r="X410" s="43"/>
    </row>
    <row r="411" spans="1:24" ht="12.75">
      <c r="A411" s="36"/>
      <c r="B411" s="42"/>
      <c r="C411" s="41"/>
      <c r="D411" s="40"/>
      <c r="E411" s="39"/>
      <c r="F411" s="38"/>
      <c r="G411" s="37"/>
      <c r="H411" s="36" t="s">
        <v>0</v>
      </c>
      <c r="I411" s="35"/>
      <c r="J411" s="36"/>
      <c r="K411" s="35"/>
      <c r="L411" s="34"/>
      <c r="M411" s="33"/>
      <c r="N411" s="32"/>
      <c r="O411" s="31"/>
      <c r="P411" s="30">
        <f t="shared" si="24"/>
        <v>0</v>
      </c>
      <c r="Q411" s="45"/>
      <c r="R411" s="46"/>
      <c r="S411" s="45"/>
      <c r="T411" s="44"/>
      <c r="U411" s="26">
        <f t="shared" si="26"/>
        <v>0</v>
      </c>
      <c r="V411" s="25">
        <f t="shared" si="25"/>
        <v>0</v>
      </c>
      <c r="W411" s="25">
        <f t="shared" si="27"/>
        <v>0</v>
      </c>
      <c r="X411" s="43"/>
    </row>
    <row r="412" spans="1:24" ht="12.75">
      <c r="A412" s="36"/>
      <c r="B412" s="42"/>
      <c r="C412" s="41"/>
      <c r="D412" s="40"/>
      <c r="E412" s="39"/>
      <c r="F412" s="38"/>
      <c r="G412" s="37"/>
      <c r="H412" s="36" t="s">
        <v>0</v>
      </c>
      <c r="I412" s="35"/>
      <c r="J412" s="36"/>
      <c r="K412" s="35"/>
      <c r="L412" s="34"/>
      <c r="M412" s="33"/>
      <c r="N412" s="32"/>
      <c r="O412" s="31"/>
      <c r="P412" s="30">
        <f t="shared" si="24"/>
        <v>0</v>
      </c>
      <c r="Q412" s="45"/>
      <c r="R412" s="46"/>
      <c r="S412" s="45"/>
      <c r="T412" s="44"/>
      <c r="U412" s="26">
        <f t="shared" si="26"/>
        <v>0</v>
      </c>
      <c r="V412" s="25">
        <f t="shared" si="25"/>
        <v>0</v>
      </c>
      <c r="W412" s="25">
        <f t="shared" si="27"/>
        <v>0</v>
      </c>
      <c r="X412" s="43"/>
    </row>
    <row r="413" spans="1:24" ht="12.75">
      <c r="A413" s="36"/>
      <c r="B413" s="42"/>
      <c r="C413" s="41"/>
      <c r="D413" s="40"/>
      <c r="E413" s="39"/>
      <c r="F413" s="38"/>
      <c r="G413" s="37"/>
      <c r="H413" s="36" t="s">
        <v>0</v>
      </c>
      <c r="I413" s="35"/>
      <c r="J413" s="36"/>
      <c r="K413" s="35"/>
      <c r="L413" s="34"/>
      <c r="M413" s="33"/>
      <c r="N413" s="32"/>
      <c r="O413" s="31"/>
      <c r="P413" s="30">
        <f t="shared" si="24"/>
        <v>0</v>
      </c>
      <c r="Q413" s="45"/>
      <c r="R413" s="46"/>
      <c r="S413" s="45"/>
      <c r="T413" s="44"/>
      <c r="U413" s="26">
        <f t="shared" si="26"/>
        <v>0</v>
      </c>
      <c r="V413" s="25">
        <f t="shared" si="25"/>
        <v>0</v>
      </c>
      <c r="W413" s="25">
        <f t="shared" si="27"/>
        <v>0</v>
      </c>
      <c r="X413" s="43"/>
    </row>
    <row r="414" spans="1:24" ht="12.75">
      <c r="A414" s="36"/>
      <c r="B414" s="42"/>
      <c r="C414" s="41"/>
      <c r="D414" s="40"/>
      <c r="E414" s="39"/>
      <c r="F414" s="38"/>
      <c r="G414" s="37"/>
      <c r="H414" s="36" t="s">
        <v>0</v>
      </c>
      <c r="I414" s="35"/>
      <c r="J414" s="36"/>
      <c r="K414" s="35"/>
      <c r="L414" s="34"/>
      <c r="M414" s="33"/>
      <c r="N414" s="32"/>
      <c r="O414" s="31"/>
      <c r="P414" s="30">
        <f t="shared" si="24"/>
        <v>0</v>
      </c>
      <c r="Q414" s="45"/>
      <c r="R414" s="46"/>
      <c r="S414" s="45"/>
      <c r="T414" s="44"/>
      <c r="U414" s="26">
        <f t="shared" si="26"/>
        <v>0</v>
      </c>
      <c r="V414" s="25">
        <f t="shared" si="25"/>
        <v>0</v>
      </c>
      <c r="W414" s="25">
        <f t="shared" si="27"/>
        <v>0</v>
      </c>
      <c r="X414" s="43"/>
    </row>
    <row r="415" spans="1:24" ht="12.75">
      <c r="A415" s="36"/>
      <c r="B415" s="42"/>
      <c r="C415" s="41"/>
      <c r="D415" s="40"/>
      <c r="E415" s="39"/>
      <c r="F415" s="38"/>
      <c r="G415" s="37"/>
      <c r="H415" s="36" t="s">
        <v>0</v>
      </c>
      <c r="I415" s="35"/>
      <c r="J415" s="36"/>
      <c r="K415" s="35"/>
      <c r="L415" s="34"/>
      <c r="M415" s="33"/>
      <c r="N415" s="32"/>
      <c r="O415" s="31"/>
      <c r="P415" s="30">
        <f t="shared" si="24"/>
        <v>0</v>
      </c>
      <c r="Q415" s="45"/>
      <c r="R415" s="46"/>
      <c r="S415" s="45"/>
      <c r="T415" s="44"/>
      <c r="U415" s="26">
        <f t="shared" si="26"/>
        <v>0</v>
      </c>
      <c r="V415" s="25">
        <f t="shared" si="25"/>
        <v>0</v>
      </c>
      <c r="W415" s="25">
        <f t="shared" si="27"/>
        <v>0</v>
      </c>
      <c r="X415" s="43"/>
    </row>
    <row r="416" spans="1:24" ht="12.75">
      <c r="A416" s="36"/>
      <c r="B416" s="42"/>
      <c r="C416" s="41"/>
      <c r="D416" s="40"/>
      <c r="E416" s="39"/>
      <c r="F416" s="38"/>
      <c r="G416" s="37"/>
      <c r="H416" s="36" t="s">
        <v>0</v>
      </c>
      <c r="I416" s="35"/>
      <c r="J416" s="36"/>
      <c r="K416" s="35"/>
      <c r="L416" s="34"/>
      <c r="M416" s="33"/>
      <c r="N416" s="32"/>
      <c r="O416" s="31"/>
      <c r="P416" s="30">
        <f t="shared" si="24"/>
        <v>0</v>
      </c>
      <c r="Q416" s="45"/>
      <c r="R416" s="46"/>
      <c r="S416" s="45"/>
      <c r="T416" s="44"/>
      <c r="U416" s="26">
        <f t="shared" si="26"/>
        <v>0</v>
      </c>
      <c r="V416" s="25">
        <f t="shared" si="25"/>
        <v>0</v>
      </c>
      <c r="W416" s="25">
        <f t="shared" si="27"/>
        <v>0</v>
      </c>
      <c r="X416" s="43"/>
    </row>
    <row r="417" spans="1:24" ht="12.75">
      <c r="A417" s="36"/>
      <c r="B417" s="42"/>
      <c r="C417" s="41"/>
      <c r="D417" s="40"/>
      <c r="E417" s="39"/>
      <c r="F417" s="38"/>
      <c r="G417" s="37"/>
      <c r="H417" s="36" t="s">
        <v>0</v>
      </c>
      <c r="I417" s="35"/>
      <c r="J417" s="36"/>
      <c r="K417" s="35"/>
      <c r="L417" s="34"/>
      <c r="M417" s="33"/>
      <c r="N417" s="32"/>
      <c r="O417" s="31"/>
      <c r="P417" s="30">
        <f t="shared" si="24"/>
        <v>0</v>
      </c>
      <c r="Q417" s="45"/>
      <c r="R417" s="46"/>
      <c r="S417" s="45"/>
      <c r="T417" s="44"/>
      <c r="U417" s="26">
        <f t="shared" si="26"/>
        <v>0</v>
      </c>
      <c r="V417" s="25">
        <f t="shared" si="25"/>
        <v>0</v>
      </c>
      <c r="W417" s="25">
        <f t="shared" si="27"/>
        <v>0</v>
      </c>
      <c r="X417" s="43"/>
    </row>
    <row r="418" spans="1:24" ht="12.75">
      <c r="A418" s="36"/>
      <c r="B418" s="42"/>
      <c r="C418" s="41"/>
      <c r="D418" s="40"/>
      <c r="E418" s="39"/>
      <c r="F418" s="38"/>
      <c r="G418" s="37"/>
      <c r="H418" s="36" t="s">
        <v>0</v>
      </c>
      <c r="I418" s="35"/>
      <c r="J418" s="36"/>
      <c r="K418" s="35"/>
      <c r="L418" s="34"/>
      <c r="M418" s="33"/>
      <c r="N418" s="32"/>
      <c r="O418" s="31"/>
      <c r="P418" s="30">
        <f t="shared" si="24"/>
        <v>0</v>
      </c>
      <c r="Q418" s="45"/>
      <c r="R418" s="46"/>
      <c r="S418" s="45"/>
      <c r="T418" s="44"/>
      <c r="U418" s="26">
        <f t="shared" si="26"/>
        <v>0</v>
      </c>
      <c r="V418" s="25">
        <f t="shared" si="25"/>
        <v>0</v>
      </c>
      <c r="W418" s="25">
        <f t="shared" si="27"/>
        <v>0</v>
      </c>
      <c r="X418" s="43"/>
    </row>
    <row r="419" spans="1:24" ht="12.75">
      <c r="A419" s="36"/>
      <c r="B419" s="42"/>
      <c r="C419" s="41"/>
      <c r="D419" s="40"/>
      <c r="E419" s="39"/>
      <c r="F419" s="38"/>
      <c r="G419" s="37"/>
      <c r="H419" s="36" t="s">
        <v>0</v>
      </c>
      <c r="I419" s="35"/>
      <c r="J419" s="36"/>
      <c r="K419" s="35"/>
      <c r="L419" s="34"/>
      <c r="M419" s="33"/>
      <c r="N419" s="32"/>
      <c r="O419" s="31"/>
      <c r="P419" s="30">
        <f t="shared" si="24"/>
        <v>0</v>
      </c>
      <c r="Q419" s="45"/>
      <c r="R419" s="46"/>
      <c r="S419" s="45"/>
      <c r="T419" s="44"/>
      <c r="U419" s="26">
        <f t="shared" si="26"/>
        <v>0</v>
      </c>
      <c r="V419" s="25">
        <f t="shared" si="25"/>
        <v>0</v>
      </c>
      <c r="W419" s="25">
        <f t="shared" si="27"/>
        <v>0</v>
      </c>
      <c r="X419" s="43"/>
    </row>
    <row r="420" spans="1:24" ht="12.75">
      <c r="A420" s="36"/>
      <c r="B420" s="42"/>
      <c r="C420" s="41"/>
      <c r="D420" s="40"/>
      <c r="E420" s="39"/>
      <c r="F420" s="38"/>
      <c r="G420" s="37"/>
      <c r="H420" s="36" t="s">
        <v>0</v>
      </c>
      <c r="I420" s="35"/>
      <c r="J420" s="36"/>
      <c r="K420" s="35"/>
      <c r="L420" s="34"/>
      <c r="M420" s="33"/>
      <c r="N420" s="32"/>
      <c r="O420" s="31"/>
      <c r="P420" s="30">
        <f t="shared" si="24"/>
        <v>0</v>
      </c>
      <c r="Q420" s="45"/>
      <c r="R420" s="46"/>
      <c r="S420" s="45"/>
      <c r="T420" s="44"/>
      <c r="U420" s="26">
        <f t="shared" si="26"/>
        <v>0</v>
      </c>
      <c r="V420" s="25">
        <f t="shared" si="25"/>
        <v>0</v>
      </c>
      <c r="W420" s="25">
        <f t="shared" si="27"/>
        <v>0</v>
      </c>
      <c r="X420" s="43"/>
    </row>
    <row r="421" spans="1:24" ht="12.75">
      <c r="A421" s="36"/>
      <c r="B421" s="42"/>
      <c r="C421" s="41"/>
      <c r="D421" s="40"/>
      <c r="E421" s="39"/>
      <c r="F421" s="38"/>
      <c r="G421" s="37"/>
      <c r="H421" s="36" t="s">
        <v>0</v>
      </c>
      <c r="I421" s="35"/>
      <c r="J421" s="36"/>
      <c r="K421" s="35"/>
      <c r="L421" s="34"/>
      <c r="M421" s="33"/>
      <c r="N421" s="32"/>
      <c r="O421" s="31"/>
      <c r="P421" s="30">
        <f t="shared" si="24"/>
        <v>0</v>
      </c>
      <c r="Q421" s="45"/>
      <c r="R421" s="46"/>
      <c r="S421" s="45"/>
      <c r="T421" s="44"/>
      <c r="U421" s="26">
        <f t="shared" si="26"/>
        <v>0</v>
      </c>
      <c r="V421" s="25">
        <f t="shared" si="25"/>
        <v>0</v>
      </c>
      <c r="W421" s="25">
        <f t="shared" si="27"/>
        <v>0</v>
      </c>
      <c r="X421" s="43"/>
    </row>
    <row r="422" spans="1:24" ht="12.75">
      <c r="A422" s="36"/>
      <c r="B422" s="42"/>
      <c r="C422" s="41"/>
      <c r="D422" s="40"/>
      <c r="E422" s="39"/>
      <c r="F422" s="38"/>
      <c r="G422" s="37"/>
      <c r="H422" s="36" t="s">
        <v>0</v>
      </c>
      <c r="I422" s="35"/>
      <c r="J422" s="36"/>
      <c r="K422" s="35"/>
      <c r="L422" s="34"/>
      <c r="M422" s="33"/>
      <c r="N422" s="32"/>
      <c r="O422" s="31"/>
      <c r="P422" s="30">
        <f t="shared" si="24"/>
        <v>0</v>
      </c>
      <c r="Q422" s="45"/>
      <c r="R422" s="46"/>
      <c r="S422" s="45"/>
      <c r="T422" s="44"/>
      <c r="U422" s="26">
        <f t="shared" si="26"/>
        <v>0</v>
      </c>
      <c r="V422" s="25">
        <f t="shared" si="25"/>
        <v>0</v>
      </c>
      <c r="W422" s="25">
        <f t="shared" si="27"/>
        <v>0</v>
      </c>
      <c r="X422" s="43"/>
    </row>
    <row r="423" spans="1:24" ht="12.75">
      <c r="A423" s="36"/>
      <c r="B423" s="42"/>
      <c r="C423" s="41"/>
      <c r="D423" s="40"/>
      <c r="E423" s="39"/>
      <c r="F423" s="38"/>
      <c r="G423" s="37"/>
      <c r="H423" s="36" t="s">
        <v>0</v>
      </c>
      <c r="I423" s="35"/>
      <c r="J423" s="36"/>
      <c r="K423" s="35"/>
      <c r="L423" s="34"/>
      <c r="M423" s="33"/>
      <c r="N423" s="32"/>
      <c r="O423" s="31"/>
      <c r="P423" s="30">
        <f t="shared" si="24"/>
        <v>0</v>
      </c>
      <c r="Q423" s="45"/>
      <c r="R423" s="46"/>
      <c r="S423" s="45"/>
      <c r="T423" s="44"/>
      <c r="U423" s="26">
        <f t="shared" si="26"/>
        <v>0</v>
      </c>
      <c r="V423" s="25">
        <f t="shared" si="25"/>
        <v>0</v>
      </c>
      <c r="W423" s="25">
        <f t="shared" si="27"/>
        <v>0</v>
      </c>
      <c r="X423" s="43"/>
    </row>
    <row r="424" spans="1:24" ht="12.75">
      <c r="A424" s="36"/>
      <c r="B424" s="42"/>
      <c r="C424" s="41"/>
      <c r="D424" s="40"/>
      <c r="E424" s="39"/>
      <c r="F424" s="38"/>
      <c r="G424" s="37"/>
      <c r="H424" s="36" t="s">
        <v>0</v>
      </c>
      <c r="I424" s="35"/>
      <c r="J424" s="36"/>
      <c r="K424" s="35"/>
      <c r="L424" s="34"/>
      <c r="M424" s="33"/>
      <c r="N424" s="32"/>
      <c r="O424" s="31"/>
      <c r="P424" s="30">
        <f t="shared" si="24"/>
        <v>0</v>
      </c>
      <c r="Q424" s="45"/>
      <c r="R424" s="46"/>
      <c r="S424" s="45"/>
      <c r="T424" s="44"/>
      <c r="U424" s="26">
        <f t="shared" si="26"/>
        <v>0</v>
      </c>
      <c r="V424" s="25">
        <f t="shared" si="25"/>
        <v>0</v>
      </c>
      <c r="W424" s="25">
        <f t="shared" si="27"/>
        <v>0</v>
      </c>
      <c r="X424" s="43"/>
    </row>
    <row r="425" spans="1:24" ht="12.75">
      <c r="A425" s="36"/>
      <c r="B425" s="42"/>
      <c r="C425" s="41"/>
      <c r="D425" s="40"/>
      <c r="E425" s="39"/>
      <c r="F425" s="38"/>
      <c r="G425" s="37"/>
      <c r="H425" s="36" t="s">
        <v>0</v>
      </c>
      <c r="I425" s="35"/>
      <c r="J425" s="36"/>
      <c r="K425" s="35"/>
      <c r="L425" s="34"/>
      <c r="M425" s="33"/>
      <c r="N425" s="32"/>
      <c r="O425" s="31"/>
      <c r="P425" s="30">
        <f t="shared" si="24"/>
        <v>0</v>
      </c>
      <c r="Q425" s="45"/>
      <c r="R425" s="46"/>
      <c r="S425" s="45"/>
      <c r="T425" s="44"/>
      <c r="U425" s="26">
        <f t="shared" si="26"/>
        <v>0</v>
      </c>
      <c r="V425" s="25">
        <f t="shared" si="25"/>
        <v>0</v>
      </c>
      <c r="W425" s="25">
        <f t="shared" si="27"/>
        <v>0</v>
      </c>
      <c r="X425" s="43"/>
    </row>
    <row r="426" spans="1:24" ht="12.75">
      <c r="A426" s="36"/>
      <c r="B426" s="42"/>
      <c r="C426" s="41"/>
      <c r="D426" s="40"/>
      <c r="E426" s="39"/>
      <c r="F426" s="38"/>
      <c r="G426" s="37"/>
      <c r="H426" s="36" t="s">
        <v>0</v>
      </c>
      <c r="I426" s="35"/>
      <c r="J426" s="36"/>
      <c r="K426" s="35"/>
      <c r="L426" s="34"/>
      <c r="M426" s="33"/>
      <c r="N426" s="32"/>
      <c r="O426" s="31"/>
      <c r="P426" s="30">
        <f t="shared" si="24"/>
        <v>0</v>
      </c>
      <c r="Q426" s="45"/>
      <c r="R426" s="46"/>
      <c r="S426" s="45"/>
      <c r="T426" s="44"/>
      <c r="U426" s="26">
        <f t="shared" si="26"/>
        <v>0</v>
      </c>
      <c r="V426" s="25">
        <f t="shared" si="25"/>
        <v>0</v>
      </c>
      <c r="W426" s="25">
        <f t="shared" si="27"/>
        <v>0</v>
      </c>
      <c r="X426" s="43"/>
    </row>
    <row r="427" spans="1:24" ht="12.75">
      <c r="A427" s="36"/>
      <c r="B427" s="42"/>
      <c r="C427" s="41"/>
      <c r="D427" s="40"/>
      <c r="E427" s="39"/>
      <c r="F427" s="38"/>
      <c r="G427" s="37"/>
      <c r="H427" s="36" t="s">
        <v>0</v>
      </c>
      <c r="I427" s="35"/>
      <c r="J427" s="36"/>
      <c r="K427" s="35"/>
      <c r="L427" s="34"/>
      <c r="M427" s="33"/>
      <c r="N427" s="32"/>
      <c r="O427" s="31"/>
      <c r="P427" s="30">
        <f t="shared" si="24"/>
        <v>0</v>
      </c>
      <c r="Q427" s="45"/>
      <c r="R427" s="46"/>
      <c r="S427" s="45"/>
      <c r="T427" s="44"/>
      <c r="U427" s="26">
        <f t="shared" si="26"/>
        <v>0</v>
      </c>
      <c r="V427" s="25">
        <f t="shared" si="25"/>
        <v>0</v>
      </c>
      <c r="W427" s="25">
        <f t="shared" si="27"/>
        <v>0</v>
      </c>
      <c r="X427" s="43"/>
    </row>
    <row r="428" spans="1:24" ht="12.75">
      <c r="A428" s="36"/>
      <c r="B428" s="42"/>
      <c r="C428" s="41"/>
      <c r="D428" s="40"/>
      <c r="E428" s="39"/>
      <c r="F428" s="38"/>
      <c r="G428" s="37"/>
      <c r="H428" s="36" t="s">
        <v>0</v>
      </c>
      <c r="I428" s="35"/>
      <c r="J428" s="36"/>
      <c r="K428" s="35"/>
      <c r="L428" s="34"/>
      <c r="M428" s="33"/>
      <c r="N428" s="32"/>
      <c r="O428" s="31"/>
      <c r="P428" s="30">
        <f t="shared" si="24"/>
        <v>0</v>
      </c>
      <c r="Q428" s="45"/>
      <c r="R428" s="46"/>
      <c r="S428" s="45"/>
      <c r="T428" s="44"/>
      <c r="U428" s="26">
        <f t="shared" si="26"/>
        <v>0</v>
      </c>
      <c r="V428" s="25">
        <f t="shared" si="25"/>
        <v>0</v>
      </c>
      <c r="W428" s="25">
        <f t="shared" si="27"/>
        <v>0</v>
      </c>
      <c r="X428" s="43"/>
    </row>
    <row r="429" spans="1:24" ht="12.75">
      <c r="A429" s="36"/>
      <c r="B429" s="42"/>
      <c r="C429" s="41"/>
      <c r="D429" s="40"/>
      <c r="E429" s="39"/>
      <c r="F429" s="38"/>
      <c r="G429" s="37"/>
      <c r="H429" s="36" t="s">
        <v>0</v>
      </c>
      <c r="I429" s="35"/>
      <c r="J429" s="36"/>
      <c r="K429" s="35"/>
      <c r="L429" s="34"/>
      <c r="M429" s="33"/>
      <c r="N429" s="32"/>
      <c r="O429" s="31"/>
      <c r="P429" s="30">
        <f t="shared" si="24"/>
        <v>0</v>
      </c>
      <c r="Q429" s="45"/>
      <c r="R429" s="46"/>
      <c r="S429" s="45"/>
      <c r="T429" s="44"/>
      <c r="U429" s="26">
        <f t="shared" si="26"/>
        <v>0</v>
      </c>
      <c r="V429" s="25">
        <f t="shared" si="25"/>
        <v>0</v>
      </c>
      <c r="W429" s="25">
        <f t="shared" si="27"/>
        <v>0</v>
      </c>
      <c r="X429" s="43"/>
    </row>
    <row r="430" spans="1:24" ht="12.75">
      <c r="A430" s="36"/>
      <c r="B430" s="42"/>
      <c r="C430" s="41"/>
      <c r="D430" s="40"/>
      <c r="E430" s="39"/>
      <c r="F430" s="38"/>
      <c r="G430" s="37"/>
      <c r="H430" s="36" t="s">
        <v>0</v>
      </c>
      <c r="I430" s="35"/>
      <c r="J430" s="36"/>
      <c r="K430" s="35"/>
      <c r="L430" s="34"/>
      <c r="M430" s="33"/>
      <c r="N430" s="32"/>
      <c r="O430" s="31"/>
      <c r="P430" s="30">
        <f t="shared" si="24"/>
        <v>0</v>
      </c>
      <c r="Q430" s="45"/>
      <c r="R430" s="46"/>
      <c r="S430" s="45"/>
      <c r="T430" s="44"/>
      <c r="U430" s="26">
        <f t="shared" si="26"/>
        <v>0</v>
      </c>
      <c r="V430" s="25">
        <f t="shared" si="25"/>
        <v>0</v>
      </c>
      <c r="W430" s="25">
        <f t="shared" si="27"/>
        <v>0</v>
      </c>
      <c r="X430" s="43"/>
    </row>
    <row r="431" spans="1:24" ht="12.75">
      <c r="A431" s="36"/>
      <c r="B431" s="42"/>
      <c r="C431" s="41"/>
      <c r="D431" s="40"/>
      <c r="E431" s="39"/>
      <c r="F431" s="38"/>
      <c r="G431" s="37"/>
      <c r="H431" s="36" t="s">
        <v>0</v>
      </c>
      <c r="I431" s="35"/>
      <c r="J431" s="36"/>
      <c r="K431" s="35"/>
      <c r="L431" s="34"/>
      <c r="M431" s="33"/>
      <c r="N431" s="32"/>
      <c r="O431" s="31"/>
      <c r="P431" s="30">
        <f t="shared" si="24"/>
        <v>0</v>
      </c>
      <c r="Q431" s="45"/>
      <c r="R431" s="46"/>
      <c r="S431" s="45"/>
      <c r="T431" s="44"/>
      <c r="U431" s="26">
        <f t="shared" si="26"/>
        <v>0</v>
      </c>
      <c r="V431" s="25">
        <f t="shared" si="25"/>
        <v>0</v>
      </c>
      <c r="W431" s="25">
        <f t="shared" si="27"/>
        <v>0</v>
      </c>
      <c r="X431" s="43"/>
    </row>
    <row r="432" spans="1:24" ht="12.75">
      <c r="A432" s="36"/>
      <c r="B432" s="42"/>
      <c r="C432" s="41"/>
      <c r="D432" s="40"/>
      <c r="E432" s="39"/>
      <c r="F432" s="38"/>
      <c r="G432" s="37"/>
      <c r="H432" s="36" t="s">
        <v>0</v>
      </c>
      <c r="I432" s="35"/>
      <c r="J432" s="36"/>
      <c r="K432" s="35"/>
      <c r="L432" s="34"/>
      <c r="M432" s="33"/>
      <c r="N432" s="32"/>
      <c r="O432" s="31"/>
      <c r="P432" s="30">
        <f t="shared" si="24"/>
        <v>0</v>
      </c>
      <c r="Q432" s="45"/>
      <c r="R432" s="46"/>
      <c r="S432" s="45"/>
      <c r="T432" s="44"/>
      <c r="U432" s="26">
        <f t="shared" si="26"/>
        <v>0</v>
      </c>
      <c r="V432" s="25">
        <f t="shared" si="25"/>
        <v>0</v>
      </c>
      <c r="W432" s="25">
        <f t="shared" si="27"/>
        <v>0</v>
      </c>
      <c r="X432" s="43"/>
    </row>
    <row r="433" spans="1:24" ht="12.75">
      <c r="A433" s="36"/>
      <c r="B433" s="42"/>
      <c r="C433" s="41"/>
      <c r="D433" s="40"/>
      <c r="E433" s="39"/>
      <c r="F433" s="38"/>
      <c r="G433" s="37"/>
      <c r="H433" s="36" t="s">
        <v>0</v>
      </c>
      <c r="I433" s="35"/>
      <c r="J433" s="36"/>
      <c r="K433" s="35"/>
      <c r="L433" s="34"/>
      <c r="M433" s="33"/>
      <c r="N433" s="32"/>
      <c r="O433" s="31"/>
      <c r="P433" s="30">
        <f t="shared" si="24"/>
        <v>0</v>
      </c>
      <c r="Q433" s="45"/>
      <c r="R433" s="46"/>
      <c r="S433" s="45"/>
      <c r="T433" s="44"/>
      <c r="U433" s="26">
        <f t="shared" si="26"/>
        <v>0</v>
      </c>
      <c r="V433" s="25">
        <f t="shared" si="25"/>
        <v>0</v>
      </c>
      <c r="W433" s="25">
        <f t="shared" si="27"/>
        <v>0</v>
      </c>
      <c r="X433" s="43"/>
    </row>
    <row r="434" spans="1:24" ht="12.75">
      <c r="A434" s="36"/>
      <c r="B434" s="42"/>
      <c r="C434" s="41"/>
      <c r="D434" s="40"/>
      <c r="E434" s="39"/>
      <c r="F434" s="38"/>
      <c r="G434" s="37"/>
      <c r="H434" s="36" t="s">
        <v>0</v>
      </c>
      <c r="I434" s="35"/>
      <c r="J434" s="36"/>
      <c r="K434" s="35"/>
      <c r="L434" s="34"/>
      <c r="M434" s="33"/>
      <c r="N434" s="32"/>
      <c r="O434" s="31"/>
      <c r="P434" s="30">
        <f t="shared" si="24"/>
        <v>0</v>
      </c>
      <c r="Q434" s="45"/>
      <c r="R434" s="46"/>
      <c r="S434" s="45"/>
      <c r="T434" s="44"/>
      <c r="U434" s="26">
        <f t="shared" si="26"/>
        <v>0</v>
      </c>
      <c r="V434" s="25">
        <f t="shared" si="25"/>
        <v>0</v>
      </c>
      <c r="W434" s="25">
        <f t="shared" si="27"/>
        <v>0</v>
      </c>
      <c r="X434" s="43"/>
    </row>
    <row r="435" spans="1:24" ht="12.75">
      <c r="A435" s="36"/>
      <c r="B435" s="42"/>
      <c r="C435" s="41"/>
      <c r="D435" s="40"/>
      <c r="E435" s="39"/>
      <c r="F435" s="38"/>
      <c r="G435" s="37"/>
      <c r="H435" s="36" t="s">
        <v>0</v>
      </c>
      <c r="I435" s="35"/>
      <c r="J435" s="36"/>
      <c r="K435" s="35"/>
      <c r="L435" s="34"/>
      <c r="M435" s="33"/>
      <c r="N435" s="32"/>
      <c r="O435" s="31"/>
      <c r="P435" s="30">
        <f t="shared" si="24"/>
        <v>0</v>
      </c>
      <c r="Q435" s="45"/>
      <c r="R435" s="46"/>
      <c r="S435" s="45"/>
      <c r="T435" s="44"/>
      <c r="U435" s="26">
        <f t="shared" si="26"/>
        <v>0</v>
      </c>
      <c r="V435" s="25">
        <f t="shared" si="25"/>
        <v>0</v>
      </c>
      <c r="W435" s="25">
        <f t="shared" si="27"/>
        <v>0</v>
      </c>
      <c r="X435" s="43"/>
    </row>
    <row r="436" spans="1:24" ht="12.75">
      <c r="A436" s="36"/>
      <c r="B436" s="42"/>
      <c r="C436" s="41"/>
      <c r="D436" s="40"/>
      <c r="E436" s="39"/>
      <c r="F436" s="38"/>
      <c r="G436" s="37"/>
      <c r="H436" s="36" t="s">
        <v>0</v>
      </c>
      <c r="I436" s="35"/>
      <c r="J436" s="36"/>
      <c r="K436" s="35"/>
      <c r="L436" s="34"/>
      <c r="M436" s="33"/>
      <c r="N436" s="32"/>
      <c r="O436" s="31"/>
      <c r="P436" s="30">
        <f t="shared" si="24"/>
        <v>0</v>
      </c>
      <c r="Q436" s="45"/>
      <c r="R436" s="46"/>
      <c r="S436" s="45"/>
      <c r="T436" s="44"/>
      <c r="U436" s="26">
        <f t="shared" si="26"/>
        <v>0</v>
      </c>
      <c r="V436" s="25">
        <f t="shared" si="25"/>
        <v>0</v>
      </c>
      <c r="W436" s="25">
        <f t="shared" si="27"/>
        <v>0</v>
      </c>
      <c r="X436" s="43"/>
    </row>
    <row r="437" spans="1:24" ht="12.75">
      <c r="A437" s="36"/>
      <c r="B437" s="42"/>
      <c r="C437" s="41"/>
      <c r="D437" s="40"/>
      <c r="E437" s="39"/>
      <c r="F437" s="38"/>
      <c r="G437" s="37"/>
      <c r="H437" s="36" t="s">
        <v>0</v>
      </c>
      <c r="I437" s="35"/>
      <c r="J437" s="36"/>
      <c r="K437" s="35"/>
      <c r="L437" s="34"/>
      <c r="M437" s="33"/>
      <c r="N437" s="32"/>
      <c r="O437" s="31"/>
      <c r="P437" s="30">
        <f t="shared" si="24"/>
        <v>0</v>
      </c>
      <c r="Q437" s="45"/>
      <c r="R437" s="46"/>
      <c r="S437" s="45"/>
      <c r="T437" s="44"/>
      <c r="U437" s="26">
        <f t="shared" si="26"/>
        <v>0</v>
      </c>
      <c r="V437" s="25">
        <f t="shared" si="25"/>
        <v>0</v>
      </c>
      <c r="W437" s="25">
        <f t="shared" si="27"/>
        <v>0</v>
      </c>
      <c r="X437" s="43"/>
    </row>
    <row r="438" spans="1:24" ht="12.75">
      <c r="A438" s="36"/>
      <c r="B438" s="42"/>
      <c r="C438" s="41"/>
      <c r="D438" s="40"/>
      <c r="E438" s="39"/>
      <c r="F438" s="38"/>
      <c r="G438" s="37"/>
      <c r="H438" s="36" t="s">
        <v>0</v>
      </c>
      <c r="I438" s="35"/>
      <c r="J438" s="36"/>
      <c r="K438" s="35"/>
      <c r="L438" s="34"/>
      <c r="M438" s="33"/>
      <c r="N438" s="32"/>
      <c r="O438" s="31"/>
      <c r="P438" s="30">
        <f t="shared" si="24"/>
        <v>0</v>
      </c>
      <c r="Q438" s="45"/>
      <c r="R438" s="46"/>
      <c r="S438" s="45"/>
      <c r="T438" s="44"/>
      <c r="U438" s="26">
        <f t="shared" si="26"/>
        <v>0</v>
      </c>
      <c r="V438" s="25">
        <f t="shared" si="25"/>
        <v>0</v>
      </c>
      <c r="W438" s="25">
        <f t="shared" si="27"/>
        <v>0</v>
      </c>
      <c r="X438" s="43"/>
    </row>
    <row r="439" spans="1:24" ht="12.75">
      <c r="A439" s="36"/>
      <c r="B439" s="42"/>
      <c r="C439" s="41"/>
      <c r="D439" s="40"/>
      <c r="E439" s="39"/>
      <c r="F439" s="38"/>
      <c r="G439" s="37"/>
      <c r="H439" s="36" t="s">
        <v>0</v>
      </c>
      <c r="I439" s="35"/>
      <c r="J439" s="36"/>
      <c r="K439" s="35"/>
      <c r="L439" s="34"/>
      <c r="M439" s="33"/>
      <c r="N439" s="32"/>
      <c r="O439" s="31"/>
      <c r="P439" s="30">
        <f t="shared" si="24"/>
        <v>0</v>
      </c>
      <c r="Q439" s="45"/>
      <c r="R439" s="46"/>
      <c r="S439" s="45"/>
      <c r="T439" s="44"/>
      <c r="U439" s="26">
        <f t="shared" si="26"/>
        <v>0</v>
      </c>
      <c r="V439" s="25">
        <f t="shared" si="25"/>
        <v>0</v>
      </c>
      <c r="W439" s="25">
        <f t="shared" si="27"/>
        <v>0</v>
      </c>
      <c r="X439" s="43"/>
    </row>
    <row r="440" spans="1:24" ht="12.75">
      <c r="A440" s="36"/>
      <c r="B440" s="42"/>
      <c r="C440" s="41"/>
      <c r="D440" s="40"/>
      <c r="E440" s="39"/>
      <c r="F440" s="38"/>
      <c r="G440" s="37"/>
      <c r="H440" s="36" t="s">
        <v>0</v>
      </c>
      <c r="I440" s="35"/>
      <c r="J440" s="36"/>
      <c r="K440" s="35"/>
      <c r="L440" s="34"/>
      <c r="M440" s="33"/>
      <c r="N440" s="32"/>
      <c r="O440" s="31"/>
      <c r="P440" s="30">
        <f t="shared" si="24"/>
        <v>0</v>
      </c>
      <c r="Q440" s="45"/>
      <c r="R440" s="46"/>
      <c r="S440" s="45"/>
      <c r="T440" s="44"/>
      <c r="U440" s="26">
        <f t="shared" si="26"/>
        <v>0</v>
      </c>
      <c r="V440" s="25">
        <f t="shared" si="25"/>
        <v>0</v>
      </c>
      <c r="W440" s="25">
        <f t="shared" si="27"/>
        <v>0</v>
      </c>
      <c r="X440" s="43"/>
    </row>
    <row r="441" spans="1:24" ht="12.75">
      <c r="A441" s="36"/>
      <c r="B441" s="42"/>
      <c r="C441" s="41"/>
      <c r="D441" s="40"/>
      <c r="E441" s="39"/>
      <c r="F441" s="38"/>
      <c r="G441" s="37"/>
      <c r="H441" s="36" t="s">
        <v>0</v>
      </c>
      <c r="I441" s="35"/>
      <c r="J441" s="36"/>
      <c r="K441" s="35"/>
      <c r="L441" s="34"/>
      <c r="M441" s="33"/>
      <c r="N441" s="32"/>
      <c r="O441" s="31"/>
      <c r="P441" s="30">
        <f t="shared" si="24"/>
        <v>0</v>
      </c>
      <c r="Q441" s="45"/>
      <c r="R441" s="46"/>
      <c r="S441" s="45"/>
      <c r="T441" s="44"/>
      <c r="U441" s="26">
        <f t="shared" si="26"/>
        <v>0</v>
      </c>
      <c r="V441" s="25">
        <f t="shared" si="25"/>
        <v>0</v>
      </c>
      <c r="W441" s="25">
        <f t="shared" si="27"/>
        <v>0</v>
      </c>
      <c r="X441" s="43"/>
    </row>
    <row r="442" spans="1:24" ht="12.75">
      <c r="A442" s="36"/>
      <c r="B442" s="42"/>
      <c r="C442" s="41"/>
      <c r="D442" s="40"/>
      <c r="E442" s="39"/>
      <c r="F442" s="38"/>
      <c r="G442" s="37"/>
      <c r="H442" s="36" t="s">
        <v>0</v>
      </c>
      <c r="I442" s="35"/>
      <c r="J442" s="36"/>
      <c r="K442" s="35"/>
      <c r="L442" s="34"/>
      <c r="M442" s="33"/>
      <c r="N442" s="32"/>
      <c r="O442" s="31"/>
      <c r="P442" s="30">
        <f t="shared" si="24"/>
        <v>0</v>
      </c>
      <c r="Q442" s="45"/>
      <c r="R442" s="46"/>
      <c r="S442" s="45"/>
      <c r="T442" s="44"/>
      <c r="U442" s="26">
        <f t="shared" si="26"/>
        <v>0</v>
      </c>
      <c r="V442" s="25">
        <f t="shared" si="25"/>
        <v>0</v>
      </c>
      <c r="W442" s="25">
        <f t="shared" si="27"/>
        <v>0</v>
      </c>
      <c r="X442" s="43"/>
    </row>
    <row r="443" spans="1:24" ht="12.75">
      <c r="A443" s="36"/>
      <c r="B443" s="42"/>
      <c r="C443" s="41"/>
      <c r="D443" s="40"/>
      <c r="E443" s="39"/>
      <c r="F443" s="38"/>
      <c r="G443" s="37"/>
      <c r="H443" s="36" t="s">
        <v>0</v>
      </c>
      <c r="I443" s="35"/>
      <c r="J443" s="36"/>
      <c r="K443" s="35"/>
      <c r="L443" s="34"/>
      <c r="M443" s="33"/>
      <c r="N443" s="32"/>
      <c r="O443" s="31"/>
      <c r="P443" s="30">
        <f t="shared" si="24"/>
        <v>0</v>
      </c>
      <c r="Q443" s="45"/>
      <c r="R443" s="46"/>
      <c r="S443" s="45"/>
      <c r="T443" s="44"/>
      <c r="U443" s="26">
        <f t="shared" si="26"/>
        <v>0</v>
      </c>
      <c r="V443" s="25">
        <f t="shared" si="25"/>
        <v>0</v>
      </c>
      <c r="W443" s="25">
        <f t="shared" si="27"/>
        <v>0</v>
      </c>
      <c r="X443" s="43"/>
    </row>
    <row r="444" spans="1:24" ht="12.75">
      <c r="A444" s="36"/>
      <c r="B444" s="42"/>
      <c r="C444" s="41"/>
      <c r="D444" s="40"/>
      <c r="E444" s="39"/>
      <c r="F444" s="38"/>
      <c r="G444" s="37"/>
      <c r="H444" s="36" t="s">
        <v>0</v>
      </c>
      <c r="I444" s="35"/>
      <c r="J444" s="36"/>
      <c r="K444" s="35"/>
      <c r="L444" s="34"/>
      <c r="M444" s="33"/>
      <c r="N444" s="32"/>
      <c r="O444" s="31"/>
      <c r="P444" s="30">
        <f t="shared" si="24"/>
        <v>0</v>
      </c>
      <c r="Q444" s="45"/>
      <c r="R444" s="46"/>
      <c r="S444" s="45"/>
      <c r="T444" s="44"/>
      <c r="U444" s="26">
        <f t="shared" si="26"/>
        <v>0</v>
      </c>
      <c r="V444" s="25">
        <f t="shared" si="25"/>
        <v>0</v>
      </c>
      <c r="W444" s="25">
        <f t="shared" si="27"/>
        <v>0</v>
      </c>
      <c r="X444" s="43"/>
    </row>
    <row r="445" spans="1:24" ht="12.75">
      <c r="A445" s="36"/>
      <c r="B445" s="42"/>
      <c r="C445" s="41"/>
      <c r="D445" s="40"/>
      <c r="E445" s="39"/>
      <c r="F445" s="38"/>
      <c r="G445" s="37"/>
      <c r="H445" s="36" t="s">
        <v>0</v>
      </c>
      <c r="I445" s="35"/>
      <c r="J445" s="36"/>
      <c r="K445" s="35"/>
      <c r="L445" s="34"/>
      <c r="M445" s="33"/>
      <c r="N445" s="32"/>
      <c r="O445" s="31"/>
      <c r="P445" s="30">
        <f t="shared" si="24"/>
        <v>0</v>
      </c>
      <c r="Q445" s="45"/>
      <c r="R445" s="46"/>
      <c r="S445" s="45"/>
      <c r="T445" s="44"/>
      <c r="U445" s="26">
        <f t="shared" si="26"/>
        <v>0</v>
      </c>
      <c r="V445" s="25">
        <f t="shared" si="25"/>
        <v>0</v>
      </c>
      <c r="W445" s="25">
        <f t="shared" si="27"/>
        <v>0</v>
      </c>
      <c r="X445" s="43"/>
    </row>
    <row r="446" spans="1:24" ht="12.75">
      <c r="A446" s="36"/>
      <c r="B446" s="42"/>
      <c r="C446" s="41"/>
      <c r="D446" s="40"/>
      <c r="E446" s="39"/>
      <c r="F446" s="38"/>
      <c r="G446" s="37"/>
      <c r="H446" s="36" t="s">
        <v>0</v>
      </c>
      <c r="I446" s="35"/>
      <c r="J446" s="36"/>
      <c r="K446" s="35"/>
      <c r="L446" s="34"/>
      <c r="M446" s="33"/>
      <c r="N446" s="32"/>
      <c r="O446" s="31"/>
      <c r="P446" s="30">
        <f t="shared" si="24"/>
        <v>0</v>
      </c>
      <c r="Q446" s="45"/>
      <c r="R446" s="46"/>
      <c r="S446" s="45"/>
      <c r="T446" s="44"/>
      <c r="U446" s="26">
        <f t="shared" si="26"/>
        <v>0</v>
      </c>
      <c r="V446" s="25">
        <f t="shared" si="25"/>
        <v>0</v>
      </c>
      <c r="W446" s="25">
        <f t="shared" si="27"/>
        <v>0</v>
      </c>
      <c r="X446" s="43"/>
    </row>
    <row r="447" spans="1:24" ht="12.75">
      <c r="A447" s="36"/>
      <c r="B447" s="42"/>
      <c r="C447" s="41"/>
      <c r="D447" s="40"/>
      <c r="E447" s="39"/>
      <c r="F447" s="38"/>
      <c r="G447" s="37"/>
      <c r="H447" s="36" t="s">
        <v>0</v>
      </c>
      <c r="I447" s="35"/>
      <c r="J447" s="36"/>
      <c r="K447" s="35"/>
      <c r="L447" s="34"/>
      <c r="M447" s="33"/>
      <c r="N447" s="32"/>
      <c r="O447" s="31"/>
      <c r="P447" s="30">
        <f t="shared" si="24"/>
        <v>0</v>
      </c>
      <c r="Q447" s="45"/>
      <c r="R447" s="46"/>
      <c r="S447" s="45"/>
      <c r="T447" s="44"/>
      <c r="U447" s="26">
        <f t="shared" si="26"/>
        <v>0</v>
      </c>
      <c r="V447" s="25">
        <f t="shared" si="25"/>
        <v>0</v>
      </c>
      <c r="W447" s="25">
        <f t="shared" si="27"/>
        <v>0</v>
      </c>
      <c r="X447" s="43"/>
    </row>
    <row r="448" spans="1:24" ht="12.75">
      <c r="A448" s="36"/>
      <c r="B448" s="42"/>
      <c r="C448" s="41"/>
      <c r="D448" s="40"/>
      <c r="E448" s="39"/>
      <c r="F448" s="38"/>
      <c r="G448" s="37"/>
      <c r="H448" s="36" t="s">
        <v>0</v>
      </c>
      <c r="I448" s="35"/>
      <c r="J448" s="36"/>
      <c r="K448" s="35"/>
      <c r="L448" s="34"/>
      <c r="M448" s="33"/>
      <c r="N448" s="32"/>
      <c r="O448" s="31"/>
      <c r="P448" s="30">
        <f t="shared" si="24"/>
        <v>0</v>
      </c>
      <c r="Q448" s="45"/>
      <c r="R448" s="46"/>
      <c r="S448" s="45"/>
      <c r="T448" s="44"/>
      <c r="U448" s="26">
        <f t="shared" si="26"/>
        <v>0</v>
      </c>
      <c r="V448" s="25">
        <f t="shared" si="25"/>
        <v>0</v>
      </c>
      <c r="W448" s="25">
        <f t="shared" si="27"/>
        <v>0</v>
      </c>
      <c r="X448" s="43"/>
    </row>
    <row r="449" spans="1:24" ht="12.75">
      <c r="A449" s="36"/>
      <c r="B449" s="42"/>
      <c r="C449" s="41"/>
      <c r="D449" s="40"/>
      <c r="E449" s="39"/>
      <c r="F449" s="38"/>
      <c r="G449" s="37"/>
      <c r="H449" s="36" t="s">
        <v>0</v>
      </c>
      <c r="I449" s="35"/>
      <c r="J449" s="36"/>
      <c r="K449" s="35"/>
      <c r="L449" s="34"/>
      <c r="M449" s="33"/>
      <c r="N449" s="32"/>
      <c r="O449" s="31"/>
      <c r="P449" s="30">
        <f t="shared" si="24"/>
        <v>0</v>
      </c>
      <c r="Q449" s="45"/>
      <c r="R449" s="46"/>
      <c r="S449" s="45"/>
      <c r="T449" s="44"/>
      <c r="U449" s="26">
        <f t="shared" si="26"/>
        <v>0</v>
      </c>
      <c r="V449" s="25">
        <f t="shared" si="25"/>
        <v>0</v>
      </c>
      <c r="W449" s="25">
        <f t="shared" si="27"/>
        <v>0</v>
      </c>
      <c r="X449" s="43"/>
    </row>
    <row r="450" spans="1:24" ht="12.75">
      <c r="A450" s="36"/>
      <c r="B450" s="42"/>
      <c r="C450" s="41"/>
      <c r="D450" s="40"/>
      <c r="E450" s="39"/>
      <c r="F450" s="38"/>
      <c r="G450" s="37"/>
      <c r="H450" s="36" t="s">
        <v>0</v>
      </c>
      <c r="I450" s="35"/>
      <c r="J450" s="36"/>
      <c r="K450" s="35"/>
      <c r="L450" s="34"/>
      <c r="M450" s="33"/>
      <c r="N450" s="32"/>
      <c r="O450" s="31"/>
      <c r="P450" s="30">
        <f t="shared" si="24"/>
        <v>0</v>
      </c>
      <c r="Q450" s="45"/>
      <c r="R450" s="46"/>
      <c r="S450" s="45"/>
      <c r="T450" s="44"/>
      <c r="U450" s="26">
        <f t="shared" si="26"/>
        <v>0</v>
      </c>
      <c r="V450" s="25">
        <f t="shared" si="25"/>
        <v>0</v>
      </c>
      <c r="W450" s="25">
        <f t="shared" si="27"/>
        <v>0</v>
      </c>
      <c r="X450" s="43"/>
    </row>
    <row r="451" spans="1:24" ht="12.75">
      <c r="A451" s="36"/>
      <c r="B451" s="42"/>
      <c r="C451" s="41"/>
      <c r="D451" s="40"/>
      <c r="E451" s="39"/>
      <c r="F451" s="38"/>
      <c r="G451" s="37"/>
      <c r="H451" s="36" t="s">
        <v>0</v>
      </c>
      <c r="I451" s="35"/>
      <c r="J451" s="36"/>
      <c r="K451" s="35"/>
      <c r="L451" s="34"/>
      <c r="M451" s="33"/>
      <c r="N451" s="32"/>
      <c r="O451" s="31"/>
      <c r="P451" s="30">
        <f t="shared" si="24"/>
        <v>0</v>
      </c>
      <c r="Q451" s="45"/>
      <c r="R451" s="46"/>
      <c r="S451" s="45"/>
      <c r="T451" s="44"/>
      <c r="U451" s="26">
        <f t="shared" si="26"/>
        <v>0</v>
      </c>
      <c r="V451" s="25">
        <f t="shared" si="25"/>
        <v>0</v>
      </c>
      <c r="W451" s="25">
        <f t="shared" si="27"/>
        <v>0</v>
      </c>
      <c r="X451" s="43"/>
    </row>
    <row r="452" spans="1:24" ht="12.75">
      <c r="A452" s="36"/>
      <c r="B452" s="42"/>
      <c r="C452" s="41"/>
      <c r="D452" s="40"/>
      <c r="E452" s="39"/>
      <c r="F452" s="38"/>
      <c r="G452" s="37"/>
      <c r="H452" s="36" t="s">
        <v>0</v>
      </c>
      <c r="I452" s="35"/>
      <c r="J452" s="36"/>
      <c r="K452" s="35"/>
      <c r="L452" s="34"/>
      <c r="M452" s="33"/>
      <c r="N452" s="32"/>
      <c r="O452" s="31"/>
      <c r="P452" s="30">
        <f t="shared" si="24"/>
        <v>0</v>
      </c>
      <c r="Q452" s="45"/>
      <c r="R452" s="46"/>
      <c r="S452" s="45"/>
      <c r="T452" s="44"/>
      <c r="U452" s="26">
        <f t="shared" si="26"/>
        <v>0</v>
      </c>
      <c r="V452" s="25">
        <f t="shared" si="25"/>
        <v>0</v>
      </c>
      <c r="W452" s="25">
        <f t="shared" si="27"/>
        <v>0</v>
      </c>
      <c r="X452" s="43"/>
    </row>
    <row r="453" spans="1:24" ht="12.75">
      <c r="A453" s="36"/>
      <c r="B453" s="42"/>
      <c r="C453" s="41"/>
      <c r="D453" s="40"/>
      <c r="E453" s="39"/>
      <c r="F453" s="38"/>
      <c r="G453" s="37"/>
      <c r="H453" s="36" t="s">
        <v>0</v>
      </c>
      <c r="I453" s="35"/>
      <c r="J453" s="36"/>
      <c r="K453" s="35"/>
      <c r="L453" s="34"/>
      <c r="M453" s="33"/>
      <c r="N453" s="32"/>
      <c r="O453" s="31"/>
      <c r="P453" s="30">
        <f t="shared" si="24"/>
        <v>0</v>
      </c>
      <c r="Q453" s="45"/>
      <c r="R453" s="46"/>
      <c r="S453" s="45"/>
      <c r="T453" s="44"/>
      <c r="U453" s="26">
        <f t="shared" si="26"/>
        <v>0</v>
      </c>
      <c r="V453" s="25">
        <f t="shared" si="25"/>
        <v>0</v>
      </c>
      <c r="W453" s="25">
        <f t="shared" si="27"/>
        <v>0</v>
      </c>
      <c r="X453" s="43"/>
    </row>
    <row r="454" spans="1:24" ht="12.75">
      <c r="A454" s="36"/>
      <c r="B454" s="42"/>
      <c r="C454" s="41"/>
      <c r="D454" s="40"/>
      <c r="E454" s="39"/>
      <c r="F454" s="38"/>
      <c r="G454" s="37"/>
      <c r="H454" s="36" t="s">
        <v>0</v>
      </c>
      <c r="I454" s="35"/>
      <c r="J454" s="36"/>
      <c r="K454" s="35"/>
      <c r="L454" s="34"/>
      <c r="M454" s="33"/>
      <c r="N454" s="32"/>
      <c r="O454" s="31"/>
      <c r="P454" s="30">
        <f t="shared" ref="P454:P517" si="28">N454+O454</f>
        <v>0</v>
      </c>
      <c r="Q454" s="45"/>
      <c r="R454" s="46"/>
      <c r="S454" s="45"/>
      <c r="T454" s="44"/>
      <c r="U454" s="26">
        <f t="shared" si="26"/>
        <v>0</v>
      </c>
      <c r="V454" s="25">
        <f t="shared" ref="V454:V517" si="29">(Q454*R454)+(S454*T454)</f>
        <v>0</v>
      </c>
      <c r="W454" s="25">
        <f t="shared" si="27"/>
        <v>0</v>
      </c>
      <c r="X454" s="43"/>
    </row>
    <row r="455" spans="1:24" ht="12.75">
      <c r="A455" s="36"/>
      <c r="B455" s="42"/>
      <c r="C455" s="41"/>
      <c r="D455" s="40"/>
      <c r="E455" s="39"/>
      <c r="F455" s="38"/>
      <c r="G455" s="37"/>
      <c r="H455" s="36" t="s">
        <v>0</v>
      </c>
      <c r="I455" s="35"/>
      <c r="J455" s="36"/>
      <c r="K455" s="35"/>
      <c r="L455" s="34"/>
      <c r="M455" s="33"/>
      <c r="N455" s="32"/>
      <c r="O455" s="31"/>
      <c r="P455" s="30">
        <f t="shared" si="28"/>
        <v>0</v>
      </c>
      <c r="Q455" s="45"/>
      <c r="R455" s="46"/>
      <c r="S455" s="45"/>
      <c r="T455" s="44"/>
      <c r="U455" s="26">
        <f t="shared" ref="U455:U518" si="30">Q455+S455</f>
        <v>0</v>
      </c>
      <c r="V455" s="25">
        <f t="shared" si="29"/>
        <v>0</v>
      </c>
      <c r="W455" s="25">
        <f t="shared" ref="W455:W518" si="31">V455+P455</f>
        <v>0</v>
      </c>
      <c r="X455" s="43"/>
    </row>
    <row r="456" spans="1:24" ht="12.75">
      <c r="A456" s="36"/>
      <c r="B456" s="42"/>
      <c r="C456" s="41"/>
      <c r="D456" s="40"/>
      <c r="E456" s="39"/>
      <c r="F456" s="38"/>
      <c r="G456" s="37"/>
      <c r="H456" s="36" t="s">
        <v>0</v>
      </c>
      <c r="I456" s="35"/>
      <c r="J456" s="36"/>
      <c r="K456" s="35"/>
      <c r="L456" s="34"/>
      <c r="M456" s="33"/>
      <c r="N456" s="32"/>
      <c r="O456" s="31"/>
      <c r="P456" s="30">
        <f t="shared" si="28"/>
        <v>0</v>
      </c>
      <c r="Q456" s="45"/>
      <c r="R456" s="46"/>
      <c r="S456" s="45"/>
      <c r="T456" s="44"/>
      <c r="U456" s="26">
        <f t="shared" si="30"/>
        <v>0</v>
      </c>
      <c r="V456" s="25">
        <f t="shared" si="29"/>
        <v>0</v>
      </c>
      <c r="W456" s="25">
        <f t="shared" si="31"/>
        <v>0</v>
      </c>
      <c r="X456" s="43"/>
    </row>
    <row r="457" spans="1:24" ht="12.75">
      <c r="A457" s="36"/>
      <c r="B457" s="42"/>
      <c r="C457" s="41"/>
      <c r="D457" s="40"/>
      <c r="E457" s="39"/>
      <c r="F457" s="38"/>
      <c r="G457" s="37"/>
      <c r="H457" s="36" t="s">
        <v>0</v>
      </c>
      <c r="I457" s="35"/>
      <c r="J457" s="36"/>
      <c r="K457" s="35"/>
      <c r="L457" s="34"/>
      <c r="M457" s="33"/>
      <c r="N457" s="32"/>
      <c r="O457" s="31"/>
      <c r="P457" s="30">
        <f t="shared" si="28"/>
        <v>0</v>
      </c>
      <c r="Q457" s="45"/>
      <c r="R457" s="46"/>
      <c r="S457" s="45"/>
      <c r="T457" s="44"/>
      <c r="U457" s="26">
        <f t="shared" si="30"/>
        <v>0</v>
      </c>
      <c r="V457" s="25">
        <f t="shared" si="29"/>
        <v>0</v>
      </c>
      <c r="W457" s="25">
        <f t="shared" si="31"/>
        <v>0</v>
      </c>
      <c r="X457" s="43"/>
    </row>
    <row r="458" spans="1:24" ht="12.75">
      <c r="A458" s="36"/>
      <c r="B458" s="42"/>
      <c r="C458" s="41"/>
      <c r="D458" s="40"/>
      <c r="E458" s="39"/>
      <c r="F458" s="38"/>
      <c r="G458" s="37"/>
      <c r="H458" s="36" t="s">
        <v>0</v>
      </c>
      <c r="I458" s="35"/>
      <c r="J458" s="36"/>
      <c r="K458" s="35"/>
      <c r="L458" s="34"/>
      <c r="M458" s="33"/>
      <c r="N458" s="32"/>
      <c r="O458" s="31"/>
      <c r="P458" s="30">
        <f t="shared" si="28"/>
        <v>0</v>
      </c>
      <c r="Q458" s="45"/>
      <c r="R458" s="46"/>
      <c r="S458" s="45"/>
      <c r="T458" s="44"/>
      <c r="U458" s="26">
        <f t="shared" si="30"/>
        <v>0</v>
      </c>
      <c r="V458" s="25">
        <f t="shared" si="29"/>
        <v>0</v>
      </c>
      <c r="W458" s="25">
        <f t="shared" si="31"/>
        <v>0</v>
      </c>
      <c r="X458" s="43"/>
    </row>
    <row r="459" spans="1:24" ht="12.75">
      <c r="A459" s="36"/>
      <c r="B459" s="42"/>
      <c r="C459" s="41"/>
      <c r="D459" s="40"/>
      <c r="E459" s="39"/>
      <c r="F459" s="38"/>
      <c r="G459" s="37"/>
      <c r="H459" s="36" t="s">
        <v>0</v>
      </c>
      <c r="I459" s="35"/>
      <c r="J459" s="36"/>
      <c r="K459" s="35"/>
      <c r="L459" s="34"/>
      <c r="M459" s="33"/>
      <c r="N459" s="32"/>
      <c r="O459" s="31"/>
      <c r="P459" s="30">
        <f t="shared" si="28"/>
        <v>0</v>
      </c>
      <c r="Q459" s="45"/>
      <c r="R459" s="46"/>
      <c r="S459" s="45"/>
      <c r="T459" s="44"/>
      <c r="U459" s="26">
        <f t="shared" si="30"/>
        <v>0</v>
      </c>
      <c r="V459" s="25">
        <f t="shared" si="29"/>
        <v>0</v>
      </c>
      <c r="W459" s="25">
        <f t="shared" si="31"/>
        <v>0</v>
      </c>
      <c r="X459" s="43"/>
    </row>
    <row r="460" spans="1:24" ht="12.75">
      <c r="A460" s="36"/>
      <c r="B460" s="42"/>
      <c r="C460" s="41"/>
      <c r="D460" s="40"/>
      <c r="E460" s="39"/>
      <c r="F460" s="38"/>
      <c r="G460" s="37"/>
      <c r="H460" s="36" t="s">
        <v>0</v>
      </c>
      <c r="I460" s="35"/>
      <c r="J460" s="36"/>
      <c r="K460" s="35"/>
      <c r="L460" s="34"/>
      <c r="M460" s="33"/>
      <c r="N460" s="32"/>
      <c r="O460" s="31"/>
      <c r="P460" s="30">
        <f t="shared" si="28"/>
        <v>0</v>
      </c>
      <c r="Q460" s="45"/>
      <c r="R460" s="46"/>
      <c r="S460" s="45"/>
      <c r="T460" s="44"/>
      <c r="U460" s="26">
        <f t="shared" si="30"/>
        <v>0</v>
      </c>
      <c r="V460" s="25">
        <f t="shared" si="29"/>
        <v>0</v>
      </c>
      <c r="W460" s="25">
        <f t="shared" si="31"/>
        <v>0</v>
      </c>
      <c r="X460" s="43"/>
    </row>
    <row r="461" spans="1:24" ht="12.75">
      <c r="A461" s="36"/>
      <c r="B461" s="42"/>
      <c r="C461" s="41"/>
      <c r="D461" s="40"/>
      <c r="E461" s="39"/>
      <c r="F461" s="38"/>
      <c r="G461" s="37"/>
      <c r="H461" s="36" t="s">
        <v>0</v>
      </c>
      <c r="I461" s="35"/>
      <c r="J461" s="36"/>
      <c r="K461" s="35"/>
      <c r="L461" s="34"/>
      <c r="M461" s="33"/>
      <c r="N461" s="32"/>
      <c r="O461" s="31"/>
      <c r="P461" s="30">
        <f t="shared" si="28"/>
        <v>0</v>
      </c>
      <c r="Q461" s="45"/>
      <c r="R461" s="46"/>
      <c r="S461" s="45"/>
      <c r="T461" s="44"/>
      <c r="U461" s="26">
        <f t="shared" si="30"/>
        <v>0</v>
      </c>
      <c r="V461" s="25">
        <f t="shared" si="29"/>
        <v>0</v>
      </c>
      <c r="W461" s="25">
        <f t="shared" si="31"/>
        <v>0</v>
      </c>
      <c r="X461" s="43"/>
    </row>
    <row r="462" spans="1:24" ht="12.75">
      <c r="A462" s="36"/>
      <c r="B462" s="42"/>
      <c r="C462" s="41"/>
      <c r="D462" s="40"/>
      <c r="E462" s="39"/>
      <c r="F462" s="38"/>
      <c r="G462" s="37"/>
      <c r="H462" s="36" t="s">
        <v>0</v>
      </c>
      <c r="I462" s="35"/>
      <c r="J462" s="36"/>
      <c r="K462" s="35"/>
      <c r="L462" s="34"/>
      <c r="M462" s="33"/>
      <c r="N462" s="32"/>
      <c r="O462" s="31"/>
      <c r="P462" s="30">
        <f t="shared" si="28"/>
        <v>0</v>
      </c>
      <c r="Q462" s="45"/>
      <c r="R462" s="46"/>
      <c r="S462" s="45"/>
      <c r="T462" s="44"/>
      <c r="U462" s="26">
        <f t="shared" si="30"/>
        <v>0</v>
      </c>
      <c r="V462" s="25">
        <f t="shared" si="29"/>
        <v>0</v>
      </c>
      <c r="W462" s="25">
        <f t="shared" si="31"/>
        <v>0</v>
      </c>
      <c r="X462" s="43"/>
    </row>
    <row r="463" spans="1:24" ht="12.75">
      <c r="A463" s="36"/>
      <c r="B463" s="42"/>
      <c r="C463" s="41"/>
      <c r="D463" s="40"/>
      <c r="E463" s="39"/>
      <c r="F463" s="38"/>
      <c r="G463" s="37"/>
      <c r="H463" s="36" t="s">
        <v>0</v>
      </c>
      <c r="I463" s="35"/>
      <c r="J463" s="36"/>
      <c r="K463" s="35"/>
      <c r="L463" s="34"/>
      <c r="M463" s="33"/>
      <c r="N463" s="32"/>
      <c r="O463" s="31"/>
      <c r="P463" s="30">
        <f t="shared" si="28"/>
        <v>0</v>
      </c>
      <c r="Q463" s="45"/>
      <c r="R463" s="46"/>
      <c r="S463" s="45"/>
      <c r="T463" s="44"/>
      <c r="U463" s="26">
        <f t="shared" si="30"/>
        <v>0</v>
      </c>
      <c r="V463" s="25">
        <f t="shared" si="29"/>
        <v>0</v>
      </c>
      <c r="W463" s="25">
        <f t="shared" si="31"/>
        <v>0</v>
      </c>
      <c r="X463" s="43"/>
    </row>
    <row r="464" spans="1:24" ht="12.75">
      <c r="A464" s="36"/>
      <c r="B464" s="42"/>
      <c r="C464" s="41"/>
      <c r="D464" s="40"/>
      <c r="E464" s="39"/>
      <c r="F464" s="38"/>
      <c r="G464" s="37"/>
      <c r="H464" s="36" t="s">
        <v>0</v>
      </c>
      <c r="I464" s="35"/>
      <c r="J464" s="36"/>
      <c r="K464" s="35"/>
      <c r="L464" s="34"/>
      <c r="M464" s="33"/>
      <c r="N464" s="32"/>
      <c r="O464" s="31"/>
      <c r="P464" s="30">
        <f t="shared" si="28"/>
        <v>0</v>
      </c>
      <c r="Q464" s="45"/>
      <c r="R464" s="46"/>
      <c r="S464" s="45"/>
      <c r="T464" s="44"/>
      <c r="U464" s="26">
        <f t="shared" si="30"/>
        <v>0</v>
      </c>
      <c r="V464" s="25">
        <f t="shared" si="29"/>
        <v>0</v>
      </c>
      <c r="W464" s="25">
        <f t="shared" si="31"/>
        <v>0</v>
      </c>
      <c r="X464" s="43"/>
    </row>
    <row r="465" spans="1:24" ht="12.75">
      <c r="A465" s="36"/>
      <c r="B465" s="42"/>
      <c r="C465" s="41"/>
      <c r="D465" s="40"/>
      <c r="E465" s="39"/>
      <c r="F465" s="38"/>
      <c r="G465" s="37"/>
      <c r="H465" s="36" t="s">
        <v>0</v>
      </c>
      <c r="I465" s="35"/>
      <c r="J465" s="36"/>
      <c r="K465" s="35"/>
      <c r="L465" s="34"/>
      <c r="M465" s="33"/>
      <c r="N465" s="32"/>
      <c r="O465" s="31"/>
      <c r="P465" s="30">
        <f t="shared" si="28"/>
        <v>0</v>
      </c>
      <c r="Q465" s="45"/>
      <c r="R465" s="46"/>
      <c r="S465" s="45"/>
      <c r="T465" s="44"/>
      <c r="U465" s="26">
        <f t="shared" si="30"/>
        <v>0</v>
      </c>
      <c r="V465" s="25">
        <f t="shared" si="29"/>
        <v>0</v>
      </c>
      <c r="W465" s="25">
        <f t="shared" si="31"/>
        <v>0</v>
      </c>
      <c r="X465" s="43"/>
    </row>
    <row r="466" spans="1:24" ht="12.75">
      <c r="A466" s="36"/>
      <c r="B466" s="42"/>
      <c r="C466" s="41"/>
      <c r="D466" s="40"/>
      <c r="E466" s="39"/>
      <c r="F466" s="38"/>
      <c r="G466" s="37"/>
      <c r="H466" s="36" t="s">
        <v>0</v>
      </c>
      <c r="I466" s="35"/>
      <c r="J466" s="36"/>
      <c r="K466" s="35"/>
      <c r="L466" s="34"/>
      <c r="M466" s="33"/>
      <c r="N466" s="32"/>
      <c r="O466" s="31"/>
      <c r="P466" s="30">
        <f t="shared" si="28"/>
        <v>0</v>
      </c>
      <c r="Q466" s="45"/>
      <c r="R466" s="46"/>
      <c r="S466" s="45"/>
      <c r="T466" s="44"/>
      <c r="U466" s="26">
        <f t="shared" si="30"/>
        <v>0</v>
      </c>
      <c r="V466" s="25">
        <f t="shared" si="29"/>
        <v>0</v>
      </c>
      <c r="W466" s="25">
        <f t="shared" si="31"/>
        <v>0</v>
      </c>
      <c r="X466" s="43"/>
    </row>
    <row r="467" spans="1:24" ht="12.75">
      <c r="A467" s="36"/>
      <c r="B467" s="42"/>
      <c r="C467" s="41"/>
      <c r="D467" s="40"/>
      <c r="E467" s="39"/>
      <c r="F467" s="38"/>
      <c r="G467" s="37"/>
      <c r="H467" s="36" t="s">
        <v>0</v>
      </c>
      <c r="I467" s="35"/>
      <c r="J467" s="36"/>
      <c r="K467" s="35"/>
      <c r="L467" s="34"/>
      <c r="M467" s="33"/>
      <c r="N467" s="32"/>
      <c r="O467" s="31"/>
      <c r="P467" s="30">
        <f t="shared" si="28"/>
        <v>0</v>
      </c>
      <c r="Q467" s="45"/>
      <c r="R467" s="46"/>
      <c r="S467" s="45"/>
      <c r="T467" s="44"/>
      <c r="U467" s="26">
        <f t="shared" si="30"/>
        <v>0</v>
      </c>
      <c r="V467" s="25">
        <f t="shared" si="29"/>
        <v>0</v>
      </c>
      <c r="W467" s="25">
        <f t="shared" si="31"/>
        <v>0</v>
      </c>
      <c r="X467" s="43"/>
    </row>
    <row r="468" spans="1:24" ht="12.75">
      <c r="A468" s="36"/>
      <c r="B468" s="42"/>
      <c r="C468" s="41"/>
      <c r="D468" s="40"/>
      <c r="E468" s="39"/>
      <c r="F468" s="38"/>
      <c r="G468" s="37"/>
      <c r="H468" s="36" t="s">
        <v>0</v>
      </c>
      <c r="I468" s="35"/>
      <c r="J468" s="36"/>
      <c r="K468" s="35"/>
      <c r="L468" s="34"/>
      <c r="M468" s="33"/>
      <c r="N468" s="32"/>
      <c r="O468" s="31"/>
      <c r="P468" s="30">
        <f t="shared" si="28"/>
        <v>0</v>
      </c>
      <c r="Q468" s="45"/>
      <c r="R468" s="46"/>
      <c r="S468" s="45"/>
      <c r="T468" s="44"/>
      <c r="U468" s="26">
        <f t="shared" si="30"/>
        <v>0</v>
      </c>
      <c r="V468" s="25">
        <f t="shared" si="29"/>
        <v>0</v>
      </c>
      <c r="W468" s="25">
        <f t="shared" si="31"/>
        <v>0</v>
      </c>
      <c r="X468" s="43"/>
    </row>
    <row r="469" spans="1:24" ht="12.75">
      <c r="A469" s="36"/>
      <c r="B469" s="42"/>
      <c r="C469" s="41"/>
      <c r="D469" s="40"/>
      <c r="E469" s="39"/>
      <c r="F469" s="38"/>
      <c r="G469" s="37"/>
      <c r="H469" s="36" t="s">
        <v>0</v>
      </c>
      <c r="I469" s="35"/>
      <c r="J469" s="36"/>
      <c r="K469" s="35"/>
      <c r="L469" s="34"/>
      <c r="M469" s="33"/>
      <c r="N469" s="32"/>
      <c r="O469" s="31"/>
      <c r="P469" s="30">
        <f t="shared" si="28"/>
        <v>0</v>
      </c>
      <c r="Q469" s="45"/>
      <c r="R469" s="46"/>
      <c r="S469" s="45"/>
      <c r="T469" s="44"/>
      <c r="U469" s="26">
        <f t="shared" si="30"/>
        <v>0</v>
      </c>
      <c r="V469" s="25">
        <f t="shared" si="29"/>
        <v>0</v>
      </c>
      <c r="W469" s="25">
        <f t="shared" si="31"/>
        <v>0</v>
      </c>
      <c r="X469" s="43"/>
    </row>
    <row r="470" spans="1:24" ht="12.75">
      <c r="A470" s="36"/>
      <c r="B470" s="42"/>
      <c r="C470" s="41"/>
      <c r="D470" s="40"/>
      <c r="E470" s="39"/>
      <c r="F470" s="38"/>
      <c r="G470" s="37"/>
      <c r="H470" s="36" t="s">
        <v>0</v>
      </c>
      <c r="I470" s="35"/>
      <c r="J470" s="36"/>
      <c r="K470" s="35"/>
      <c r="L470" s="34"/>
      <c r="M470" s="33"/>
      <c r="N470" s="32"/>
      <c r="O470" s="31"/>
      <c r="P470" s="30">
        <f t="shared" si="28"/>
        <v>0</v>
      </c>
      <c r="Q470" s="45"/>
      <c r="R470" s="46"/>
      <c r="S470" s="45"/>
      <c r="T470" s="44"/>
      <c r="U470" s="26">
        <f t="shared" si="30"/>
        <v>0</v>
      </c>
      <c r="V470" s="25">
        <f t="shared" si="29"/>
        <v>0</v>
      </c>
      <c r="W470" s="25">
        <f t="shared" si="31"/>
        <v>0</v>
      </c>
      <c r="X470" s="43"/>
    </row>
    <row r="471" spans="1:24" ht="12.75">
      <c r="A471" s="36"/>
      <c r="B471" s="42"/>
      <c r="C471" s="41"/>
      <c r="D471" s="40"/>
      <c r="E471" s="39"/>
      <c r="F471" s="38"/>
      <c r="G471" s="37"/>
      <c r="H471" s="36" t="s">
        <v>0</v>
      </c>
      <c r="I471" s="35"/>
      <c r="J471" s="36"/>
      <c r="K471" s="35"/>
      <c r="L471" s="34"/>
      <c r="M471" s="33"/>
      <c r="N471" s="32"/>
      <c r="O471" s="31"/>
      <c r="P471" s="30">
        <f t="shared" si="28"/>
        <v>0</v>
      </c>
      <c r="Q471" s="45"/>
      <c r="R471" s="46"/>
      <c r="S471" s="45"/>
      <c r="T471" s="44"/>
      <c r="U471" s="26">
        <f t="shared" si="30"/>
        <v>0</v>
      </c>
      <c r="V471" s="25">
        <f t="shared" si="29"/>
        <v>0</v>
      </c>
      <c r="W471" s="25">
        <f t="shared" si="31"/>
        <v>0</v>
      </c>
      <c r="X471" s="43"/>
    </row>
    <row r="472" spans="1:24" ht="12.75">
      <c r="A472" s="36"/>
      <c r="B472" s="42"/>
      <c r="C472" s="41"/>
      <c r="D472" s="40"/>
      <c r="E472" s="39"/>
      <c r="F472" s="38"/>
      <c r="G472" s="37"/>
      <c r="H472" s="36" t="s">
        <v>0</v>
      </c>
      <c r="I472" s="35"/>
      <c r="J472" s="36"/>
      <c r="K472" s="35"/>
      <c r="L472" s="34"/>
      <c r="M472" s="33"/>
      <c r="N472" s="32"/>
      <c r="O472" s="31"/>
      <c r="P472" s="30">
        <f t="shared" si="28"/>
        <v>0</v>
      </c>
      <c r="Q472" s="45"/>
      <c r="R472" s="46"/>
      <c r="S472" s="45"/>
      <c r="T472" s="44"/>
      <c r="U472" s="26">
        <f t="shared" si="30"/>
        <v>0</v>
      </c>
      <c r="V472" s="25">
        <f t="shared" si="29"/>
        <v>0</v>
      </c>
      <c r="W472" s="25">
        <f t="shared" si="31"/>
        <v>0</v>
      </c>
      <c r="X472" s="43"/>
    </row>
    <row r="473" spans="1:24" ht="12.75">
      <c r="A473" s="36"/>
      <c r="B473" s="42"/>
      <c r="C473" s="41"/>
      <c r="D473" s="40"/>
      <c r="E473" s="39"/>
      <c r="F473" s="38"/>
      <c r="G473" s="37"/>
      <c r="H473" s="36" t="s">
        <v>0</v>
      </c>
      <c r="I473" s="35"/>
      <c r="J473" s="36"/>
      <c r="K473" s="35"/>
      <c r="L473" s="34"/>
      <c r="M473" s="33"/>
      <c r="N473" s="32"/>
      <c r="O473" s="31"/>
      <c r="P473" s="30">
        <f t="shared" si="28"/>
        <v>0</v>
      </c>
      <c r="Q473" s="45"/>
      <c r="R473" s="46"/>
      <c r="S473" s="45"/>
      <c r="T473" s="44"/>
      <c r="U473" s="26">
        <f t="shared" si="30"/>
        <v>0</v>
      </c>
      <c r="V473" s="25">
        <f t="shared" si="29"/>
        <v>0</v>
      </c>
      <c r="W473" s="25">
        <f t="shared" si="31"/>
        <v>0</v>
      </c>
      <c r="X473" s="43"/>
    </row>
    <row r="474" spans="1:24" ht="12.75">
      <c r="A474" s="36"/>
      <c r="B474" s="42"/>
      <c r="C474" s="41"/>
      <c r="D474" s="40"/>
      <c r="E474" s="39"/>
      <c r="F474" s="38"/>
      <c r="G474" s="37"/>
      <c r="H474" s="36" t="s">
        <v>0</v>
      </c>
      <c r="I474" s="35"/>
      <c r="J474" s="36"/>
      <c r="K474" s="35"/>
      <c r="L474" s="34"/>
      <c r="M474" s="33"/>
      <c r="N474" s="32"/>
      <c r="O474" s="31"/>
      <c r="P474" s="30">
        <f t="shared" si="28"/>
        <v>0</v>
      </c>
      <c r="Q474" s="45"/>
      <c r="R474" s="46"/>
      <c r="S474" s="45"/>
      <c r="T474" s="44"/>
      <c r="U474" s="26">
        <f t="shared" si="30"/>
        <v>0</v>
      </c>
      <c r="V474" s="25">
        <f t="shared" si="29"/>
        <v>0</v>
      </c>
      <c r="W474" s="25">
        <f t="shared" si="31"/>
        <v>0</v>
      </c>
      <c r="X474" s="43"/>
    </row>
    <row r="475" spans="1:24" ht="12.75">
      <c r="A475" s="36"/>
      <c r="B475" s="42"/>
      <c r="C475" s="41"/>
      <c r="D475" s="40"/>
      <c r="E475" s="39"/>
      <c r="F475" s="38"/>
      <c r="G475" s="37"/>
      <c r="H475" s="36" t="s">
        <v>0</v>
      </c>
      <c r="I475" s="35"/>
      <c r="J475" s="36"/>
      <c r="K475" s="35"/>
      <c r="L475" s="34"/>
      <c r="M475" s="33"/>
      <c r="N475" s="32"/>
      <c r="O475" s="31"/>
      <c r="P475" s="30">
        <f t="shared" si="28"/>
        <v>0</v>
      </c>
      <c r="Q475" s="45"/>
      <c r="R475" s="46"/>
      <c r="S475" s="45"/>
      <c r="T475" s="44"/>
      <c r="U475" s="26">
        <f t="shared" si="30"/>
        <v>0</v>
      </c>
      <c r="V475" s="25">
        <f t="shared" si="29"/>
        <v>0</v>
      </c>
      <c r="W475" s="25">
        <f t="shared" si="31"/>
        <v>0</v>
      </c>
      <c r="X475" s="43"/>
    </row>
    <row r="476" spans="1:24" ht="12.75">
      <c r="A476" s="36"/>
      <c r="B476" s="42"/>
      <c r="C476" s="41"/>
      <c r="D476" s="40"/>
      <c r="E476" s="39"/>
      <c r="F476" s="38"/>
      <c r="G476" s="37"/>
      <c r="H476" s="36" t="s">
        <v>0</v>
      </c>
      <c r="I476" s="35"/>
      <c r="J476" s="36"/>
      <c r="K476" s="35"/>
      <c r="L476" s="34"/>
      <c r="M476" s="33"/>
      <c r="N476" s="32"/>
      <c r="O476" s="31"/>
      <c r="P476" s="30">
        <f t="shared" si="28"/>
        <v>0</v>
      </c>
      <c r="Q476" s="45"/>
      <c r="R476" s="46"/>
      <c r="S476" s="45"/>
      <c r="T476" s="44"/>
      <c r="U476" s="26">
        <f t="shared" si="30"/>
        <v>0</v>
      </c>
      <c r="V476" s="25">
        <f t="shared" si="29"/>
        <v>0</v>
      </c>
      <c r="W476" s="25">
        <f t="shared" si="31"/>
        <v>0</v>
      </c>
      <c r="X476" s="43"/>
    </row>
    <row r="477" spans="1:24" ht="12.75">
      <c r="A477" s="36"/>
      <c r="B477" s="42"/>
      <c r="C477" s="41"/>
      <c r="D477" s="40"/>
      <c r="E477" s="39"/>
      <c r="F477" s="38"/>
      <c r="G477" s="37"/>
      <c r="H477" s="36" t="s">
        <v>0</v>
      </c>
      <c r="I477" s="35"/>
      <c r="J477" s="36"/>
      <c r="K477" s="35"/>
      <c r="L477" s="34"/>
      <c r="M477" s="33"/>
      <c r="N477" s="32"/>
      <c r="O477" s="31"/>
      <c r="P477" s="30">
        <f t="shared" si="28"/>
        <v>0</v>
      </c>
      <c r="Q477" s="45"/>
      <c r="R477" s="46"/>
      <c r="S477" s="45"/>
      <c r="T477" s="44"/>
      <c r="U477" s="26">
        <f t="shared" si="30"/>
        <v>0</v>
      </c>
      <c r="V477" s="25">
        <f t="shared" si="29"/>
        <v>0</v>
      </c>
      <c r="W477" s="25">
        <f t="shared" si="31"/>
        <v>0</v>
      </c>
      <c r="X477" s="43"/>
    </row>
    <row r="478" spans="1:24" ht="12.75">
      <c r="A478" s="36"/>
      <c r="B478" s="42"/>
      <c r="C478" s="41"/>
      <c r="D478" s="40"/>
      <c r="E478" s="39"/>
      <c r="F478" s="38"/>
      <c r="G478" s="37"/>
      <c r="H478" s="36" t="s">
        <v>0</v>
      </c>
      <c r="I478" s="35"/>
      <c r="J478" s="36"/>
      <c r="K478" s="35"/>
      <c r="L478" s="34"/>
      <c r="M478" s="33"/>
      <c r="N478" s="32"/>
      <c r="O478" s="31"/>
      <c r="P478" s="30">
        <f t="shared" si="28"/>
        <v>0</v>
      </c>
      <c r="Q478" s="45"/>
      <c r="R478" s="46"/>
      <c r="S478" s="45"/>
      <c r="T478" s="44"/>
      <c r="U478" s="26">
        <f t="shared" si="30"/>
        <v>0</v>
      </c>
      <c r="V478" s="25">
        <f t="shared" si="29"/>
        <v>0</v>
      </c>
      <c r="W478" s="25">
        <f t="shared" si="31"/>
        <v>0</v>
      </c>
      <c r="X478" s="43"/>
    </row>
    <row r="479" spans="1:24" ht="12.75">
      <c r="A479" s="36"/>
      <c r="B479" s="42"/>
      <c r="C479" s="41"/>
      <c r="D479" s="40"/>
      <c r="E479" s="39"/>
      <c r="F479" s="38"/>
      <c r="G479" s="37"/>
      <c r="H479" s="36" t="s">
        <v>0</v>
      </c>
      <c r="I479" s="35"/>
      <c r="J479" s="36"/>
      <c r="K479" s="35"/>
      <c r="L479" s="34"/>
      <c r="M479" s="33"/>
      <c r="N479" s="32"/>
      <c r="O479" s="31"/>
      <c r="P479" s="30">
        <f t="shared" si="28"/>
        <v>0</v>
      </c>
      <c r="Q479" s="45"/>
      <c r="R479" s="46"/>
      <c r="S479" s="45"/>
      <c r="T479" s="44"/>
      <c r="U479" s="26">
        <f t="shared" si="30"/>
        <v>0</v>
      </c>
      <c r="V479" s="25">
        <f t="shared" si="29"/>
        <v>0</v>
      </c>
      <c r="W479" s="25">
        <f t="shared" si="31"/>
        <v>0</v>
      </c>
      <c r="X479" s="43"/>
    </row>
    <row r="480" spans="1:24" ht="12.75">
      <c r="A480" s="36"/>
      <c r="B480" s="42"/>
      <c r="C480" s="41"/>
      <c r="D480" s="40"/>
      <c r="E480" s="39"/>
      <c r="F480" s="38"/>
      <c r="G480" s="37"/>
      <c r="H480" s="36" t="s">
        <v>0</v>
      </c>
      <c r="I480" s="35"/>
      <c r="J480" s="36"/>
      <c r="K480" s="35"/>
      <c r="L480" s="34"/>
      <c r="M480" s="33"/>
      <c r="N480" s="32"/>
      <c r="O480" s="31"/>
      <c r="P480" s="30">
        <f t="shared" si="28"/>
        <v>0</v>
      </c>
      <c r="Q480" s="45"/>
      <c r="R480" s="46"/>
      <c r="S480" s="45"/>
      <c r="T480" s="44"/>
      <c r="U480" s="26">
        <f t="shared" si="30"/>
        <v>0</v>
      </c>
      <c r="V480" s="25">
        <f t="shared" si="29"/>
        <v>0</v>
      </c>
      <c r="W480" s="25">
        <f t="shared" si="31"/>
        <v>0</v>
      </c>
      <c r="X480" s="43"/>
    </row>
    <row r="481" spans="1:24" ht="12.75">
      <c r="A481" s="36"/>
      <c r="B481" s="42"/>
      <c r="C481" s="41"/>
      <c r="D481" s="40"/>
      <c r="E481" s="39"/>
      <c r="F481" s="38"/>
      <c r="G481" s="37"/>
      <c r="H481" s="36" t="s">
        <v>0</v>
      </c>
      <c r="I481" s="35"/>
      <c r="J481" s="36"/>
      <c r="K481" s="35"/>
      <c r="L481" s="34"/>
      <c r="M481" s="33"/>
      <c r="N481" s="32"/>
      <c r="O481" s="31"/>
      <c r="P481" s="30">
        <f t="shared" si="28"/>
        <v>0</v>
      </c>
      <c r="Q481" s="45"/>
      <c r="R481" s="46"/>
      <c r="S481" s="45"/>
      <c r="T481" s="44"/>
      <c r="U481" s="26">
        <f t="shared" si="30"/>
        <v>0</v>
      </c>
      <c r="V481" s="25">
        <f t="shared" si="29"/>
        <v>0</v>
      </c>
      <c r="W481" s="25">
        <f t="shared" si="31"/>
        <v>0</v>
      </c>
      <c r="X481" s="43"/>
    </row>
    <row r="482" spans="1:24" ht="12.75">
      <c r="A482" s="36"/>
      <c r="B482" s="42"/>
      <c r="C482" s="41"/>
      <c r="D482" s="40"/>
      <c r="E482" s="39"/>
      <c r="F482" s="38"/>
      <c r="G482" s="37"/>
      <c r="H482" s="36" t="s">
        <v>0</v>
      </c>
      <c r="I482" s="35"/>
      <c r="J482" s="36"/>
      <c r="K482" s="35"/>
      <c r="L482" s="34"/>
      <c r="M482" s="33"/>
      <c r="N482" s="32"/>
      <c r="O482" s="31"/>
      <c r="P482" s="30">
        <f t="shared" si="28"/>
        <v>0</v>
      </c>
      <c r="Q482" s="45"/>
      <c r="R482" s="46"/>
      <c r="S482" s="45"/>
      <c r="T482" s="44"/>
      <c r="U482" s="26">
        <f t="shared" si="30"/>
        <v>0</v>
      </c>
      <c r="V482" s="25">
        <f t="shared" si="29"/>
        <v>0</v>
      </c>
      <c r="W482" s="25">
        <f t="shared" si="31"/>
        <v>0</v>
      </c>
      <c r="X482" s="43"/>
    </row>
    <row r="483" spans="1:24" ht="12.75">
      <c r="A483" s="36"/>
      <c r="B483" s="42"/>
      <c r="C483" s="41"/>
      <c r="D483" s="40"/>
      <c r="E483" s="39"/>
      <c r="F483" s="38"/>
      <c r="G483" s="37"/>
      <c r="H483" s="36" t="s">
        <v>0</v>
      </c>
      <c r="I483" s="35"/>
      <c r="J483" s="36"/>
      <c r="K483" s="35"/>
      <c r="L483" s="34"/>
      <c r="M483" s="33"/>
      <c r="N483" s="32"/>
      <c r="O483" s="31"/>
      <c r="P483" s="30">
        <f t="shared" si="28"/>
        <v>0</v>
      </c>
      <c r="Q483" s="45"/>
      <c r="R483" s="46"/>
      <c r="S483" s="45"/>
      <c r="T483" s="44"/>
      <c r="U483" s="26">
        <f t="shared" si="30"/>
        <v>0</v>
      </c>
      <c r="V483" s="25">
        <f t="shared" si="29"/>
        <v>0</v>
      </c>
      <c r="W483" s="25">
        <f t="shared" si="31"/>
        <v>0</v>
      </c>
      <c r="X483" s="43"/>
    </row>
    <row r="484" spans="1:24" ht="12.75">
      <c r="A484" s="36"/>
      <c r="B484" s="42"/>
      <c r="C484" s="41"/>
      <c r="D484" s="40"/>
      <c r="E484" s="39"/>
      <c r="F484" s="38"/>
      <c r="G484" s="37"/>
      <c r="H484" s="36" t="s">
        <v>0</v>
      </c>
      <c r="I484" s="35"/>
      <c r="J484" s="36"/>
      <c r="K484" s="35"/>
      <c r="L484" s="34"/>
      <c r="M484" s="33"/>
      <c r="N484" s="32"/>
      <c r="O484" s="31"/>
      <c r="P484" s="30">
        <f t="shared" si="28"/>
        <v>0</v>
      </c>
      <c r="Q484" s="45"/>
      <c r="R484" s="46"/>
      <c r="S484" s="45"/>
      <c r="T484" s="44"/>
      <c r="U484" s="26">
        <f t="shared" si="30"/>
        <v>0</v>
      </c>
      <c r="V484" s="25">
        <f t="shared" si="29"/>
        <v>0</v>
      </c>
      <c r="W484" s="25">
        <f t="shared" si="31"/>
        <v>0</v>
      </c>
      <c r="X484" s="43"/>
    </row>
    <row r="485" spans="1:24" ht="12.75">
      <c r="A485" s="36"/>
      <c r="B485" s="42"/>
      <c r="C485" s="41"/>
      <c r="D485" s="40"/>
      <c r="E485" s="39"/>
      <c r="F485" s="38"/>
      <c r="G485" s="37"/>
      <c r="H485" s="36" t="s">
        <v>0</v>
      </c>
      <c r="I485" s="35"/>
      <c r="J485" s="36"/>
      <c r="K485" s="35"/>
      <c r="L485" s="34"/>
      <c r="M485" s="33"/>
      <c r="N485" s="32"/>
      <c r="O485" s="31"/>
      <c r="P485" s="30">
        <f t="shared" si="28"/>
        <v>0</v>
      </c>
      <c r="Q485" s="45"/>
      <c r="R485" s="46"/>
      <c r="S485" s="45"/>
      <c r="T485" s="44"/>
      <c r="U485" s="26">
        <f t="shared" si="30"/>
        <v>0</v>
      </c>
      <c r="V485" s="25">
        <f t="shared" si="29"/>
        <v>0</v>
      </c>
      <c r="W485" s="25">
        <f t="shared" si="31"/>
        <v>0</v>
      </c>
      <c r="X485" s="43"/>
    </row>
    <row r="486" spans="1:24" ht="12.75">
      <c r="A486" s="36"/>
      <c r="B486" s="42"/>
      <c r="C486" s="41"/>
      <c r="D486" s="40"/>
      <c r="E486" s="39"/>
      <c r="F486" s="38"/>
      <c r="G486" s="37"/>
      <c r="H486" s="36" t="s">
        <v>0</v>
      </c>
      <c r="I486" s="35"/>
      <c r="J486" s="36"/>
      <c r="K486" s="35"/>
      <c r="L486" s="34"/>
      <c r="M486" s="33"/>
      <c r="N486" s="32"/>
      <c r="O486" s="31"/>
      <c r="P486" s="30">
        <f t="shared" si="28"/>
        <v>0</v>
      </c>
      <c r="Q486" s="45"/>
      <c r="R486" s="46"/>
      <c r="S486" s="45"/>
      <c r="T486" s="44"/>
      <c r="U486" s="26">
        <f t="shared" si="30"/>
        <v>0</v>
      </c>
      <c r="V486" s="25">
        <f t="shared" si="29"/>
        <v>0</v>
      </c>
      <c r="W486" s="25">
        <f t="shared" si="31"/>
        <v>0</v>
      </c>
      <c r="X486" s="43"/>
    </row>
    <row r="487" spans="1:24" ht="12.75">
      <c r="A487" s="36"/>
      <c r="B487" s="42"/>
      <c r="C487" s="41"/>
      <c r="D487" s="40"/>
      <c r="E487" s="39"/>
      <c r="F487" s="38"/>
      <c r="G487" s="37"/>
      <c r="H487" s="36" t="s">
        <v>0</v>
      </c>
      <c r="I487" s="35"/>
      <c r="J487" s="36"/>
      <c r="K487" s="35"/>
      <c r="L487" s="34"/>
      <c r="M487" s="33"/>
      <c r="N487" s="32"/>
      <c r="O487" s="31"/>
      <c r="P487" s="30">
        <f t="shared" si="28"/>
        <v>0</v>
      </c>
      <c r="Q487" s="45"/>
      <c r="R487" s="46"/>
      <c r="S487" s="45"/>
      <c r="T487" s="44"/>
      <c r="U487" s="26">
        <f t="shared" si="30"/>
        <v>0</v>
      </c>
      <c r="V487" s="25">
        <f t="shared" si="29"/>
        <v>0</v>
      </c>
      <c r="W487" s="25">
        <f t="shared" si="31"/>
        <v>0</v>
      </c>
      <c r="X487" s="43"/>
    </row>
    <row r="488" spans="1:24" ht="12.75">
      <c r="A488" s="36"/>
      <c r="B488" s="42"/>
      <c r="C488" s="41"/>
      <c r="D488" s="40"/>
      <c r="E488" s="39"/>
      <c r="F488" s="38"/>
      <c r="G488" s="37"/>
      <c r="H488" s="36" t="s">
        <v>0</v>
      </c>
      <c r="I488" s="35"/>
      <c r="J488" s="36"/>
      <c r="K488" s="35"/>
      <c r="L488" s="34"/>
      <c r="M488" s="33"/>
      <c r="N488" s="32"/>
      <c r="O488" s="31"/>
      <c r="P488" s="30">
        <f t="shared" si="28"/>
        <v>0</v>
      </c>
      <c r="Q488" s="45"/>
      <c r="R488" s="46"/>
      <c r="S488" s="45"/>
      <c r="T488" s="44"/>
      <c r="U488" s="26">
        <f t="shared" si="30"/>
        <v>0</v>
      </c>
      <c r="V488" s="25">
        <f t="shared" si="29"/>
        <v>0</v>
      </c>
      <c r="W488" s="25">
        <f t="shared" si="31"/>
        <v>0</v>
      </c>
      <c r="X488" s="43"/>
    </row>
    <row r="489" spans="1:24" ht="12.75">
      <c r="A489" s="36"/>
      <c r="B489" s="42"/>
      <c r="C489" s="41"/>
      <c r="D489" s="40"/>
      <c r="E489" s="39"/>
      <c r="F489" s="38"/>
      <c r="G489" s="37"/>
      <c r="H489" s="36" t="s">
        <v>0</v>
      </c>
      <c r="I489" s="35"/>
      <c r="J489" s="36"/>
      <c r="K489" s="35"/>
      <c r="L489" s="34"/>
      <c r="M489" s="33"/>
      <c r="N489" s="32"/>
      <c r="O489" s="31"/>
      <c r="P489" s="30">
        <f t="shared" si="28"/>
        <v>0</v>
      </c>
      <c r="Q489" s="45"/>
      <c r="R489" s="46"/>
      <c r="S489" s="45"/>
      <c r="T489" s="44"/>
      <c r="U489" s="26">
        <f t="shared" si="30"/>
        <v>0</v>
      </c>
      <c r="V489" s="25">
        <f t="shared" si="29"/>
        <v>0</v>
      </c>
      <c r="W489" s="25">
        <f t="shared" si="31"/>
        <v>0</v>
      </c>
      <c r="X489" s="43"/>
    </row>
    <row r="490" spans="1:24" ht="12.75">
      <c r="A490" s="36"/>
      <c r="B490" s="42"/>
      <c r="C490" s="41"/>
      <c r="D490" s="40"/>
      <c r="E490" s="39"/>
      <c r="F490" s="38"/>
      <c r="G490" s="37"/>
      <c r="H490" s="36" t="s">
        <v>0</v>
      </c>
      <c r="I490" s="35"/>
      <c r="J490" s="36"/>
      <c r="K490" s="35"/>
      <c r="L490" s="34"/>
      <c r="M490" s="33"/>
      <c r="N490" s="32"/>
      <c r="O490" s="31"/>
      <c r="P490" s="30">
        <f t="shared" si="28"/>
        <v>0</v>
      </c>
      <c r="Q490" s="45"/>
      <c r="R490" s="46"/>
      <c r="S490" s="45"/>
      <c r="T490" s="44"/>
      <c r="U490" s="26">
        <f t="shared" si="30"/>
        <v>0</v>
      </c>
      <c r="V490" s="25">
        <f t="shared" si="29"/>
        <v>0</v>
      </c>
      <c r="W490" s="25">
        <f t="shared" si="31"/>
        <v>0</v>
      </c>
      <c r="X490" s="43"/>
    </row>
    <row r="491" spans="1:24" ht="12.75">
      <c r="A491" s="36"/>
      <c r="B491" s="42"/>
      <c r="C491" s="41"/>
      <c r="D491" s="40"/>
      <c r="E491" s="39"/>
      <c r="F491" s="38"/>
      <c r="G491" s="37"/>
      <c r="H491" s="36" t="s">
        <v>0</v>
      </c>
      <c r="I491" s="35"/>
      <c r="J491" s="36"/>
      <c r="K491" s="35"/>
      <c r="L491" s="34"/>
      <c r="M491" s="33"/>
      <c r="N491" s="32"/>
      <c r="O491" s="31"/>
      <c r="P491" s="30">
        <f t="shared" si="28"/>
        <v>0</v>
      </c>
      <c r="Q491" s="45"/>
      <c r="R491" s="46"/>
      <c r="S491" s="45"/>
      <c r="T491" s="44"/>
      <c r="U491" s="26">
        <f t="shared" si="30"/>
        <v>0</v>
      </c>
      <c r="V491" s="25">
        <f t="shared" si="29"/>
        <v>0</v>
      </c>
      <c r="W491" s="25">
        <f t="shared" si="31"/>
        <v>0</v>
      </c>
      <c r="X491" s="43"/>
    </row>
    <row r="492" spans="1:24" ht="12.75">
      <c r="A492" s="36"/>
      <c r="B492" s="42"/>
      <c r="C492" s="41"/>
      <c r="D492" s="40"/>
      <c r="E492" s="39"/>
      <c r="F492" s="38"/>
      <c r="G492" s="37"/>
      <c r="H492" s="36" t="s">
        <v>0</v>
      </c>
      <c r="I492" s="35"/>
      <c r="J492" s="36"/>
      <c r="K492" s="35"/>
      <c r="L492" s="34"/>
      <c r="M492" s="33"/>
      <c r="N492" s="32"/>
      <c r="O492" s="31"/>
      <c r="P492" s="30">
        <f t="shared" si="28"/>
        <v>0</v>
      </c>
      <c r="Q492" s="45"/>
      <c r="R492" s="46"/>
      <c r="S492" s="45"/>
      <c r="T492" s="44"/>
      <c r="U492" s="26">
        <f t="shared" si="30"/>
        <v>0</v>
      </c>
      <c r="V492" s="25">
        <f t="shared" si="29"/>
        <v>0</v>
      </c>
      <c r="W492" s="25">
        <f t="shared" si="31"/>
        <v>0</v>
      </c>
      <c r="X492" s="43"/>
    </row>
    <row r="493" spans="1:24" ht="12.75">
      <c r="A493" s="36"/>
      <c r="B493" s="42"/>
      <c r="C493" s="41"/>
      <c r="D493" s="40"/>
      <c r="E493" s="39"/>
      <c r="F493" s="38"/>
      <c r="G493" s="37"/>
      <c r="H493" s="36" t="s">
        <v>0</v>
      </c>
      <c r="I493" s="35"/>
      <c r="J493" s="36"/>
      <c r="K493" s="35"/>
      <c r="L493" s="34"/>
      <c r="M493" s="33"/>
      <c r="N493" s="32"/>
      <c r="O493" s="31"/>
      <c r="P493" s="30">
        <f t="shared" si="28"/>
        <v>0</v>
      </c>
      <c r="Q493" s="45"/>
      <c r="R493" s="46"/>
      <c r="S493" s="45"/>
      <c r="T493" s="44"/>
      <c r="U493" s="26">
        <f t="shared" si="30"/>
        <v>0</v>
      </c>
      <c r="V493" s="25">
        <f t="shared" si="29"/>
        <v>0</v>
      </c>
      <c r="W493" s="25">
        <f t="shared" si="31"/>
        <v>0</v>
      </c>
      <c r="X493" s="43"/>
    </row>
    <row r="494" spans="1:24" ht="12.75">
      <c r="A494" s="36"/>
      <c r="B494" s="42"/>
      <c r="C494" s="41"/>
      <c r="D494" s="40"/>
      <c r="E494" s="39"/>
      <c r="F494" s="38"/>
      <c r="G494" s="37"/>
      <c r="H494" s="36" t="s">
        <v>0</v>
      </c>
      <c r="I494" s="35"/>
      <c r="J494" s="36"/>
      <c r="K494" s="35"/>
      <c r="L494" s="34"/>
      <c r="M494" s="33"/>
      <c r="N494" s="32"/>
      <c r="O494" s="31"/>
      <c r="P494" s="30">
        <f t="shared" si="28"/>
        <v>0</v>
      </c>
      <c r="Q494" s="45"/>
      <c r="R494" s="46"/>
      <c r="S494" s="45"/>
      <c r="T494" s="44"/>
      <c r="U494" s="26">
        <f t="shared" si="30"/>
        <v>0</v>
      </c>
      <c r="V494" s="25">
        <f t="shared" si="29"/>
        <v>0</v>
      </c>
      <c r="W494" s="25">
        <f t="shared" si="31"/>
        <v>0</v>
      </c>
      <c r="X494" s="43"/>
    </row>
    <row r="495" spans="1:24" ht="12.75">
      <c r="A495" s="36"/>
      <c r="B495" s="42"/>
      <c r="C495" s="41"/>
      <c r="D495" s="40"/>
      <c r="E495" s="39"/>
      <c r="F495" s="38"/>
      <c r="G495" s="37"/>
      <c r="H495" s="36" t="s">
        <v>0</v>
      </c>
      <c r="I495" s="35"/>
      <c r="J495" s="36"/>
      <c r="K495" s="35"/>
      <c r="L495" s="34"/>
      <c r="M495" s="33"/>
      <c r="N495" s="32"/>
      <c r="O495" s="31"/>
      <c r="P495" s="30">
        <f t="shared" si="28"/>
        <v>0</v>
      </c>
      <c r="Q495" s="45"/>
      <c r="R495" s="46"/>
      <c r="S495" s="45"/>
      <c r="T495" s="44"/>
      <c r="U495" s="26">
        <f t="shared" si="30"/>
        <v>0</v>
      </c>
      <c r="V495" s="25">
        <f t="shared" si="29"/>
        <v>0</v>
      </c>
      <c r="W495" s="25">
        <f t="shared" si="31"/>
        <v>0</v>
      </c>
      <c r="X495" s="43"/>
    </row>
    <row r="496" spans="1:24" ht="12.75">
      <c r="A496" s="36"/>
      <c r="B496" s="42"/>
      <c r="C496" s="41"/>
      <c r="D496" s="40"/>
      <c r="E496" s="39"/>
      <c r="F496" s="38"/>
      <c r="G496" s="37"/>
      <c r="H496" s="36" t="s">
        <v>0</v>
      </c>
      <c r="I496" s="35"/>
      <c r="J496" s="36"/>
      <c r="K496" s="35"/>
      <c r="L496" s="34"/>
      <c r="M496" s="33"/>
      <c r="N496" s="32"/>
      <c r="O496" s="31"/>
      <c r="P496" s="30">
        <f t="shared" si="28"/>
        <v>0</v>
      </c>
      <c r="Q496" s="45"/>
      <c r="R496" s="46"/>
      <c r="S496" s="45"/>
      <c r="T496" s="44"/>
      <c r="U496" s="26">
        <f t="shared" si="30"/>
        <v>0</v>
      </c>
      <c r="V496" s="25">
        <f t="shared" si="29"/>
        <v>0</v>
      </c>
      <c r="W496" s="25">
        <f t="shared" si="31"/>
        <v>0</v>
      </c>
      <c r="X496" s="43"/>
    </row>
    <row r="497" spans="1:24" ht="12.75">
      <c r="A497" s="36"/>
      <c r="B497" s="42"/>
      <c r="C497" s="41"/>
      <c r="D497" s="40"/>
      <c r="E497" s="39"/>
      <c r="F497" s="38"/>
      <c r="G497" s="37"/>
      <c r="H497" s="36" t="s">
        <v>0</v>
      </c>
      <c r="I497" s="35"/>
      <c r="J497" s="36"/>
      <c r="K497" s="35"/>
      <c r="L497" s="34"/>
      <c r="M497" s="33"/>
      <c r="N497" s="32"/>
      <c r="O497" s="31"/>
      <c r="P497" s="30">
        <f t="shared" si="28"/>
        <v>0</v>
      </c>
      <c r="Q497" s="45"/>
      <c r="R497" s="46"/>
      <c r="S497" s="45"/>
      <c r="T497" s="44"/>
      <c r="U497" s="26">
        <f t="shared" si="30"/>
        <v>0</v>
      </c>
      <c r="V497" s="25">
        <f t="shared" si="29"/>
        <v>0</v>
      </c>
      <c r="W497" s="25">
        <f t="shared" si="31"/>
        <v>0</v>
      </c>
      <c r="X497" s="43"/>
    </row>
    <row r="498" spans="1:24" ht="12.75">
      <c r="A498" s="36"/>
      <c r="B498" s="42"/>
      <c r="C498" s="41"/>
      <c r="D498" s="40"/>
      <c r="E498" s="39"/>
      <c r="F498" s="38"/>
      <c r="G498" s="37"/>
      <c r="H498" s="36" t="s">
        <v>0</v>
      </c>
      <c r="I498" s="35"/>
      <c r="J498" s="36"/>
      <c r="K498" s="35"/>
      <c r="L498" s="34"/>
      <c r="M498" s="33"/>
      <c r="N498" s="32"/>
      <c r="O498" s="31"/>
      <c r="P498" s="30">
        <f t="shared" si="28"/>
        <v>0</v>
      </c>
      <c r="Q498" s="45"/>
      <c r="R498" s="46"/>
      <c r="S498" s="45"/>
      <c r="T498" s="44"/>
      <c r="U498" s="26">
        <f t="shared" si="30"/>
        <v>0</v>
      </c>
      <c r="V498" s="25">
        <f t="shared" si="29"/>
        <v>0</v>
      </c>
      <c r="W498" s="25">
        <f t="shared" si="31"/>
        <v>0</v>
      </c>
      <c r="X498" s="43"/>
    </row>
    <row r="499" spans="1:24" ht="12.75">
      <c r="A499" s="36"/>
      <c r="B499" s="42"/>
      <c r="C499" s="41"/>
      <c r="D499" s="40"/>
      <c r="E499" s="39"/>
      <c r="F499" s="38"/>
      <c r="G499" s="37"/>
      <c r="H499" s="36" t="s">
        <v>0</v>
      </c>
      <c r="I499" s="35"/>
      <c r="J499" s="36"/>
      <c r="K499" s="35"/>
      <c r="L499" s="34"/>
      <c r="M499" s="33"/>
      <c r="N499" s="32"/>
      <c r="O499" s="31"/>
      <c r="P499" s="30">
        <f t="shared" si="28"/>
        <v>0</v>
      </c>
      <c r="Q499" s="45"/>
      <c r="R499" s="46"/>
      <c r="S499" s="45"/>
      <c r="T499" s="44"/>
      <c r="U499" s="26">
        <f t="shared" si="30"/>
        <v>0</v>
      </c>
      <c r="V499" s="25">
        <f t="shared" si="29"/>
        <v>0</v>
      </c>
      <c r="W499" s="25">
        <f t="shared" si="31"/>
        <v>0</v>
      </c>
      <c r="X499" s="43"/>
    </row>
    <row r="500" spans="1:24" ht="12.75">
      <c r="A500" s="36"/>
      <c r="B500" s="42"/>
      <c r="C500" s="41"/>
      <c r="D500" s="40"/>
      <c r="E500" s="39"/>
      <c r="F500" s="38"/>
      <c r="G500" s="37"/>
      <c r="H500" s="36" t="s">
        <v>0</v>
      </c>
      <c r="I500" s="35"/>
      <c r="J500" s="36"/>
      <c r="K500" s="35"/>
      <c r="L500" s="34"/>
      <c r="M500" s="33"/>
      <c r="N500" s="32"/>
      <c r="O500" s="31"/>
      <c r="P500" s="30">
        <f t="shared" si="28"/>
        <v>0</v>
      </c>
      <c r="Q500" s="45"/>
      <c r="R500" s="46"/>
      <c r="S500" s="45"/>
      <c r="T500" s="44"/>
      <c r="U500" s="26">
        <f t="shared" si="30"/>
        <v>0</v>
      </c>
      <c r="V500" s="25">
        <f t="shared" si="29"/>
        <v>0</v>
      </c>
      <c r="W500" s="25">
        <f t="shared" si="31"/>
        <v>0</v>
      </c>
      <c r="X500" s="43"/>
    </row>
    <row r="501" spans="1:24" ht="12.75">
      <c r="A501" s="36"/>
      <c r="B501" s="42"/>
      <c r="C501" s="41"/>
      <c r="D501" s="40"/>
      <c r="E501" s="39"/>
      <c r="F501" s="38"/>
      <c r="G501" s="37"/>
      <c r="H501" s="36" t="s">
        <v>0</v>
      </c>
      <c r="I501" s="35"/>
      <c r="J501" s="36"/>
      <c r="K501" s="35"/>
      <c r="L501" s="34"/>
      <c r="M501" s="33"/>
      <c r="N501" s="32"/>
      <c r="O501" s="31"/>
      <c r="P501" s="30">
        <f t="shared" si="28"/>
        <v>0</v>
      </c>
      <c r="Q501" s="45"/>
      <c r="R501" s="46"/>
      <c r="S501" s="45"/>
      <c r="T501" s="44"/>
      <c r="U501" s="26">
        <f t="shared" si="30"/>
        <v>0</v>
      </c>
      <c r="V501" s="25">
        <f t="shared" si="29"/>
        <v>0</v>
      </c>
      <c r="W501" s="25">
        <f t="shared" si="31"/>
        <v>0</v>
      </c>
      <c r="X501" s="43"/>
    </row>
    <row r="502" spans="1:24" ht="12.75">
      <c r="A502" s="36"/>
      <c r="B502" s="42"/>
      <c r="C502" s="41"/>
      <c r="D502" s="40"/>
      <c r="E502" s="39"/>
      <c r="F502" s="38"/>
      <c r="G502" s="37"/>
      <c r="H502" s="36" t="s">
        <v>0</v>
      </c>
      <c r="I502" s="35"/>
      <c r="J502" s="36"/>
      <c r="K502" s="35"/>
      <c r="L502" s="34"/>
      <c r="M502" s="33"/>
      <c r="N502" s="32"/>
      <c r="O502" s="31"/>
      <c r="P502" s="30">
        <f t="shared" si="28"/>
        <v>0</v>
      </c>
      <c r="Q502" s="45"/>
      <c r="R502" s="46"/>
      <c r="S502" s="45"/>
      <c r="T502" s="44"/>
      <c r="U502" s="26">
        <f t="shared" si="30"/>
        <v>0</v>
      </c>
      <c r="V502" s="25">
        <f t="shared" si="29"/>
        <v>0</v>
      </c>
      <c r="W502" s="25">
        <f t="shared" si="31"/>
        <v>0</v>
      </c>
      <c r="X502" s="43"/>
    </row>
    <row r="503" spans="1:24" ht="12.75">
      <c r="A503" s="36"/>
      <c r="B503" s="42"/>
      <c r="C503" s="41"/>
      <c r="D503" s="40"/>
      <c r="E503" s="39"/>
      <c r="F503" s="38"/>
      <c r="G503" s="37"/>
      <c r="H503" s="36" t="s">
        <v>0</v>
      </c>
      <c r="I503" s="35"/>
      <c r="J503" s="36"/>
      <c r="K503" s="35"/>
      <c r="L503" s="34"/>
      <c r="M503" s="33"/>
      <c r="N503" s="32"/>
      <c r="O503" s="31"/>
      <c r="P503" s="30">
        <f t="shared" si="28"/>
        <v>0</v>
      </c>
      <c r="Q503" s="45"/>
      <c r="R503" s="46"/>
      <c r="S503" s="45"/>
      <c r="T503" s="44"/>
      <c r="U503" s="26">
        <f t="shared" si="30"/>
        <v>0</v>
      </c>
      <c r="V503" s="25">
        <f t="shared" si="29"/>
        <v>0</v>
      </c>
      <c r="W503" s="25">
        <f t="shared" si="31"/>
        <v>0</v>
      </c>
      <c r="X503" s="43"/>
    </row>
    <row r="504" spans="1:24" ht="12.75">
      <c r="A504" s="36"/>
      <c r="B504" s="42"/>
      <c r="C504" s="41"/>
      <c r="D504" s="40"/>
      <c r="E504" s="39"/>
      <c r="F504" s="38"/>
      <c r="G504" s="37"/>
      <c r="H504" s="36" t="s">
        <v>0</v>
      </c>
      <c r="I504" s="35"/>
      <c r="J504" s="36"/>
      <c r="K504" s="35"/>
      <c r="L504" s="34"/>
      <c r="M504" s="33"/>
      <c r="N504" s="32"/>
      <c r="O504" s="31"/>
      <c r="P504" s="30">
        <f t="shared" si="28"/>
        <v>0</v>
      </c>
      <c r="Q504" s="45"/>
      <c r="R504" s="46"/>
      <c r="S504" s="45"/>
      <c r="T504" s="44"/>
      <c r="U504" s="26">
        <f t="shared" si="30"/>
        <v>0</v>
      </c>
      <c r="V504" s="25">
        <f t="shared" si="29"/>
        <v>0</v>
      </c>
      <c r="W504" s="25">
        <f t="shared" si="31"/>
        <v>0</v>
      </c>
      <c r="X504" s="43"/>
    </row>
    <row r="505" spans="1:24" ht="12.75">
      <c r="A505" s="36"/>
      <c r="B505" s="42"/>
      <c r="C505" s="41"/>
      <c r="D505" s="40"/>
      <c r="E505" s="39"/>
      <c r="F505" s="38"/>
      <c r="G505" s="37"/>
      <c r="H505" s="36" t="s">
        <v>0</v>
      </c>
      <c r="I505" s="35"/>
      <c r="J505" s="36"/>
      <c r="K505" s="35"/>
      <c r="L505" s="34"/>
      <c r="M505" s="33"/>
      <c r="N505" s="32"/>
      <c r="O505" s="31"/>
      <c r="P505" s="30">
        <f t="shared" si="28"/>
        <v>0</v>
      </c>
      <c r="Q505" s="45"/>
      <c r="R505" s="46"/>
      <c r="S505" s="45"/>
      <c r="T505" s="44"/>
      <c r="U505" s="26">
        <f t="shared" si="30"/>
        <v>0</v>
      </c>
      <c r="V505" s="25">
        <f t="shared" si="29"/>
        <v>0</v>
      </c>
      <c r="W505" s="25">
        <f t="shared" si="31"/>
        <v>0</v>
      </c>
      <c r="X505" s="43"/>
    </row>
    <row r="506" spans="1:24" ht="12.75">
      <c r="A506" s="36"/>
      <c r="B506" s="42"/>
      <c r="C506" s="41"/>
      <c r="D506" s="40"/>
      <c r="E506" s="39"/>
      <c r="F506" s="38"/>
      <c r="G506" s="37"/>
      <c r="H506" s="36" t="s">
        <v>0</v>
      </c>
      <c r="I506" s="35"/>
      <c r="J506" s="36"/>
      <c r="K506" s="35"/>
      <c r="L506" s="34"/>
      <c r="M506" s="33"/>
      <c r="N506" s="32"/>
      <c r="O506" s="31"/>
      <c r="P506" s="30">
        <f t="shared" si="28"/>
        <v>0</v>
      </c>
      <c r="Q506" s="45"/>
      <c r="R506" s="46"/>
      <c r="S506" s="45"/>
      <c r="T506" s="44"/>
      <c r="U506" s="26">
        <f t="shared" si="30"/>
        <v>0</v>
      </c>
      <c r="V506" s="25">
        <f t="shared" si="29"/>
        <v>0</v>
      </c>
      <c r="W506" s="25">
        <f t="shared" si="31"/>
        <v>0</v>
      </c>
      <c r="X506" s="43"/>
    </row>
    <row r="507" spans="1:24" ht="12.75">
      <c r="A507" s="36"/>
      <c r="B507" s="42"/>
      <c r="C507" s="41"/>
      <c r="D507" s="40"/>
      <c r="E507" s="39"/>
      <c r="F507" s="38"/>
      <c r="G507" s="37"/>
      <c r="H507" s="36" t="s">
        <v>0</v>
      </c>
      <c r="I507" s="35"/>
      <c r="J507" s="36"/>
      <c r="K507" s="35"/>
      <c r="L507" s="34"/>
      <c r="M507" s="33"/>
      <c r="N507" s="32"/>
      <c r="O507" s="31"/>
      <c r="P507" s="30">
        <f t="shared" si="28"/>
        <v>0</v>
      </c>
      <c r="Q507" s="45"/>
      <c r="R507" s="46"/>
      <c r="S507" s="45"/>
      <c r="T507" s="44"/>
      <c r="U507" s="26">
        <f t="shared" si="30"/>
        <v>0</v>
      </c>
      <c r="V507" s="25">
        <f t="shared" si="29"/>
        <v>0</v>
      </c>
      <c r="W507" s="25">
        <f t="shared" si="31"/>
        <v>0</v>
      </c>
      <c r="X507" s="43"/>
    </row>
    <row r="508" spans="1:24" ht="12.75">
      <c r="A508" s="36"/>
      <c r="B508" s="42"/>
      <c r="C508" s="41"/>
      <c r="D508" s="40"/>
      <c r="E508" s="39"/>
      <c r="F508" s="38"/>
      <c r="G508" s="37"/>
      <c r="H508" s="36" t="s">
        <v>0</v>
      </c>
      <c r="I508" s="35"/>
      <c r="J508" s="36"/>
      <c r="K508" s="35"/>
      <c r="L508" s="34"/>
      <c r="M508" s="33"/>
      <c r="N508" s="32"/>
      <c r="O508" s="31"/>
      <c r="P508" s="30">
        <f t="shared" si="28"/>
        <v>0</v>
      </c>
      <c r="Q508" s="45"/>
      <c r="R508" s="46"/>
      <c r="S508" s="45"/>
      <c r="T508" s="44"/>
      <c r="U508" s="26">
        <f t="shared" si="30"/>
        <v>0</v>
      </c>
      <c r="V508" s="25">
        <f t="shared" si="29"/>
        <v>0</v>
      </c>
      <c r="W508" s="25">
        <f t="shared" si="31"/>
        <v>0</v>
      </c>
      <c r="X508" s="43"/>
    </row>
    <row r="509" spans="1:24" ht="12.75">
      <c r="A509" s="36"/>
      <c r="B509" s="42"/>
      <c r="C509" s="41"/>
      <c r="D509" s="40"/>
      <c r="E509" s="39"/>
      <c r="F509" s="38"/>
      <c r="G509" s="37"/>
      <c r="H509" s="36" t="s">
        <v>0</v>
      </c>
      <c r="I509" s="35"/>
      <c r="J509" s="36"/>
      <c r="K509" s="35"/>
      <c r="L509" s="34"/>
      <c r="M509" s="33"/>
      <c r="N509" s="32"/>
      <c r="O509" s="31"/>
      <c r="P509" s="30">
        <f t="shared" si="28"/>
        <v>0</v>
      </c>
      <c r="Q509" s="45"/>
      <c r="R509" s="46"/>
      <c r="S509" s="45"/>
      <c r="T509" s="44"/>
      <c r="U509" s="26">
        <f t="shared" si="30"/>
        <v>0</v>
      </c>
      <c r="V509" s="25">
        <f t="shared" si="29"/>
        <v>0</v>
      </c>
      <c r="W509" s="25">
        <f t="shared" si="31"/>
        <v>0</v>
      </c>
      <c r="X509" s="43"/>
    </row>
    <row r="510" spans="1:24" ht="12.75">
      <c r="A510" s="36"/>
      <c r="B510" s="42"/>
      <c r="C510" s="41"/>
      <c r="D510" s="40"/>
      <c r="E510" s="39"/>
      <c r="F510" s="38"/>
      <c r="G510" s="37"/>
      <c r="H510" s="36" t="s">
        <v>0</v>
      </c>
      <c r="I510" s="35"/>
      <c r="J510" s="36"/>
      <c r="K510" s="35"/>
      <c r="L510" s="34"/>
      <c r="M510" s="33"/>
      <c r="N510" s="32"/>
      <c r="O510" s="31"/>
      <c r="P510" s="30">
        <f t="shared" si="28"/>
        <v>0</v>
      </c>
      <c r="Q510" s="45"/>
      <c r="R510" s="46"/>
      <c r="S510" s="45"/>
      <c r="T510" s="44"/>
      <c r="U510" s="26">
        <f t="shared" si="30"/>
        <v>0</v>
      </c>
      <c r="V510" s="25">
        <f t="shared" si="29"/>
        <v>0</v>
      </c>
      <c r="W510" s="25">
        <f t="shared" si="31"/>
        <v>0</v>
      </c>
      <c r="X510" s="43"/>
    </row>
    <row r="511" spans="1:24" ht="12.75">
      <c r="A511" s="36"/>
      <c r="B511" s="42"/>
      <c r="C511" s="41"/>
      <c r="D511" s="40"/>
      <c r="E511" s="39"/>
      <c r="F511" s="38"/>
      <c r="G511" s="37"/>
      <c r="H511" s="36" t="s">
        <v>0</v>
      </c>
      <c r="I511" s="35"/>
      <c r="J511" s="36"/>
      <c r="K511" s="35"/>
      <c r="L511" s="34"/>
      <c r="M511" s="33"/>
      <c r="N511" s="32"/>
      <c r="O511" s="31"/>
      <c r="P511" s="30">
        <f t="shared" si="28"/>
        <v>0</v>
      </c>
      <c r="Q511" s="45"/>
      <c r="R511" s="46"/>
      <c r="S511" s="45"/>
      <c r="T511" s="44"/>
      <c r="U511" s="26">
        <f t="shared" si="30"/>
        <v>0</v>
      </c>
      <c r="V511" s="25">
        <f t="shared" si="29"/>
        <v>0</v>
      </c>
      <c r="W511" s="25">
        <f t="shared" si="31"/>
        <v>0</v>
      </c>
      <c r="X511" s="43"/>
    </row>
    <row r="512" spans="1:24" ht="12.75">
      <c r="A512" s="36"/>
      <c r="B512" s="42"/>
      <c r="C512" s="41"/>
      <c r="D512" s="40"/>
      <c r="E512" s="39"/>
      <c r="F512" s="38"/>
      <c r="G512" s="37"/>
      <c r="H512" s="36" t="s">
        <v>0</v>
      </c>
      <c r="I512" s="35"/>
      <c r="J512" s="36"/>
      <c r="K512" s="35"/>
      <c r="L512" s="34"/>
      <c r="M512" s="33"/>
      <c r="N512" s="32"/>
      <c r="O512" s="31"/>
      <c r="P512" s="30">
        <f t="shared" si="28"/>
        <v>0</v>
      </c>
      <c r="Q512" s="45"/>
      <c r="R512" s="46"/>
      <c r="S512" s="45"/>
      <c r="T512" s="44"/>
      <c r="U512" s="26">
        <f t="shared" si="30"/>
        <v>0</v>
      </c>
      <c r="V512" s="25">
        <f t="shared" si="29"/>
        <v>0</v>
      </c>
      <c r="W512" s="25">
        <f t="shared" si="31"/>
        <v>0</v>
      </c>
      <c r="X512" s="43"/>
    </row>
    <row r="513" spans="1:24" ht="12.75">
      <c r="A513" s="36"/>
      <c r="B513" s="42"/>
      <c r="C513" s="41"/>
      <c r="D513" s="40"/>
      <c r="E513" s="39"/>
      <c r="F513" s="38"/>
      <c r="G513" s="37"/>
      <c r="H513" s="36" t="s">
        <v>0</v>
      </c>
      <c r="I513" s="35"/>
      <c r="J513" s="36"/>
      <c r="K513" s="35"/>
      <c r="L513" s="34"/>
      <c r="M513" s="33"/>
      <c r="N513" s="32"/>
      <c r="O513" s="31"/>
      <c r="P513" s="30">
        <f t="shared" si="28"/>
        <v>0</v>
      </c>
      <c r="Q513" s="45"/>
      <c r="R513" s="46"/>
      <c r="S513" s="45"/>
      <c r="T513" s="44"/>
      <c r="U513" s="26">
        <f t="shared" si="30"/>
        <v>0</v>
      </c>
      <c r="V513" s="25">
        <f t="shared" si="29"/>
        <v>0</v>
      </c>
      <c r="W513" s="25">
        <f t="shared" si="31"/>
        <v>0</v>
      </c>
      <c r="X513" s="43"/>
    </row>
    <row r="514" spans="1:24" ht="12.75">
      <c r="A514" s="36"/>
      <c r="B514" s="42"/>
      <c r="C514" s="41"/>
      <c r="D514" s="40"/>
      <c r="E514" s="39"/>
      <c r="F514" s="38"/>
      <c r="G514" s="37"/>
      <c r="H514" s="36" t="s">
        <v>0</v>
      </c>
      <c r="I514" s="35"/>
      <c r="J514" s="36"/>
      <c r="K514" s="35"/>
      <c r="L514" s="34"/>
      <c r="M514" s="33"/>
      <c r="N514" s="32"/>
      <c r="O514" s="31"/>
      <c r="P514" s="30">
        <f t="shared" si="28"/>
        <v>0</v>
      </c>
      <c r="Q514" s="45"/>
      <c r="R514" s="46"/>
      <c r="S514" s="45"/>
      <c r="T514" s="44"/>
      <c r="U514" s="26">
        <f t="shared" si="30"/>
        <v>0</v>
      </c>
      <c r="V514" s="25">
        <f t="shared" si="29"/>
        <v>0</v>
      </c>
      <c r="W514" s="25">
        <f t="shared" si="31"/>
        <v>0</v>
      </c>
      <c r="X514" s="43"/>
    </row>
    <row r="515" spans="1:24" ht="12.75">
      <c r="A515" s="36"/>
      <c r="B515" s="42"/>
      <c r="C515" s="41"/>
      <c r="D515" s="40"/>
      <c r="E515" s="39"/>
      <c r="F515" s="38"/>
      <c r="G515" s="37"/>
      <c r="H515" s="36" t="s">
        <v>0</v>
      </c>
      <c r="I515" s="35"/>
      <c r="J515" s="36"/>
      <c r="K515" s="35"/>
      <c r="L515" s="34"/>
      <c r="M515" s="33"/>
      <c r="N515" s="32"/>
      <c r="O515" s="31"/>
      <c r="P515" s="30">
        <f t="shared" si="28"/>
        <v>0</v>
      </c>
      <c r="Q515" s="45"/>
      <c r="R515" s="46"/>
      <c r="S515" s="45"/>
      <c r="T515" s="44"/>
      <c r="U515" s="26">
        <f t="shared" si="30"/>
        <v>0</v>
      </c>
      <c r="V515" s="25">
        <f t="shared" si="29"/>
        <v>0</v>
      </c>
      <c r="W515" s="25">
        <f t="shared" si="31"/>
        <v>0</v>
      </c>
      <c r="X515" s="43"/>
    </row>
    <row r="516" spans="1:24" ht="12.75">
      <c r="A516" s="36"/>
      <c r="B516" s="42"/>
      <c r="C516" s="41"/>
      <c r="D516" s="40"/>
      <c r="E516" s="39"/>
      <c r="F516" s="38"/>
      <c r="G516" s="37"/>
      <c r="H516" s="36" t="s">
        <v>0</v>
      </c>
      <c r="I516" s="35"/>
      <c r="J516" s="36"/>
      <c r="K516" s="35"/>
      <c r="L516" s="34"/>
      <c r="M516" s="33"/>
      <c r="N516" s="32"/>
      <c r="O516" s="31"/>
      <c r="P516" s="30">
        <f t="shared" si="28"/>
        <v>0</v>
      </c>
      <c r="Q516" s="45"/>
      <c r="R516" s="46"/>
      <c r="S516" s="45"/>
      <c r="T516" s="44"/>
      <c r="U516" s="26">
        <f t="shared" si="30"/>
        <v>0</v>
      </c>
      <c r="V516" s="25">
        <f t="shared" si="29"/>
        <v>0</v>
      </c>
      <c r="W516" s="25">
        <f t="shared" si="31"/>
        <v>0</v>
      </c>
      <c r="X516" s="43"/>
    </row>
    <row r="517" spans="1:24" ht="12.75">
      <c r="A517" s="36"/>
      <c r="B517" s="42"/>
      <c r="C517" s="41"/>
      <c r="D517" s="40"/>
      <c r="E517" s="39"/>
      <c r="F517" s="38"/>
      <c r="G517" s="37"/>
      <c r="H517" s="36" t="s">
        <v>0</v>
      </c>
      <c r="I517" s="35"/>
      <c r="J517" s="36"/>
      <c r="K517" s="35"/>
      <c r="L517" s="34"/>
      <c r="M517" s="33"/>
      <c r="N517" s="32"/>
      <c r="O517" s="31"/>
      <c r="P517" s="30">
        <f t="shared" si="28"/>
        <v>0</v>
      </c>
      <c r="Q517" s="45"/>
      <c r="R517" s="46"/>
      <c r="S517" s="45"/>
      <c r="T517" s="44"/>
      <c r="U517" s="26">
        <f t="shared" si="30"/>
        <v>0</v>
      </c>
      <c r="V517" s="25">
        <f t="shared" si="29"/>
        <v>0</v>
      </c>
      <c r="W517" s="25">
        <f t="shared" si="31"/>
        <v>0</v>
      </c>
      <c r="X517" s="43"/>
    </row>
    <row r="518" spans="1:24" ht="12.75">
      <c r="A518" s="36"/>
      <c r="B518" s="42"/>
      <c r="C518" s="41"/>
      <c r="D518" s="40"/>
      <c r="E518" s="39"/>
      <c r="F518" s="38"/>
      <c r="G518" s="37"/>
      <c r="H518" s="36" t="s">
        <v>0</v>
      </c>
      <c r="I518" s="35"/>
      <c r="J518" s="36"/>
      <c r="K518" s="35"/>
      <c r="L518" s="34"/>
      <c r="M518" s="33"/>
      <c r="N518" s="32"/>
      <c r="O518" s="31"/>
      <c r="P518" s="30">
        <f t="shared" ref="P518:P581" si="32">N518+O518</f>
        <v>0</v>
      </c>
      <c r="Q518" s="45"/>
      <c r="R518" s="46"/>
      <c r="S518" s="45"/>
      <c r="T518" s="44"/>
      <c r="U518" s="26">
        <f t="shared" si="30"/>
        <v>0</v>
      </c>
      <c r="V518" s="25">
        <f t="shared" ref="V518:V581" si="33">(Q518*R518)+(S518*T518)</f>
        <v>0</v>
      </c>
      <c r="W518" s="25">
        <f t="shared" si="31"/>
        <v>0</v>
      </c>
      <c r="X518" s="43"/>
    </row>
    <row r="519" spans="1:24" ht="12.75">
      <c r="A519" s="36"/>
      <c r="B519" s="42"/>
      <c r="C519" s="41"/>
      <c r="D519" s="40"/>
      <c r="E519" s="39"/>
      <c r="F519" s="38"/>
      <c r="G519" s="37"/>
      <c r="H519" s="36" t="s">
        <v>0</v>
      </c>
      <c r="I519" s="35"/>
      <c r="J519" s="36"/>
      <c r="K519" s="35"/>
      <c r="L519" s="34"/>
      <c r="M519" s="33"/>
      <c r="N519" s="32"/>
      <c r="O519" s="31"/>
      <c r="P519" s="30">
        <f t="shared" si="32"/>
        <v>0</v>
      </c>
      <c r="Q519" s="45"/>
      <c r="R519" s="46"/>
      <c r="S519" s="45"/>
      <c r="T519" s="44"/>
      <c r="U519" s="26">
        <f t="shared" ref="U519:U582" si="34">Q519+S519</f>
        <v>0</v>
      </c>
      <c r="V519" s="25">
        <f t="shared" si="33"/>
        <v>0</v>
      </c>
      <c r="W519" s="25">
        <f t="shared" ref="W519:W582" si="35">V519+P519</f>
        <v>0</v>
      </c>
      <c r="X519" s="43"/>
    </row>
    <row r="520" spans="1:24" ht="12.75">
      <c r="A520" s="36"/>
      <c r="B520" s="42"/>
      <c r="C520" s="41"/>
      <c r="D520" s="40"/>
      <c r="E520" s="39"/>
      <c r="F520" s="38"/>
      <c r="G520" s="37"/>
      <c r="H520" s="36" t="s">
        <v>0</v>
      </c>
      <c r="I520" s="35"/>
      <c r="J520" s="36"/>
      <c r="K520" s="35"/>
      <c r="L520" s="34"/>
      <c r="M520" s="33"/>
      <c r="N520" s="32"/>
      <c r="O520" s="31"/>
      <c r="P520" s="30">
        <f t="shared" si="32"/>
        <v>0</v>
      </c>
      <c r="Q520" s="45"/>
      <c r="R520" s="46"/>
      <c r="S520" s="45"/>
      <c r="T520" s="44"/>
      <c r="U520" s="26">
        <f t="shared" si="34"/>
        <v>0</v>
      </c>
      <c r="V520" s="25">
        <f t="shared" si="33"/>
        <v>0</v>
      </c>
      <c r="W520" s="25">
        <f t="shared" si="35"/>
        <v>0</v>
      </c>
      <c r="X520" s="43"/>
    </row>
    <row r="521" spans="1:24" ht="12.75">
      <c r="A521" s="36"/>
      <c r="B521" s="42"/>
      <c r="C521" s="41"/>
      <c r="D521" s="40"/>
      <c r="E521" s="39"/>
      <c r="F521" s="38"/>
      <c r="G521" s="37"/>
      <c r="H521" s="36" t="s">
        <v>0</v>
      </c>
      <c r="I521" s="35"/>
      <c r="J521" s="36"/>
      <c r="K521" s="35"/>
      <c r="L521" s="34"/>
      <c r="M521" s="33"/>
      <c r="N521" s="32"/>
      <c r="O521" s="31"/>
      <c r="P521" s="30">
        <f t="shared" si="32"/>
        <v>0</v>
      </c>
      <c r="Q521" s="45"/>
      <c r="R521" s="46"/>
      <c r="S521" s="45"/>
      <c r="T521" s="44"/>
      <c r="U521" s="26">
        <f t="shared" si="34"/>
        <v>0</v>
      </c>
      <c r="V521" s="25">
        <f t="shared" si="33"/>
        <v>0</v>
      </c>
      <c r="W521" s="25">
        <f t="shared" si="35"/>
        <v>0</v>
      </c>
      <c r="X521" s="43"/>
    </row>
    <row r="522" spans="1:24" ht="12.75">
      <c r="A522" s="36"/>
      <c r="B522" s="42"/>
      <c r="C522" s="41"/>
      <c r="D522" s="40"/>
      <c r="E522" s="39"/>
      <c r="F522" s="38"/>
      <c r="G522" s="37"/>
      <c r="H522" s="36" t="s">
        <v>0</v>
      </c>
      <c r="I522" s="35"/>
      <c r="J522" s="36"/>
      <c r="K522" s="35"/>
      <c r="L522" s="34"/>
      <c r="M522" s="33"/>
      <c r="N522" s="32"/>
      <c r="O522" s="31"/>
      <c r="P522" s="30">
        <f t="shared" si="32"/>
        <v>0</v>
      </c>
      <c r="Q522" s="45"/>
      <c r="R522" s="46"/>
      <c r="S522" s="45"/>
      <c r="T522" s="44"/>
      <c r="U522" s="26">
        <f t="shared" si="34"/>
        <v>0</v>
      </c>
      <c r="V522" s="25">
        <f t="shared" si="33"/>
        <v>0</v>
      </c>
      <c r="W522" s="25">
        <f t="shared" si="35"/>
        <v>0</v>
      </c>
      <c r="X522" s="43"/>
    </row>
    <row r="523" spans="1:24" ht="12.75">
      <c r="A523" s="36"/>
      <c r="B523" s="42"/>
      <c r="C523" s="41"/>
      <c r="D523" s="40"/>
      <c r="E523" s="39"/>
      <c r="F523" s="38"/>
      <c r="G523" s="37"/>
      <c r="H523" s="36" t="s">
        <v>0</v>
      </c>
      <c r="I523" s="35"/>
      <c r="J523" s="36"/>
      <c r="K523" s="35"/>
      <c r="L523" s="34"/>
      <c r="M523" s="33"/>
      <c r="N523" s="32"/>
      <c r="O523" s="31"/>
      <c r="P523" s="30">
        <f t="shared" si="32"/>
        <v>0</v>
      </c>
      <c r="Q523" s="45"/>
      <c r="R523" s="46"/>
      <c r="S523" s="45"/>
      <c r="T523" s="44"/>
      <c r="U523" s="26">
        <f t="shared" si="34"/>
        <v>0</v>
      </c>
      <c r="V523" s="25">
        <f t="shared" si="33"/>
        <v>0</v>
      </c>
      <c r="W523" s="25">
        <f t="shared" si="35"/>
        <v>0</v>
      </c>
      <c r="X523" s="43"/>
    </row>
    <row r="524" spans="1:24" ht="12.75">
      <c r="A524" s="36"/>
      <c r="B524" s="42"/>
      <c r="C524" s="41"/>
      <c r="D524" s="40"/>
      <c r="E524" s="39"/>
      <c r="F524" s="38"/>
      <c r="G524" s="37"/>
      <c r="H524" s="36" t="s">
        <v>0</v>
      </c>
      <c r="I524" s="35"/>
      <c r="J524" s="36"/>
      <c r="K524" s="35"/>
      <c r="L524" s="34"/>
      <c r="M524" s="33"/>
      <c r="N524" s="32"/>
      <c r="O524" s="31"/>
      <c r="P524" s="30">
        <f t="shared" si="32"/>
        <v>0</v>
      </c>
      <c r="Q524" s="45"/>
      <c r="R524" s="46"/>
      <c r="S524" s="45"/>
      <c r="T524" s="44"/>
      <c r="U524" s="26">
        <f t="shared" si="34"/>
        <v>0</v>
      </c>
      <c r="V524" s="25">
        <f t="shared" si="33"/>
        <v>0</v>
      </c>
      <c r="W524" s="25">
        <f t="shared" si="35"/>
        <v>0</v>
      </c>
      <c r="X524" s="43"/>
    </row>
    <row r="525" spans="1:24" ht="12.75">
      <c r="A525" s="36"/>
      <c r="B525" s="42"/>
      <c r="C525" s="41"/>
      <c r="D525" s="40"/>
      <c r="E525" s="39"/>
      <c r="F525" s="38"/>
      <c r="G525" s="37"/>
      <c r="H525" s="36" t="s">
        <v>0</v>
      </c>
      <c r="I525" s="35"/>
      <c r="J525" s="36"/>
      <c r="K525" s="35"/>
      <c r="L525" s="34"/>
      <c r="M525" s="33"/>
      <c r="N525" s="32"/>
      <c r="O525" s="31"/>
      <c r="P525" s="30">
        <f t="shared" si="32"/>
        <v>0</v>
      </c>
      <c r="Q525" s="45"/>
      <c r="R525" s="46"/>
      <c r="S525" s="45"/>
      <c r="T525" s="44"/>
      <c r="U525" s="26">
        <f t="shared" si="34"/>
        <v>0</v>
      </c>
      <c r="V525" s="25">
        <f t="shared" si="33"/>
        <v>0</v>
      </c>
      <c r="W525" s="25">
        <f t="shared" si="35"/>
        <v>0</v>
      </c>
      <c r="X525" s="43"/>
    </row>
    <row r="526" spans="1:24" ht="12.75">
      <c r="A526" s="36"/>
      <c r="B526" s="42"/>
      <c r="C526" s="41"/>
      <c r="D526" s="40"/>
      <c r="E526" s="39"/>
      <c r="F526" s="38"/>
      <c r="G526" s="37"/>
      <c r="H526" s="36" t="s">
        <v>0</v>
      </c>
      <c r="I526" s="35"/>
      <c r="J526" s="36"/>
      <c r="K526" s="35"/>
      <c r="L526" s="34"/>
      <c r="M526" s="33"/>
      <c r="N526" s="32"/>
      <c r="O526" s="31"/>
      <c r="P526" s="30">
        <f t="shared" si="32"/>
        <v>0</v>
      </c>
      <c r="Q526" s="45"/>
      <c r="R526" s="46"/>
      <c r="S526" s="45"/>
      <c r="T526" s="44"/>
      <c r="U526" s="26">
        <f t="shared" si="34"/>
        <v>0</v>
      </c>
      <c r="V526" s="25">
        <f t="shared" si="33"/>
        <v>0</v>
      </c>
      <c r="W526" s="25">
        <f t="shared" si="35"/>
        <v>0</v>
      </c>
      <c r="X526" s="43"/>
    </row>
    <row r="527" spans="1:24" ht="12.75">
      <c r="A527" s="36"/>
      <c r="B527" s="42"/>
      <c r="C527" s="41"/>
      <c r="D527" s="40"/>
      <c r="E527" s="39"/>
      <c r="F527" s="38"/>
      <c r="G527" s="37"/>
      <c r="H527" s="36" t="s">
        <v>0</v>
      </c>
      <c r="I527" s="35"/>
      <c r="J527" s="36"/>
      <c r="K527" s="35"/>
      <c r="L527" s="34"/>
      <c r="M527" s="33"/>
      <c r="N527" s="32"/>
      <c r="O527" s="31"/>
      <c r="P527" s="30">
        <f t="shared" si="32"/>
        <v>0</v>
      </c>
      <c r="Q527" s="45"/>
      <c r="R527" s="46"/>
      <c r="S527" s="45"/>
      <c r="T527" s="44"/>
      <c r="U527" s="26">
        <f t="shared" si="34"/>
        <v>0</v>
      </c>
      <c r="V527" s="25">
        <f t="shared" si="33"/>
        <v>0</v>
      </c>
      <c r="W527" s="25">
        <f t="shared" si="35"/>
        <v>0</v>
      </c>
      <c r="X527" s="43"/>
    </row>
    <row r="528" spans="1:24" ht="12.75">
      <c r="A528" s="36"/>
      <c r="B528" s="42"/>
      <c r="C528" s="41"/>
      <c r="D528" s="40"/>
      <c r="E528" s="39"/>
      <c r="F528" s="38"/>
      <c r="G528" s="37"/>
      <c r="H528" s="36" t="s">
        <v>0</v>
      </c>
      <c r="I528" s="35"/>
      <c r="J528" s="36"/>
      <c r="K528" s="35"/>
      <c r="L528" s="34"/>
      <c r="M528" s="33"/>
      <c r="N528" s="32"/>
      <c r="O528" s="31"/>
      <c r="P528" s="30">
        <f t="shared" si="32"/>
        <v>0</v>
      </c>
      <c r="Q528" s="45"/>
      <c r="R528" s="46"/>
      <c r="S528" s="45"/>
      <c r="T528" s="44"/>
      <c r="U528" s="26">
        <f t="shared" si="34"/>
        <v>0</v>
      </c>
      <c r="V528" s="25">
        <f t="shared" si="33"/>
        <v>0</v>
      </c>
      <c r="W528" s="25">
        <f t="shared" si="35"/>
        <v>0</v>
      </c>
      <c r="X528" s="43"/>
    </row>
    <row r="529" spans="1:24" ht="12.75">
      <c r="A529" s="36"/>
      <c r="B529" s="42"/>
      <c r="C529" s="41"/>
      <c r="D529" s="40"/>
      <c r="E529" s="39"/>
      <c r="F529" s="38"/>
      <c r="G529" s="37"/>
      <c r="H529" s="36" t="s">
        <v>0</v>
      </c>
      <c r="I529" s="35"/>
      <c r="J529" s="36"/>
      <c r="K529" s="35"/>
      <c r="L529" s="34"/>
      <c r="M529" s="33"/>
      <c r="N529" s="32"/>
      <c r="O529" s="31"/>
      <c r="P529" s="30">
        <f t="shared" si="32"/>
        <v>0</v>
      </c>
      <c r="Q529" s="45"/>
      <c r="R529" s="46"/>
      <c r="S529" s="45"/>
      <c r="T529" s="44"/>
      <c r="U529" s="26">
        <f t="shared" si="34"/>
        <v>0</v>
      </c>
      <c r="V529" s="25">
        <f t="shared" si="33"/>
        <v>0</v>
      </c>
      <c r="W529" s="25">
        <f t="shared" si="35"/>
        <v>0</v>
      </c>
      <c r="X529" s="43"/>
    </row>
    <row r="530" spans="1:24" ht="12.75">
      <c r="A530" s="36"/>
      <c r="B530" s="42"/>
      <c r="C530" s="41"/>
      <c r="D530" s="40"/>
      <c r="E530" s="39"/>
      <c r="F530" s="38"/>
      <c r="G530" s="37"/>
      <c r="H530" s="36" t="s">
        <v>0</v>
      </c>
      <c r="I530" s="35"/>
      <c r="J530" s="36"/>
      <c r="K530" s="35"/>
      <c r="L530" s="34"/>
      <c r="M530" s="33"/>
      <c r="N530" s="32"/>
      <c r="O530" s="31"/>
      <c r="P530" s="30">
        <f t="shared" si="32"/>
        <v>0</v>
      </c>
      <c r="Q530" s="45"/>
      <c r="R530" s="46"/>
      <c r="S530" s="45"/>
      <c r="T530" s="44"/>
      <c r="U530" s="26">
        <f t="shared" si="34"/>
        <v>0</v>
      </c>
      <c r="V530" s="25">
        <f t="shared" si="33"/>
        <v>0</v>
      </c>
      <c r="W530" s="25">
        <f t="shared" si="35"/>
        <v>0</v>
      </c>
      <c r="X530" s="43"/>
    </row>
    <row r="531" spans="1:24" ht="12.75">
      <c r="A531" s="36"/>
      <c r="B531" s="42"/>
      <c r="C531" s="41"/>
      <c r="D531" s="40"/>
      <c r="E531" s="39"/>
      <c r="F531" s="38"/>
      <c r="G531" s="37"/>
      <c r="H531" s="36" t="s">
        <v>0</v>
      </c>
      <c r="I531" s="35"/>
      <c r="J531" s="36"/>
      <c r="K531" s="35"/>
      <c r="L531" s="34"/>
      <c r="M531" s="33"/>
      <c r="N531" s="32"/>
      <c r="O531" s="31"/>
      <c r="P531" s="30">
        <f t="shared" si="32"/>
        <v>0</v>
      </c>
      <c r="Q531" s="45"/>
      <c r="R531" s="46"/>
      <c r="S531" s="45"/>
      <c r="T531" s="44"/>
      <c r="U531" s="26">
        <f t="shared" si="34"/>
        <v>0</v>
      </c>
      <c r="V531" s="25">
        <f t="shared" si="33"/>
        <v>0</v>
      </c>
      <c r="W531" s="25">
        <f t="shared" si="35"/>
        <v>0</v>
      </c>
      <c r="X531" s="43"/>
    </row>
    <row r="532" spans="1:24" ht="12.75">
      <c r="A532" s="36"/>
      <c r="B532" s="42"/>
      <c r="C532" s="41"/>
      <c r="D532" s="40"/>
      <c r="E532" s="39"/>
      <c r="F532" s="38"/>
      <c r="G532" s="37"/>
      <c r="H532" s="36" t="s">
        <v>0</v>
      </c>
      <c r="I532" s="35"/>
      <c r="J532" s="36"/>
      <c r="K532" s="35"/>
      <c r="L532" s="34"/>
      <c r="M532" s="33"/>
      <c r="N532" s="32"/>
      <c r="O532" s="31"/>
      <c r="P532" s="30">
        <f t="shared" si="32"/>
        <v>0</v>
      </c>
      <c r="Q532" s="45"/>
      <c r="R532" s="46"/>
      <c r="S532" s="45"/>
      <c r="T532" s="44"/>
      <c r="U532" s="26">
        <f t="shared" si="34"/>
        <v>0</v>
      </c>
      <c r="V532" s="25">
        <f t="shared" si="33"/>
        <v>0</v>
      </c>
      <c r="W532" s="25">
        <f t="shared" si="35"/>
        <v>0</v>
      </c>
      <c r="X532" s="43"/>
    </row>
    <row r="533" spans="1:24" ht="12.75">
      <c r="A533" s="36"/>
      <c r="B533" s="42"/>
      <c r="C533" s="41"/>
      <c r="D533" s="40"/>
      <c r="E533" s="39"/>
      <c r="F533" s="38"/>
      <c r="G533" s="37"/>
      <c r="H533" s="36" t="s">
        <v>0</v>
      </c>
      <c r="I533" s="35"/>
      <c r="J533" s="36"/>
      <c r="K533" s="35"/>
      <c r="L533" s="34"/>
      <c r="M533" s="33"/>
      <c r="N533" s="32"/>
      <c r="O533" s="31"/>
      <c r="P533" s="30">
        <f t="shared" si="32"/>
        <v>0</v>
      </c>
      <c r="Q533" s="45"/>
      <c r="R533" s="46"/>
      <c r="S533" s="45"/>
      <c r="T533" s="44"/>
      <c r="U533" s="26">
        <f t="shared" si="34"/>
        <v>0</v>
      </c>
      <c r="V533" s="25">
        <f t="shared" si="33"/>
        <v>0</v>
      </c>
      <c r="W533" s="25">
        <f t="shared" si="35"/>
        <v>0</v>
      </c>
      <c r="X533" s="43"/>
    </row>
    <row r="534" spans="1:24" ht="12.75">
      <c r="A534" s="36"/>
      <c r="B534" s="42"/>
      <c r="C534" s="41"/>
      <c r="D534" s="40"/>
      <c r="E534" s="39"/>
      <c r="F534" s="38"/>
      <c r="G534" s="37"/>
      <c r="H534" s="36" t="s">
        <v>0</v>
      </c>
      <c r="I534" s="35"/>
      <c r="J534" s="36"/>
      <c r="K534" s="35"/>
      <c r="L534" s="34"/>
      <c r="M534" s="33"/>
      <c r="N534" s="32"/>
      <c r="O534" s="31"/>
      <c r="P534" s="30">
        <f t="shared" si="32"/>
        <v>0</v>
      </c>
      <c r="Q534" s="45"/>
      <c r="R534" s="46"/>
      <c r="S534" s="45"/>
      <c r="T534" s="44"/>
      <c r="U534" s="26">
        <f t="shared" si="34"/>
        <v>0</v>
      </c>
      <c r="V534" s="25">
        <f t="shared" si="33"/>
        <v>0</v>
      </c>
      <c r="W534" s="25">
        <f t="shared" si="35"/>
        <v>0</v>
      </c>
      <c r="X534" s="43"/>
    </row>
    <row r="535" spans="1:24" ht="12.75">
      <c r="A535" s="36"/>
      <c r="B535" s="42"/>
      <c r="C535" s="41"/>
      <c r="D535" s="40"/>
      <c r="E535" s="39"/>
      <c r="F535" s="38"/>
      <c r="G535" s="37"/>
      <c r="H535" s="36" t="s">
        <v>0</v>
      </c>
      <c r="I535" s="35"/>
      <c r="J535" s="36"/>
      <c r="K535" s="35"/>
      <c r="L535" s="34"/>
      <c r="M535" s="33"/>
      <c r="N535" s="32"/>
      <c r="O535" s="31"/>
      <c r="P535" s="30">
        <f t="shared" si="32"/>
        <v>0</v>
      </c>
      <c r="Q535" s="45"/>
      <c r="R535" s="46"/>
      <c r="S535" s="45"/>
      <c r="T535" s="44"/>
      <c r="U535" s="26">
        <f t="shared" si="34"/>
        <v>0</v>
      </c>
      <c r="V535" s="25">
        <f t="shared" si="33"/>
        <v>0</v>
      </c>
      <c r="W535" s="25">
        <f t="shared" si="35"/>
        <v>0</v>
      </c>
      <c r="X535" s="43"/>
    </row>
    <row r="536" spans="1:24" ht="12.75">
      <c r="A536" s="36"/>
      <c r="B536" s="42"/>
      <c r="C536" s="41"/>
      <c r="D536" s="40"/>
      <c r="E536" s="39"/>
      <c r="F536" s="38"/>
      <c r="G536" s="37"/>
      <c r="H536" s="36" t="s">
        <v>0</v>
      </c>
      <c r="I536" s="35"/>
      <c r="J536" s="36"/>
      <c r="K536" s="35"/>
      <c r="L536" s="34"/>
      <c r="M536" s="33"/>
      <c r="N536" s="32"/>
      <c r="O536" s="31"/>
      <c r="P536" s="30">
        <f t="shared" si="32"/>
        <v>0</v>
      </c>
      <c r="Q536" s="45"/>
      <c r="R536" s="46"/>
      <c r="S536" s="45"/>
      <c r="T536" s="44"/>
      <c r="U536" s="26">
        <f t="shared" si="34"/>
        <v>0</v>
      </c>
      <c r="V536" s="25">
        <f t="shared" si="33"/>
        <v>0</v>
      </c>
      <c r="W536" s="25">
        <f t="shared" si="35"/>
        <v>0</v>
      </c>
      <c r="X536" s="43"/>
    </row>
    <row r="537" spans="1:24" ht="12.75">
      <c r="A537" s="36"/>
      <c r="B537" s="42"/>
      <c r="C537" s="41"/>
      <c r="D537" s="40"/>
      <c r="E537" s="39"/>
      <c r="F537" s="38"/>
      <c r="G537" s="37"/>
      <c r="H537" s="36" t="s">
        <v>0</v>
      </c>
      <c r="I537" s="35"/>
      <c r="J537" s="36"/>
      <c r="K537" s="35"/>
      <c r="L537" s="34"/>
      <c r="M537" s="33"/>
      <c r="N537" s="32"/>
      <c r="O537" s="31"/>
      <c r="P537" s="30">
        <f t="shared" si="32"/>
        <v>0</v>
      </c>
      <c r="Q537" s="45"/>
      <c r="R537" s="46"/>
      <c r="S537" s="45"/>
      <c r="T537" s="44"/>
      <c r="U537" s="26">
        <f t="shared" si="34"/>
        <v>0</v>
      </c>
      <c r="V537" s="25">
        <f t="shared" si="33"/>
        <v>0</v>
      </c>
      <c r="W537" s="25">
        <f t="shared" si="35"/>
        <v>0</v>
      </c>
      <c r="X537" s="43"/>
    </row>
    <row r="538" spans="1:24" ht="12.75">
      <c r="A538" s="36"/>
      <c r="B538" s="42"/>
      <c r="C538" s="41"/>
      <c r="D538" s="40"/>
      <c r="E538" s="39"/>
      <c r="F538" s="38"/>
      <c r="G538" s="37"/>
      <c r="H538" s="36" t="s">
        <v>0</v>
      </c>
      <c r="I538" s="35"/>
      <c r="J538" s="36"/>
      <c r="K538" s="35"/>
      <c r="L538" s="34"/>
      <c r="M538" s="33"/>
      <c r="N538" s="32"/>
      <c r="O538" s="31"/>
      <c r="P538" s="30">
        <f t="shared" si="32"/>
        <v>0</v>
      </c>
      <c r="Q538" s="45"/>
      <c r="R538" s="46"/>
      <c r="S538" s="45"/>
      <c r="T538" s="44"/>
      <c r="U538" s="26">
        <f t="shared" si="34"/>
        <v>0</v>
      </c>
      <c r="V538" s="25">
        <f t="shared" si="33"/>
        <v>0</v>
      </c>
      <c r="W538" s="25">
        <f t="shared" si="35"/>
        <v>0</v>
      </c>
      <c r="X538" s="43"/>
    </row>
    <row r="539" spans="1:24" ht="12.75">
      <c r="A539" s="36"/>
      <c r="B539" s="42"/>
      <c r="C539" s="41"/>
      <c r="D539" s="40"/>
      <c r="E539" s="39"/>
      <c r="F539" s="38"/>
      <c r="G539" s="37"/>
      <c r="H539" s="36" t="s">
        <v>0</v>
      </c>
      <c r="I539" s="35"/>
      <c r="J539" s="36"/>
      <c r="K539" s="35"/>
      <c r="L539" s="34"/>
      <c r="M539" s="33"/>
      <c r="N539" s="32"/>
      <c r="O539" s="31"/>
      <c r="P539" s="30">
        <f t="shared" si="32"/>
        <v>0</v>
      </c>
      <c r="Q539" s="45"/>
      <c r="R539" s="46"/>
      <c r="S539" s="45"/>
      <c r="T539" s="44"/>
      <c r="U539" s="26">
        <f t="shared" si="34"/>
        <v>0</v>
      </c>
      <c r="V539" s="25">
        <f t="shared" si="33"/>
        <v>0</v>
      </c>
      <c r="W539" s="25">
        <f t="shared" si="35"/>
        <v>0</v>
      </c>
      <c r="X539" s="43"/>
    </row>
    <row r="540" spans="1:24" ht="12.75">
      <c r="A540" s="36"/>
      <c r="B540" s="42"/>
      <c r="C540" s="41"/>
      <c r="D540" s="40"/>
      <c r="E540" s="39"/>
      <c r="F540" s="38"/>
      <c r="G540" s="37"/>
      <c r="H540" s="36" t="s">
        <v>0</v>
      </c>
      <c r="I540" s="35"/>
      <c r="J540" s="36"/>
      <c r="K540" s="35"/>
      <c r="L540" s="34"/>
      <c r="M540" s="33"/>
      <c r="N540" s="32"/>
      <c r="O540" s="31"/>
      <c r="P540" s="30">
        <f t="shared" si="32"/>
        <v>0</v>
      </c>
      <c r="Q540" s="45"/>
      <c r="R540" s="46"/>
      <c r="S540" s="45"/>
      <c r="T540" s="44"/>
      <c r="U540" s="26">
        <f t="shared" si="34"/>
        <v>0</v>
      </c>
      <c r="V540" s="25">
        <f t="shared" si="33"/>
        <v>0</v>
      </c>
      <c r="W540" s="25">
        <f t="shared" si="35"/>
        <v>0</v>
      </c>
      <c r="X540" s="43"/>
    </row>
    <row r="541" spans="1:24" ht="12.75">
      <c r="A541" s="36"/>
      <c r="B541" s="42"/>
      <c r="C541" s="41"/>
      <c r="D541" s="40"/>
      <c r="E541" s="39"/>
      <c r="F541" s="38"/>
      <c r="G541" s="37"/>
      <c r="H541" s="36" t="s">
        <v>0</v>
      </c>
      <c r="I541" s="35"/>
      <c r="J541" s="36"/>
      <c r="K541" s="35"/>
      <c r="L541" s="34"/>
      <c r="M541" s="33"/>
      <c r="N541" s="32"/>
      <c r="O541" s="31"/>
      <c r="P541" s="30">
        <f t="shared" si="32"/>
        <v>0</v>
      </c>
      <c r="Q541" s="45"/>
      <c r="R541" s="46"/>
      <c r="S541" s="45"/>
      <c r="T541" s="44"/>
      <c r="U541" s="26">
        <f t="shared" si="34"/>
        <v>0</v>
      </c>
      <c r="V541" s="25">
        <f t="shared" si="33"/>
        <v>0</v>
      </c>
      <c r="W541" s="25">
        <f t="shared" si="35"/>
        <v>0</v>
      </c>
      <c r="X541" s="43"/>
    </row>
    <row r="542" spans="1:24" ht="12.75">
      <c r="A542" s="36"/>
      <c r="B542" s="42"/>
      <c r="C542" s="41"/>
      <c r="D542" s="40"/>
      <c r="E542" s="39"/>
      <c r="F542" s="38"/>
      <c r="G542" s="37"/>
      <c r="H542" s="36" t="s">
        <v>0</v>
      </c>
      <c r="I542" s="35"/>
      <c r="J542" s="36"/>
      <c r="K542" s="35"/>
      <c r="L542" s="34"/>
      <c r="M542" s="33"/>
      <c r="N542" s="32"/>
      <c r="O542" s="31"/>
      <c r="P542" s="30">
        <f t="shared" si="32"/>
        <v>0</v>
      </c>
      <c r="Q542" s="45"/>
      <c r="R542" s="46"/>
      <c r="S542" s="45"/>
      <c r="T542" s="44"/>
      <c r="U542" s="26">
        <f t="shared" si="34"/>
        <v>0</v>
      </c>
      <c r="V542" s="25">
        <f t="shared" si="33"/>
        <v>0</v>
      </c>
      <c r="W542" s="25">
        <f t="shared" si="35"/>
        <v>0</v>
      </c>
      <c r="X542" s="43"/>
    </row>
    <row r="543" spans="1:24" ht="12.75">
      <c r="A543" s="36"/>
      <c r="B543" s="42"/>
      <c r="C543" s="41"/>
      <c r="D543" s="40"/>
      <c r="E543" s="39"/>
      <c r="F543" s="38"/>
      <c r="G543" s="37"/>
      <c r="H543" s="36" t="s">
        <v>0</v>
      </c>
      <c r="I543" s="35"/>
      <c r="J543" s="36"/>
      <c r="K543" s="35"/>
      <c r="L543" s="34"/>
      <c r="M543" s="33"/>
      <c r="N543" s="32"/>
      <c r="O543" s="31"/>
      <c r="P543" s="30">
        <f t="shared" si="32"/>
        <v>0</v>
      </c>
      <c r="Q543" s="45"/>
      <c r="R543" s="46"/>
      <c r="S543" s="45"/>
      <c r="T543" s="44"/>
      <c r="U543" s="26">
        <f t="shared" si="34"/>
        <v>0</v>
      </c>
      <c r="V543" s="25">
        <f t="shared" si="33"/>
        <v>0</v>
      </c>
      <c r="W543" s="25">
        <f t="shared" si="35"/>
        <v>0</v>
      </c>
      <c r="X543" s="43"/>
    </row>
    <row r="544" spans="1:24" ht="12.75">
      <c r="A544" s="36"/>
      <c r="B544" s="42"/>
      <c r="C544" s="41"/>
      <c r="D544" s="40"/>
      <c r="E544" s="39"/>
      <c r="F544" s="38"/>
      <c r="G544" s="37"/>
      <c r="H544" s="36" t="s">
        <v>0</v>
      </c>
      <c r="I544" s="35"/>
      <c r="J544" s="36"/>
      <c r="K544" s="35"/>
      <c r="L544" s="34"/>
      <c r="M544" s="33"/>
      <c r="N544" s="32"/>
      <c r="O544" s="31"/>
      <c r="P544" s="30">
        <f t="shared" si="32"/>
        <v>0</v>
      </c>
      <c r="Q544" s="45"/>
      <c r="R544" s="46"/>
      <c r="S544" s="45"/>
      <c r="T544" s="44"/>
      <c r="U544" s="26">
        <f t="shared" si="34"/>
        <v>0</v>
      </c>
      <c r="V544" s="25">
        <f t="shared" si="33"/>
        <v>0</v>
      </c>
      <c r="W544" s="25">
        <f t="shared" si="35"/>
        <v>0</v>
      </c>
      <c r="X544" s="43"/>
    </row>
    <row r="545" spans="1:24" ht="12.75">
      <c r="A545" s="36"/>
      <c r="B545" s="42"/>
      <c r="C545" s="41"/>
      <c r="D545" s="40"/>
      <c r="E545" s="39"/>
      <c r="F545" s="38"/>
      <c r="G545" s="37"/>
      <c r="H545" s="36" t="s">
        <v>0</v>
      </c>
      <c r="I545" s="35"/>
      <c r="J545" s="36"/>
      <c r="K545" s="35"/>
      <c r="L545" s="34"/>
      <c r="M545" s="33"/>
      <c r="N545" s="32"/>
      <c r="O545" s="31"/>
      <c r="P545" s="30">
        <f t="shared" si="32"/>
        <v>0</v>
      </c>
      <c r="Q545" s="45"/>
      <c r="R545" s="46"/>
      <c r="S545" s="45"/>
      <c r="T545" s="44"/>
      <c r="U545" s="26">
        <f t="shared" si="34"/>
        <v>0</v>
      </c>
      <c r="V545" s="25">
        <f t="shared" si="33"/>
        <v>0</v>
      </c>
      <c r="W545" s="25">
        <f t="shared" si="35"/>
        <v>0</v>
      </c>
      <c r="X545" s="43"/>
    </row>
    <row r="546" spans="1:24" ht="12.75">
      <c r="A546" s="36"/>
      <c r="B546" s="42"/>
      <c r="C546" s="41"/>
      <c r="D546" s="40"/>
      <c r="E546" s="39"/>
      <c r="F546" s="38"/>
      <c r="G546" s="37"/>
      <c r="H546" s="36" t="s">
        <v>0</v>
      </c>
      <c r="I546" s="35"/>
      <c r="J546" s="36"/>
      <c r="K546" s="35"/>
      <c r="L546" s="34"/>
      <c r="M546" s="33"/>
      <c r="N546" s="32"/>
      <c r="O546" s="31"/>
      <c r="P546" s="30">
        <f t="shared" si="32"/>
        <v>0</v>
      </c>
      <c r="Q546" s="45"/>
      <c r="R546" s="46"/>
      <c r="S546" s="45"/>
      <c r="T546" s="44"/>
      <c r="U546" s="26">
        <f t="shared" si="34"/>
        <v>0</v>
      </c>
      <c r="V546" s="25">
        <f t="shared" si="33"/>
        <v>0</v>
      </c>
      <c r="W546" s="25">
        <f t="shared" si="35"/>
        <v>0</v>
      </c>
      <c r="X546" s="43"/>
    </row>
    <row r="547" spans="1:24" ht="12.75">
      <c r="A547" s="36"/>
      <c r="B547" s="42"/>
      <c r="C547" s="41"/>
      <c r="D547" s="40"/>
      <c r="E547" s="39"/>
      <c r="F547" s="38"/>
      <c r="G547" s="37"/>
      <c r="H547" s="36" t="s">
        <v>0</v>
      </c>
      <c r="I547" s="35"/>
      <c r="J547" s="36"/>
      <c r="K547" s="35"/>
      <c r="L547" s="34"/>
      <c r="M547" s="33"/>
      <c r="N547" s="32"/>
      <c r="O547" s="31"/>
      <c r="P547" s="30">
        <f t="shared" si="32"/>
        <v>0</v>
      </c>
      <c r="Q547" s="45"/>
      <c r="R547" s="46"/>
      <c r="S547" s="45"/>
      <c r="T547" s="44"/>
      <c r="U547" s="26">
        <f t="shared" si="34"/>
        <v>0</v>
      </c>
      <c r="V547" s="25">
        <f t="shared" si="33"/>
        <v>0</v>
      </c>
      <c r="W547" s="25">
        <f t="shared" si="35"/>
        <v>0</v>
      </c>
      <c r="X547" s="43"/>
    </row>
    <row r="548" spans="1:24" ht="12.75">
      <c r="A548" s="36"/>
      <c r="B548" s="42"/>
      <c r="C548" s="41"/>
      <c r="D548" s="40"/>
      <c r="E548" s="39"/>
      <c r="F548" s="38"/>
      <c r="G548" s="37"/>
      <c r="H548" s="36" t="s">
        <v>0</v>
      </c>
      <c r="I548" s="35"/>
      <c r="J548" s="36"/>
      <c r="K548" s="35"/>
      <c r="L548" s="34"/>
      <c r="M548" s="33"/>
      <c r="N548" s="32"/>
      <c r="O548" s="31"/>
      <c r="P548" s="30">
        <f t="shared" si="32"/>
        <v>0</v>
      </c>
      <c r="Q548" s="45"/>
      <c r="R548" s="46"/>
      <c r="S548" s="45"/>
      <c r="T548" s="44"/>
      <c r="U548" s="26">
        <f t="shared" si="34"/>
        <v>0</v>
      </c>
      <c r="V548" s="25">
        <f t="shared" si="33"/>
        <v>0</v>
      </c>
      <c r="W548" s="25">
        <f t="shared" si="35"/>
        <v>0</v>
      </c>
      <c r="X548" s="43"/>
    </row>
    <row r="549" spans="1:24" ht="12.75">
      <c r="A549" s="36"/>
      <c r="B549" s="42"/>
      <c r="C549" s="41"/>
      <c r="D549" s="40"/>
      <c r="E549" s="39"/>
      <c r="F549" s="38"/>
      <c r="G549" s="37"/>
      <c r="H549" s="36" t="s">
        <v>0</v>
      </c>
      <c r="I549" s="35"/>
      <c r="J549" s="36"/>
      <c r="K549" s="35"/>
      <c r="L549" s="34"/>
      <c r="M549" s="33"/>
      <c r="N549" s="32"/>
      <c r="O549" s="31"/>
      <c r="P549" s="30">
        <f t="shared" si="32"/>
        <v>0</v>
      </c>
      <c r="Q549" s="45"/>
      <c r="R549" s="46"/>
      <c r="S549" s="45"/>
      <c r="T549" s="44"/>
      <c r="U549" s="26">
        <f t="shared" si="34"/>
        <v>0</v>
      </c>
      <c r="V549" s="25">
        <f t="shared" si="33"/>
        <v>0</v>
      </c>
      <c r="W549" s="25">
        <f t="shared" si="35"/>
        <v>0</v>
      </c>
      <c r="X549" s="43"/>
    </row>
    <row r="550" spans="1:24" ht="12.75">
      <c r="A550" s="36"/>
      <c r="B550" s="42"/>
      <c r="C550" s="41"/>
      <c r="D550" s="40"/>
      <c r="E550" s="39"/>
      <c r="F550" s="38"/>
      <c r="G550" s="37"/>
      <c r="H550" s="36" t="s">
        <v>0</v>
      </c>
      <c r="I550" s="35"/>
      <c r="J550" s="36"/>
      <c r="K550" s="35"/>
      <c r="L550" s="34"/>
      <c r="M550" s="33"/>
      <c r="N550" s="32"/>
      <c r="O550" s="31"/>
      <c r="P550" s="30">
        <f t="shared" si="32"/>
        <v>0</v>
      </c>
      <c r="Q550" s="45"/>
      <c r="R550" s="46"/>
      <c r="S550" s="45"/>
      <c r="T550" s="44"/>
      <c r="U550" s="26">
        <f t="shared" si="34"/>
        <v>0</v>
      </c>
      <c r="V550" s="25">
        <f t="shared" si="33"/>
        <v>0</v>
      </c>
      <c r="W550" s="25">
        <f t="shared" si="35"/>
        <v>0</v>
      </c>
      <c r="X550" s="43"/>
    </row>
    <row r="551" spans="1:24" ht="12.75">
      <c r="A551" s="36"/>
      <c r="B551" s="42"/>
      <c r="C551" s="41"/>
      <c r="D551" s="40"/>
      <c r="E551" s="39"/>
      <c r="F551" s="38"/>
      <c r="G551" s="37"/>
      <c r="H551" s="36" t="s">
        <v>0</v>
      </c>
      <c r="I551" s="35"/>
      <c r="J551" s="36"/>
      <c r="K551" s="35"/>
      <c r="L551" s="34"/>
      <c r="M551" s="33"/>
      <c r="N551" s="32"/>
      <c r="O551" s="31"/>
      <c r="P551" s="30">
        <f t="shared" si="32"/>
        <v>0</v>
      </c>
      <c r="Q551" s="45"/>
      <c r="R551" s="46"/>
      <c r="S551" s="45"/>
      <c r="T551" s="44"/>
      <c r="U551" s="26">
        <f t="shared" si="34"/>
        <v>0</v>
      </c>
      <c r="V551" s="25">
        <f t="shared" si="33"/>
        <v>0</v>
      </c>
      <c r="W551" s="25">
        <f t="shared" si="35"/>
        <v>0</v>
      </c>
      <c r="X551" s="43"/>
    </row>
    <row r="552" spans="1:24" ht="12.75">
      <c r="A552" s="36"/>
      <c r="B552" s="42"/>
      <c r="C552" s="41"/>
      <c r="D552" s="40"/>
      <c r="E552" s="39"/>
      <c r="F552" s="38"/>
      <c r="G552" s="37"/>
      <c r="H552" s="36" t="s">
        <v>0</v>
      </c>
      <c r="I552" s="35"/>
      <c r="J552" s="36"/>
      <c r="K552" s="35"/>
      <c r="L552" s="34"/>
      <c r="M552" s="33"/>
      <c r="N552" s="32"/>
      <c r="O552" s="31"/>
      <c r="P552" s="30">
        <f t="shared" si="32"/>
        <v>0</v>
      </c>
      <c r="Q552" s="45"/>
      <c r="R552" s="46"/>
      <c r="S552" s="45"/>
      <c r="T552" s="44"/>
      <c r="U552" s="26">
        <f t="shared" si="34"/>
        <v>0</v>
      </c>
      <c r="V552" s="25">
        <f t="shared" si="33"/>
        <v>0</v>
      </c>
      <c r="W552" s="25">
        <f t="shared" si="35"/>
        <v>0</v>
      </c>
      <c r="X552" s="43"/>
    </row>
    <row r="553" spans="1:24" ht="12.75">
      <c r="A553" s="36"/>
      <c r="B553" s="42"/>
      <c r="C553" s="41"/>
      <c r="D553" s="40"/>
      <c r="E553" s="39"/>
      <c r="F553" s="38"/>
      <c r="G553" s="37"/>
      <c r="H553" s="36" t="s">
        <v>0</v>
      </c>
      <c r="I553" s="35"/>
      <c r="J553" s="36"/>
      <c r="K553" s="35"/>
      <c r="L553" s="34"/>
      <c r="M553" s="33"/>
      <c r="N553" s="32"/>
      <c r="O553" s="31"/>
      <c r="P553" s="30">
        <f t="shared" si="32"/>
        <v>0</v>
      </c>
      <c r="Q553" s="45"/>
      <c r="R553" s="46"/>
      <c r="S553" s="45"/>
      <c r="T553" s="44"/>
      <c r="U553" s="26">
        <f t="shared" si="34"/>
        <v>0</v>
      </c>
      <c r="V553" s="25">
        <f t="shared" si="33"/>
        <v>0</v>
      </c>
      <c r="W553" s="25">
        <f t="shared" si="35"/>
        <v>0</v>
      </c>
      <c r="X553" s="43"/>
    </row>
    <row r="554" spans="1:24" ht="12.75">
      <c r="A554" s="36"/>
      <c r="B554" s="42"/>
      <c r="C554" s="41"/>
      <c r="D554" s="40"/>
      <c r="E554" s="39"/>
      <c r="F554" s="38"/>
      <c r="G554" s="37"/>
      <c r="H554" s="36" t="s">
        <v>0</v>
      </c>
      <c r="I554" s="35"/>
      <c r="J554" s="36"/>
      <c r="K554" s="35"/>
      <c r="L554" s="34"/>
      <c r="M554" s="33"/>
      <c r="N554" s="32"/>
      <c r="O554" s="31"/>
      <c r="P554" s="30">
        <f t="shared" si="32"/>
        <v>0</v>
      </c>
      <c r="Q554" s="45"/>
      <c r="R554" s="46"/>
      <c r="S554" s="45"/>
      <c r="T554" s="44"/>
      <c r="U554" s="26">
        <f t="shared" si="34"/>
        <v>0</v>
      </c>
      <c r="V554" s="25">
        <f t="shared" si="33"/>
        <v>0</v>
      </c>
      <c r="W554" s="25">
        <f t="shared" si="35"/>
        <v>0</v>
      </c>
      <c r="X554" s="43"/>
    </row>
    <row r="555" spans="1:24" ht="12.75">
      <c r="A555" s="36"/>
      <c r="B555" s="42"/>
      <c r="C555" s="41"/>
      <c r="D555" s="40"/>
      <c r="E555" s="39"/>
      <c r="F555" s="38"/>
      <c r="G555" s="37"/>
      <c r="H555" s="36" t="s">
        <v>0</v>
      </c>
      <c r="I555" s="35"/>
      <c r="J555" s="36"/>
      <c r="K555" s="35"/>
      <c r="L555" s="34"/>
      <c r="M555" s="33"/>
      <c r="N555" s="32"/>
      <c r="O555" s="31"/>
      <c r="P555" s="30">
        <f t="shared" si="32"/>
        <v>0</v>
      </c>
      <c r="Q555" s="45"/>
      <c r="R555" s="46"/>
      <c r="S555" s="45"/>
      <c r="T555" s="44"/>
      <c r="U555" s="26">
        <f t="shared" si="34"/>
        <v>0</v>
      </c>
      <c r="V555" s="25">
        <f t="shared" si="33"/>
        <v>0</v>
      </c>
      <c r="W555" s="25">
        <f t="shared" si="35"/>
        <v>0</v>
      </c>
      <c r="X555" s="43"/>
    </row>
    <row r="556" spans="1:24" ht="12.75">
      <c r="A556" s="36"/>
      <c r="B556" s="42"/>
      <c r="C556" s="41"/>
      <c r="D556" s="40"/>
      <c r="E556" s="39"/>
      <c r="F556" s="38"/>
      <c r="G556" s="37"/>
      <c r="H556" s="36" t="s">
        <v>0</v>
      </c>
      <c r="I556" s="35"/>
      <c r="J556" s="36"/>
      <c r="K556" s="35"/>
      <c r="L556" s="34"/>
      <c r="M556" s="33"/>
      <c r="N556" s="32"/>
      <c r="O556" s="31"/>
      <c r="P556" s="30">
        <f t="shared" si="32"/>
        <v>0</v>
      </c>
      <c r="Q556" s="45"/>
      <c r="R556" s="46"/>
      <c r="S556" s="45"/>
      <c r="T556" s="44"/>
      <c r="U556" s="26">
        <f t="shared" si="34"/>
        <v>0</v>
      </c>
      <c r="V556" s="25">
        <f t="shared" si="33"/>
        <v>0</v>
      </c>
      <c r="W556" s="25">
        <f t="shared" si="35"/>
        <v>0</v>
      </c>
      <c r="X556" s="43"/>
    </row>
    <row r="557" spans="1:24" ht="12.75">
      <c r="A557" s="36"/>
      <c r="B557" s="42"/>
      <c r="C557" s="41"/>
      <c r="D557" s="40"/>
      <c r="E557" s="39"/>
      <c r="F557" s="38"/>
      <c r="G557" s="37"/>
      <c r="H557" s="36" t="s">
        <v>0</v>
      </c>
      <c r="I557" s="35"/>
      <c r="J557" s="36"/>
      <c r="K557" s="35"/>
      <c r="L557" s="34"/>
      <c r="M557" s="33"/>
      <c r="N557" s="32"/>
      <c r="O557" s="31"/>
      <c r="P557" s="30">
        <f t="shared" si="32"/>
        <v>0</v>
      </c>
      <c r="Q557" s="45"/>
      <c r="R557" s="46"/>
      <c r="S557" s="45"/>
      <c r="T557" s="44"/>
      <c r="U557" s="26">
        <f t="shared" si="34"/>
        <v>0</v>
      </c>
      <c r="V557" s="25">
        <f t="shared" si="33"/>
        <v>0</v>
      </c>
      <c r="W557" s="25">
        <f t="shared" si="35"/>
        <v>0</v>
      </c>
      <c r="X557" s="43"/>
    </row>
    <row r="558" spans="1:24" ht="12.75">
      <c r="A558" s="36"/>
      <c r="B558" s="42"/>
      <c r="C558" s="41"/>
      <c r="D558" s="40"/>
      <c r="E558" s="39"/>
      <c r="F558" s="38"/>
      <c r="G558" s="37"/>
      <c r="H558" s="36" t="s">
        <v>0</v>
      </c>
      <c r="I558" s="35"/>
      <c r="J558" s="36"/>
      <c r="K558" s="35"/>
      <c r="L558" s="34"/>
      <c r="M558" s="33"/>
      <c r="N558" s="32"/>
      <c r="O558" s="31"/>
      <c r="P558" s="30">
        <f t="shared" si="32"/>
        <v>0</v>
      </c>
      <c r="Q558" s="45"/>
      <c r="R558" s="46"/>
      <c r="S558" s="45"/>
      <c r="T558" s="44"/>
      <c r="U558" s="26">
        <f t="shared" si="34"/>
        <v>0</v>
      </c>
      <c r="V558" s="25">
        <f t="shared" si="33"/>
        <v>0</v>
      </c>
      <c r="W558" s="25">
        <f t="shared" si="35"/>
        <v>0</v>
      </c>
      <c r="X558" s="43"/>
    </row>
    <row r="559" spans="1:24" ht="12.75">
      <c r="A559" s="36"/>
      <c r="B559" s="42"/>
      <c r="C559" s="41"/>
      <c r="D559" s="40"/>
      <c r="E559" s="39"/>
      <c r="F559" s="38"/>
      <c r="G559" s="37"/>
      <c r="H559" s="36" t="s">
        <v>0</v>
      </c>
      <c r="I559" s="35"/>
      <c r="J559" s="36"/>
      <c r="K559" s="35"/>
      <c r="L559" s="34"/>
      <c r="M559" s="33"/>
      <c r="N559" s="32"/>
      <c r="O559" s="31"/>
      <c r="P559" s="30">
        <f t="shared" si="32"/>
        <v>0</v>
      </c>
      <c r="Q559" s="45"/>
      <c r="R559" s="46"/>
      <c r="S559" s="45"/>
      <c r="T559" s="44"/>
      <c r="U559" s="26">
        <f t="shared" si="34"/>
        <v>0</v>
      </c>
      <c r="V559" s="25">
        <f t="shared" si="33"/>
        <v>0</v>
      </c>
      <c r="W559" s="25">
        <f t="shared" si="35"/>
        <v>0</v>
      </c>
      <c r="X559" s="43"/>
    </row>
    <row r="560" spans="1:24" ht="12.75">
      <c r="A560" s="36"/>
      <c r="B560" s="42"/>
      <c r="C560" s="41"/>
      <c r="D560" s="40"/>
      <c r="E560" s="39"/>
      <c r="F560" s="38"/>
      <c r="G560" s="37"/>
      <c r="H560" s="36" t="s">
        <v>0</v>
      </c>
      <c r="I560" s="35"/>
      <c r="J560" s="36"/>
      <c r="K560" s="35"/>
      <c r="L560" s="34"/>
      <c r="M560" s="33"/>
      <c r="N560" s="32"/>
      <c r="O560" s="31"/>
      <c r="P560" s="30">
        <f t="shared" si="32"/>
        <v>0</v>
      </c>
      <c r="Q560" s="45"/>
      <c r="R560" s="46"/>
      <c r="S560" s="45"/>
      <c r="T560" s="44"/>
      <c r="U560" s="26">
        <f t="shared" si="34"/>
        <v>0</v>
      </c>
      <c r="V560" s="25">
        <f t="shared" si="33"/>
        <v>0</v>
      </c>
      <c r="W560" s="25">
        <f t="shared" si="35"/>
        <v>0</v>
      </c>
      <c r="X560" s="43"/>
    </row>
    <row r="561" spans="1:24" ht="12.75">
      <c r="A561" s="36"/>
      <c r="B561" s="42"/>
      <c r="C561" s="41"/>
      <c r="D561" s="40"/>
      <c r="E561" s="39"/>
      <c r="F561" s="38"/>
      <c r="G561" s="37"/>
      <c r="H561" s="36" t="s">
        <v>0</v>
      </c>
      <c r="I561" s="35"/>
      <c r="J561" s="36"/>
      <c r="K561" s="35"/>
      <c r="L561" s="34"/>
      <c r="M561" s="33"/>
      <c r="N561" s="32"/>
      <c r="O561" s="31"/>
      <c r="P561" s="30">
        <f t="shared" si="32"/>
        <v>0</v>
      </c>
      <c r="Q561" s="45"/>
      <c r="R561" s="46"/>
      <c r="S561" s="45"/>
      <c r="T561" s="44"/>
      <c r="U561" s="26">
        <f t="shared" si="34"/>
        <v>0</v>
      </c>
      <c r="V561" s="25">
        <f t="shared" si="33"/>
        <v>0</v>
      </c>
      <c r="W561" s="25">
        <f t="shared" si="35"/>
        <v>0</v>
      </c>
      <c r="X561" s="43"/>
    </row>
    <row r="562" spans="1:24" ht="12.75">
      <c r="A562" s="36"/>
      <c r="B562" s="42"/>
      <c r="C562" s="41"/>
      <c r="D562" s="40"/>
      <c r="E562" s="39"/>
      <c r="F562" s="38"/>
      <c r="G562" s="37"/>
      <c r="H562" s="36" t="s">
        <v>0</v>
      </c>
      <c r="I562" s="35"/>
      <c r="J562" s="36"/>
      <c r="K562" s="35"/>
      <c r="L562" s="34"/>
      <c r="M562" s="33"/>
      <c r="N562" s="32"/>
      <c r="O562" s="31"/>
      <c r="P562" s="30">
        <f t="shared" si="32"/>
        <v>0</v>
      </c>
      <c r="Q562" s="45"/>
      <c r="R562" s="46"/>
      <c r="S562" s="45"/>
      <c r="T562" s="44"/>
      <c r="U562" s="26">
        <f t="shared" si="34"/>
        <v>0</v>
      </c>
      <c r="V562" s="25">
        <f t="shared" si="33"/>
        <v>0</v>
      </c>
      <c r="W562" s="25">
        <f t="shared" si="35"/>
        <v>0</v>
      </c>
      <c r="X562" s="43"/>
    </row>
    <row r="563" spans="1:24" ht="12.75">
      <c r="A563" s="36"/>
      <c r="B563" s="42"/>
      <c r="C563" s="41"/>
      <c r="D563" s="40"/>
      <c r="E563" s="39"/>
      <c r="F563" s="38"/>
      <c r="G563" s="37"/>
      <c r="H563" s="36" t="s">
        <v>0</v>
      </c>
      <c r="I563" s="35"/>
      <c r="J563" s="36"/>
      <c r="K563" s="35"/>
      <c r="L563" s="34"/>
      <c r="M563" s="33"/>
      <c r="N563" s="32"/>
      <c r="O563" s="31"/>
      <c r="P563" s="30">
        <f t="shared" si="32"/>
        <v>0</v>
      </c>
      <c r="Q563" s="45"/>
      <c r="R563" s="46"/>
      <c r="S563" s="45"/>
      <c r="T563" s="44"/>
      <c r="U563" s="26">
        <f t="shared" si="34"/>
        <v>0</v>
      </c>
      <c r="V563" s="25">
        <f t="shared" si="33"/>
        <v>0</v>
      </c>
      <c r="W563" s="25">
        <f t="shared" si="35"/>
        <v>0</v>
      </c>
      <c r="X563" s="43"/>
    </row>
    <row r="564" spans="1:24" ht="12.75">
      <c r="A564" s="36"/>
      <c r="B564" s="42"/>
      <c r="C564" s="41"/>
      <c r="D564" s="40"/>
      <c r="E564" s="39"/>
      <c r="F564" s="38"/>
      <c r="G564" s="37"/>
      <c r="H564" s="36" t="s">
        <v>0</v>
      </c>
      <c r="I564" s="35"/>
      <c r="J564" s="36"/>
      <c r="K564" s="35"/>
      <c r="L564" s="34"/>
      <c r="M564" s="33"/>
      <c r="N564" s="32"/>
      <c r="O564" s="31"/>
      <c r="P564" s="30">
        <f t="shared" si="32"/>
        <v>0</v>
      </c>
      <c r="Q564" s="45"/>
      <c r="R564" s="46"/>
      <c r="S564" s="45"/>
      <c r="T564" s="44"/>
      <c r="U564" s="26">
        <f t="shared" si="34"/>
        <v>0</v>
      </c>
      <c r="V564" s="25">
        <f t="shared" si="33"/>
        <v>0</v>
      </c>
      <c r="W564" s="25">
        <f t="shared" si="35"/>
        <v>0</v>
      </c>
      <c r="X564" s="43"/>
    </row>
    <row r="565" spans="1:24" ht="12.75">
      <c r="A565" s="36"/>
      <c r="B565" s="42"/>
      <c r="C565" s="41"/>
      <c r="D565" s="40"/>
      <c r="E565" s="39"/>
      <c r="F565" s="38"/>
      <c r="G565" s="37"/>
      <c r="H565" s="36" t="s">
        <v>0</v>
      </c>
      <c r="I565" s="35"/>
      <c r="J565" s="36"/>
      <c r="K565" s="35"/>
      <c r="L565" s="34"/>
      <c r="M565" s="33"/>
      <c r="N565" s="32"/>
      <c r="O565" s="31"/>
      <c r="P565" s="30">
        <f t="shared" si="32"/>
        <v>0</v>
      </c>
      <c r="Q565" s="45"/>
      <c r="R565" s="46"/>
      <c r="S565" s="45"/>
      <c r="T565" s="44"/>
      <c r="U565" s="26">
        <f t="shared" si="34"/>
        <v>0</v>
      </c>
      <c r="V565" s="25">
        <f t="shared" si="33"/>
        <v>0</v>
      </c>
      <c r="W565" s="25">
        <f t="shared" si="35"/>
        <v>0</v>
      </c>
      <c r="X565" s="43"/>
    </row>
    <row r="566" spans="1:24" ht="12.75">
      <c r="A566" s="36"/>
      <c r="B566" s="42"/>
      <c r="C566" s="41"/>
      <c r="D566" s="40"/>
      <c r="E566" s="39"/>
      <c r="F566" s="38"/>
      <c r="G566" s="37"/>
      <c r="H566" s="36" t="s">
        <v>0</v>
      </c>
      <c r="I566" s="35"/>
      <c r="J566" s="36"/>
      <c r="K566" s="35"/>
      <c r="L566" s="34"/>
      <c r="M566" s="33"/>
      <c r="N566" s="32"/>
      <c r="O566" s="31"/>
      <c r="P566" s="30">
        <f t="shared" si="32"/>
        <v>0</v>
      </c>
      <c r="Q566" s="45"/>
      <c r="R566" s="46"/>
      <c r="S566" s="45"/>
      <c r="T566" s="44"/>
      <c r="U566" s="26">
        <f t="shared" si="34"/>
        <v>0</v>
      </c>
      <c r="V566" s="25">
        <f t="shared" si="33"/>
        <v>0</v>
      </c>
      <c r="W566" s="25">
        <f t="shared" si="35"/>
        <v>0</v>
      </c>
      <c r="X566" s="43"/>
    </row>
    <row r="567" spans="1:24" ht="12.75">
      <c r="A567" s="36"/>
      <c r="B567" s="42"/>
      <c r="C567" s="41"/>
      <c r="D567" s="40"/>
      <c r="E567" s="39"/>
      <c r="F567" s="38"/>
      <c r="G567" s="37"/>
      <c r="H567" s="36" t="s">
        <v>0</v>
      </c>
      <c r="I567" s="35"/>
      <c r="J567" s="36"/>
      <c r="K567" s="35"/>
      <c r="L567" s="34"/>
      <c r="M567" s="33"/>
      <c r="N567" s="32"/>
      <c r="O567" s="31"/>
      <c r="P567" s="30">
        <f t="shared" si="32"/>
        <v>0</v>
      </c>
      <c r="Q567" s="45"/>
      <c r="R567" s="46"/>
      <c r="S567" s="45"/>
      <c r="T567" s="44"/>
      <c r="U567" s="26">
        <f t="shared" si="34"/>
        <v>0</v>
      </c>
      <c r="V567" s="25">
        <f t="shared" si="33"/>
        <v>0</v>
      </c>
      <c r="W567" s="25">
        <f t="shared" si="35"/>
        <v>0</v>
      </c>
      <c r="X567" s="43"/>
    </row>
    <row r="568" spans="1:24" ht="12.75">
      <c r="A568" s="36"/>
      <c r="B568" s="42"/>
      <c r="C568" s="41"/>
      <c r="D568" s="40"/>
      <c r="E568" s="39"/>
      <c r="F568" s="38"/>
      <c r="G568" s="37"/>
      <c r="H568" s="36" t="s">
        <v>0</v>
      </c>
      <c r="I568" s="35"/>
      <c r="J568" s="36"/>
      <c r="K568" s="35"/>
      <c r="L568" s="34"/>
      <c r="M568" s="33"/>
      <c r="N568" s="32"/>
      <c r="O568" s="31"/>
      <c r="P568" s="30">
        <f t="shared" si="32"/>
        <v>0</v>
      </c>
      <c r="Q568" s="45"/>
      <c r="R568" s="46"/>
      <c r="S568" s="45"/>
      <c r="T568" s="44"/>
      <c r="U568" s="26">
        <f t="shared" si="34"/>
        <v>0</v>
      </c>
      <c r="V568" s="25">
        <f t="shared" si="33"/>
        <v>0</v>
      </c>
      <c r="W568" s="25">
        <f t="shared" si="35"/>
        <v>0</v>
      </c>
      <c r="X568" s="43"/>
    </row>
    <row r="569" spans="1:24" ht="12.75">
      <c r="A569" s="36"/>
      <c r="B569" s="42"/>
      <c r="C569" s="41"/>
      <c r="D569" s="40"/>
      <c r="E569" s="39"/>
      <c r="F569" s="38"/>
      <c r="G569" s="37"/>
      <c r="H569" s="36" t="s">
        <v>0</v>
      </c>
      <c r="I569" s="35"/>
      <c r="J569" s="36"/>
      <c r="K569" s="35"/>
      <c r="L569" s="34"/>
      <c r="M569" s="33"/>
      <c r="N569" s="32"/>
      <c r="O569" s="31"/>
      <c r="P569" s="30">
        <f t="shared" si="32"/>
        <v>0</v>
      </c>
      <c r="Q569" s="45"/>
      <c r="R569" s="46"/>
      <c r="S569" s="45"/>
      <c r="T569" s="44"/>
      <c r="U569" s="26">
        <f t="shared" si="34"/>
        <v>0</v>
      </c>
      <c r="V569" s="25">
        <f t="shared" si="33"/>
        <v>0</v>
      </c>
      <c r="W569" s="25">
        <f t="shared" si="35"/>
        <v>0</v>
      </c>
      <c r="X569" s="43"/>
    </row>
    <row r="570" spans="1:24" ht="12.75">
      <c r="A570" s="36"/>
      <c r="B570" s="42"/>
      <c r="C570" s="41"/>
      <c r="D570" s="40"/>
      <c r="E570" s="39"/>
      <c r="F570" s="38"/>
      <c r="G570" s="37"/>
      <c r="H570" s="36" t="s">
        <v>0</v>
      </c>
      <c r="I570" s="35"/>
      <c r="J570" s="36"/>
      <c r="K570" s="35"/>
      <c r="L570" s="34"/>
      <c r="M570" s="33"/>
      <c r="N570" s="32"/>
      <c r="O570" s="31"/>
      <c r="P570" s="30">
        <f t="shared" si="32"/>
        <v>0</v>
      </c>
      <c r="Q570" s="45"/>
      <c r="R570" s="46"/>
      <c r="S570" s="45"/>
      <c r="T570" s="44"/>
      <c r="U570" s="26">
        <f t="shared" si="34"/>
        <v>0</v>
      </c>
      <c r="V570" s="25">
        <f t="shared" si="33"/>
        <v>0</v>
      </c>
      <c r="W570" s="25">
        <f t="shared" si="35"/>
        <v>0</v>
      </c>
      <c r="X570" s="43"/>
    </row>
    <row r="571" spans="1:24" ht="12.75">
      <c r="A571" s="36"/>
      <c r="B571" s="42"/>
      <c r="C571" s="41"/>
      <c r="D571" s="40"/>
      <c r="E571" s="39"/>
      <c r="F571" s="38"/>
      <c r="G571" s="37"/>
      <c r="H571" s="36" t="s">
        <v>0</v>
      </c>
      <c r="I571" s="35"/>
      <c r="J571" s="36"/>
      <c r="K571" s="35"/>
      <c r="L571" s="34"/>
      <c r="M571" s="33"/>
      <c r="N571" s="32"/>
      <c r="O571" s="31"/>
      <c r="P571" s="30">
        <f t="shared" si="32"/>
        <v>0</v>
      </c>
      <c r="Q571" s="45"/>
      <c r="R571" s="46"/>
      <c r="S571" s="45"/>
      <c r="T571" s="44"/>
      <c r="U571" s="26">
        <f t="shared" si="34"/>
        <v>0</v>
      </c>
      <c r="V571" s="25">
        <f t="shared" si="33"/>
        <v>0</v>
      </c>
      <c r="W571" s="25">
        <f t="shared" si="35"/>
        <v>0</v>
      </c>
      <c r="X571" s="43"/>
    </row>
    <row r="572" spans="1:24" ht="12.75">
      <c r="A572" s="36"/>
      <c r="B572" s="42"/>
      <c r="C572" s="41"/>
      <c r="D572" s="40"/>
      <c r="E572" s="39"/>
      <c r="F572" s="38"/>
      <c r="G572" s="37"/>
      <c r="H572" s="36" t="s">
        <v>0</v>
      </c>
      <c r="I572" s="35"/>
      <c r="J572" s="36"/>
      <c r="K572" s="35"/>
      <c r="L572" s="34"/>
      <c r="M572" s="33"/>
      <c r="N572" s="32"/>
      <c r="O572" s="31"/>
      <c r="P572" s="30">
        <f t="shared" si="32"/>
        <v>0</v>
      </c>
      <c r="Q572" s="45"/>
      <c r="R572" s="46"/>
      <c r="S572" s="45"/>
      <c r="T572" s="44"/>
      <c r="U572" s="26">
        <f t="shared" si="34"/>
        <v>0</v>
      </c>
      <c r="V572" s="25">
        <f t="shared" si="33"/>
        <v>0</v>
      </c>
      <c r="W572" s="25">
        <f t="shared" si="35"/>
        <v>0</v>
      </c>
      <c r="X572" s="43"/>
    </row>
    <row r="573" spans="1:24" ht="12.75">
      <c r="A573" s="36"/>
      <c r="B573" s="42"/>
      <c r="C573" s="41"/>
      <c r="D573" s="40"/>
      <c r="E573" s="39"/>
      <c r="F573" s="38"/>
      <c r="G573" s="37"/>
      <c r="H573" s="36" t="s">
        <v>0</v>
      </c>
      <c r="I573" s="35"/>
      <c r="J573" s="36"/>
      <c r="K573" s="35"/>
      <c r="L573" s="34"/>
      <c r="M573" s="33"/>
      <c r="N573" s="32"/>
      <c r="O573" s="31"/>
      <c r="P573" s="30">
        <f t="shared" si="32"/>
        <v>0</v>
      </c>
      <c r="Q573" s="45"/>
      <c r="R573" s="46"/>
      <c r="S573" s="45"/>
      <c r="T573" s="44"/>
      <c r="U573" s="26">
        <f t="shared" si="34"/>
        <v>0</v>
      </c>
      <c r="V573" s="25">
        <f t="shared" si="33"/>
        <v>0</v>
      </c>
      <c r="W573" s="25">
        <f t="shared" si="35"/>
        <v>0</v>
      </c>
      <c r="X573" s="43"/>
    </row>
    <row r="574" spans="1:24" ht="12.75">
      <c r="A574" s="36"/>
      <c r="B574" s="42"/>
      <c r="C574" s="41"/>
      <c r="D574" s="40"/>
      <c r="E574" s="39"/>
      <c r="F574" s="38"/>
      <c r="G574" s="37"/>
      <c r="H574" s="36" t="s">
        <v>0</v>
      </c>
      <c r="I574" s="35"/>
      <c r="J574" s="36"/>
      <c r="K574" s="35"/>
      <c r="L574" s="34"/>
      <c r="M574" s="33"/>
      <c r="N574" s="32"/>
      <c r="O574" s="31"/>
      <c r="P574" s="30">
        <f t="shared" si="32"/>
        <v>0</v>
      </c>
      <c r="Q574" s="45"/>
      <c r="R574" s="46"/>
      <c r="S574" s="45"/>
      <c r="T574" s="44"/>
      <c r="U574" s="26">
        <f t="shared" si="34"/>
        <v>0</v>
      </c>
      <c r="V574" s="25">
        <f t="shared" si="33"/>
        <v>0</v>
      </c>
      <c r="W574" s="25">
        <f t="shared" si="35"/>
        <v>0</v>
      </c>
      <c r="X574" s="43"/>
    </row>
    <row r="575" spans="1:24" ht="12.75">
      <c r="A575" s="36"/>
      <c r="B575" s="42"/>
      <c r="C575" s="41"/>
      <c r="D575" s="40"/>
      <c r="E575" s="39"/>
      <c r="F575" s="38"/>
      <c r="G575" s="37"/>
      <c r="H575" s="36" t="s">
        <v>0</v>
      </c>
      <c r="I575" s="35"/>
      <c r="J575" s="36"/>
      <c r="K575" s="35"/>
      <c r="L575" s="34"/>
      <c r="M575" s="33"/>
      <c r="N575" s="32"/>
      <c r="O575" s="31"/>
      <c r="P575" s="30">
        <f t="shared" si="32"/>
        <v>0</v>
      </c>
      <c r="Q575" s="45"/>
      <c r="R575" s="46"/>
      <c r="S575" s="45"/>
      <c r="T575" s="44"/>
      <c r="U575" s="26">
        <f t="shared" si="34"/>
        <v>0</v>
      </c>
      <c r="V575" s="25">
        <f t="shared" si="33"/>
        <v>0</v>
      </c>
      <c r="W575" s="25">
        <f t="shared" si="35"/>
        <v>0</v>
      </c>
      <c r="X575" s="43"/>
    </row>
    <row r="576" spans="1:24" ht="12.75">
      <c r="A576" s="36"/>
      <c r="B576" s="42"/>
      <c r="C576" s="41"/>
      <c r="D576" s="40"/>
      <c r="E576" s="39"/>
      <c r="F576" s="38"/>
      <c r="G576" s="37"/>
      <c r="H576" s="36" t="s">
        <v>0</v>
      </c>
      <c r="I576" s="35"/>
      <c r="J576" s="36"/>
      <c r="K576" s="35"/>
      <c r="L576" s="34"/>
      <c r="M576" s="33"/>
      <c r="N576" s="32"/>
      <c r="O576" s="31"/>
      <c r="P576" s="30">
        <f t="shared" si="32"/>
        <v>0</v>
      </c>
      <c r="Q576" s="45"/>
      <c r="R576" s="46"/>
      <c r="S576" s="45"/>
      <c r="T576" s="44"/>
      <c r="U576" s="26">
        <f t="shared" si="34"/>
        <v>0</v>
      </c>
      <c r="V576" s="25">
        <f t="shared" si="33"/>
        <v>0</v>
      </c>
      <c r="W576" s="25">
        <f t="shared" si="35"/>
        <v>0</v>
      </c>
      <c r="X576" s="43"/>
    </row>
    <row r="577" spans="1:24" ht="12.75">
      <c r="A577" s="36"/>
      <c r="B577" s="42"/>
      <c r="C577" s="41"/>
      <c r="D577" s="40"/>
      <c r="E577" s="39"/>
      <c r="F577" s="38"/>
      <c r="G577" s="37"/>
      <c r="H577" s="36" t="s">
        <v>0</v>
      </c>
      <c r="I577" s="35"/>
      <c r="J577" s="36"/>
      <c r="K577" s="35"/>
      <c r="L577" s="34"/>
      <c r="M577" s="33"/>
      <c r="N577" s="32"/>
      <c r="O577" s="31"/>
      <c r="P577" s="30">
        <f t="shared" si="32"/>
        <v>0</v>
      </c>
      <c r="Q577" s="45"/>
      <c r="R577" s="46"/>
      <c r="S577" s="45"/>
      <c r="T577" s="44"/>
      <c r="U577" s="26">
        <f t="shared" si="34"/>
        <v>0</v>
      </c>
      <c r="V577" s="25">
        <f t="shared" si="33"/>
        <v>0</v>
      </c>
      <c r="W577" s="25">
        <f t="shared" si="35"/>
        <v>0</v>
      </c>
      <c r="X577" s="43"/>
    </row>
    <row r="578" spans="1:24" ht="12.75">
      <c r="A578" s="36"/>
      <c r="B578" s="42"/>
      <c r="C578" s="41"/>
      <c r="D578" s="40"/>
      <c r="E578" s="39"/>
      <c r="F578" s="38"/>
      <c r="G578" s="37"/>
      <c r="H578" s="36" t="s">
        <v>0</v>
      </c>
      <c r="I578" s="35"/>
      <c r="J578" s="36"/>
      <c r="K578" s="35"/>
      <c r="L578" s="34"/>
      <c r="M578" s="33"/>
      <c r="N578" s="32"/>
      <c r="O578" s="31"/>
      <c r="P578" s="30">
        <f t="shared" si="32"/>
        <v>0</v>
      </c>
      <c r="Q578" s="45"/>
      <c r="R578" s="46"/>
      <c r="S578" s="45"/>
      <c r="T578" s="44"/>
      <c r="U578" s="26">
        <f t="shared" si="34"/>
        <v>0</v>
      </c>
      <c r="V578" s="25">
        <f t="shared" si="33"/>
        <v>0</v>
      </c>
      <c r="W578" s="25">
        <f t="shared" si="35"/>
        <v>0</v>
      </c>
      <c r="X578" s="43"/>
    </row>
    <row r="579" spans="1:24" ht="12.75">
      <c r="A579" s="36"/>
      <c r="B579" s="42"/>
      <c r="C579" s="41"/>
      <c r="D579" s="40"/>
      <c r="E579" s="39"/>
      <c r="F579" s="38"/>
      <c r="G579" s="37"/>
      <c r="H579" s="36" t="s">
        <v>0</v>
      </c>
      <c r="I579" s="35"/>
      <c r="J579" s="36"/>
      <c r="K579" s="35"/>
      <c r="L579" s="34"/>
      <c r="M579" s="33"/>
      <c r="N579" s="32"/>
      <c r="O579" s="31"/>
      <c r="P579" s="30">
        <f t="shared" si="32"/>
        <v>0</v>
      </c>
      <c r="Q579" s="45"/>
      <c r="R579" s="46"/>
      <c r="S579" s="45"/>
      <c r="T579" s="44"/>
      <c r="U579" s="26">
        <f t="shared" si="34"/>
        <v>0</v>
      </c>
      <c r="V579" s="25">
        <f t="shared" si="33"/>
        <v>0</v>
      </c>
      <c r="W579" s="25">
        <f t="shared" si="35"/>
        <v>0</v>
      </c>
      <c r="X579" s="43"/>
    </row>
    <row r="580" spans="1:24" ht="12.75">
      <c r="A580" s="36"/>
      <c r="B580" s="42"/>
      <c r="C580" s="41"/>
      <c r="D580" s="40"/>
      <c r="E580" s="39"/>
      <c r="F580" s="38"/>
      <c r="G580" s="37"/>
      <c r="H580" s="36" t="s">
        <v>0</v>
      </c>
      <c r="I580" s="35"/>
      <c r="J580" s="36"/>
      <c r="K580" s="35"/>
      <c r="L580" s="34"/>
      <c r="M580" s="33"/>
      <c r="N580" s="32"/>
      <c r="O580" s="31"/>
      <c r="P580" s="30">
        <f t="shared" si="32"/>
        <v>0</v>
      </c>
      <c r="Q580" s="45"/>
      <c r="R580" s="46"/>
      <c r="S580" s="45"/>
      <c r="T580" s="44"/>
      <c r="U580" s="26">
        <f t="shared" si="34"/>
        <v>0</v>
      </c>
      <c r="V580" s="25">
        <f t="shared" si="33"/>
        <v>0</v>
      </c>
      <c r="W580" s="25">
        <f t="shared" si="35"/>
        <v>0</v>
      </c>
      <c r="X580" s="43"/>
    </row>
    <row r="581" spans="1:24" ht="12.75">
      <c r="A581" s="36"/>
      <c r="B581" s="42"/>
      <c r="C581" s="41"/>
      <c r="D581" s="40"/>
      <c r="E581" s="39"/>
      <c r="F581" s="38"/>
      <c r="G581" s="37"/>
      <c r="H581" s="36" t="s">
        <v>0</v>
      </c>
      <c r="I581" s="35"/>
      <c r="J581" s="36"/>
      <c r="K581" s="35"/>
      <c r="L581" s="34"/>
      <c r="M581" s="33"/>
      <c r="N581" s="32"/>
      <c r="O581" s="31"/>
      <c r="P581" s="30">
        <f t="shared" si="32"/>
        <v>0</v>
      </c>
      <c r="Q581" s="45"/>
      <c r="R581" s="46"/>
      <c r="S581" s="45"/>
      <c r="T581" s="44"/>
      <c r="U581" s="26">
        <f t="shared" si="34"/>
        <v>0</v>
      </c>
      <c r="V581" s="25">
        <f t="shared" si="33"/>
        <v>0</v>
      </c>
      <c r="W581" s="25">
        <f t="shared" si="35"/>
        <v>0</v>
      </c>
      <c r="X581" s="43"/>
    </row>
    <row r="582" spans="1:24" ht="12.75">
      <c r="A582" s="36"/>
      <c r="B582" s="42"/>
      <c r="C582" s="41"/>
      <c r="D582" s="40"/>
      <c r="E582" s="39"/>
      <c r="F582" s="38"/>
      <c r="G582" s="37"/>
      <c r="H582" s="36" t="s">
        <v>0</v>
      </c>
      <c r="I582" s="35"/>
      <c r="J582" s="36"/>
      <c r="K582" s="35"/>
      <c r="L582" s="34"/>
      <c r="M582" s="33"/>
      <c r="N582" s="32"/>
      <c r="O582" s="31"/>
      <c r="P582" s="30">
        <f t="shared" ref="P582:P645" si="36">N582+O582</f>
        <v>0</v>
      </c>
      <c r="Q582" s="45"/>
      <c r="R582" s="46"/>
      <c r="S582" s="45"/>
      <c r="T582" s="44"/>
      <c r="U582" s="26">
        <f t="shared" si="34"/>
        <v>0</v>
      </c>
      <c r="V582" s="25">
        <f t="shared" ref="V582:V645" si="37">(Q582*R582)+(S582*T582)</f>
        <v>0</v>
      </c>
      <c r="W582" s="25">
        <f t="shared" si="35"/>
        <v>0</v>
      </c>
      <c r="X582" s="43"/>
    </row>
    <row r="583" spans="1:24" ht="12.75">
      <c r="A583" s="36"/>
      <c r="B583" s="42"/>
      <c r="C583" s="41"/>
      <c r="D583" s="40"/>
      <c r="E583" s="39"/>
      <c r="F583" s="38"/>
      <c r="G583" s="37"/>
      <c r="H583" s="36" t="s">
        <v>0</v>
      </c>
      <c r="I583" s="35"/>
      <c r="J583" s="36"/>
      <c r="K583" s="35"/>
      <c r="L583" s="34"/>
      <c r="M583" s="33"/>
      <c r="N583" s="32"/>
      <c r="O583" s="31"/>
      <c r="P583" s="30">
        <f t="shared" si="36"/>
        <v>0</v>
      </c>
      <c r="Q583" s="45"/>
      <c r="R583" s="46"/>
      <c r="S583" s="45"/>
      <c r="T583" s="44"/>
      <c r="U583" s="26">
        <f t="shared" ref="U583:U646" si="38">Q583+S583</f>
        <v>0</v>
      </c>
      <c r="V583" s="25">
        <f t="shared" si="37"/>
        <v>0</v>
      </c>
      <c r="W583" s="25">
        <f t="shared" ref="W583:W646" si="39">V583+P583</f>
        <v>0</v>
      </c>
      <c r="X583" s="43"/>
    </row>
    <row r="584" spans="1:24" ht="12.75">
      <c r="A584" s="36"/>
      <c r="B584" s="42"/>
      <c r="C584" s="41"/>
      <c r="D584" s="40"/>
      <c r="E584" s="39"/>
      <c r="F584" s="38"/>
      <c r="G584" s="37"/>
      <c r="H584" s="36" t="s">
        <v>0</v>
      </c>
      <c r="I584" s="35"/>
      <c r="J584" s="36"/>
      <c r="K584" s="35"/>
      <c r="L584" s="34"/>
      <c r="M584" s="33"/>
      <c r="N584" s="32"/>
      <c r="O584" s="31"/>
      <c r="P584" s="30">
        <f t="shared" si="36"/>
        <v>0</v>
      </c>
      <c r="Q584" s="45"/>
      <c r="R584" s="46"/>
      <c r="S584" s="45"/>
      <c r="T584" s="44"/>
      <c r="U584" s="26">
        <f t="shared" si="38"/>
        <v>0</v>
      </c>
      <c r="V584" s="25">
        <f t="shared" si="37"/>
        <v>0</v>
      </c>
      <c r="W584" s="25">
        <f t="shared" si="39"/>
        <v>0</v>
      </c>
      <c r="X584" s="43"/>
    </row>
    <row r="585" spans="1:24" ht="12.75">
      <c r="A585" s="36"/>
      <c r="B585" s="42"/>
      <c r="C585" s="41"/>
      <c r="D585" s="40"/>
      <c r="E585" s="39"/>
      <c r="F585" s="38"/>
      <c r="G585" s="37"/>
      <c r="H585" s="36" t="s">
        <v>0</v>
      </c>
      <c r="I585" s="35"/>
      <c r="J585" s="36"/>
      <c r="K585" s="35"/>
      <c r="L585" s="34"/>
      <c r="M585" s="33"/>
      <c r="N585" s="32"/>
      <c r="O585" s="31"/>
      <c r="P585" s="30">
        <f t="shared" si="36"/>
        <v>0</v>
      </c>
      <c r="Q585" s="45"/>
      <c r="R585" s="46"/>
      <c r="S585" s="45"/>
      <c r="T585" s="44"/>
      <c r="U585" s="26">
        <f t="shared" si="38"/>
        <v>0</v>
      </c>
      <c r="V585" s="25">
        <f t="shared" si="37"/>
        <v>0</v>
      </c>
      <c r="W585" s="25">
        <f t="shared" si="39"/>
        <v>0</v>
      </c>
      <c r="X585" s="43"/>
    </row>
    <row r="586" spans="1:24" ht="12.75">
      <c r="A586" s="36"/>
      <c r="B586" s="42"/>
      <c r="C586" s="41"/>
      <c r="D586" s="40"/>
      <c r="E586" s="39"/>
      <c r="F586" s="38"/>
      <c r="G586" s="37"/>
      <c r="H586" s="36" t="s">
        <v>0</v>
      </c>
      <c r="I586" s="35"/>
      <c r="J586" s="36"/>
      <c r="K586" s="35"/>
      <c r="L586" s="34"/>
      <c r="M586" s="33"/>
      <c r="N586" s="32"/>
      <c r="O586" s="31"/>
      <c r="P586" s="30">
        <f t="shared" si="36"/>
        <v>0</v>
      </c>
      <c r="Q586" s="45"/>
      <c r="R586" s="46"/>
      <c r="S586" s="45"/>
      <c r="T586" s="44"/>
      <c r="U586" s="26">
        <f t="shared" si="38"/>
        <v>0</v>
      </c>
      <c r="V586" s="25">
        <f t="shared" si="37"/>
        <v>0</v>
      </c>
      <c r="W586" s="25">
        <f t="shared" si="39"/>
        <v>0</v>
      </c>
      <c r="X586" s="43"/>
    </row>
    <row r="587" spans="1:24" ht="12.75">
      <c r="A587" s="36"/>
      <c r="B587" s="42"/>
      <c r="C587" s="41"/>
      <c r="D587" s="40"/>
      <c r="E587" s="39"/>
      <c r="F587" s="38"/>
      <c r="G587" s="37"/>
      <c r="H587" s="36" t="s">
        <v>0</v>
      </c>
      <c r="I587" s="35"/>
      <c r="J587" s="36"/>
      <c r="K587" s="35"/>
      <c r="L587" s="34"/>
      <c r="M587" s="33"/>
      <c r="N587" s="32"/>
      <c r="O587" s="31"/>
      <c r="P587" s="30">
        <f t="shared" si="36"/>
        <v>0</v>
      </c>
      <c r="Q587" s="45"/>
      <c r="R587" s="46"/>
      <c r="S587" s="45"/>
      <c r="T587" s="44"/>
      <c r="U587" s="26">
        <f t="shared" si="38"/>
        <v>0</v>
      </c>
      <c r="V587" s="25">
        <f t="shared" si="37"/>
        <v>0</v>
      </c>
      <c r="W587" s="25">
        <f t="shared" si="39"/>
        <v>0</v>
      </c>
      <c r="X587" s="43"/>
    </row>
    <row r="588" spans="1:24" ht="12.75">
      <c r="A588" s="36"/>
      <c r="B588" s="42"/>
      <c r="C588" s="41"/>
      <c r="D588" s="40"/>
      <c r="E588" s="39"/>
      <c r="F588" s="38"/>
      <c r="G588" s="37"/>
      <c r="H588" s="36" t="s">
        <v>0</v>
      </c>
      <c r="I588" s="35"/>
      <c r="J588" s="36"/>
      <c r="K588" s="35"/>
      <c r="L588" s="34"/>
      <c r="M588" s="33"/>
      <c r="N588" s="32"/>
      <c r="O588" s="31"/>
      <c r="P588" s="30">
        <f t="shared" si="36"/>
        <v>0</v>
      </c>
      <c r="Q588" s="45"/>
      <c r="R588" s="46"/>
      <c r="S588" s="45"/>
      <c r="T588" s="44"/>
      <c r="U588" s="26">
        <f t="shared" si="38"/>
        <v>0</v>
      </c>
      <c r="V588" s="25">
        <f t="shared" si="37"/>
        <v>0</v>
      </c>
      <c r="W588" s="25">
        <f t="shared" si="39"/>
        <v>0</v>
      </c>
      <c r="X588" s="43"/>
    </row>
    <row r="589" spans="1:24" ht="12.75">
      <c r="A589" s="36"/>
      <c r="B589" s="42"/>
      <c r="C589" s="41"/>
      <c r="D589" s="40"/>
      <c r="E589" s="39"/>
      <c r="F589" s="38"/>
      <c r="G589" s="37"/>
      <c r="H589" s="36" t="s">
        <v>0</v>
      </c>
      <c r="I589" s="35"/>
      <c r="J589" s="36"/>
      <c r="K589" s="35"/>
      <c r="L589" s="34"/>
      <c r="M589" s="33"/>
      <c r="N589" s="32"/>
      <c r="O589" s="31"/>
      <c r="P589" s="30">
        <f t="shared" si="36"/>
        <v>0</v>
      </c>
      <c r="Q589" s="45"/>
      <c r="R589" s="46"/>
      <c r="S589" s="45"/>
      <c r="T589" s="44"/>
      <c r="U589" s="26">
        <f t="shared" si="38"/>
        <v>0</v>
      </c>
      <c r="V589" s="25">
        <f t="shared" si="37"/>
        <v>0</v>
      </c>
      <c r="W589" s="25">
        <f t="shared" si="39"/>
        <v>0</v>
      </c>
      <c r="X589" s="43"/>
    </row>
    <row r="590" spans="1:24" ht="12.75">
      <c r="A590" s="36"/>
      <c r="B590" s="42"/>
      <c r="C590" s="41"/>
      <c r="D590" s="40"/>
      <c r="E590" s="39"/>
      <c r="F590" s="38"/>
      <c r="G590" s="37"/>
      <c r="H590" s="36" t="s">
        <v>0</v>
      </c>
      <c r="I590" s="35"/>
      <c r="J590" s="36"/>
      <c r="K590" s="35"/>
      <c r="L590" s="34"/>
      <c r="M590" s="33"/>
      <c r="N590" s="32"/>
      <c r="O590" s="31"/>
      <c r="P590" s="30">
        <f t="shared" si="36"/>
        <v>0</v>
      </c>
      <c r="Q590" s="45"/>
      <c r="R590" s="46"/>
      <c r="S590" s="45"/>
      <c r="T590" s="44"/>
      <c r="U590" s="26">
        <f t="shared" si="38"/>
        <v>0</v>
      </c>
      <c r="V590" s="25">
        <f t="shared" si="37"/>
        <v>0</v>
      </c>
      <c r="W590" s="25">
        <f t="shared" si="39"/>
        <v>0</v>
      </c>
      <c r="X590" s="43"/>
    </row>
    <row r="591" spans="1:24" ht="12.75">
      <c r="A591" s="36"/>
      <c r="B591" s="42"/>
      <c r="C591" s="41"/>
      <c r="D591" s="40"/>
      <c r="E591" s="39"/>
      <c r="F591" s="38"/>
      <c r="G591" s="37"/>
      <c r="H591" s="36" t="s">
        <v>0</v>
      </c>
      <c r="I591" s="35"/>
      <c r="J591" s="36"/>
      <c r="K591" s="35"/>
      <c r="L591" s="34"/>
      <c r="M591" s="33"/>
      <c r="N591" s="32"/>
      <c r="O591" s="31"/>
      <c r="P591" s="30">
        <f t="shared" si="36"/>
        <v>0</v>
      </c>
      <c r="Q591" s="45"/>
      <c r="R591" s="46"/>
      <c r="S591" s="45"/>
      <c r="T591" s="44"/>
      <c r="U591" s="26">
        <f t="shared" si="38"/>
        <v>0</v>
      </c>
      <c r="V591" s="25">
        <f t="shared" si="37"/>
        <v>0</v>
      </c>
      <c r="W591" s="25">
        <f t="shared" si="39"/>
        <v>0</v>
      </c>
      <c r="X591" s="43"/>
    </row>
    <row r="592" spans="1:24" ht="12.75">
      <c r="A592" s="36"/>
      <c r="B592" s="42"/>
      <c r="C592" s="41"/>
      <c r="D592" s="40"/>
      <c r="E592" s="39"/>
      <c r="F592" s="38"/>
      <c r="G592" s="37"/>
      <c r="H592" s="36" t="s">
        <v>0</v>
      </c>
      <c r="I592" s="35"/>
      <c r="J592" s="36"/>
      <c r="K592" s="35"/>
      <c r="L592" s="34"/>
      <c r="M592" s="33"/>
      <c r="N592" s="32"/>
      <c r="O592" s="31"/>
      <c r="P592" s="30">
        <f t="shared" si="36"/>
        <v>0</v>
      </c>
      <c r="Q592" s="45"/>
      <c r="R592" s="46"/>
      <c r="S592" s="45"/>
      <c r="T592" s="44"/>
      <c r="U592" s="26">
        <f t="shared" si="38"/>
        <v>0</v>
      </c>
      <c r="V592" s="25">
        <f t="shared" si="37"/>
        <v>0</v>
      </c>
      <c r="W592" s="25">
        <f t="shared" si="39"/>
        <v>0</v>
      </c>
      <c r="X592" s="43"/>
    </row>
    <row r="593" spans="1:24" ht="12.75">
      <c r="A593" s="36"/>
      <c r="B593" s="42"/>
      <c r="C593" s="41"/>
      <c r="D593" s="40"/>
      <c r="E593" s="39"/>
      <c r="F593" s="38"/>
      <c r="G593" s="37"/>
      <c r="H593" s="36" t="s">
        <v>0</v>
      </c>
      <c r="I593" s="35"/>
      <c r="J593" s="36"/>
      <c r="K593" s="35"/>
      <c r="L593" s="34"/>
      <c r="M593" s="33"/>
      <c r="N593" s="32"/>
      <c r="O593" s="31"/>
      <c r="P593" s="30">
        <f t="shared" si="36"/>
        <v>0</v>
      </c>
      <c r="Q593" s="45"/>
      <c r="R593" s="46"/>
      <c r="S593" s="45"/>
      <c r="T593" s="44"/>
      <c r="U593" s="26">
        <f t="shared" si="38"/>
        <v>0</v>
      </c>
      <c r="V593" s="25">
        <f t="shared" si="37"/>
        <v>0</v>
      </c>
      <c r="W593" s="25">
        <f t="shared" si="39"/>
        <v>0</v>
      </c>
      <c r="X593" s="43"/>
    </row>
    <row r="594" spans="1:24" ht="12.75">
      <c r="A594" s="36"/>
      <c r="B594" s="42"/>
      <c r="C594" s="41"/>
      <c r="D594" s="40"/>
      <c r="E594" s="39"/>
      <c r="F594" s="38"/>
      <c r="G594" s="37"/>
      <c r="H594" s="36" t="s">
        <v>0</v>
      </c>
      <c r="I594" s="35"/>
      <c r="J594" s="36"/>
      <c r="K594" s="35"/>
      <c r="L594" s="34"/>
      <c r="M594" s="33"/>
      <c r="N594" s="32"/>
      <c r="O594" s="31"/>
      <c r="P594" s="30">
        <f t="shared" si="36"/>
        <v>0</v>
      </c>
      <c r="Q594" s="45"/>
      <c r="R594" s="46"/>
      <c r="S594" s="45"/>
      <c r="T594" s="44"/>
      <c r="U594" s="26">
        <f t="shared" si="38"/>
        <v>0</v>
      </c>
      <c r="V594" s="25">
        <f t="shared" si="37"/>
        <v>0</v>
      </c>
      <c r="W594" s="25">
        <f t="shared" si="39"/>
        <v>0</v>
      </c>
      <c r="X594" s="43"/>
    </row>
    <row r="595" spans="1:24" ht="12.75">
      <c r="A595" s="36"/>
      <c r="B595" s="42"/>
      <c r="C595" s="41"/>
      <c r="D595" s="40"/>
      <c r="E595" s="39"/>
      <c r="F595" s="38"/>
      <c r="G595" s="37"/>
      <c r="H595" s="36" t="s">
        <v>0</v>
      </c>
      <c r="I595" s="35"/>
      <c r="J595" s="36"/>
      <c r="K595" s="35"/>
      <c r="L595" s="34"/>
      <c r="M595" s="33"/>
      <c r="N595" s="32"/>
      <c r="O595" s="31"/>
      <c r="P595" s="30">
        <f t="shared" si="36"/>
        <v>0</v>
      </c>
      <c r="Q595" s="45"/>
      <c r="R595" s="46"/>
      <c r="S595" s="45"/>
      <c r="T595" s="44"/>
      <c r="U595" s="26">
        <f t="shared" si="38"/>
        <v>0</v>
      </c>
      <c r="V595" s="25">
        <f t="shared" si="37"/>
        <v>0</v>
      </c>
      <c r="W595" s="25">
        <f t="shared" si="39"/>
        <v>0</v>
      </c>
      <c r="X595" s="43"/>
    </row>
    <row r="596" spans="1:24" ht="12.75">
      <c r="A596" s="36"/>
      <c r="B596" s="42"/>
      <c r="C596" s="41"/>
      <c r="D596" s="40"/>
      <c r="E596" s="39"/>
      <c r="F596" s="38"/>
      <c r="G596" s="37"/>
      <c r="H596" s="36" t="s">
        <v>0</v>
      </c>
      <c r="I596" s="35"/>
      <c r="J596" s="36"/>
      <c r="K596" s="35"/>
      <c r="L596" s="34"/>
      <c r="M596" s="33"/>
      <c r="N596" s="32"/>
      <c r="O596" s="31"/>
      <c r="P596" s="30">
        <f t="shared" si="36"/>
        <v>0</v>
      </c>
      <c r="Q596" s="45"/>
      <c r="R596" s="46"/>
      <c r="S596" s="45"/>
      <c r="T596" s="44"/>
      <c r="U596" s="26">
        <f t="shared" si="38"/>
        <v>0</v>
      </c>
      <c r="V596" s="25">
        <f t="shared" si="37"/>
        <v>0</v>
      </c>
      <c r="W596" s="25">
        <f t="shared" si="39"/>
        <v>0</v>
      </c>
      <c r="X596" s="43"/>
    </row>
    <row r="597" spans="1:24" ht="12.75">
      <c r="A597" s="36"/>
      <c r="B597" s="42"/>
      <c r="C597" s="41"/>
      <c r="D597" s="40"/>
      <c r="E597" s="39"/>
      <c r="F597" s="38"/>
      <c r="G597" s="37"/>
      <c r="H597" s="36" t="s">
        <v>0</v>
      </c>
      <c r="I597" s="35"/>
      <c r="J597" s="36"/>
      <c r="K597" s="35"/>
      <c r="L597" s="34"/>
      <c r="M597" s="33"/>
      <c r="N597" s="32"/>
      <c r="O597" s="31"/>
      <c r="P597" s="30">
        <f t="shared" si="36"/>
        <v>0</v>
      </c>
      <c r="Q597" s="45"/>
      <c r="R597" s="46"/>
      <c r="S597" s="45"/>
      <c r="T597" s="44"/>
      <c r="U597" s="26">
        <f t="shared" si="38"/>
        <v>0</v>
      </c>
      <c r="V597" s="25">
        <f t="shared" si="37"/>
        <v>0</v>
      </c>
      <c r="W597" s="25">
        <f t="shared" si="39"/>
        <v>0</v>
      </c>
      <c r="X597" s="43"/>
    </row>
    <row r="598" spans="1:24" ht="12.75">
      <c r="A598" s="36"/>
      <c r="B598" s="42"/>
      <c r="C598" s="41"/>
      <c r="D598" s="40"/>
      <c r="E598" s="39"/>
      <c r="F598" s="38"/>
      <c r="G598" s="37"/>
      <c r="H598" s="36" t="s">
        <v>0</v>
      </c>
      <c r="I598" s="35"/>
      <c r="J598" s="36"/>
      <c r="K598" s="35"/>
      <c r="L598" s="34"/>
      <c r="M598" s="33"/>
      <c r="N598" s="32"/>
      <c r="O598" s="31"/>
      <c r="P598" s="30">
        <f t="shared" si="36"/>
        <v>0</v>
      </c>
      <c r="Q598" s="45"/>
      <c r="R598" s="46"/>
      <c r="S598" s="45"/>
      <c r="T598" s="44"/>
      <c r="U598" s="26">
        <f t="shared" si="38"/>
        <v>0</v>
      </c>
      <c r="V598" s="25">
        <f t="shared" si="37"/>
        <v>0</v>
      </c>
      <c r="W598" s="25">
        <f t="shared" si="39"/>
        <v>0</v>
      </c>
      <c r="X598" s="43"/>
    </row>
    <row r="599" spans="1:24" ht="12.75">
      <c r="A599" s="36"/>
      <c r="B599" s="42"/>
      <c r="C599" s="41"/>
      <c r="D599" s="40"/>
      <c r="E599" s="39"/>
      <c r="F599" s="38"/>
      <c r="G599" s="37"/>
      <c r="H599" s="36" t="s">
        <v>0</v>
      </c>
      <c r="I599" s="35"/>
      <c r="J599" s="36"/>
      <c r="K599" s="35"/>
      <c r="L599" s="34"/>
      <c r="M599" s="33"/>
      <c r="N599" s="32"/>
      <c r="O599" s="31"/>
      <c r="P599" s="30">
        <f t="shared" si="36"/>
        <v>0</v>
      </c>
      <c r="Q599" s="45"/>
      <c r="R599" s="46"/>
      <c r="S599" s="45"/>
      <c r="T599" s="44"/>
      <c r="U599" s="26">
        <f t="shared" si="38"/>
        <v>0</v>
      </c>
      <c r="V599" s="25">
        <f t="shared" si="37"/>
        <v>0</v>
      </c>
      <c r="W599" s="25">
        <f t="shared" si="39"/>
        <v>0</v>
      </c>
      <c r="X599" s="43"/>
    </row>
    <row r="600" spans="1:24" ht="12.75">
      <c r="A600" s="36"/>
      <c r="B600" s="42"/>
      <c r="C600" s="41"/>
      <c r="D600" s="40"/>
      <c r="E600" s="39"/>
      <c r="F600" s="38"/>
      <c r="G600" s="37"/>
      <c r="H600" s="36" t="s">
        <v>0</v>
      </c>
      <c r="I600" s="35"/>
      <c r="J600" s="36"/>
      <c r="K600" s="35"/>
      <c r="L600" s="34"/>
      <c r="M600" s="33"/>
      <c r="N600" s="32"/>
      <c r="O600" s="31"/>
      <c r="P600" s="30">
        <f t="shared" si="36"/>
        <v>0</v>
      </c>
      <c r="Q600" s="45"/>
      <c r="R600" s="46"/>
      <c r="S600" s="45"/>
      <c r="T600" s="44"/>
      <c r="U600" s="26">
        <f t="shared" si="38"/>
        <v>0</v>
      </c>
      <c r="V600" s="25">
        <f t="shared" si="37"/>
        <v>0</v>
      </c>
      <c r="W600" s="25">
        <f t="shared" si="39"/>
        <v>0</v>
      </c>
      <c r="X600" s="43"/>
    </row>
    <row r="601" spans="1:24" ht="12.75">
      <c r="A601" s="36"/>
      <c r="B601" s="42"/>
      <c r="C601" s="41"/>
      <c r="D601" s="40"/>
      <c r="E601" s="39"/>
      <c r="F601" s="38"/>
      <c r="G601" s="37"/>
      <c r="H601" s="36" t="s">
        <v>0</v>
      </c>
      <c r="I601" s="35"/>
      <c r="J601" s="36"/>
      <c r="K601" s="35"/>
      <c r="L601" s="34"/>
      <c r="M601" s="33"/>
      <c r="N601" s="32"/>
      <c r="O601" s="31"/>
      <c r="P601" s="30">
        <f t="shared" si="36"/>
        <v>0</v>
      </c>
      <c r="Q601" s="45"/>
      <c r="R601" s="46"/>
      <c r="S601" s="45"/>
      <c r="T601" s="44"/>
      <c r="U601" s="26">
        <f t="shared" si="38"/>
        <v>0</v>
      </c>
      <c r="V601" s="25">
        <f t="shared" si="37"/>
        <v>0</v>
      </c>
      <c r="W601" s="25">
        <f t="shared" si="39"/>
        <v>0</v>
      </c>
      <c r="X601" s="43"/>
    </row>
    <row r="602" spans="1:24" ht="12.75">
      <c r="A602" s="36"/>
      <c r="B602" s="42"/>
      <c r="C602" s="41"/>
      <c r="D602" s="40"/>
      <c r="E602" s="39"/>
      <c r="F602" s="38"/>
      <c r="G602" s="37"/>
      <c r="H602" s="36" t="s">
        <v>0</v>
      </c>
      <c r="I602" s="35"/>
      <c r="J602" s="36"/>
      <c r="K602" s="35"/>
      <c r="L602" s="34"/>
      <c r="M602" s="33"/>
      <c r="N602" s="32"/>
      <c r="O602" s="31"/>
      <c r="P602" s="30">
        <f t="shared" si="36"/>
        <v>0</v>
      </c>
      <c r="Q602" s="45"/>
      <c r="R602" s="46"/>
      <c r="S602" s="45"/>
      <c r="T602" s="44"/>
      <c r="U602" s="26">
        <f t="shared" si="38"/>
        <v>0</v>
      </c>
      <c r="V602" s="25">
        <f t="shared" si="37"/>
        <v>0</v>
      </c>
      <c r="W602" s="25">
        <f t="shared" si="39"/>
        <v>0</v>
      </c>
      <c r="X602" s="43"/>
    </row>
    <row r="603" spans="1:24" ht="12.75">
      <c r="A603" s="36"/>
      <c r="B603" s="42"/>
      <c r="C603" s="41"/>
      <c r="D603" s="40"/>
      <c r="E603" s="39"/>
      <c r="F603" s="38"/>
      <c r="G603" s="37"/>
      <c r="H603" s="36" t="s">
        <v>0</v>
      </c>
      <c r="I603" s="35"/>
      <c r="J603" s="36"/>
      <c r="K603" s="35"/>
      <c r="L603" s="34"/>
      <c r="M603" s="33"/>
      <c r="N603" s="32"/>
      <c r="O603" s="31"/>
      <c r="P603" s="30">
        <f t="shared" si="36"/>
        <v>0</v>
      </c>
      <c r="Q603" s="45"/>
      <c r="R603" s="46"/>
      <c r="S603" s="45"/>
      <c r="T603" s="44"/>
      <c r="U603" s="26">
        <f t="shared" si="38"/>
        <v>0</v>
      </c>
      <c r="V603" s="25">
        <f t="shared" si="37"/>
        <v>0</v>
      </c>
      <c r="W603" s="25">
        <f t="shared" si="39"/>
        <v>0</v>
      </c>
      <c r="X603" s="43"/>
    </row>
    <row r="604" spans="1:24" ht="12.75">
      <c r="A604" s="36"/>
      <c r="B604" s="42"/>
      <c r="C604" s="41"/>
      <c r="D604" s="40"/>
      <c r="E604" s="39"/>
      <c r="F604" s="38"/>
      <c r="G604" s="37"/>
      <c r="H604" s="36" t="s">
        <v>0</v>
      </c>
      <c r="I604" s="35"/>
      <c r="J604" s="36"/>
      <c r="K604" s="35"/>
      <c r="L604" s="34"/>
      <c r="M604" s="33"/>
      <c r="N604" s="32"/>
      <c r="O604" s="31"/>
      <c r="P604" s="30">
        <f t="shared" si="36"/>
        <v>0</v>
      </c>
      <c r="Q604" s="45"/>
      <c r="R604" s="46"/>
      <c r="S604" s="45"/>
      <c r="T604" s="44"/>
      <c r="U604" s="26">
        <f t="shared" si="38"/>
        <v>0</v>
      </c>
      <c r="V604" s="25">
        <f t="shared" si="37"/>
        <v>0</v>
      </c>
      <c r="W604" s="25">
        <f t="shared" si="39"/>
        <v>0</v>
      </c>
      <c r="X604" s="43"/>
    </row>
    <row r="605" spans="1:24" ht="12.75">
      <c r="A605" s="36"/>
      <c r="B605" s="42"/>
      <c r="C605" s="41"/>
      <c r="D605" s="40"/>
      <c r="E605" s="39"/>
      <c r="F605" s="38"/>
      <c r="G605" s="37"/>
      <c r="H605" s="36" t="s">
        <v>0</v>
      </c>
      <c r="I605" s="35"/>
      <c r="J605" s="36"/>
      <c r="K605" s="35"/>
      <c r="L605" s="34"/>
      <c r="M605" s="33"/>
      <c r="N605" s="32"/>
      <c r="O605" s="31"/>
      <c r="P605" s="30">
        <f t="shared" si="36"/>
        <v>0</v>
      </c>
      <c r="Q605" s="45"/>
      <c r="R605" s="46"/>
      <c r="S605" s="45"/>
      <c r="T605" s="44"/>
      <c r="U605" s="26">
        <f t="shared" si="38"/>
        <v>0</v>
      </c>
      <c r="V605" s="25">
        <f t="shared" si="37"/>
        <v>0</v>
      </c>
      <c r="W605" s="25">
        <f t="shared" si="39"/>
        <v>0</v>
      </c>
      <c r="X605" s="43"/>
    </row>
    <row r="606" spans="1:24" ht="12.75">
      <c r="A606" s="36"/>
      <c r="B606" s="42"/>
      <c r="C606" s="41"/>
      <c r="D606" s="40"/>
      <c r="E606" s="39"/>
      <c r="F606" s="38"/>
      <c r="G606" s="37"/>
      <c r="H606" s="36" t="s">
        <v>0</v>
      </c>
      <c r="I606" s="35"/>
      <c r="J606" s="36"/>
      <c r="K606" s="35"/>
      <c r="L606" s="34"/>
      <c r="M606" s="33"/>
      <c r="N606" s="32"/>
      <c r="O606" s="31"/>
      <c r="P606" s="30">
        <f t="shared" si="36"/>
        <v>0</v>
      </c>
      <c r="Q606" s="45"/>
      <c r="R606" s="46"/>
      <c r="S606" s="45"/>
      <c r="T606" s="44"/>
      <c r="U606" s="26">
        <f t="shared" si="38"/>
        <v>0</v>
      </c>
      <c r="V606" s="25">
        <f t="shared" si="37"/>
        <v>0</v>
      </c>
      <c r="W606" s="25">
        <f t="shared" si="39"/>
        <v>0</v>
      </c>
      <c r="X606" s="43"/>
    </row>
    <row r="607" spans="1:24" ht="12.75">
      <c r="A607" s="36"/>
      <c r="B607" s="42"/>
      <c r="C607" s="41"/>
      <c r="D607" s="40"/>
      <c r="E607" s="39"/>
      <c r="F607" s="38"/>
      <c r="G607" s="37"/>
      <c r="H607" s="36" t="s">
        <v>0</v>
      </c>
      <c r="I607" s="35"/>
      <c r="J607" s="36"/>
      <c r="K607" s="35"/>
      <c r="L607" s="34"/>
      <c r="M607" s="33"/>
      <c r="N607" s="32"/>
      <c r="O607" s="31"/>
      <c r="P607" s="30">
        <f t="shared" si="36"/>
        <v>0</v>
      </c>
      <c r="Q607" s="45"/>
      <c r="R607" s="46"/>
      <c r="S607" s="45"/>
      <c r="T607" s="44"/>
      <c r="U607" s="26">
        <f t="shared" si="38"/>
        <v>0</v>
      </c>
      <c r="V607" s="25">
        <f t="shared" si="37"/>
        <v>0</v>
      </c>
      <c r="W607" s="25">
        <f t="shared" si="39"/>
        <v>0</v>
      </c>
      <c r="X607" s="43"/>
    </row>
    <row r="608" spans="1:24" ht="12.75">
      <c r="A608" s="36"/>
      <c r="B608" s="42"/>
      <c r="C608" s="41"/>
      <c r="D608" s="40"/>
      <c r="E608" s="39"/>
      <c r="F608" s="38"/>
      <c r="G608" s="37"/>
      <c r="H608" s="36" t="s">
        <v>0</v>
      </c>
      <c r="I608" s="35"/>
      <c r="J608" s="36"/>
      <c r="K608" s="35"/>
      <c r="L608" s="34"/>
      <c r="M608" s="33"/>
      <c r="N608" s="32"/>
      <c r="O608" s="31"/>
      <c r="P608" s="30">
        <f t="shared" si="36"/>
        <v>0</v>
      </c>
      <c r="Q608" s="45"/>
      <c r="R608" s="46"/>
      <c r="S608" s="45"/>
      <c r="T608" s="44"/>
      <c r="U608" s="26">
        <f t="shared" si="38"/>
        <v>0</v>
      </c>
      <c r="V608" s="25">
        <f t="shared" si="37"/>
        <v>0</v>
      </c>
      <c r="W608" s="25">
        <f t="shared" si="39"/>
        <v>0</v>
      </c>
      <c r="X608" s="43"/>
    </row>
    <row r="609" spans="1:24" ht="12.75">
      <c r="A609" s="36"/>
      <c r="B609" s="42"/>
      <c r="C609" s="41"/>
      <c r="D609" s="40"/>
      <c r="E609" s="39"/>
      <c r="F609" s="38"/>
      <c r="G609" s="37"/>
      <c r="H609" s="36" t="s">
        <v>0</v>
      </c>
      <c r="I609" s="35"/>
      <c r="J609" s="36"/>
      <c r="K609" s="35"/>
      <c r="L609" s="34"/>
      <c r="M609" s="33"/>
      <c r="N609" s="32"/>
      <c r="O609" s="31"/>
      <c r="P609" s="30">
        <f t="shared" si="36"/>
        <v>0</v>
      </c>
      <c r="Q609" s="45"/>
      <c r="R609" s="46"/>
      <c r="S609" s="45"/>
      <c r="T609" s="44"/>
      <c r="U609" s="26">
        <f t="shared" si="38"/>
        <v>0</v>
      </c>
      <c r="V609" s="25">
        <f t="shared" si="37"/>
        <v>0</v>
      </c>
      <c r="W609" s="25">
        <f t="shared" si="39"/>
        <v>0</v>
      </c>
      <c r="X609" s="43"/>
    </row>
    <row r="610" spans="1:24" ht="12.75">
      <c r="A610" s="36"/>
      <c r="B610" s="42"/>
      <c r="C610" s="41"/>
      <c r="D610" s="40"/>
      <c r="E610" s="39"/>
      <c r="F610" s="38"/>
      <c r="G610" s="37"/>
      <c r="H610" s="36" t="s">
        <v>0</v>
      </c>
      <c r="I610" s="35"/>
      <c r="J610" s="36"/>
      <c r="K610" s="35"/>
      <c r="L610" s="34"/>
      <c r="M610" s="33"/>
      <c r="N610" s="32"/>
      <c r="O610" s="31"/>
      <c r="P610" s="30">
        <f t="shared" si="36"/>
        <v>0</v>
      </c>
      <c r="Q610" s="45"/>
      <c r="R610" s="46"/>
      <c r="S610" s="45"/>
      <c r="T610" s="44"/>
      <c r="U610" s="26">
        <f t="shared" si="38"/>
        <v>0</v>
      </c>
      <c r="V610" s="25">
        <f t="shared" si="37"/>
        <v>0</v>
      </c>
      <c r="W610" s="25">
        <f t="shared" si="39"/>
        <v>0</v>
      </c>
      <c r="X610" s="43"/>
    </row>
    <row r="611" spans="1:24" ht="12.75">
      <c r="A611" s="36"/>
      <c r="B611" s="42"/>
      <c r="C611" s="41"/>
      <c r="D611" s="40"/>
      <c r="E611" s="39"/>
      <c r="F611" s="38"/>
      <c r="G611" s="37"/>
      <c r="H611" s="36" t="s">
        <v>0</v>
      </c>
      <c r="I611" s="35"/>
      <c r="J611" s="36"/>
      <c r="K611" s="35"/>
      <c r="L611" s="34"/>
      <c r="M611" s="33"/>
      <c r="N611" s="32"/>
      <c r="O611" s="31"/>
      <c r="P611" s="30">
        <f t="shared" si="36"/>
        <v>0</v>
      </c>
      <c r="Q611" s="45"/>
      <c r="R611" s="46"/>
      <c r="S611" s="45"/>
      <c r="T611" s="44"/>
      <c r="U611" s="26">
        <f t="shared" si="38"/>
        <v>0</v>
      </c>
      <c r="V611" s="25">
        <f t="shared" si="37"/>
        <v>0</v>
      </c>
      <c r="W611" s="25">
        <f t="shared" si="39"/>
        <v>0</v>
      </c>
      <c r="X611" s="43"/>
    </row>
    <row r="612" spans="1:24" ht="12.75">
      <c r="A612" s="36"/>
      <c r="B612" s="42"/>
      <c r="C612" s="41"/>
      <c r="D612" s="40"/>
      <c r="E612" s="39"/>
      <c r="F612" s="38"/>
      <c r="G612" s="37"/>
      <c r="H612" s="36" t="s">
        <v>0</v>
      </c>
      <c r="I612" s="35"/>
      <c r="J612" s="36"/>
      <c r="K612" s="35"/>
      <c r="L612" s="34"/>
      <c r="M612" s="33"/>
      <c r="N612" s="32"/>
      <c r="O612" s="31"/>
      <c r="P612" s="30">
        <f t="shared" si="36"/>
        <v>0</v>
      </c>
      <c r="Q612" s="45"/>
      <c r="R612" s="46"/>
      <c r="S612" s="45"/>
      <c r="T612" s="44"/>
      <c r="U612" s="26">
        <f t="shared" si="38"/>
        <v>0</v>
      </c>
      <c r="V612" s="25">
        <f t="shared" si="37"/>
        <v>0</v>
      </c>
      <c r="W612" s="25">
        <f t="shared" si="39"/>
        <v>0</v>
      </c>
      <c r="X612" s="43"/>
    </row>
    <row r="613" spans="1:24" ht="12.75">
      <c r="A613" s="36"/>
      <c r="B613" s="42"/>
      <c r="C613" s="41"/>
      <c r="D613" s="40"/>
      <c r="E613" s="39"/>
      <c r="F613" s="38"/>
      <c r="G613" s="37"/>
      <c r="H613" s="36" t="s">
        <v>0</v>
      </c>
      <c r="I613" s="35"/>
      <c r="J613" s="36"/>
      <c r="K613" s="35"/>
      <c r="L613" s="34"/>
      <c r="M613" s="33"/>
      <c r="N613" s="32"/>
      <c r="O613" s="31"/>
      <c r="P613" s="30">
        <f t="shared" si="36"/>
        <v>0</v>
      </c>
      <c r="Q613" s="45"/>
      <c r="R613" s="46"/>
      <c r="S613" s="45"/>
      <c r="T613" s="44"/>
      <c r="U613" s="26">
        <f t="shared" si="38"/>
        <v>0</v>
      </c>
      <c r="V613" s="25">
        <f t="shared" si="37"/>
        <v>0</v>
      </c>
      <c r="W613" s="25">
        <f t="shared" si="39"/>
        <v>0</v>
      </c>
      <c r="X613" s="43"/>
    </row>
    <row r="614" spans="1:24" ht="12.75">
      <c r="A614" s="36"/>
      <c r="B614" s="42"/>
      <c r="C614" s="41"/>
      <c r="D614" s="40"/>
      <c r="E614" s="39"/>
      <c r="F614" s="38"/>
      <c r="G614" s="37"/>
      <c r="H614" s="36" t="s">
        <v>0</v>
      </c>
      <c r="I614" s="35"/>
      <c r="J614" s="36"/>
      <c r="K614" s="35"/>
      <c r="L614" s="34"/>
      <c r="M614" s="33"/>
      <c r="N614" s="32"/>
      <c r="O614" s="31"/>
      <c r="P614" s="30">
        <f t="shared" si="36"/>
        <v>0</v>
      </c>
      <c r="Q614" s="45"/>
      <c r="R614" s="46"/>
      <c r="S614" s="45"/>
      <c r="T614" s="44"/>
      <c r="U614" s="26">
        <f t="shared" si="38"/>
        <v>0</v>
      </c>
      <c r="V614" s="25">
        <f t="shared" si="37"/>
        <v>0</v>
      </c>
      <c r="W614" s="25">
        <f t="shared" si="39"/>
        <v>0</v>
      </c>
      <c r="X614" s="43"/>
    </row>
    <row r="615" spans="1:24" ht="12.75">
      <c r="A615" s="36"/>
      <c r="B615" s="42"/>
      <c r="C615" s="41"/>
      <c r="D615" s="40"/>
      <c r="E615" s="39"/>
      <c r="F615" s="38"/>
      <c r="G615" s="37"/>
      <c r="H615" s="36" t="s">
        <v>0</v>
      </c>
      <c r="I615" s="35"/>
      <c r="J615" s="36"/>
      <c r="K615" s="35"/>
      <c r="L615" s="34"/>
      <c r="M615" s="33"/>
      <c r="N615" s="32"/>
      <c r="O615" s="31"/>
      <c r="P615" s="30">
        <f t="shared" si="36"/>
        <v>0</v>
      </c>
      <c r="Q615" s="45"/>
      <c r="R615" s="46"/>
      <c r="S615" s="45"/>
      <c r="T615" s="44"/>
      <c r="U615" s="26">
        <f t="shared" si="38"/>
        <v>0</v>
      </c>
      <c r="V615" s="25">
        <f t="shared" si="37"/>
        <v>0</v>
      </c>
      <c r="W615" s="25">
        <f t="shared" si="39"/>
        <v>0</v>
      </c>
      <c r="X615" s="43"/>
    </row>
    <row r="616" spans="1:24" ht="12.75">
      <c r="A616" s="36"/>
      <c r="B616" s="42"/>
      <c r="C616" s="41"/>
      <c r="D616" s="40"/>
      <c r="E616" s="39"/>
      <c r="F616" s="38"/>
      <c r="G616" s="37"/>
      <c r="H616" s="36" t="s">
        <v>0</v>
      </c>
      <c r="I616" s="35"/>
      <c r="J616" s="36"/>
      <c r="K616" s="35"/>
      <c r="L616" s="34"/>
      <c r="M616" s="33"/>
      <c r="N616" s="32"/>
      <c r="O616" s="31"/>
      <c r="P616" s="30">
        <f t="shared" si="36"/>
        <v>0</v>
      </c>
      <c r="Q616" s="45"/>
      <c r="R616" s="46"/>
      <c r="S616" s="45"/>
      <c r="T616" s="44"/>
      <c r="U616" s="26">
        <f t="shared" si="38"/>
        <v>0</v>
      </c>
      <c r="V616" s="25">
        <f t="shared" si="37"/>
        <v>0</v>
      </c>
      <c r="W616" s="25">
        <f t="shared" si="39"/>
        <v>0</v>
      </c>
      <c r="X616" s="43"/>
    </row>
    <row r="617" spans="1:24" ht="12.75">
      <c r="A617" s="36"/>
      <c r="B617" s="42"/>
      <c r="C617" s="41"/>
      <c r="D617" s="40"/>
      <c r="E617" s="39"/>
      <c r="F617" s="38"/>
      <c r="G617" s="37"/>
      <c r="H617" s="36" t="s">
        <v>0</v>
      </c>
      <c r="I617" s="35"/>
      <c r="J617" s="36"/>
      <c r="K617" s="35"/>
      <c r="L617" s="34"/>
      <c r="M617" s="33"/>
      <c r="N617" s="32"/>
      <c r="O617" s="31"/>
      <c r="P617" s="30">
        <f t="shared" si="36"/>
        <v>0</v>
      </c>
      <c r="Q617" s="45"/>
      <c r="R617" s="46"/>
      <c r="S617" s="45"/>
      <c r="T617" s="44"/>
      <c r="U617" s="26">
        <f t="shared" si="38"/>
        <v>0</v>
      </c>
      <c r="V617" s="25">
        <f t="shared" si="37"/>
        <v>0</v>
      </c>
      <c r="W617" s="25">
        <f t="shared" si="39"/>
        <v>0</v>
      </c>
      <c r="X617" s="43"/>
    </row>
    <row r="618" spans="1:24" ht="12.75">
      <c r="A618" s="36"/>
      <c r="B618" s="42"/>
      <c r="C618" s="41"/>
      <c r="D618" s="40"/>
      <c r="E618" s="39"/>
      <c r="F618" s="38"/>
      <c r="G618" s="37"/>
      <c r="H618" s="36" t="s">
        <v>0</v>
      </c>
      <c r="I618" s="35"/>
      <c r="J618" s="36"/>
      <c r="K618" s="35"/>
      <c r="L618" s="34"/>
      <c r="M618" s="33"/>
      <c r="N618" s="32"/>
      <c r="O618" s="31"/>
      <c r="P618" s="30">
        <f t="shared" si="36"/>
        <v>0</v>
      </c>
      <c r="Q618" s="45"/>
      <c r="R618" s="46"/>
      <c r="S618" s="45"/>
      <c r="T618" s="44"/>
      <c r="U618" s="26">
        <f t="shared" si="38"/>
        <v>0</v>
      </c>
      <c r="V618" s="25">
        <f t="shared" si="37"/>
        <v>0</v>
      </c>
      <c r="W618" s="25">
        <f t="shared" si="39"/>
        <v>0</v>
      </c>
      <c r="X618" s="43"/>
    </row>
    <row r="619" spans="1:24" ht="12.75">
      <c r="A619" s="36"/>
      <c r="B619" s="42"/>
      <c r="C619" s="41"/>
      <c r="D619" s="40"/>
      <c r="E619" s="39"/>
      <c r="F619" s="38"/>
      <c r="G619" s="37"/>
      <c r="H619" s="36" t="s">
        <v>0</v>
      </c>
      <c r="I619" s="35"/>
      <c r="J619" s="36"/>
      <c r="K619" s="35"/>
      <c r="L619" s="34"/>
      <c r="M619" s="33"/>
      <c r="N619" s="32"/>
      <c r="O619" s="31"/>
      <c r="P619" s="30">
        <f t="shared" si="36"/>
        <v>0</v>
      </c>
      <c r="Q619" s="45"/>
      <c r="R619" s="46"/>
      <c r="S619" s="45"/>
      <c r="T619" s="44"/>
      <c r="U619" s="26">
        <f t="shared" si="38"/>
        <v>0</v>
      </c>
      <c r="V619" s="25">
        <f t="shared" si="37"/>
        <v>0</v>
      </c>
      <c r="W619" s="25">
        <f t="shared" si="39"/>
        <v>0</v>
      </c>
      <c r="X619" s="43"/>
    </row>
    <row r="620" spans="1:24" ht="12.75">
      <c r="A620" s="36"/>
      <c r="B620" s="42"/>
      <c r="C620" s="41"/>
      <c r="D620" s="40"/>
      <c r="E620" s="39"/>
      <c r="F620" s="38"/>
      <c r="G620" s="37"/>
      <c r="H620" s="36" t="s">
        <v>0</v>
      </c>
      <c r="I620" s="35"/>
      <c r="J620" s="36"/>
      <c r="K620" s="35"/>
      <c r="L620" s="34"/>
      <c r="M620" s="33"/>
      <c r="N620" s="32"/>
      <c r="O620" s="31"/>
      <c r="P620" s="30">
        <f t="shared" si="36"/>
        <v>0</v>
      </c>
      <c r="Q620" s="45"/>
      <c r="R620" s="46"/>
      <c r="S620" s="45"/>
      <c r="T620" s="44"/>
      <c r="U620" s="26">
        <f t="shared" si="38"/>
        <v>0</v>
      </c>
      <c r="V620" s="25">
        <f t="shared" si="37"/>
        <v>0</v>
      </c>
      <c r="W620" s="25">
        <f t="shared" si="39"/>
        <v>0</v>
      </c>
      <c r="X620" s="43"/>
    </row>
    <row r="621" spans="1:24" ht="12.75">
      <c r="A621" s="36"/>
      <c r="B621" s="42"/>
      <c r="C621" s="41"/>
      <c r="D621" s="40"/>
      <c r="E621" s="39"/>
      <c r="F621" s="38"/>
      <c r="G621" s="37"/>
      <c r="H621" s="36" t="s">
        <v>0</v>
      </c>
      <c r="I621" s="35"/>
      <c r="J621" s="36"/>
      <c r="K621" s="35"/>
      <c r="L621" s="34"/>
      <c r="M621" s="33"/>
      <c r="N621" s="32"/>
      <c r="O621" s="31"/>
      <c r="P621" s="30">
        <f t="shared" si="36"/>
        <v>0</v>
      </c>
      <c r="Q621" s="45"/>
      <c r="R621" s="46"/>
      <c r="S621" s="45"/>
      <c r="T621" s="44"/>
      <c r="U621" s="26">
        <f t="shared" si="38"/>
        <v>0</v>
      </c>
      <c r="V621" s="25">
        <f t="shared" si="37"/>
        <v>0</v>
      </c>
      <c r="W621" s="25">
        <f t="shared" si="39"/>
        <v>0</v>
      </c>
      <c r="X621" s="43"/>
    </row>
    <row r="622" spans="1:24" ht="12.75">
      <c r="A622" s="36"/>
      <c r="B622" s="42"/>
      <c r="C622" s="41"/>
      <c r="D622" s="40"/>
      <c r="E622" s="39"/>
      <c r="F622" s="38"/>
      <c r="G622" s="37"/>
      <c r="H622" s="36" t="s">
        <v>0</v>
      </c>
      <c r="I622" s="35"/>
      <c r="J622" s="36"/>
      <c r="K622" s="35"/>
      <c r="L622" s="34"/>
      <c r="M622" s="33"/>
      <c r="N622" s="32"/>
      <c r="O622" s="31"/>
      <c r="P622" s="30">
        <f t="shared" si="36"/>
        <v>0</v>
      </c>
      <c r="Q622" s="45"/>
      <c r="R622" s="46"/>
      <c r="S622" s="45"/>
      <c r="T622" s="44"/>
      <c r="U622" s="26">
        <f t="shared" si="38"/>
        <v>0</v>
      </c>
      <c r="V622" s="25">
        <f t="shared" si="37"/>
        <v>0</v>
      </c>
      <c r="W622" s="25">
        <f t="shared" si="39"/>
        <v>0</v>
      </c>
      <c r="X622" s="43"/>
    </row>
    <row r="623" spans="1:24" ht="12.75">
      <c r="A623" s="36"/>
      <c r="B623" s="42"/>
      <c r="C623" s="41"/>
      <c r="D623" s="40"/>
      <c r="E623" s="39"/>
      <c r="F623" s="38"/>
      <c r="G623" s="37"/>
      <c r="H623" s="36" t="s">
        <v>0</v>
      </c>
      <c r="I623" s="35"/>
      <c r="J623" s="36"/>
      <c r="K623" s="35"/>
      <c r="L623" s="34"/>
      <c r="M623" s="33"/>
      <c r="N623" s="32"/>
      <c r="O623" s="31"/>
      <c r="P623" s="30">
        <f t="shared" si="36"/>
        <v>0</v>
      </c>
      <c r="Q623" s="45"/>
      <c r="R623" s="46"/>
      <c r="S623" s="45"/>
      <c r="T623" s="44"/>
      <c r="U623" s="26">
        <f t="shared" si="38"/>
        <v>0</v>
      </c>
      <c r="V623" s="25">
        <f t="shared" si="37"/>
        <v>0</v>
      </c>
      <c r="W623" s="25">
        <f t="shared" si="39"/>
        <v>0</v>
      </c>
      <c r="X623" s="43"/>
    </row>
    <row r="624" spans="1:24" ht="12.75">
      <c r="A624" s="36"/>
      <c r="B624" s="42"/>
      <c r="C624" s="41"/>
      <c r="D624" s="40"/>
      <c r="E624" s="39"/>
      <c r="F624" s="38"/>
      <c r="G624" s="37"/>
      <c r="H624" s="36" t="s">
        <v>0</v>
      </c>
      <c r="I624" s="35"/>
      <c r="J624" s="36"/>
      <c r="K624" s="35"/>
      <c r="L624" s="34"/>
      <c r="M624" s="33"/>
      <c r="N624" s="32"/>
      <c r="O624" s="31"/>
      <c r="P624" s="30">
        <f t="shared" si="36"/>
        <v>0</v>
      </c>
      <c r="Q624" s="45"/>
      <c r="R624" s="46"/>
      <c r="S624" s="45"/>
      <c r="T624" s="44"/>
      <c r="U624" s="26">
        <f t="shared" si="38"/>
        <v>0</v>
      </c>
      <c r="V624" s="25">
        <f t="shared" si="37"/>
        <v>0</v>
      </c>
      <c r="W624" s="25">
        <f t="shared" si="39"/>
        <v>0</v>
      </c>
      <c r="X624" s="43"/>
    </row>
    <row r="625" spans="1:24" ht="12.75">
      <c r="A625" s="36"/>
      <c r="B625" s="42"/>
      <c r="C625" s="41"/>
      <c r="D625" s="40"/>
      <c r="E625" s="39"/>
      <c r="F625" s="38"/>
      <c r="G625" s="37"/>
      <c r="H625" s="36" t="s">
        <v>0</v>
      </c>
      <c r="I625" s="35"/>
      <c r="J625" s="36"/>
      <c r="K625" s="35"/>
      <c r="L625" s="34"/>
      <c r="M625" s="33"/>
      <c r="N625" s="32"/>
      <c r="O625" s="31"/>
      <c r="P625" s="30">
        <f t="shared" si="36"/>
        <v>0</v>
      </c>
      <c r="Q625" s="45"/>
      <c r="R625" s="46"/>
      <c r="S625" s="45"/>
      <c r="T625" s="44"/>
      <c r="U625" s="26">
        <f t="shared" si="38"/>
        <v>0</v>
      </c>
      <c r="V625" s="25">
        <f t="shared" si="37"/>
        <v>0</v>
      </c>
      <c r="W625" s="25">
        <f t="shared" si="39"/>
        <v>0</v>
      </c>
      <c r="X625" s="43"/>
    </row>
    <row r="626" spans="1:24" ht="12.75">
      <c r="A626" s="36"/>
      <c r="B626" s="42"/>
      <c r="C626" s="41"/>
      <c r="D626" s="40"/>
      <c r="E626" s="39"/>
      <c r="F626" s="38"/>
      <c r="G626" s="37"/>
      <c r="H626" s="36" t="s">
        <v>0</v>
      </c>
      <c r="I626" s="35"/>
      <c r="J626" s="36"/>
      <c r="K626" s="35"/>
      <c r="L626" s="34"/>
      <c r="M626" s="33"/>
      <c r="N626" s="32"/>
      <c r="O626" s="31"/>
      <c r="P626" s="30">
        <f t="shared" si="36"/>
        <v>0</v>
      </c>
      <c r="Q626" s="45"/>
      <c r="R626" s="46"/>
      <c r="S626" s="45"/>
      <c r="T626" s="44"/>
      <c r="U626" s="26">
        <f t="shared" si="38"/>
        <v>0</v>
      </c>
      <c r="V626" s="25">
        <f t="shared" si="37"/>
        <v>0</v>
      </c>
      <c r="W626" s="25">
        <f t="shared" si="39"/>
        <v>0</v>
      </c>
      <c r="X626" s="43"/>
    </row>
    <row r="627" spans="1:24" ht="12.75">
      <c r="A627" s="36"/>
      <c r="B627" s="42"/>
      <c r="C627" s="41"/>
      <c r="D627" s="40"/>
      <c r="E627" s="39"/>
      <c r="F627" s="38"/>
      <c r="G627" s="37"/>
      <c r="H627" s="36" t="s">
        <v>0</v>
      </c>
      <c r="I627" s="35"/>
      <c r="J627" s="36"/>
      <c r="K627" s="35"/>
      <c r="L627" s="34"/>
      <c r="M627" s="33"/>
      <c r="N627" s="32"/>
      <c r="O627" s="31"/>
      <c r="P627" s="30">
        <f t="shared" si="36"/>
        <v>0</v>
      </c>
      <c r="Q627" s="45"/>
      <c r="R627" s="46"/>
      <c r="S627" s="45"/>
      <c r="T627" s="44"/>
      <c r="U627" s="26">
        <f t="shared" si="38"/>
        <v>0</v>
      </c>
      <c r="V627" s="25">
        <f t="shared" si="37"/>
        <v>0</v>
      </c>
      <c r="W627" s="25">
        <f t="shared" si="39"/>
        <v>0</v>
      </c>
      <c r="X627" s="43"/>
    </row>
    <row r="628" spans="1:24" ht="12.75">
      <c r="A628" s="36"/>
      <c r="B628" s="42"/>
      <c r="C628" s="41"/>
      <c r="D628" s="40"/>
      <c r="E628" s="39"/>
      <c r="F628" s="38"/>
      <c r="G628" s="37"/>
      <c r="H628" s="36" t="s">
        <v>0</v>
      </c>
      <c r="I628" s="35"/>
      <c r="J628" s="36"/>
      <c r="K628" s="35"/>
      <c r="L628" s="34"/>
      <c r="M628" s="33"/>
      <c r="N628" s="32"/>
      <c r="O628" s="31"/>
      <c r="P628" s="30">
        <f t="shared" si="36"/>
        <v>0</v>
      </c>
      <c r="Q628" s="45"/>
      <c r="R628" s="46"/>
      <c r="S628" s="45"/>
      <c r="T628" s="44"/>
      <c r="U628" s="26">
        <f t="shared" si="38"/>
        <v>0</v>
      </c>
      <c r="V628" s="25">
        <f t="shared" si="37"/>
        <v>0</v>
      </c>
      <c r="W628" s="25">
        <f t="shared" si="39"/>
        <v>0</v>
      </c>
      <c r="X628" s="43"/>
    </row>
    <row r="629" spans="1:24" ht="12.75">
      <c r="A629" s="36"/>
      <c r="B629" s="42"/>
      <c r="C629" s="41"/>
      <c r="D629" s="40"/>
      <c r="E629" s="39"/>
      <c r="F629" s="38"/>
      <c r="G629" s="37"/>
      <c r="H629" s="36" t="s">
        <v>0</v>
      </c>
      <c r="I629" s="35"/>
      <c r="J629" s="36"/>
      <c r="K629" s="35"/>
      <c r="L629" s="34"/>
      <c r="M629" s="33"/>
      <c r="N629" s="32"/>
      <c r="O629" s="31"/>
      <c r="P629" s="30">
        <f t="shared" si="36"/>
        <v>0</v>
      </c>
      <c r="Q629" s="45"/>
      <c r="R629" s="46"/>
      <c r="S629" s="45"/>
      <c r="T629" s="44"/>
      <c r="U629" s="26">
        <f t="shared" si="38"/>
        <v>0</v>
      </c>
      <c r="V629" s="25">
        <f t="shared" si="37"/>
        <v>0</v>
      </c>
      <c r="W629" s="25">
        <f t="shared" si="39"/>
        <v>0</v>
      </c>
      <c r="X629" s="43"/>
    </row>
    <row r="630" spans="1:24" ht="12.75">
      <c r="A630" s="36"/>
      <c r="B630" s="42"/>
      <c r="C630" s="41"/>
      <c r="D630" s="40"/>
      <c r="E630" s="39"/>
      <c r="F630" s="38"/>
      <c r="G630" s="37"/>
      <c r="H630" s="36" t="s">
        <v>0</v>
      </c>
      <c r="I630" s="35"/>
      <c r="J630" s="36"/>
      <c r="K630" s="35"/>
      <c r="L630" s="34"/>
      <c r="M630" s="33"/>
      <c r="N630" s="32"/>
      <c r="O630" s="31"/>
      <c r="P630" s="30">
        <f t="shared" si="36"/>
        <v>0</v>
      </c>
      <c r="Q630" s="45"/>
      <c r="R630" s="46"/>
      <c r="S630" s="45"/>
      <c r="T630" s="44"/>
      <c r="U630" s="26">
        <f t="shared" si="38"/>
        <v>0</v>
      </c>
      <c r="V630" s="25">
        <f t="shared" si="37"/>
        <v>0</v>
      </c>
      <c r="W630" s="25">
        <f t="shared" si="39"/>
        <v>0</v>
      </c>
      <c r="X630" s="43"/>
    </row>
    <row r="631" spans="1:24" ht="12.75">
      <c r="A631" s="36"/>
      <c r="B631" s="42"/>
      <c r="C631" s="41"/>
      <c r="D631" s="40"/>
      <c r="E631" s="39"/>
      <c r="F631" s="38"/>
      <c r="G631" s="37"/>
      <c r="H631" s="36" t="s">
        <v>0</v>
      </c>
      <c r="I631" s="35"/>
      <c r="J631" s="36"/>
      <c r="K631" s="35"/>
      <c r="L631" s="34"/>
      <c r="M631" s="33"/>
      <c r="N631" s="32"/>
      <c r="O631" s="31"/>
      <c r="P631" s="30">
        <f t="shared" si="36"/>
        <v>0</v>
      </c>
      <c r="Q631" s="45"/>
      <c r="R631" s="46"/>
      <c r="S631" s="45"/>
      <c r="T631" s="44"/>
      <c r="U631" s="26">
        <f t="shared" si="38"/>
        <v>0</v>
      </c>
      <c r="V631" s="25">
        <f t="shared" si="37"/>
        <v>0</v>
      </c>
      <c r="W631" s="25">
        <f t="shared" si="39"/>
        <v>0</v>
      </c>
      <c r="X631" s="43"/>
    </row>
    <row r="632" spans="1:24" ht="12.75">
      <c r="A632" s="36"/>
      <c r="B632" s="42"/>
      <c r="C632" s="41"/>
      <c r="D632" s="40"/>
      <c r="E632" s="39"/>
      <c r="F632" s="38"/>
      <c r="G632" s="37"/>
      <c r="H632" s="36" t="s">
        <v>0</v>
      </c>
      <c r="I632" s="35"/>
      <c r="J632" s="36"/>
      <c r="K632" s="35"/>
      <c r="L632" s="34"/>
      <c r="M632" s="33"/>
      <c r="N632" s="32"/>
      <c r="O632" s="31"/>
      <c r="P632" s="30">
        <f t="shared" si="36"/>
        <v>0</v>
      </c>
      <c r="Q632" s="45"/>
      <c r="R632" s="46"/>
      <c r="S632" s="45"/>
      <c r="T632" s="44"/>
      <c r="U632" s="26">
        <f t="shared" si="38"/>
        <v>0</v>
      </c>
      <c r="V632" s="25">
        <f t="shared" si="37"/>
        <v>0</v>
      </c>
      <c r="W632" s="25">
        <f t="shared" si="39"/>
        <v>0</v>
      </c>
      <c r="X632" s="43"/>
    </row>
    <row r="633" spans="1:24" ht="12.75">
      <c r="A633" s="36"/>
      <c r="B633" s="42"/>
      <c r="C633" s="41"/>
      <c r="D633" s="40"/>
      <c r="E633" s="39"/>
      <c r="F633" s="38"/>
      <c r="G633" s="37"/>
      <c r="H633" s="36" t="s">
        <v>0</v>
      </c>
      <c r="I633" s="35"/>
      <c r="J633" s="36"/>
      <c r="K633" s="35"/>
      <c r="L633" s="34"/>
      <c r="M633" s="33"/>
      <c r="N633" s="32"/>
      <c r="O633" s="31"/>
      <c r="P633" s="30">
        <f t="shared" si="36"/>
        <v>0</v>
      </c>
      <c r="Q633" s="45"/>
      <c r="R633" s="46"/>
      <c r="S633" s="45"/>
      <c r="T633" s="44"/>
      <c r="U633" s="26">
        <f t="shared" si="38"/>
        <v>0</v>
      </c>
      <c r="V633" s="25">
        <f t="shared" si="37"/>
        <v>0</v>
      </c>
      <c r="W633" s="25">
        <f t="shared" si="39"/>
        <v>0</v>
      </c>
      <c r="X633" s="43"/>
    </row>
    <row r="634" spans="1:24" ht="12.75">
      <c r="A634" s="36"/>
      <c r="B634" s="42"/>
      <c r="C634" s="41"/>
      <c r="D634" s="40"/>
      <c r="E634" s="39"/>
      <c r="F634" s="38"/>
      <c r="G634" s="37"/>
      <c r="H634" s="36" t="s">
        <v>0</v>
      </c>
      <c r="I634" s="35"/>
      <c r="J634" s="36"/>
      <c r="K634" s="35"/>
      <c r="L634" s="34"/>
      <c r="M634" s="33"/>
      <c r="N634" s="32"/>
      <c r="O634" s="31"/>
      <c r="P634" s="30">
        <f t="shared" si="36"/>
        <v>0</v>
      </c>
      <c r="Q634" s="45"/>
      <c r="R634" s="46"/>
      <c r="S634" s="45"/>
      <c r="T634" s="44"/>
      <c r="U634" s="26">
        <f t="shared" si="38"/>
        <v>0</v>
      </c>
      <c r="V634" s="25">
        <f t="shared" si="37"/>
        <v>0</v>
      </c>
      <c r="W634" s="25">
        <f t="shared" si="39"/>
        <v>0</v>
      </c>
      <c r="X634" s="43"/>
    </row>
    <row r="635" spans="1:24" ht="12.75">
      <c r="A635" s="36"/>
      <c r="B635" s="42"/>
      <c r="C635" s="41"/>
      <c r="D635" s="40"/>
      <c r="E635" s="39"/>
      <c r="F635" s="38"/>
      <c r="G635" s="37"/>
      <c r="H635" s="36" t="s">
        <v>0</v>
      </c>
      <c r="I635" s="35"/>
      <c r="J635" s="36"/>
      <c r="K635" s="35"/>
      <c r="L635" s="34"/>
      <c r="M635" s="33"/>
      <c r="N635" s="32"/>
      <c r="O635" s="31"/>
      <c r="P635" s="30">
        <f t="shared" si="36"/>
        <v>0</v>
      </c>
      <c r="Q635" s="45"/>
      <c r="R635" s="46"/>
      <c r="S635" s="45"/>
      <c r="T635" s="44"/>
      <c r="U635" s="26">
        <f t="shared" si="38"/>
        <v>0</v>
      </c>
      <c r="V635" s="25">
        <f t="shared" si="37"/>
        <v>0</v>
      </c>
      <c r="W635" s="25">
        <f t="shared" si="39"/>
        <v>0</v>
      </c>
      <c r="X635" s="43"/>
    </row>
    <row r="636" spans="1:24" ht="12.75">
      <c r="A636" s="36"/>
      <c r="B636" s="42"/>
      <c r="C636" s="41"/>
      <c r="D636" s="40"/>
      <c r="E636" s="39"/>
      <c r="F636" s="38"/>
      <c r="G636" s="37"/>
      <c r="H636" s="36" t="s">
        <v>0</v>
      </c>
      <c r="I636" s="35"/>
      <c r="J636" s="36"/>
      <c r="K636" s="35"/>
      <c r="L636" s="34"/>
      <c r="M636" s="33"/>
      <c r="N636" s="32"/>
      <c r="O636" s="31"/>
      <c r="P636" s="30">
        <f t="shared" si="36"/>
        <v>0</v>
      </c>
      <c r="Q636" s="45"/>
      <c r="R636" s="46"/>
      <c r="S636" s="45"/>
      <c r="T636" s="44"/>
      <c r="U636" s="26">
        <f t="shared" si="38"/>
        <v>0</v>
      </c>
      <c r="V636" s="25">
        <f t="shared" si="37"/>
        <v>0</v>
      </c>
      <c r="W636" s="25">
        <f t="shared" si="39"/>
        <v>0</v>
      </c>
      <c r="X636" s="43"/>
    </row>
    <row r="637" spans="1:24" ht="12.75">
      <c r="A637" s="36"/>
      <c r="B637" s="42"/>
      <c r="C637" s="41"/>
      <c r="D637" s="40"/>
      <c r="E637" s="39"/>
      <c r="F637" s="38"/>
      <c r="G637" s="37"/>
      <c r="H637" s="36" t="s">
        <v>0</v>
      </c>
      <c r="I637" s="35"/>
      <c r="J637" s="36"/>
      <c r="K637" s="35"/>
      <c r="L637" s="34"/>
      <c r="M637" s="33"/>
      <c r="N637" s="32"/>
      <c r="O637" s="31"/>
      <c r="P637" s="30">
        <f t="shared" si="36"/>
        <v>0</v>
      </c>
      <c r="Q637" s="45"/>
      <c r="R637" s="46"/>
      <c r="S637" s="45"/>
      <c r="T637" s="44"/>
      <c r="U637" s="26">
        <f t="shared" si="38"/>
        <v>0</v>
      </c>
      <c r="V637" s="25">
        <f t="shared" si="37"/>
        <v>0</v>
      </c>
      <c r="W637" s="25">
        <f t="shared" si="39"/>
        <v>0</v>
      </c>
      <c r="X637" s="43"/>
    </row>
    <row r="638" spans="1:24" ht="12.75">
      <c r="A638" s="36"/>
      <c r="B638" s="42"/>
      <c r="C638" s="41"/>
      <c r="D638" s="40"/>
      <c r="E638" s="39"/>
      <c r="F638" s="38"/>
      <c r="G638" s="37"/>
      <c r="H638" s="36" t="s">
        <v>0</v>
      </c>
      <c r="I638" s="35"/>
      <c r="J638" s="36"/>
      <c r="K638" s="35"/>
      <c r="L638" s="34"/>
      <c r="M638" s="33"/>
      <c r="N638" s="32"/>
      <c r="O638" s="31"/>
      <c r="P638" s="30">
        <f t="shared" si="36"/>
        <v>0</v>
      </c>
      <c r="Q638" s="45"/>
      <c r="R638" s="46"/>
      <c r="S638" s="45"/>
      <c r="T638" s="44"/>
      <c r="U638" s="26">
        <f t="shared" si="38"/>
        <v>0</v>
      </c>
      <c r="V638" s="25">
        <f t="shared" si="37"/>
        <v>0</v>
      </c>
      <c r="W638" s="25">
        <f t="shared" si="39"/>
        <v>0</v>
      </c>
      <c r="X638" s="43"/>
    </row>
    <row r="639" spans="1:24" ht="12.75">
      <c r="A639" s="36"/>
      <c r="B639" s="42"/>
      <c r="C639" s="41"/>
      <c r="D639" s="40"/>
      <c r="E639" s="39"/>
      <c r="F639" s="38"/>
      <c r="G639" s="37"/>
      <c r="H639" s="36" t="s">
        <v>0</v>
      </c>
      <c r="I639" s="35"/>
      <c r="J639" s="36"/>
      <c r="K639" s="35"/>
      <c r="L639" s="34"/>
      <c r="M639" s="33"/>
      <c r="N639" s="32"/>
      <c r="O639" s="31"/>
      <c r="P639" s="30">
        <f t="shared" si="36"/>
        <v>0</v>
      </c>
      <c r="Q639" s="45"/>
      <c r="R639" s="46"/>
      <c r="S639" s="45"/>
      <c r="T639" s="44"/>
      <c r="U639" s="26">
        <f t="shared" si="38"/>
        <v>0</v>
      </c>
      <c r="V639" s="25">
        <f t="shared" si="37"/>
        <v>0</v>
      </c>
      <c r="W639" s="25">
        <f t="shared" si="39"/>
        <v>0</v>
      </c>
      <c r="X639" s="43"/>
    </row>
    <row r="640" spans="1:24" ht="12.75">
      <c r="A640" s="36"/>
      <c r="B640" s="42"/>
      <c r="C640" s="41"/>
      <c r="D640" s="40"/>
      <c r="E640" s="39"/>
      <c r="F640" s="38"/>
      <c r="G640" s="37"/>
      <c r="H640" s="36" t="s">
        <v>0</v>
      </c>
      <c r="I640" s="35"/>
      <c r="J640" s="36"/>
      <c r="K640" s="35"/>
      <c r="L640" s="34"/>
      <c r="M640" s="33"/>
      <c r="N640" s="32"/>
      <c r="O640" s="31"/>
      <c r="P640" s="30">
        <f t="shared" si="36"/>
        <v>0</v>
      </c>
      <c r="Q640" s="45"/>
      <c r="R640" s="46"/>
      <c r="S640" s="45"/>
      <c r="T640" s="44"/>
      <c r="U640" s="26">
        <f t="shared" si="38"/>
        <v>0</v>
      </c>
      <c r="V640" s="25">
        <f t="shared" si="37"/>
        <v>0</v>
      </c>
      <c r="W640" s="25">
        <f t="shared" si="39"/>
        <v>0</v>
      </c>
      <c r="X640" s="43"/>
    </row>
    <row r="641" spans="1:24" ht="12.75">
      <c r="A641" s="36"/>
      <c r="B641" s="42"/>
      <c r="C641" s="41"/>
      <c r="D641" s="40"/>
      <c r="E641" s="39"/>
      <c r="F641" s="38"/>
      <c r="G641" s="37"/>
      <c r="H641" s="36" t="s">
        <v>0</v>
      </c>
      <c r="I641" s="35"/>
      <c r="J641" s="36"/>
      <c r="K641" s="35"/>
      <c r="L641" s="34"/>
      <c r="M641" s="33"/>
      <c r="N641" s="32"/>
      <c r="O641" s="31"/>
      <c r="P641" s="30">
        <f t="shared" si="36"/>
        <v>0</v>
      </c>
      <c r="Q641" s="45"/>
      <c r="R641" s="46"/>
      <c r="S641" s="45"/>
      <c r="T641" s="44"/>
      <c r="U641" s="26">
        <f t="shared" si="38"/>
        <v>0</v>
      </c>
      <c r="V641" s="25">
        <f t="shared" si="37"/>
        <v>0</v>
      </c>
      <c r="W641" s="25">
        <f t="shared" si="39"/>
        <v>0</v>
      </c>
      <c r="X641" s="43"/>
    </row>
    <row r="642" spans="1:24" ht="12.75">
      <c r="A642" s="36"/>
      <c r="B642" s="42"/>
      <c r="C642" s="41"/>
      <c r="D642" s="40"/>
      <c r="E642" s="39"/>
      <c r="F642" s="38"/>
      <c r="G642" s="37"/>
      <c r="H642" s="36" t="s">
        <v>0</v>
      </c>
      <c r="I642" s="35"/>
      <c r="J642" s="36"/>
      <c r="K642" s="35"/>
      <c r="L642" s="34"/>
      <c r="M642" s="33"/>
      <c r="N642" s="32"/>
      <c r="O642" s="31"/>
      <c r="P642" s="30">
        <f t="shared" si="36"/>
        <v>0</v>
      </c>
      <c r="Q642" s="45"/>
      <c r="R642" s="46"/>
      <c r="S642" s="45"/>
      <c r="T642" s="44"/>
      <c r="U642" s="26">
        <f t="shared" si="38"/>
        <v>0</v>
      </c>
      <c r="V642" s="25">
        <f t="shared" si="37"/>
        <v>0</v>
      </c>
      <c r="W642" s="25">
        <f t="shared" si="39"/>
        <v>0</v>
      </c>
      <c r="X642" s="43"/>
    </row>
    <row r="643" spans="1:24" ht="12.75">
      <c r="A643" s="36"/>
      <c r="B643" s="42"/>
      <c r="C643" s="41"/>
      <c r="D643" s="40"/>
      <c r="E643" s="39"/>
      <c r="F643" s="38"/>
      <c r="G643" s="37"/>
      <c r="H643" s="36" t="s">
        <v>0</v>
      </c>
      <c r="I643" s="35"/>
      <c r="J643" s="36"/>
      <c r="K643" s="35"/>
      <c r="L643" s="34"/>
      <c r="M643" s="33"/>
      <c r="N643" s="32"/>
      <c r="O643" s="31"/>
      <c r="P643" s="30">
        <f t="shared" si="36"/>
        <v>0</v>
      </c>
      <c r="Q643" s="45"/>
      <c r="R643" s="46"/>
      <c r="S643" s="45"/>
      <c r="T643" s="44"/>
      <c r="U643" s="26">
        <f t="shared" si="38"/>
        <v>0</v>
      </c>
      <c r="V643" s="25">
        <f t="shared" si="37"/>
        <v>0</v>
      </c>
      <c r="W643" s="25">
        <f t="shared" si="39"/>
        <v>0</v>
      </c>
      <c r="X643" s="43"/>
    </row>
    <row r="644" spans="1:24" ht="12.75">
      <c r="A644" s="36"/>
      <c r="B644" s="42"/>
      <c r="C644" s="41"/>
      <c r="D644" s="40"/>
      <c r="E644" s="39"/>
      <c r="F644" s="38"/>
      <c r="G644" s="37"/>
      <c r="H644" s="36" t="s">
        <v>0</v>
      </c>
      <c r="I644" s="35"/>
      <c r="J644" s="36"/>
      <c r="K644" s="35"/>
      <c r="L644" s="34"/>
      <c r="M644" s="33"/>
      <c r="N644" s="32"/>
      <c r="O644" s="31"/>
      <c r="P644" s="30">
        <f t="shared" si="36"/>
        <v>0</v>
      </c>
      <c r="Q644" s="45"/>
      <c r="R644" s="46"/>
      <c r="S644" s="45"/>
      <c r="T644" s="44"/>
      <c r="U644" s="26">
        <f t="shared" si="38"/>
        <v>0</v>
      </c>
      <c r="V644" s="25">
        <f t="shared" si="37"/>
        <v>0</v>
      </c>
      <c r="W644" s="25">
        <f t="shared" si="39"/>
        <v>0</v>
      </c>
      <c r="X644" s="43"/>
    </row>
    <row r="645" spans="1:24" ht="12.75">
      <c r="A645" s="36"/>
      <c r="B645" s="42"/>
      <c r="C645" s="41"/>
      <c r="D645" s="40"/>
      <c r="E645" s="39"/>
      <c r="F645" s="38"/>
      <c r="G645" s="37"/>
      <c r="H645" s="36" t="s">
        <v>0</v>
      </c>
      <c r="I645" s="35"/>
      <c r="J645" s="36"/>
      <c r="K645" s="35"/>
      <c r="L645" s="34"/>
      <c r="M645" s="33"/>
      <c r="N645" s="32"/>
      <c r="O645" s="31"/>
      <c r="P645" s="30">
        <f t="shared" si="36"/>
        <v>0</v>
      </c>
      <c r="Q645" s="45"/>
      <c r="R645" s="46"/>
      <c r="S645" s="45"/>
      <c r="T645" s="44"/>
      <c r="U645" s="26">
        <f t="shared" si="38"/>
        <v>0</v>
      </c>
      <c r="V645" s="25">
        <f t="shared" si="37"/>
        <v>0</v>
      </c>
      <c r="W645" s="25">
        <f t="shared" si="39"/>
        <v>0</v>
      </c>
      <c r="X645" s="43"/>
    </row>
    <row r="646" spans="1:24" ht="12.75">
      <c r="A646" s="36"/>
      <c r="B646" s="42"/>
      <c r="C646" s="41"/>
      <c r="D646" s="40"/>
      <c r="E646" s="39"/>
      <c r="F646" s="38"/>
      <c r="G646" s="37"/>
      <c r="H646" s="36" t="s">
        <v>0</v>
      </c>
      <c r="I646" s="35"/>
      <c r="J646" s="36"/>
      <c r="K646" s="35"/>
      <c r="L646" s="34"/>
      <c r="M646" s="33"/>
      <c r="N646" s="32"/>
      <c r="O646" s="31"/>
      <c r="P646" s="30">
        <f t="shared" ref="P646:P709" si="40">N646+O646</f>
        <v>0</v>
      </c>
      <c r="Q646" s="45"/>
      <c r="R646" s="46"/>
      <c r="S646" s="45"/>
      <c r="T646" s="44"/>
      <c r="U646" s="26">
        <f t="shared" si="38"/>
        <v>0</v>
      </c>
      <c r="V646" s="25">
        <f t="shared" ref="V646:V709" si="41">(Q646*R646)+(S646*T646)</f>
        <v>0</v>
      </c>
      <c r="W646" s="25">
        <f t="shared" si="39"/>
        <v>0</v>
      </c>
      <c r="X646" s="43"/>
    </row>
    <row r="647" spans="1:24" ht="12.75">
      <c r="A647" s="36"/>
      <c r="B647" s="42"/>
      <c r="C647" s="41"/>
      <c r="D647" s="40"/>
      <c r="E647" s="39"/>
      <c r="F647" s="38"/>
      <c r="G647" s="37"/>
      <c r="H647" s="36" t="s">
        <v>0</v>
      </c>
      <c r="I647" s="35"/>
      <c r="J647" s="36"/>
      <c r="K647" s="35"/>
      <c r="L647" s="34"/>
      <c r="M647" s="33"/>
      <c r="N647" s="32"/>
      <c r="O647" s="31"/>
      <c r="P647" s="30">
        <f t="shared" si="40"/>
        <v>0</v>
      </c>
      <c r="Q647" s="45"/>
      <c r="R647" s="46"/>
      <c r="S647" s="45"/>
      <c r="T647" s="44"/>
      <c r="U647" s="26">
        <f t="shared" ref="U647:U710" si="42">Q647+S647</f>
        <v>0</v>
      </c>
      <c r="V647" s="25">
        <f t="shared" si="41"/>
        <v>0</v>
      </c>
      <c r="W647" s="25">
        <f t="shared" ref="W647:W710" si="43">V647+P647</f>
        <v>0</v>
      </c>
      <c r="X647" s="43"/>
    </row>
    <row r="648" spans="1:24" ht="12.75">
      <c r="A648" s="36"/>
      <c r="B648" s="42"/>
      <c r="C648" s="41"/>
      <c r="D648" s="40"/>
      <c r="E648" s="39"/>
      <c r="F648" s="38"/>
      <c r="G648" s="37"/>
      <c r="H648" s="36" t="s">
        <v>0</v>
      </c>
      <c r="I648" s="35"/>
      <c r="J648" s="36"/>
      <c r="K648" s="35"/>
      <c r="L648" s="34"/>
      <c r="M648" s="33"/>
      <c r="N648" s="32"/>
      <c r="O648" s="31"/>
      <c r="P648" s="30">
        <f t="shared" si="40"/>
        <v>0</v>
      </c>
      <c r="Q648" s="45"/>
      <c r="R648" s="46"/>
      <c r="S648" s="45"/>
      <c r="T648" s="44"/>
      <c r="U648" s="26">
        <f t="shared" si="42"/>
        <v>0</v>
      </c>
      <c r="V648" s="25">
        <f t="shared" si="41"/>
        <v>0</v>
      </c>
      <c r="W648" s="25">
        <f t="shared" si="43"/>
        <v>0</v>
      </c>
      <c r="X648" s="43"/>
    </row>
    <row r="649" spans="1:24" ht="12.75">
      <c r="A649" s="36"/>
      <c r="B649" s="42"/>
      <c r="C649" s="41"/>
      <c r="D649" s="40"/>
      <c r="E649" s="39"/>
      <c r="F649" s="38"/>
      <c r="G649" s="37"/>
      <c r="H649" s="36" t="s">
        <v>0</v>
      </c>
      <c r="I649" s="35"/>
      <c r="J649" s="36"/>
      <c r="K649" s="35"/>
      <c r="L649" s="34"/>
      <c r="M649" s="33"/>
      <c r="N649" s="32"/>
      <c r="O649" s="31"/>
      <c r="P649" s="30">
        <f t="shared" si="40"/>
        <v>0</v>
      </c>
      <c r="Q649" s="45"/>
      <c r="R649" s="46"/>
      <c r="S649" s="45"/>
      <c r="T649" s="44"/>
      <c r="U649" s="26">
        <f t="shared" si="42"/>
        <v>0</v>
      </c>
      <c r="V649" s="25">
        <f t="shared" si="41"/>
        <v>0</v>
      </c>
      <c r="W649" s="25">
        <f t="shared" si="43"/>
        <v>0</v>
      </c>
      <c r="X649" s="43"/>
    </row>
    <row r="650" spans="1:24" ht="12.75">
      <c r="A650" s="36"/>
      <c r="B650" s="42"/>
      <c r="C650" s="41"/>
      <c r="D650" s="40"/>
      <c r="E650" s="39"/>
      <c r="F650" s="38"/>
      <c r="G650" s="37"/>
      <c r="H650" s="36" t="s">
        <v>0</v>
      </c>
      <c r="I650" s="35"/>
      <c r="J650" s="36"/>
      <c r="K650" s="35"/>
      <c r="L650" s="34"/>
      <c r="M650" s="33"/>
      <c r="N650" s="32"/>
      <c r="O650" s="31"/>
      <c r="P650" s="30">
        <f t="shared" si="40"/>
        <v>0</v>
      </c>
      <c r="Q650" s="45"/>
      <c r="R650" s="46"/>
      <c r="S650" s="45"/>
      <c r="T650" s="44"/>
      <c r="U650" s="26">
        <f t="shared" si="42"/>
        <v>0</v>
      </c>
      <c r="V650" s="25">
        <f t="shared" si="41"/>
        <v>0</v>
      </c>
      <c r="W650" s="25">
        <f t="shared" si="43"/>
        <v>0</v>
      </c>
      <c r="X650" s="43"/>
    </row>
    <row r="651" spans="1:24" ht="12.75">
      <c r="A651" s="36"/>
      <c r="B651" s="42"/>
      <c r="C651" s="41"/>
      <c r="D651" s="40"/>
      <c r="E651" s="39"/>
      <c r="F651" s="38"/>
      <c r="G651" s="37"/>
      <c r="H651" s="36" t="s">
        <v>0</v>
      </c>
      <c r="I651" s="35"/>
      <c r="J651" s="36"/>
      <c r="K651" s="35"/>
      <c r="L651" s="34"/>
      <c r="M651" s="33"/>
      <c r="N651" s="32"/>
      <c r="O651" s="31"/>
      <c r="P651" s="30">
        <f t="shared" si="40"/>
        <v>0</v>
      </c>
      <c r="Q651" s="45"/>
      <c r="R651" s="46"/>
      <c r="S651" s="45"/>
      <c r="T651" s="44"/>
      <c r="U651" s="26">
        <f t="shared" si="42"/>
        <v>0</v>
      </c>
      <c r="V651" s="25">
        <f t="shared" si="41"/>
        <v>0</v>
      </c>
      <c r="W651" s="25">
        <f t="shared" si="43"/>
        <v>0</v>
      </c>
      <c r="X651" s="43"/>
    </row>
    <row r="652" spans="1:24" ht="12.75">
      <c r="A652" s="36"/>
      <c r="B652" s="42"/>
      <c r="C652" s="41"/>
      <c r="D652" s="40"/>
      <c r="E652" s="39"/>
      <c r="F652" s="38"/>
      <c r="G652" s="37"/>
      <c r="H652" s="36" t="s">
        <v>0</v>
      </c>
      <c r="I652" s="35"/>
      <c r="J652" s="36"/>
      <c r="K652" s="35"/>
      <c r="L652" s="34"/>
      <c r="M652" s="33"/>
      <c r="N652" s="32"/>
      <c r="O652" s="31"/>
      <c r="P652" s="30">
        <f t="shared" si="40"/>
        <v>0</v>
      </c>
      <c r="Q652" s="45"/>
      <c r="R652" s="46"/>
      <c r="S652" s="45"/>
      <c r="T652" s="44"/>
      <c r="U652" s="26">
        <f t="shared" si="42"/>
        <v>0</v>
      </c>
      <c r="V652" s="25">
        <f t="shared" si="41"/>
        <v>0</v>
      </c>
      <c r="W652" s="25">
        <f t="shared" si="43"/>
        <v>0</v>
      </c>
      <c r="X652" s="43"/>
    </row>
    <row r="653" spans="1:24" ht="12.75">
      <c r="A653" s="36"/>
      <c r="B653" s="42"/>
      <c r="C653" s="41"/>
      <c r="D653" s="40"/>
      <c r="E653" s="39"/>
      <c r="F653" s="38"/>
      <c r="G653" s="37"/>
      <c r="H653" s="36" t="s">
        <v>0</v>
      </c>
      <c r="I653" s="35"/>
      <c r="J653" s="36"/>
      <c r="K653" s="35"/>
      <c r="L653" s="34"/>
      <c r="M653" s="33"/>
      <c r="N653" s="32"/>
      <c r="O653" s="31"/>
      <c r="P653" s="30">
        <f t="shared" si="40"/>
        <v>0</v>
      </c>
      <c r="Q653" s="45"/>
      <c r="R653" s="46"/>
      <c r="S653" s="45"/>
      <c r="T653" s="44"/>
      <c r="U653" s="26">
        <f t="shared" si="42"/>
        <v>0</v>
      </c>
      <c r="V653" s="25">
        <f t="shared" si="41"/>
        <v>0</v>
      </c>
      <c r="W653" s="25">
        <f t="shared" si="43"/>
        <v>0</v>
      </c>
      <c r="X653" s="43"/>
    </row>
    <row r="654" spans="1:24" ht="12.75">
      <c r="A654" s="36"/>
      <c r="B654" s="42"/>
      <c r="C654" s="41"/>
      <c r="D654" s="40"/>
      <c r="E654" s="39"/>
      <c r="F654" s="38"/>
      <c r="G654" s="37"/>
      <c r="H654" s="36" t="s">
        <v>0</v>
      </c>
      <c r="I654" s="35"/>
      <c r="J654" s="36"/>
      <c r="K654" s="35"/>
      <c r="L654" s="34"/>
      <c r="M654" s="33"/>
      <c r="N654" s="32"/>
      <c r="O654" s="31"/>
      <c r="P654" s="30">
        <f t="shared" si="40"/>
        <v>0</v>
      </c>
      <c r="Q654" s="45"/>
      <c r="R654" s="46"/>
      <c r="S654" s="45"/>
      <c r="T654" s="44"/>
      <c r="U654" s="26">
        <f t="shared" si="42"/>
        <v>0</v>
      </c>
      <c r="V654" s="25">
        <f t="shared" si="41"/>
        <v>0</v>
      </c>
      <c r="W654" s="25">
        <f t="shared" si="43"/>
        <v>0</v>
      </c>
      <c r="X654" s="43"/>
    </row>
    <row r="655" spans="1:24" ht="12.75">
      <c r="A655" s="36"/>
      <c r="B655" s="42"/>
      <c r="C655" s="41"/>
      <c r="D655" s="40"/>
      <c r="E655" s="39"/>
      <c r="F655" s="38"/>
      <c r="G655" s="37"/>
      <c r="H655" s="36" t="s">
        <v>0</v>
      </c>
      <c r="I655" s="35"/>
      <c r="J655" s="36"/>
      <c r="K655" s="35"/>
      <c r="L655" s="34"/>
      <c r="M655" s="33"/>
      <c r="N655" s="32"/>
      <c r="O655" s="31"/>
      <c r="P655" s="30">
        <f t="shared" si="40"/>
        <v>0</v>
      </c>
      <c r="Q655" s="45"/>
      <c r="R655" s="46"/>
      <c r="S655" s="45"/>
      <c r="T655" s="44"/>
      <c r="U655" s="26">
        <f t="shared" si="42"/>
        <v>0</v>
      </c>
      <c r="V655" s="25">
        <f t="shared" si="41"/>
        <v>0</v>
      </c>
      <c r="W655" s="25">
        <f t="shared" si="43"/>
        <v>0</v>
      </c>
      <c r="X655" s="43"/>
    </row>
    <row r="656" spans="1:24" ht="12.75">
      <c r="A656" s="36"/>
      <c r="B656" s="42"/>
      <c r="C656" s="41"/>
      <c r="D656" s="40"/>
      <c r="E656" s="39"/>
      <c r="F656" s="38"/>
      <c r="G656" s="37"/>
      <c r="H656" s="36" t="s">
        <v>0</v>
      </c>
      <c r="I656" s="35"/>
      <c r="J656" s="36"/>
      <c r="K656" s="35"/>
      <c r="L656" s="34"/>
      <c r="M656" s="33"/>
      <c r="N656" s="32"/>
      <c r="O656" s="31"/>
      <c r="P656" s="30">
        <f t="shared" si="40"/>
        <v>0</v>
      </c>
      <c r="Q656" s="45"/>
      <c r="R656" s="46"/>
      <c r="S656" s="45"/>
      <c r="T656" s="44"/>
      <c r="U656" s="26">
        <f t="shared" si="42"/>
        <v>0</v>
      </c>
      <c r="V656" s="25">
        <f t="shared" si="41"/>
        <v>0</v>
      </c>
      <c r="W656" s="25">
        <f t="shared" si="43"/>
        <v>0</v>
      </c>
      <c r="X656" s="43"/>
    </row>
    <row r="657" spans="1:24" ht="12.75">
      <c r="A657" s="36"/>
      <c r="B657" s="42"/>
      <c r="C657" s="41"/>
      <c r="D657" s="40"/>
      <c r="E657" s="39"/>
      <c r="F657" s="38"/>
      <c r="G657" s="37"/>
      <c r="H657" s="36" t="s">
        <v>0</v>
      </c>
      <c r="I657" s="35"/>
      <c r="J657" s="36"/>
      <c r="K657" s="35"/>
      <c r="L657" s="34"/>
      <c r="M657" s="33"/>
      <c r="N657" s="32"/>
      <c r="O657" s="31"/>
      <c r="P657" s="30">
        <f t="shared" si="40"/>
        <v>0</v>
      </c>
      <c r="Q657" s="45"/>
      <c r="R657" s="46"/>
      <c r="S657" s="45"/>
      <c r="T657" s="44"/>
      <c r="U657" s="26">
        <f t="shared" si="42"/>
        <v>0</v>
      </c>
      <c r="V657" s="25">
        <f t="shared" si="41"/>
        <v>0</v>
      </c>
      <c r="W657" s="25">
        <f t="shared" si="43"/>
        <v>0</v>
      </c>
      <c r="X657" s="43"/>
    </row>
    <row r="658" spans="1:24" ht="12.75">
      <c r="A658" s="36"/>
      <c r="B658" s="42"/>
      <c r="C658" s="41"/>
      <c r="D658" s="40"/>
      <c r="E658" s="39"/>
      <c r="F658" s="38"/>
      <c r="G658" s="37"/>
      <c r="H658" s="36" t="s">
        <v>0</v>
      </c>
      <c r="I658" s="35"/>
      <c r="J658" s="36"/>
      <c r="K658" s="35"/>
      <c r="L658" s="34"/>
      <c r="M658" s="33"/>
      <c r="N658" s="32"/>
      <c r="O658" s="31"/>
      <c r="P658" s="30">
        <f t="shared" si="40"/>
        <v>0</v>
      </c>
      <c r="Q658" s="45"/>
      <c r="R658" s="46"/>
      <c r="S658" s="45"/>
      <c r="T658" s="44"/>
      <c r="U658" s="26">
        <f t="shared" si="42"/>
        <v>0</v>
      </c>
      <c r="V658" s="25">
        <f t="shared" si="41"/>
        <v>0</v>
      </c>
      <c r="W658" s="25">
        <f t="shared" si="43"/>
        <v>0</v>
      </c>
      <c r="X658" s="43"/>
    </row>
    <row r="659" spans="1:24" ht="12.75">
      <c r="A659" s="36"/>
      <c r="B659" s="42"/>
      <c r="C659" s="41"/>
      <c r="D659" s="40"/>
      <c r="E659" s="39"/>
      <c r="F659" s="38"/>
      <c r="G659" s="37"/>
      <c r="H659" s="36" t="s">
        <v>0</v>
      </c>
      <c r="I659" s="35"/>
      <c r="J659" s="36"/>
      <c r="K659" s="35"/>
      <c r="L659" s="34"/>
      <c r="M659" s="33"/>
      <c r="N659" s="32"/>
      <c r="O659" s="31"/>
      <c r="P659" s="30">
        <f t="shared" si="40"/>
        <v>0</v>
      </c>
      <c r="Q659" s="45"/>
      <c r="R659" s="46"/>
      <c r="S659" s="45"/>
      <c r="T659" s="44"/>
      <c r="U659" s="26">
        <f t="shared" si="42"/>
        <v>0</v>
      </c>
      <c r="V659" s="25">
        <f t="shared" si="41"/>
        <v>0</v>
      </c>
      <c r="W659" s="25">
        <f t="shared" si="43"/>
        <v>0</v>
      </c>
      <c r="X659" s="43"/>
    </row>
    <row r="660" spans="1:24" ht="12.75">
      <c r="A660" s="36"/>
      <c r="B660" s="42"/>
      <c r="C660" s="41"/>
      <c r="D660" s="40"/>
      <c r="E660" s="39"/>
      <c r="F660" s="38"/>
      <c r="G660" s="37"/>
      <c r="H660" s="36" t="s">
        <v>0</v>
      </c>
      <c r="I660" s="35"/>
      <c r="J660" s="36"/>
      <c r="K660" s="35"/>
      <c r="L660" s="34"/>
      <c r="M660" s="33"/>
      <c r="N660" s="32"/>
      <c r="O660" s="31"/>
      <c r="P660" s="30">
        <f t="shared" si="40"/>
        <v>0</v>
      </c>
      <c r="Q660" s="45"/>
      <c r="R660" s="46"/>
      <c r="S660" s="45"/>
      <c r="T660" s="44"/>
      <c r="U660" s="26">
        <f t="shared" si="42"/>
        <v>0</v>
      </c>
      <c r="V660" s="25">
        <f t="shared" si="41"/>
        <v>0</v>
      </c>
      <c r="W660" s="25">
        <f t="shared" si="43"/>
        <v>0</v>
      </c>
      <c r="X660" s="43"/>
    </row>
    <row r="661" spans="1:24" ht="12.75">
      <c r="A661" s="36"/>
      <c r="B661" s="42"/>
      <c r="C661" s="41"/>
      <c r="D661" s="40"/>
      <c r="E661" s="39"/>
      <c r="F661" s="38"/>
      <c r="G661" s="37"/>
      <c r="H661" s="36" t="s">
        <v>0</v>
      </c>
      <c r="I661" s="35"/>
      <c r="J661" s="36"/>
      <c r="K661" s="35"/>
      <c r="L661" s="34"/>
      <c r="M661" s="33"/>
      <c r="N661" s="32"/>
      <c r="O661" s="31"/>
      <c r="P661" s="30">
        <f t="shared" si="40"/>
        <v>0</v>
      </c>
      <c r="Q661" s="45"/>
      <c r="R661" s="46"/>
      <c r="S661" s="45"/>
      <c r="T661" s="44"/>
      <c r="U661" s="26">
        <f t="shared" si="42"/>
        <v>0</v>
      </c>
      <c r="V661" s="25">
        <f t="shared" si="41"/>
        <v>0</v>
      </c>
      <c r="W661" s="25">
        <f t="shared" si="43"/>
        <v>0</v>
      </c>
      <c r="X661" s="43"/>
    </row>
    <row r="662" spans="1:24" ht="12.75">
      <c r="A662" s="36"/>
      <c r="B662" s="42"/>
      <c r="C662" s="41"/>
      <c r="D662" s="40"/>
      <c r="E662" s="39"/>
      <c r="F662" s="38"/>
      <c r="G662" s="37"/>
      <c r="H662" s="36" t="s">
        <v>0</v>
      </c>
      <c r="I662" s="35"/>
      <c r="J662" s="36"/>
      <c r="K662" s="35"/>
      <c r="L662" s="34"/>
      <c r="M662" s="33"/>
      <c r="N662" s="32"/>
      <c r="O662" s="31"/>
      <c r="P662" s="30">
        <f t="shared" si="40"/>
        <v>0</v>
      </c>
      <c r="Q662" s="45"/>
      <c r="R662" s="46"/>
      <c r="S662" s="45"/>
      <c r="T662" s="44"/>
      <c r="U662" s="26">
        <f t="shared" si="42"/>
        <v>0</v>
      </c>
      <c r="V662" s="25">
        <f t="shared" si="41"/>
        <v>0</v>
      </c>
      <c r="W662" s="25">
        <f t="shared" si="43"/>
        <v>0</v>
      </c>
      <c r="X662" s="43"/>
    </row>
    <row r="663" spans="1:24" ht="12.75">
      <c r="A663" s="36"/>
      <c r="B663" s="42"/>
      <c r="C663" s="41"/>
      <c r="D663" s="40"/>
      <c r="E663" s="39"/>
      <c r="F663" s="38"/>
      <c r="G663" s="37"/>
      <c r="H663" s="36" t="s">
        <v>0</v>
      </c>
      <c r="I663" s="35"/>
      <c r="J663" s="36"/>
      <c r="K663" s="35"/>
      <c r="L663" s="34"/>
      <c r="M663" s="33"/>
      <c r="N663" s="32"/>
      <c r="O663" s="31"/>
      <c r="P663" s="30">
        <f t="shared" si="40"/>
        <v>0</v>
      </c>
      <c r="Q663" s="45"/>
      <c r="R663" s="46"/>
      <c r="S663" s="45"/>
      <c r="T663" s="44"/>
      <c r="U663" s="26">
        <f t="shared" si="42"/>
        <v>0</v>
      </c>
      <c r="V663" s="25">
        <f t="shared" si="41"/>
        <v>0</v>
      </c>
      <c r="W663" s="25">
        <f t="shared" si="43"/>
        <v>0</v>
      </c>
      <c r="X663" s="43"/>
    </row>
    <row r="664" spans="1:24" ht="12.75">
      <c r="A664" s="36"/>
      <c r="B664" s="42"/>
      <c r="C664" s="41"/>
      <c r="D664" s="40"/>
      <c r="E664" s="39"/>
      <c r="F664" s="38"/>
      <c r="G664" s="37"/>
      <c r="H664" s="36" t="s">
        <v>0</v>
      </c>
      <c r="I664" s="35"/>
      <c r="J664" s="36"/>
      <c r="K664" s="35"/>
      <c r="L664" s="34"/>
      <c r="M664" s="33"/>
      <c r="N664" s="32"/>
      <c r="O664" s="31"/>
      <c r="P664" s="30">
        <f t="shared" si="40"/>
        <v>0</v>
      </c>
      <c r="Q664" s="45"/>
      <c r="R664" s="46"/>
      <c r="S664" s="45"/>
      <c r="T664" s="44"/>
      <c r="U664" s="26">
        <f t="shared" si="42"/>
        <v>0</v>
      </c>
      <c r="V664" s="25">
        <f t="shared" si="41"/>
        <v>0</v>
      </c>
      <c r="W664" s="25">
        <f t="shared" si="43"/>
        <v>0</v>
      </c>
      <c r="X664" s="43"/>
    </row>
    <row r="665" spans="1:24" ht="12.75">
      <c r="A665" s="36"/>
      <c r="B665" s="42"/>
      <c r="C665" s="41"/>
      <c r="D665" s="40"/>
      <c r="E665" s="39"/>
      <c r="F665" s="38"/>
      <c r="G665" s="37"/>
      <c r="H665" s="36" t="s">
        <v>0</v>
      </c>
      <c r="I665" s="35"/>
      <c r="J665" s="36"/>
      <c r="K665" s="35"/>
      <c r="L665" s="34"/>
      <c r="M665" s="33"/>
      <c r="N665" s="32"/>
      <c r="O665" s="31"/>
      <c r="P665" s="30">
        <f t="shared" si="40"/>
        <v>0</v>
      </c>
      <c r="Q665" s="45"/>
      <c r="R665" s="46"/>
      <c r="S665" s="45"/>
      <c r="T665" s="44"/>
      <c r="U665" s="26">
        <f t="shared" si="42"/>
        <v>0</v>
      </c>
      <c r="V665" s="25">
        <f t="shared" si="41"/>
        <v>0</v>
      </c>
      <c r="W665" s="25">
        <f t="shared" si="43"/>
        <v>0</v>
      </c>
      <c r="X665" s="43"/>
    </row>
    <row r="666" spans="1:24" ht="12.75">
      <c r="A666" s="36"/>
      <c r="B666" s="42"/>
      <c r="C666" s="41"/>
      <c r="D666" s="40"/>
      <c r="E666" s="39"/>
      <c r="F666" s="38"/>
      <c r="G666" s="37"/>
      <c r="H666" s="36" t="s">
        <v>0</v>
      </c>
      <c r="I666" s="35"/>
      <c r="J666" s="36"/>
      <c r="K666" s="35"/>
      <c r="L666" s="34"/>
      <c r="M666" s="33"/>
      <c r="N666" s="32"/>
      <c r="O666" s="31"/>
      <c r="P666" s="30">
        <f t="shared" si="40"/>
        <v>0</v>
      </c>
      <c r="Q666" s="45"/>
      <c r="R666" s="46"/>
      <c r="S666" s="45"/>
      <c r="T666" s="44"/>
      <c r="U666" s="26">
        <f t="shared" si="42"/>
        <v>0</v>
      </c>
      <c r="V666" s="25">
        <f t="shared" si="41"/>
        <v>0</v>
      </c>
      <c r="W666" s="25">
        <f t="shared" si="43"/>
        <v>0</v>
      </c>
      <c r="X666" s="43"/>
    </row>
    <row r="667" spans="1:24" ht="12.75">
      <c r="A667" s="36"/>
      <c r="B667" s="42"/>
      <c r="C667" s="41"/>
      <c r="D667" s="40"/>
      <c r="E667" s="39"/>
      <c r="F667" s="38"/>
      <c r="G667" s="37"/>
      <c r="H667" s="36" t="s">
        <v>0</v>
      </c>
      <c r="I667" s="35"/>
      <c r="J667" s="36"/>
      <c r="K667" s="35"/>
      <c r="L667" s="34"/>
      <c r="M667" s="33"/>
      <c r="N667" s="32"/>
      <c r="O667" s="31"/>
      <c r="P667" s="30">
        <f t="shared" si="40"/>
        <v>0</v>
      </c>
      <c r="Q667" s="45"/>
      <c r="R667" s="46"/>
      <c r="S667" s="45"/>
      <c r="T667" s="44"/>
      <c r="U667" s="26">
        <f t="shared" si="42"/>
        <v>0</v>
      </c>
      <c r="V667" s="25">
        <f t="shared" si="41"/>
        <v>0</v>
      </c>
      <c r="W667" s="25">
        <f t="shared" si="43"/>
        <v>0</v>
      </c>
      <c r="X667" s="43"/>
    </row>
    <row r="668" spans="1:24" ht="12.75">
      <c r="A668" s="36"/>
      <c r="B668" s="42"/>
      <c r="C668" s="41"/>
      <c r="D668" s="40"/>
      <c r="E668" s="39"/>
      <c r="F668" s="38"/>
      <c r="G668" s="37"/>
      <c r="H668" s="36" t="s">
        <v>0</v>
      </c>
      <c r="I668" s="35"/>
      <c r="J668" s="36"/>
      <c r="K668" s="35"/>
      <c r="L668" s="34"/>
      <c r="M668" s="33"/>
      <c r="N668" s="32"/>
      <c r="O668" s="31"/>
      <c r="P668" s="30">
        <f t="shared" si="40"/>
        <v>0</v>
      </c>
      <c r="Q668" s="45"/>
      <c r="R668" s="46"/>
      <c r="S668" s="45"/>
      <c r="T668" s="44"/>
      <c r="U668" s="26">
        <f t="shared" si="42"/>
        <v>0</v>
      </c>
      <c r="V668" s="25">
        <f t="shared" si="41"/>
        <v>0</v>
      </c>
      <c r="W668" s="25">
        <f t="shared" si="43"/>
        <v>0</v>
      </c>
      <c r="X668" s="43"/>
    </row>
    <row r="669" spans="1:24" ht="12.75">
      <c r="A669" s="36"/>
      <c r="B669" s="42"/>
      <c r="C669" s="41"/>
      <c r="D669" s="40"/>
      <c r="E669" s="39"/>
      <c r="F669" s="38"/>
      <c r="G669" s="37"/>
      <c r="H669" s="36" t="s">
        <v>0</v>
      </c>
      <c r="I669" s="35"/>
      <c r="J669" s="36"/>
      <c r="K669" s="35"/>
      <c r="L669" s="34"/>
      <c r="M669" s="33"/>
      <c r="N669" s="32"/>
      <c r="O669" s="31"/>
      <c r="P669" s="30">
        <f t="shared" si="40"/>
        <v>0</v>
      </c>
      <c r="Q669" s="45"/>
      <c r="R669" s="46"/>
      <c r="S669" s="45"/>
      <c r="T669" s="44"/>
      <c r="U669" s="26">
        <f t="shared" si="42"/>
        <v>0</v>
      </c>
      <c r="V669" s="25">
        <f t="shared" si="41"/>
        <v>0</v>
      </c>
      <c r="W669" s="25">
        <f t="shared" si="43"/>
        <v>0</v>
      </c>
      <c r="X669" s="43"/>
    </row>
    <row r="670" spans="1:24" ht="12.75">
      <c r="A670" s="36"/>
      <c r="B670" s="42"/>
      <c r="C670" s="41"/>
      <c r="D670" s="40"/>
      <c r="E670" s="39"/>
      <c r="F670" s="38"/>
      <c r="G670" s="37"/>
      <c r="H670" s="36" t="s">
        <v>0</v>
      </c>
      <c r="I670" s="35"/>
      <c r="J670" s="36"/>
      <c r="K670" s="35"/>
      <c r="L670" s="34"/>
      <c r="M670" s="33"/>
      <c r="N670" s="32"/>
      <c r="O670" s="31"/>
      <c r="P670" s="30">
        <f t="shared" si="40"/>
        <v>0</v>
      </c>
      <c r="Q670" s="45"/>
      <c r="R670" s="46"/>
      <c r="S670" s="45"/>
      <c r="T670" s="44"/>
      <c r="U670" s="26">
        <f t="shared" si="42"/>
        <v>0</v>
      </c>
      <c r="V670" s="25">
        <f t="shared" si="41"/>
        <v>0</v>
      </c>
      <c r="W670" s="25">
        <f t="shared" si="43"/>
        <v>0</v>
      </c>
      <c r="X670" s="43"/>
    </row>
    <row r="671" spans="1:24" ht="12.75">
      <c r="A671" s="36"/>
      <c r="B671" s="42"/>
      <c r="C671" s="41"/>
      <c r="D671" s="40"/>
      <c r="E671" s="39"/>
      <c r="F671" s="38"/>
      <c r="G671" s="37"/>
      <c r="H671" s="36" t="s">
        <v>0</v>
      </c>
      <c r="I671" s="35"/>
      <c r="J671" s="36"/>
      <c r="K671" s="35"/>
      <c r="L671" s="34"/>
      <c r="M671" s="33"/>
      <c r="N671" s="32"/>
      <c r="O671" s="31"/>
      <c r="P671" s="30">
        <f t="shared" si="40"/>
        <v>0</v>
      </c>
      <c r="Q671" s="45"/>
      <c r="R671" s="46"/>
      <c r="S671" s="45"/>
      <c r="T671" s="44"/>
      <c r="U671" s="26">
        <f t="shared" si="42"/>
        <v>0</v>
      </c>
      <c r="V671" s="25">
        <f t="shared" si="41"/>
        <v>0</v>
      </c>
      <c r="W671" s="25">
        <f t="shared" si="43"/>
        <v>0</v>
      </c>
      <c r="X671" s="43"/>
    </row>
    <row r="672" spans="1:24" ht="12.75">
      <c r="A672" s="36"/>
      <c r="B672" s="42"/>
      <c r="C672" s="41"/>
      <c r="D672" s="40"/>
      <c r="E672" s="39"/>
      <c r="F672" s="38"/>
      <c r="G672" s="37"/>
      <c r="H672" s="36" t="s">
        <v>0</v>
      </c>
      <c r="I672" s="35"/>
      <c r="J672" s="36"/>
      <c r="K672" s="35"/>
      <c r="L672" s="34"/>
      <c r="M672" s="33"/>
      <c r="N672" s="32"/>
      <c r="O672" s="31"/>
      <c r="P672" s="30">
        <f t="shared" si="40"/>
        <v>0</v>
      </c>
      <c r="Q672" s="45"/>
      <c r="R672" s="46"/>
      <c r="S672" s="45"/>
      <c r="T672" s="44"/>
      <c r="U672" s="26">
        <f t="shared" si="42"/>
        <v>0</v>
      </c>
      <c r="V672" s="25">
        <f t="shared" si="41"/>
        <v>0</v>
      </c>
      <c r="W672" s="25">
        <f t="shared" si="43"/>
        <v>0</v>
      </c>
      <c r="X672" s="43"/>
    </row>
    <row r="673" spans="1:24" ht="12.75">
      <c r="A673" s="36"/>
      <c r="B673" s="42"/>
      <c r="C673" s="41"/>
      <c r="D673" s="40"/>
      <c r="E673" s="39"/>
      <c r="F673" s="38"/>
      <c r="G673" s="37"/>
      <c r="H673" s="36" t="s">
        <v>0</v>
      </c>
      <c r="I673" s="35"/>
      <c r="J673" s="36"/>
      <c r="K673" s="35"/>
      <c r="L673" s="34"/>
      <c r="M673" s="33"/>
      <c r="N673" s="32"/>
      <c r="O673" s="31"/>
      <c r="P673" s="30">
        <f t="shared" si="40"/>
        <v>0</v>
      </c>
      <c r="Q673" s="45"/>
      <c r="R673" s="46"/>
      <c r="S673" s="45"/>
      <c r="T673" s="44"/>
      <c r="U673" s="26">
        <f t="shared" si="42"/>
        <v>0</v>
      </c>
      <c r="V673" s="25">
        <f t="shared" si="41"/>
        <v>0</v>
      </c>
      <c r="W673" s="25">
        <f t="shared" si="43"/>
        <v>0</v>
      </c>
      <c r="X673" s="43"/>
    </row>
    <row r="674" spans="1:24" ht="12.75">
      <c r="A674" s="36"/>
      <c r="B674" s="42"/>
      <c r="C674" s="41"/>
      <c r="D674" s="40"/>
      <c r="E674" s="39"/>
      <c r="F674" s="38"/>
      <c r="G674" s="37"/>
      <c r="H674" s="36" t="s">
        <v>0</v>
      </c>
      <c r="I674" s="35"/>
      <c r="J674" s="36"/>
      <c r="K674" s="35"/>
      <c r="L674" s="34"/>
      <c r="M674" s="33"/>
      <c r="N674" s="32"/>
      <c r="O674" s="31"/>
      <c r="P674" s="30">
        <f t="shared" si="40"/>
        <v>0</v>
      </c>
      <c r="Q674" s="45"/>
      <c r="R674" s="46"/>
      <c r="S674" s="45"/>
      <c r="T674" s="44"/>
      <c r="U674" s="26">
        <f t="shared" si="42"/>
        <v>0</v>
      </c>
      <c r="V674" s="25">
        <f t="shared" si="41"/>
        <v>0</v>
      </c>
      <c r="W674" s="25">
        <f t="shared" si="43"/>
        <v>0</v>
      </c>
      <c r="X674" s="43"/>
    </row>
    <row r="675" spans="1:24" ht="12.75">
      <c r="A675" s="36"/>
      <c r="B675" s="42"/>
      <c r="C675" s="41"/>
      <c r="D675" s="40"/>
      <c r="E675" s="39"/>
      <c r="F675" s="38"/>
      <c r="G675" s="37"/>
      <c r="H675" s="36" t="s">
        <v>0</v>
      </c>
      <c r="I675" s="35"/>
      <c r="J675" s="36"/>
      <c r="K675" s="35"/>
      <c r="L675" s="34"/>
      <c r="M675" s="33"/>
      <c r="N675" s="32"/>
      <c r="O675" s="31"/>
      <c r="P675" s="30">
        <f t="shared" si="40"/>
        <v>0</v>
      </c>
      <c r="Q675" s="45"/>
      <c r="R675" s="46"/>
      <c r="S675" s="45"/>
      <c r="T675" s="44"/>
      <c r="U675" s="26">
        <f t="shared" si="42"/>
        <v>0</v>
      </c>
      <c r="V675" s="25">
        <f t="shared" si="41"/>
        <v>0</v>
      </c>
      <c r="W675" s="25">
        <f t="shared" si="43"/>
        <v>0</v>
      </c>
      <c r="X675" s="43"/>
    </row>
    <row r="676" spans="1:24" ht="12.75">
      <c r="A676" s="36"/>
      <c r="B676" s="42"/>
      <c r="C676" s="41"/>
      <c r="D676" s="40"/>
      <c r="E676" s="39"/>
      <c r="F676" s="38"/>
      <c r="G676" s="37"/>
      <c r="H676" s="36" t="s">
        <v>0</v>
      </c>
      <c r="I676" s="35"/>
      <c r="J676" s="36"/>
      <c r="K676" s="35"/>
      <c r="L676" s="34"/>
      <c r="M676" s="33"/>
      <c r="N676" s="32"/>
      <c r="O676" s="31"/>
      <c r="P676" s="30">
        <f t="shared" si="40"/>
        <v>0</v>
      </c>
      <c r="Q676" s="45"/>
      <c r="R676" s="46"/>
      <c r="S676" s="45"/>
      <c r="T676" s="44"/>
      <c r="U676" s="26">
        <f t="shared" si="42"/>
        <v>0</v>
      </c>
      <c r="V676" s="25">
        <f t="shared" si="41"/>
        <v>0</v>
      </c>
      <c r="W676" s="25">
        <f t="shared" si="43"/>
        <v>0</v>
      </c>
      <c r="X676" s="43"/>
    </row>
    <row r="677" spans="1:24" ht="12.75">
      <c r="A677" s="36"/>
      <c r="B677" s="42"/>
      <c r="C677" s="41"/>
      <c r="D677" s="40"/>
      <c r="E677" s="39"/>
      <c r="F677" s="38"/>
      <c r="G677" s="37"/>
      <c r="H677" s="36" t="s">
        <v>0</v>
      </c>
      <c r="I677" s="35"/>
      <c r="J677" s="36"/>
      <c r="K677" s="35"/>
      <c r="L677" s="34"/>
      <c r="M677" s="33"/>
      <c r="N677" s="32"/>
      <c r="O677" s="31"/>
      <c r="P677" s="30">
        <f t="shared" si="40"/>
        <v>0</v>
      </c>
      <c r="Q677" s="45"/>
      <c r="R677" s="46"/>
      <c r="S677" s="45"/>
      <c r="T677" s="44"/>
      <c r="U677" s="26">
        <f t="shared" si="42"/>
        <v>0</v>
      </c>
      <c r="V677" s="25">
        <f t="shared" si="41"/>
        <v>0</v>
      </c>
      <c r="W677" s="25">
        <f t="shared" si="43"/>
        <v>0</v>
      </c>
      <c r="X677" s="43"/>
    </row>
    <row r="678" spans="1:24" ht="12.75">
      <c r="A678" s="36"/>
      <c r="B678" s="42"/>
      <c r="C678" s="41"/>
      <c r="D678" s="40"/>
      <c r="E678" s="39"/>
      <c r="F678" s="38"/>
      <c r="G678" s="37"/>
      <c r="H678" s="36" t="s">
        <v>0</v>
      </c>
      <c r="I678" s="35"/>
      <c r="J678" s="36"/>
      <c r="K678" s="35"/>
      <c r="L678" s="34"/>
      <c r="M678" s="33"/>
      <c r="N678" s="32"/>
      <c r="O678" s="31"/>
      <c r="P678" s="30">
        <f t="shared" si="40"/>
        <v>0</v>
      </c>
      <c r="Q678" s="45"/>
      <c r="R678" s="46"/>
      <c r="S678" s="45"/>
      <c r="T678" s="44"/>
      <c r="U678" s="26">
        <f t="shared" si="42"/>
        <v>0</v>
      </c>
      <c r="V678" s="25">
        <f t="shared" si="41"/>
        <v>0</v>
      </c>
      <c r="W678" s="25">
        <f t="shared" si="43"/>
        <v>0</v>
      </c>
      <c r="X678" s="43"/>
    </row>
    <row r="679" spans="1:24" ht="12.75">
      <c r="A679" s="36"/>
      <c r="B679" s="42"/>
      <c r="C679" s="41"/>
      <c r="D679" s="40"/>
      <c r="E679" s="39"/>
      <c r="F679" s="38"/>
      <c r="G679" s="37"/>
      <c r="H679" s="36" t="s">
        <v>0</v>
      </c>
      <c r="I679" s="35"/>
      <c r="J679" s="36"/>
      <c r="K679" s="35"/>
      <c r="L679" s="34"/>
      <c r="M679" s="33"/>
      <c r="N679" s="32"/>
      <c r="O679" s="31"/>
      <c r="P679" s="30">
        <f t="shared" si="40"/>
        <v>0</v>
      </c>
      <c r="Q679" s="45"/>
      <c r="R679" s="46"/>
      <c r="S679" s="45"/>
      <c r="T679" s="44"/>
      <c r="U679" s="26">
        <f t="shared" si="42"/>
        <v>0</v>
      </c>
      <c r="V679" s="25">
        <f t="shared" si="41"/>
        <v>0</v>
      </c>
      <c r="W679" s="25">
        <f t="shared" si="43"/>
        <v>0</v>
      </c>
      <c r="X679" s="43"/>
    </row>
    <row r="680" spans="1:24" ht="12.75">
      <c r="A680" s="36"/>
      <c r="B680" s="42"/>
      <c r="C680" s="41"/>
      <c r="D680" s="40"/>
      <c r="E680" s="39"/>
      <c r="F680" s="38"/>
      <c r="G680" s="37"/>
      <c r="H680" s="36" t="s">
        <v>0</v>
      </c>
      <c r="I680" s="35"/>
      <c r="J680" s="36"/>
      <c r="K680" s="35"/>
      <c r="L680" s="34"/>
      <c r="M680" s="33"/>
      <c r="N680" s="32"/>
      <c r="O680" s="31"/>
      <c r="P680" s="30">
        <f t="shared" si="40"/>
        <v>0</v>
      </c>
      <c r="Q680" s="45"/>
      <c r="R680" s="46"/>
      <c r="S680" s="45"/>
      <c r="T680" s="44"/>
      <c r="U680" s="26">
        <f t="shared" si="42"/>
        <v>0</v>
      </c>
      <c r="V680" s="25">
        <f t="shared" si="41"/>
        <v>0</v>
      </c>
      <c r="W680" s="25">
        <f t="shared" si="43"/>
        <v>0</v>
      </c>
      <c r="X680" s="43"/>
    </row>
    <row r="681" spans="1:24" ht="12.75">
      <c r="A681" s="36"/>
      <c r="B681" s="42"/>
      <c r="C681" s="41"/>
      <c r="D681" s="40"/>
      <c r="E681" s="39"/>
      <c r="F681" s="38"/>
      <c r="G681" s="37"/>
      <c r="H681" s="36" t="s">
        <v>0</v>
      </c>
      <c r="I681" s="35"/>
      <c r="J681" s="36"/>
      <c r="K681" s="35"/>
      <c r="L681" s="34"/>
      <c r="M681" s="33"/>
      <c r="N681" s="32"/>
      <c r="O681" s="31"/>
      <c r="P681" s="30">
        <f t="shared" si="40"/>
        <v>0</v>
      </c>
      <c r="Q681" s="45"/>
      <c r="R681" s="46"/>
      <c r="S681" s="45"/>
      <c r="T681" s="44"/>
      <c r="U681" s="26">
        <f t="shared" si="42"/>
        <v>0</v>
      </c>
      <c r="V681" s="25">
        <f t="shared" si="41"/>
        <v>0</v>
      </c>
      <c r="W681" s="25">
        <f t="shared" si="43"/>
        <v>0</v>
      </c>
      <c r="X681" s="43"/>
    </row>
    <row r="682" spans="1:24" ht="12.75">
      <c r="A682" s="36"/>
      <c r="B682" s="42"/>
      <c r="C682" s="41"/>
      <c r="D682" s="40"/>
      <c r="E682" s="39"/>
      <c r="F682" s="38"/>
      <c r="G682" s="37"/>
      <c r="H682" s="36" t="s">
        <v>0</v>
      </c>
      <c r="I682" s="35"/>
      <c r="J682" s="36"/>
      <c r="K682" s="35"/>
      <c r="L682" s="34"/>
      <c r="M682" s="33"/>
      <c r="N682" s="32"/>
      <c r="O682" s="31"/>
      <c r="P682" s="30">
        <f t="shared" si="40"/>
        <v>0</v>
      </c>
      <c r="Q682" s="45"/>
      <c r="R682" s="46"/>
      <c r="S682" s="45"/>
      <c r="T682" s="44"/>
      <c r="U682" s="26">
        <f t="shared" si="42"/>
        <v>0</v>
      </c>
      <c r="V682" s="25">
        <f t="shared" si="41"/>
        <v>0</v>
      </c>
      <c r="W682" s="25">
        <f t="shared" si="43"/>
        <v>0</v>
      </c>
      <c r="X682" s="43"/>
    </row>
    <row r="683" spans="1:24" ht="12.75">
      <c r="A683" s="36"/>
      <c r="B683" s="42"/>
      <c r="C683" s="41"/>
      <c r="D683" s="40"/>
      <c r="E683" s="39"/>
      <c r="F683" s="38"/>
      <c r="G683" s="37"/>
      <c r="H683" s="36" t="s">
        <v>0</v>
      </c>
      <c r="I683" s="35"/>
      <c r="J683" s="36"/>
      <c r="K683" s="35"/>
      <c r="L683" s="34"/>
      <c r="M683" s="33"/>
      <c r="N683" s="32"/>
      <c r="O683" s="31"/>
      <c r="P683" s="30">
        <f t="shared" si="40"/>
        <v>0</v>
      </c>
      <c r="Q683" s="45"/>
      <c r="R683" s="46"/>
      <c r="S683" s="45"/>
      <c r="T683" s="44"/>
      <c r="U683" s="26">
        <f t="shared" si="42"/>
        <v>0</v>
      </c>
      <c r="V683" s="25">
        <f t="shared" si="41"/>
        <v>0</v>
      </c>
      <c r="W683" s="25">
        <f t="shared" si="43"/>
        <v>0</v>
      </c>
      <c r="X683" s="43"/>
    </row>
    <row r="684" spans="1:24" ht="12.75">
      <c r="A684" s="36"/>
      <c r="B684" s="42"/>
      <c r="C684" s="41"/>
      <c r="D684" s="40"/>
      <c r="E684" s="39"/>
      <c r="F684" s="38"/>
      <c r="G684" s="37"/>
      <c r="H684" s="36" t="s">
        <v>0</v>
      </c>
      <c r="I684" s="35"/>
      <c r="J684" s="36"/>
      <c r="K684" s="35"/>
      <c r="L684" s="34"/>
      <c r="M684" s="33"/>
      <c r="N684" s="32"/>
      <c r="O684" s="31"/>
      <c r="P684" s="30">
        <f t="shared" si="40"/>
        <v>0</v>
      </c>
      <c r="Q684" s="45"/>
      <c r="R684" s="46"/>
      <c r="S684" s="45"/>
      <c r="T684" s="44"/>
      <c r="U684" s="26">
        <f t="shared" si="42"/>
        <v>0</v>
      </c>
      <c r="V684" s="25">
        <f t="shared" si="41"/>
        <v>0</v>
      </c>
      <c r="W684" s="25">
        <f t="shared" si="43"/>
        <v>0</v>
      </c>
      <c r="X684" s="43"/>
    </row>
    <row r="685" spans="1:24" ht="12.75">
      <c r="A685" s="36"/>
      <c r="B685" s="42"/>
      <c r="C685" s="41"/>
      <c r="D685" s="40"/>
      <c r="E685" s="39"/>
      <c r="F685" s="38"/>
      <c r="G685" s="37"/>
      <c r="H685" s="36" t="s">
        <v>0</v>
      </c>
      <c r="I685" s="35"/>
      <c r="J685" s="36"/>
      <c r="K685" s="35"/>
      <c r="L685" s="34"/>
      <c r="M685" s="33"/>
      <c r="N685" s="32"/>
      <c r="O685" s="31"/>
      <c r="P685" s="30">
        <f t="shared" si="40"/>
        <v>0</v>
      </c>
      <c r="Q685" s="45"/>
      <c r="R685" s="46"/>
      <c r="S685" s="45"/>
      <c r="T685" s="44"/>
      <c r="U685" s="26">
        <f t="shared" si="42"/>
        <v>0</v>
      </c>
      <c r="V685" s="25">
        <f t="shared" si="41"/>
        <v>0</v>
      </c>
      <c r="W685" s="25">
        <f t="shared" si="43"/>
        <v>0</v>
      </c>
      <c r="X685" s="43"/>
    </row>
    <row r="686" spans="1:24" ht="12.75">
      <c r="A686" s="36"/>
      <c r="B686" s="42"/>
      <c r="C686" s="41"/>
      <c r="D686" s="40"/>
      <c r="E686" s="39"/>
      <c r="F686" s="38"/>
      <c r="G686" s="37"/>
      <c r="H686" s="36" t="s">
        <v>0</v>
      </c>
      <c r="I686" s="35"/>
      <c r="J686" s="36"/>
      <c r="K686" s="35"/>
      <c r="L686" s="34"/>
      <c r="M686" s="33"/>
      <c r="N686" s="32"/>
      <c r="O686" s="31"/>
      <c r="P686" s="30">
        <f t="shared" si="40"/>
        <v>0</v>
      </c>
      <c r="Q686" s="45"/>
      <c r="R686" s="46"/>
      <c r="S686" s="45"/>
      <c r="T686" s="44"/>
      <c r="U686" s="26">
        <f t="shared" si="42"/>
        <v>0</v>
      </c>
      <c r="V686" s="25">
        <f t="shared" si="41"/>
        <v>0</v>
      </c>
      <c r="W686" s="25">
        <f t="shared" si="43"/>
        <v>0</v>
      </c>
      <c r="X686" s="43"/>
    </row>
    <row r="687" spans="1:24" ht="12.75">
      <c r="A687" s="36"/>
      <c r="B687" s="42"/>
      <c r="C687" s="41"/>
      <c r="D687" s="40"/>
      <c r="E687" s="39"/>
      <c r="F687" s="38"/>
      <c r="G687" s="37"/>
      <c r="H687" s="36" t="s">
        <v>0</v>
      </c>
      <c r="I687" s="35"/>
      <c r="J687" s="36"/>
      <c r="K687" s="35"/>
      <c r="L687" s="34"/>
      <c r="M687" s="33"/>
      <c r="N687" s="32"/>
      <c r="O687" s="31"/>
      <c r="P687" s="30">
        <f t="shared" si="40"/>
        <v>0</v>
      </c>
      <c r="Q687" s="45"/>
      <c r="R687" s="46"/>
      <c r="S687" s="45"/>
      <c r="T687" s="44"/>
      <c r="U687" s="26">
        <f t="shared" si="42"/>
        <v>0</v>
      </c>
      <c r="V687" s="25">
        <f t="shared" si="41"/>
        <v>0</v>
      </c>
      <c r="W687" s="25">
        <f t="shared" si="43"/>
        <v>0</v>
      </c>
      <c r="X687" s="43"/>
    </row>
    <row r="688" spans="1:24" ht="12.75">
      <c r="A688" s="36"/>
      <c r="B688" s="42"/>
      <c r="C688" s="41"/>
      <c r="D688" s="40"/>
      <c r="E688" s="39"/>
      <c r="F688" s="38"/>
      <c r="G688" s="37"/>
      <c r="H688" s="36" t="s">
        <v>0</v>
      </c>
      <c r="I688" s="35"/>
      <c r="J688" s="36"/>
      <c r="K688" s="35"/>
      <c r="L688" s="34"/>
      <c r="M688" s="33"/>
      <c r="N688" s="32"/>
      <c r="O688" s="31"/>
      <c r="P688" s="30">
        <f t="shared" si="40"/>
        <v>0</v>
      </c>
      <c r="Q688" s="45"/>
      <c r="R688" s="46"/>
      <c r="S688" s="45"/>
      <c r="T688" s="44"/>
      <c r="U688" s="26">
        <f t="shared" si="42"/>
        <v>0</v>
      </c>
      <c r="V688" s="25">
        <f t="shared" si="41"/>
        <v>0</v>
      </c>
      <c r="W688" s="25">
        <f t="shared" si="43"/>
        <v>0</v>
      </c>
      <c r="X688" s="43"/>
    </row>
    <row r="689" spans="1:24" ht="12.75">
      <c r="A689" s="36"/>
      <c r="B689" s="42"/>
      <c r="C689" s="41"/>
      <c r="D689" s="40"/>
      <c r="E689" s="39"/>
      <c r="F689" s="38"/>
      <c r="G689" s="37"/>
      <c r="H689" s="36" t="s">
        <v>0</v>
      </c>
      <c r="I689" s="35"/>
      <c r="J689" s="36"/>
      <c r="K689" s="35"/>
      <c r="L689" s="34"/>
      <c r="M689" s="33"/>
      <c r="N689" s="32"/>
      <c r="O689" s="31"/>
      <c r="P689" s="30">
        <f t="shared" si="40"/>
        <v>0</v>
      </c>
      <c r="Q689" s="45"/>
      <c r="R689" s="46"/>
      <c r="S689" s="45"/>
      <c r="T689" s="44"/>
      <c r="U689" s="26">
        <f t="shared" si="42"/>
        <v>0</v>
      </c>
      <c r="V689" s="25">
        <f t="shared" si="41"/>
        <v>0</v>
      </c>
      <c r="W689" s="25">
        <f t="shared" si="43"/>
        <v>0</v>
      </c>
      <c r="X689" s="43"/>
    </row>
    <row r="690" spans="1:24" ht="12.75">
      <c r="A690" s="36"/>
      <c r="B690" s="42"/>
      <c r="C690" s="41"/>
      <c r="D690" s="40"/>
      <c r="E690" s="39"/>
      <c r="F690" s="38"/>
      <c r="G690" s="37"/>
      <c r="H690" s="36" t="s">
        <v>0</v>
      </c>
      <c r="I690" s="35"/>
      <c r="J690" s="36"/>
      <c r="K690" s="35"/>
      <c r="L690" s="34"/>
      <c r="M690" s="33"/>
      <c r="N690" s="32"/>
      <c r="O690" s="31"/>
      <c r="P690" s="30">
        <f t="shared" si="40"/>
        <v>0</v>
      </c>
      <c r="Q690" s="45"/>
      <c r="R690" s="46"/>
      <c r="S690" s="45"/>
      <c r="T690" s="44"/>
      <c r="U690" s="26">
        <f t="shared" si="42"/>
        <v>0</v>
      </c>
      <c r="V690" s="25">
        <f t="shared" si="41"/>
        <v>0</v>
      </c>
      <c r="W690" s="25">
        <f t="shared" si="43"/>
        <v>0</v>
      </c>
      <c r="X690" s="43"/>
    </row>
    <row r="691" spans="1:24" ht="12.75">
      <c r="A691" s="36"/>
      <c r="B691" s="42"/>
      <c r="C691" s="41"/>
      <c r="D691" s="40"/>
      <c r="E691" s="39"/>
      <c r="F691" s="38"/>
      <c r="G691" s="37"/>
      <c r="H691" s="36" t="s">
        <v>0</v>
      </c>
      <c r="I691" s="35"/>
      <c r="J691" s="36"/>
      <c r="K691" s="35"/>
      <c r="L691" s="34"/>
      <c r="M691" s="33"/>
      <c r="N691" s="32"/>
      <c r="O691" s="31"/>
      <c r="P691" s="30">
        <f t="shared" si="40"/>
        <v>0</v>
      </c>
      <c r="Q691" s="45"/>
      <c r="R691" s="46"/>
      <c r="S691" s="45"/>
      <c r="T691" s="44"/>
      <c r="U691" s="26">
        <f t="shared" si="42"/>
        <v>0</v>
      </c>
      <c r="V691" s="25">
        <f t="shared" si="41"/>
        <v>0</v>
      </c>
      <c r="W691" s="25">
        <f t="shared" si="43"/>
        <v>0</v>
      </c>
      <c r="X691" s="43"/>
    </row>
    <row r="692" spans="1:24" ht="12.75">
      <c r="A692" s="36"/>
      <c r="B692" s="42"/>
      <c r="C692" s="41"/>
      <c r="D692" s="40"/>
      <c r="E692" s="39"/>
      <c r="F692" s="38"/>
      <c r="G692" s="37"/>
      <c r="H692" s="36" t="s">
        <v>0</v>
      </c>
      <c r="I692" s="35"/>
      <c r="J692" s="36"/>
      <c r="K692" s="35"/>
      <c r="L692" s="34"/>
      <c r="M692" s="33"/>
      <c r="N692" s="32"/>
      <c r="O692" s="31"/>
      <c r="P692" s="30">
        <f t="shared" si="40"/>
        <v>0</v>
      </c>
      <c r="Q692" s="45"/>
      <c r="R692" s="46"/>
      <c r="S692" s="45"/>
      <c r="T692" s="44"/>
      <c r="U692" s="26">
        <f t="shared" si="42"/>
        <v>0</v>
      </c>
      <c r="V692" s="25">
        <f t="shared" si="41"/>
        <v>0</v>
      </c>
      <c r="W692" s="25">
        <f t="shared" si="43"/>
        <v>0</v>
      </c>
      <c r="X692" s="43"/>
    </row>
    <row r="693" spans="1:24" ht="12.75">
      <c r="A693" s="36"/>
      <c r="B693" s="42"/>
      <c r="C693" s="41"/>
      <c r="D693" s="40"/>
      <c r="E693" s="39"/>
      <c r="F693" s="38"/>
      <c r="G693" s="37"/>
      <c r="H693" s="36" t="s">
        <v>0</v>
      </c>
      <c r="I693" s="35"/>
      <c r="J693" s="36"/>
      <c r="K693" s="35"/>
      <c r="L693" s="34"/>
      <c r="M693" s="33"/>
      <c r="N693" s="32"/>
      <c r="O693" s="31"/>
      <c r="P693" s="30">
        <f t="shared" si="40"/>
        <v>0</v>
      </c>
      <c r="Q693" s="45"/>
      <c r="R693" s="46"/>
      <c r="S693" s="45"/>
      <c r="T693" s="44"/>
      <c r="U693" s="26">
        <f t="shared" si="42"/>
        <v>0</v>
      </c>
      <c r="V693" s="25">
        <f t="shared" si="41"/>
        <v>0</v>
      </c>
      <c r="W693" s="25">
        <f t="shared" si="43"/>
        <v>0</v>
      </c>
      <c r="X693" s="43"/>
    </row>
    <row r="694" spans="1:24" ht="12.75">
      <c r="A694" s="36"/>
      <c r="B694" s="42"/>
      <c r="C694" s="41"/>
      <c r="D694" s="40"/>
      <c r="E694" s="39"/>
      <c r="F694" s="38"/>
      <c r="G694" s="37"/>
      <c r="H694" s="36" t="s">
        <v>0</v>
      </c>
      <c r="I694" s="35"/>
      <c r="J694" s="36"/>
      <c r="K694" s="35"/>
      <c r="L694" s="34"/>
      <c r="M694" s="33"/>
      <c r="N694" s="32"/>
      <c r="O694" s="31"/>
      <c r="P694" s="30">
        <f t="shared" si="40"/>
        <v>0</v>
      </c>
      <c r="Q694" s="45"/>
      <c r="R694" s="46"/>
      <c r="S694" s="45"/>
      <c r="T694" s="44"/>
      <c r="U694" s="26">
        <f t="shared" si="42"/>
        <v>0</v>
      </c>
      <c r="V694" s="25">
        <f t="shared" si="41"/>
        <v>0</v>
      </c>
      <c r="W694" s="25">
        <f t="shared" si="43"/>
        <v>0</v>
      </c>
      <c r="X694" s="43"/>
    </row>
    <row r="695" spans="1:24" ht="12.75">
      <c r="A695" s="36"/>
      <c r="B695" s="42"/>
      <c r="C695" s="41"/>
      <c r="D695" s="40"/>
      <c r="E695" s="39"/>
      <c r="F695" s="38"/>
      <c r="G695" s="37"/>
      <c r="H695" s="36" t="s">
        <v>0</v>
      </c>
      <c r="I695" s="35"/>
      <c r="J695" s="36"/>
      <c r="K695" s="35"/>
      <c r="L695" s="34"/>
      <c r="M695" s="33"/>
      <c r="N695" s="32"/>
      <c r="O695" s="31"/>
      <c r="P695" s="30">
        <f t="shared" si="40"/>
        <v>0</v>
      </c>
      <c r="Q695" s="45"/>
      <c r="R695" s="46"/>
      <c r="S695" s="45"/>
      <c r="T695" s="44"/>
      <c r="U695" s="26">
        <f t="shared" si="42"/>
        <v>0</v>
      </c>
      <c r="V695" s="25">
        <f t="shared" si="41"/>
        <v>0</v>
      </c>
      <c r="W695" s="25">
        <f t="shared" si="43"/>
        <v>0</v>
      </c>
      <c r="X695" s="43"/>
    </row>
    <row r="696" spans="1:24" ht="12.75">
      <c r="A696" s="36"/>
      <c r="B696" s="42"/>
      <c r="C696" s="41"/>
      <c r="D696" s="40"/>
      <c r="E696" s="39"/>
      <c r="F696" s="38"/>
      <c r="G696" s="37"/>
      <c r="H696" s="36" t="s">
        <v>0</v>
      </c>
      <c r="I696" s="35"/>
      <c r="J696" s="36"/>
      <c r="K696" s="35"/>
      <c r="L696" s="34"/>
      <c r="M696" s="33"/>
      <c r="N696" s="32"/>
      <c r="O696" s="31"/>
      <c r="P696" s="30">
        <f t="shared" si="40"/>
        <v>0</v>
      </c>
      <c r="Q696" s="45"/>
      <c r="R696" s="46"/>
      <c r="S696" s="45"/>
      <c r="T696" s="44"/>
      <c r="U696" s="26">
        <f t="shared" si="42"/>
        <v>0</v>
      </c>
      <c r="V696" s="25">
        <f t="shared" si="41"/>
        <v>0</v>
      </c>
      <c r="W696" s="25">
        <f t="shared" si="43"/>
        <v>0</v>
      </c>
      <c r="X696" s="43"/>
    </row>
    <row r="697" spans="1:24" ht="12.75">
      <c r="A697" s="36"/>
      <c r="B697" s="42"/>
      <c r="C697" s="41"/>
      <c r="D697" s="40"/>
      <c r="E697" s="39"/>
      <c r="F697" s="38"/>
      <c r="G697" s="37"/>
      <c r="H697" s="36" t="s">
        <v>0</v>
      </c>
      <c r="I697" s="35"/>
      <c r="J697" s="36"/>
      <c r="K697" s="35"/>
      <c r="L697" s="34"/>
      <c r="M697" s="33"/>
      <c r="N697" s="32"/>
      <c r="O697" s="31"/>
      <c r="P697" s="30">
        <f t="shared" si="40"/>
        <v>0</v>
      </c>
      <c r="Q697" s="45"/>
      <c r="R697" s="46"/>
      <c r="S697" s="45"/>
      <c r="T697" s="44"/>
      <c r="U697" s="26">
        <f t="shared" si="42"/>
        <v>0</v>
      </c>
      <c r="V697" s="25">
        <f t="shared" si="41"/>
        <v>0</v>
      </c>
      <c r="W697" s="25">
        <f t="shared" si="43"/>
        <v>0</v>
      </c>
      <c r="X697" s="43"/>
    </row>
    <row r="698" spans="1:24" ht="12.75">
      <c r="A698" s="36"/>
      <c r="B698" s="42"/>
      <c r="C698" s="41"/>
      <c r="D698" s="40"/>
      <c r="E698" s="39"/>
      <c r="F698" s="38"/>
      <c r="G698" s="37"/>
      <c r="H698" s="36" t="s">
        <v>0</v>
      </c>
      <c r="I698" s="35"/>
      <c r="J698" s="36"/>
      <c r="K698" s="35"/>
      <c r="L698" s="34"/>
      <c r="M698" s="33"/>
      <c r="N698" s="32"/>
      <c r="O698" s="31"/>
      <c r="P698" s="30">
        <f t="shared" si="40"/>
        <v>0</v>
      </c>
      <c r="Q698" s="45"/>
      <c r="R698" s="46"/>
      <c r="S698" s="45"/>
      <c r="T698" s="44"/>
      <c r="U698" s="26">
        <f t="shared" si="42"/>
        <v>0</v>
      </c>
      <c r="V698" s="25">
        <f t="shared" si="41"/>
        <v>0</v>
      </c>
      <c r="W698" s="25">
        <f t="shared" si="43"/>
        <v>0</v>
      </c>
      <c r="X698" s="43"/>
    </row>
    <row r="699" spans="1:24" ht="12.75">
      <c r="A699" s="36"/>
      <c r="B699" s="42"/>
      <c r="C699" s="41"/>
      <c r="D699" s="40"/>
      <c r="E699" s="39"/>
      <c r="F699" s="38"/>
      <c r="G699" s="37"/>
      <c r="H699" s="36" t="s">
        <v>0</v>
      </c>
      <c r="I699" s="35"/>
      <c r="J699" s="36"/>
      <c r="K699" s="35"/>
      <c r="L699" s="34"/>
      <c r="M699" s="33"/>
      <c r="N699" s="32"/>
      <c r="O699" s="31"/>
      <c r="P699" s="30">
        <f t="shared" si="40"/>
        <v>0</v>
      </c>
      <c r="Q699" s="45"/>
      <c r="R699" s="46"/>
      <c r="S699" s="45"/>
      <c r="T699" s="44"/>
      <c r="U699" s="26">
        <f t="shared" si="42"/>
        <v>0</v>
      </c>
      <c r="V699" s="25">
        <f t="shared" si="41"/>
        <v>0</v>
      </c>
      <c r="W699" s="25">
        <f t="shared" si="43"/>
        <v>0</v>
      </c>
      <c r="X699" s="43"/>
    </row>
    <row r="700" spans="1:24" ht="12.75">
      <c r="A700" s="36"/>
      <c r="B700" s="42"/>
      <c r="C700" s="41"/>
      <c r="D700" s="40"/>
      <c r="E700" s="39"/>
      <c r="F700" s="38"/>
      <c r="G700" s="37"/>
      <c r="H700" s="36" t="s">
        <v>0</v>
      </c>
      <c r="I700" s="35"/>
      <c r="J700" s="36"/>
      <c r="K700" s="35"/>
      <c r="L700" s="34"/>
      <c r="M700" s="33"/>
      <c r="N700" s="32"/>
      <c r="O700" s="31"/>
      <c r="P700" s="30">
        <f t="shared" si="40"/>
        <v>0</v>
      </c>
      <c r="Q700" s="45"/>
      <c r="R700" s="46"/>
      <c r="S700" s="45"/>
      <c r="T700" s="44"/>
      <c r="U700" s="26">
        <f t="shared" si="42"/>
        <v>0</v>
      </c>
      <c r="V700" s="25">
        <f t="shared" si="41"/>
        <v>0</v>
      </c>
      <c r="W700" s="25">
        <f t="shared" si="43"/>
        <v>0</v>
      </c>
      <c r="X700" s="43"/>
    </row>
    <row r="701" spans="1:24" ht="12.75">
      <c r="A701" s="36"/>
      <c r="B701" s="42"/>
      <c r="C701" s="41"/>
      <c r="D701" s="40"/>
      <c r="E701" s="39"/>
      <c r="F701" s="38"/>
      <c r="G701" s="37"/>
      <c r="H701" s="36" t="s">
        <v>0</v>
      </c>
      <c r="I701" s="35"/>
      <c r="J701" s="36"/>
      <c r="K701" s="35"/>
      <c r="L701" s="34"/>
      <c r="M701" s="33"/>
      <c r="N701" s="32"/>
      <c r="O701" s="31"/>
      <c r="P701" s="30">
        <f t="shared" si="40"/>
        <v>0</v>
      </c>
      <c r="Q701" s="45"/>
      <c r="R701" s="46"/>
      <c r="S701" s="45"/>
      <c r="T701" s="44"/>
      <c r="U701" s="26">
        <f t="shared" si="42"/>
        <v>0</v>
      </c>
      <c r="V701" s="25">
        <f t="shared" si="41"/>
        <v>0</v>
      </c>
      <c r="W701" s="25">
        <f t="shared" si="43"/>
        <v>0</v>
      </c>
      <c r="X701" s="43"/>
    </row>
    <row r="702" spans="1:24" ht="12.75">
      <c r="A702" s="36"/>
      <c r="B702" s="42"/>
      <c r="C702" s="41"/>
      <c r="D702" s="40"/>
      <c r="E702" s="39"/>
      <c r="F702" s="38"/>
      <c r="G702" s="37"/>
      <c r="H702" s="36" t="s">
        <v>0</v>
      </c>
      <c r="I702" s="35"/>
      <c r="J702" s="36"/>
      <c r="K702" s="35"/>
      <c r="L702" s="34"/>
      <c r="M702" s="33"/>
      <c r="N702" s="32"/>
      <c r="O702" s="31"/>
      <c r="P702" s="30">
        <f t="shared" si="40"/>
        <v>0</v>
      </c>
      <c r="Q702" s="45"/>
      <c r="R702" s="46"/>
      <c r="S702" s="45"/>
      <c r="T702" s="44"/>
      <c r="U702" s="26">
        <f t="shared" si="42"/>
        <v>0</v>
      </c>
      <c r="V702" s="25">
        <f t="shared" si="41"/>
        <v>0</v>
      </c>
      <c r="W702" s="25">
        <f t="shared" si="43"/>
        <v>0</v>
      </c>
      <c r="X702" s="43"/>
    </row>
    <row r="703" spans="1:24" ht="12.75">
      <c r="A703" s="36"/>
      <c r="B703" s="42"/>
      <c r="C703" s="41"/>
      <c r="D703" s="40"/>
      <c r="E703" s="39"/>
      <c r="F703" s="38"/>
      <c r="G703" s="37"/>
      <c r="H703" s="36" t="s">
        <v>0</v>
      </c>
      <c r="I703" s="35"/>
      <c r="J703" s="36"/>
      <c r="K703" s="35"/>
      <c r="L703" s="34"/>
      <c r="M703" s="33"/>
      <c r="N703" s="32"/>
      <c r="O703" s="31"/>
      <c r="P703" s="30">
        <f t="shared" si="40"/>
        <v>0</v>
      </c>
      <c r="Q703" s="45"/>
      <c r="R703" s="46"/>
      <c r="S703" s="45"/>
      <c r="T703" s="44"/>
      <c r="U703" s="26">
        <f t="shared" si="42"/>
        <v>0</v>
      </c>
      <c r="V703" s="25">
        <f t="shared" si="41"/>
        <v>0</v>
      </c>
      <c r="W703" s="25">
        <f t="shared" si="43"/>
        <v>0</v>
      </c>
      <c r="X703" s="43"/>
    </row>
    <row r="704" spans="1:24" ht="12.75">
      <c r="A704" s="36"/>
      <c r="B704" s="42"/>
      <c r="C704" s="41"/>
      <c r="D704" s="40"/>
      <c r="E704" s="39"/>
      <c r="F704" s="38"/>
      <c r="G704" s="37"/>
      <c r="H704" s="36" t="s">
        <v>0</v>
      </c>
      <c r="I704" s="35"/>
      <c r="J704" s="36"/>
      <c r="K704" s="35"/>
      <c r="L704" s="34"/>
      <c r="M704" s="33"/>
      <c r="N704" s="32"/>
      <c r="O704" s="31"/>
      <c r="P704" s="30">
        <f t="shared" si="40"/>
        <v>0</v>
      </c>
      <c r="Q704" s="45"/>
      <c r="R704" s="46"/>
      <c r="S704" s="45"/>
      <c r="T704" s="44"/>
      <c r="U704" s="26">
        <f t="shared" si="42"/>
        <v>0</v>
      </c>
      <c r="V704" s="25">
        <f t="shared" si="41"/>
        <v>0</v>
      </c>
      <c r="W704" s="25">
        <f t="shared" si="43"/>
        <v>0</v>
      </c>
      <c r="X704" s="43"/>
    </row>
    <row r="705" spans="1:24" ht="12.75">
      <c r="A705" s="36"/>
      <c r="B705" s="42"/>
      <c r="C705" s="41"/>
      <c r="D705" s="40"/>
      <c r="E705" s="39"/>
      <c r="F705" s="38"/>
      <c r="G705" s="37"/>
      <c r="H705" s="36" t="s">
        <v>0</v>
      </c>
      <c r="I705" s="35"/>
      <c r="J705" s="36"/>
      <c r="K705" s="35"/>
      <c r="L705" s="34"/>
      <c r="M705" s="33"/>
      <c r="N705" s="32"/>
      <c r="O705" s="31"/>
      <c r="P705" s="30">
        <f t="shared" si="40"/>
        <v>0</v>
      </c>
      <c r="Q705" s="45"/>
      <c r="R705" s="46"/>
      <c r="S705" s="45"/>
      <c r="T705" s="44"/>
      <c r="U705" s="26">
        <f t="shared" si="42"/>
        <v>0</v>
      </c>
      <c r="V705" s="25">
        <f t="shared" si="41"/>
        <v>0</v>
      </c>
      <c r="W705" s="25">
        <f t="shared" si="43"/>
        <v>0</v>
      </c>
      <c r="X705" s="43"/>
    </row>
    <row r="706" spans="1:24" ht="12.75">
      <c r="A706" s="36"/>
      <c r="B706" s="42"/>
      <c r="C706" s="41"/>
      <c r="D706" s="40"/>
      <c r="E706" s="39"/>
      <c r="F706" s="38"/>
      <c r="G706" s="37"/>
      <c r="H706" s="36" t="s">
        <v>0</v>
      </c>
      <c r="I706" s="35"/>
      <c r="J706" s="36"/>
      <c r="K706" s="35"/>
      <c r="L706" s="34"/>
      <c r="M706" s="33"/>
      <c r="N706" s="32"/>
      <c r="O706" s="31"/>
      <c r="P706" s="30">
        <f t="shared" si="40"/>
        <v>0</v>
      </c>
      <c r="Q706" s="45"/>
      <c r="R706" s="46"/>
      <c r="S706" s="45"/>
      <c r="T706" s="44"/>
      <c r="U706" s="26">
        <f t="shared" si="42"/>
        <v>0</v>
      </c>
      <c r="V706" s="25">
        <f t="shared" si="41"/>
        <v>0</v>
      </c>
      <c r="W706" s="25">
        <f t="shared" si="43"/>
        <v>0</v>
      </c>
      <c r="X706" s="43"/>
    </row>
    <row r="707" spans="1:24" ht="12.75">
      <c r="A707" s="36"/>
      <c r="B707" s="42"/>
      <c r="C707" s="41"/>
      <c r="D707" s="40"/>
      <c r="E707" s="39"/>
      <c r="F707" s="38"/>
      <c r="G707" s="37"/>
      <c r="H707" s="36" t="s">
        <v>0</v>
      </c>
      <c r="I707" s="35"/>
      <c r="J707" s="36"/>
      <c r="K707" s="35"/>
      <c r="L707" s="34"/>
      <c r="M707" s="33"/>
      <c r="N707" s="32"/>
      <c r="O707" s="31"/>
      <c r="P707" s="30">
        <f t="shared" si="40"/>
        <v>0</v>
      </c>
      <c r="Q707" s="45"/>
      <c r="R707" s="46"/>
      <c r="S707" s="45"/>
      <c r="T707" s="44"/>
      <c r="U707" s="26">
        <f t="shared" si="42"/>
        <v>0</v>
      </c>
      <c r="V707" s="25">
        <f t="shared" si="41"/>
        <v>0</v>
      </c>
      <c r="W707" s="25">
        <f t="shared" si="43"/>
        <v>0</v>
      </c>
      <c r="X707" s="43"/>
    </row>
    <row r="708" spans="1:24" ht="12.75">
      <c r="A708" s="36"/>
      <c r="B708" s="42"/>
      <c r="C708" s="41"/>
      <c r="D708" s="40"/>
      <c r="E708" s="39"/>
      <c r="F708" s="38"/>
      <c r="G708" s="37"/>
      <c r="H708" s="36" t="s">
        <v>0</v>
      </c>
      <c r="I708" s="35"/>
      <c r="J708" s="36"/>
      <c r="K708" s="35"/>
      <c r="L708" s="34"/>
      <c r="M708" s="33"/>
      <c r="N708" s="32"/>
      <c r="O708" s="31"/>
      <c r="P708" s="30">
        <f t="shared" si="40"/>
        <v>0</v>
      </c>
      <c r="Q708" s="45"/>
      <c r="R708" s="46"/>
      <c r="S708" s="45"/>
      <c r="T708" s="44"/>
      <c r="U708" s="26">
        <f t="shared" si="42"/>
        <v>0</v>
      </c>
      <c r="V708" s="25">
        <f t="shared" si="41"/>
        <v>0</v>
      </c>
      <c r="W708" s="25">
        <f t="shared" si="43"/>
        <v>0</v>
      </c>
      <c r="X708" s="43"/>
    </row>
    <row r="709" spans="1:24" ht="12.75">
      <c r="A709" s="36"/>
      <c r="B709" s="42"/>
      <c r="C709" s="41"/>
      <c r="D709" s="40"/>
      <c r="E709" s="39"/>
      <c r="F709" s="38"/>
      <c r="G709" s="37"/>
      <c r="H709" s="36" t="s">
        <v>0</v>
      </c>
      <c r="I709" s="35"/>
      <c r="J709" s="36"/>
      <c r="K709" s="35"/>
      <c r="L709" s="34"/>
      <c r="M709" s="33"/>
      <c r="N709" s="32"/>
      <c r="O709" s="31"/>
      <c r="P709" s="30">
        <f t="shared" si="40"/>
        <v>0</v>
      </c>
      <c r="Q709" s="45"/>
      <c r="R709" s="46"/>
      <c r="S709" s="45"/>
      <c r="T709" s="44"/>
      <c r="U709" s="26">
        <f t="shared" si="42"/>
        <v>0</v>
      </c>
      <c r="V709" s="25">
        <f t="shared" si="41"/>
        <v>0</v>
      </c>
      <c r="W709" s="25">
        <f t="shared" si="43"/>
        <v>0</v>
      </c>
      <c r="X709" s="43"/>
    </row>
    <row r="710" spans="1:24" ht="12.75">
      <c r="A710" s="36"/>
      <c r="B710" s="42"/>
      <c r="C710" s="41"/>
      <c r="D710" s="40"/>
      <c r="E710" s="39"/>
      <c r="F710" s="38"/>
      <c r="G710" s="37"/>
      <c r="H710" s="36" t="s">
        <v>0</v>
      </c>
      <c r="I710" s="35"/>
      <c r="J710" s="36"/>
      <c r="K710" s="35"/>
      <c r="L710" s="34"/>
      <c r="M710" s="33"/>
      <c r="N710" s="32"/>
      <c r="O710" s="31"/>
      <c r="P710" s="30">
        <f t="shared" ref="P710:P773" si="44">N710+O710</f>
        <v>0</v>
      </c>
      <c r="Q710" s="45"/>
      <c r="R710" s="46"/>
      <c r="S710" s="45"/>
      <c r="T710" s="44"/>
      <c r="U710" s="26">
        <f t="shared" si="42"/>
        <v>0</v>
      </c>
      <c r="V710" s="25">
        <f t="shared" ref="V710:V773" si="45">(Q710*R710)+(S710*T710)</f>
        <v>0</v>
      </c>
      <c r="W710" s="25">
        <f t="shared" si="43"/>
        <v>0</v>
      </c>
      <c r="X710" s="43"/>
    </row>
    <row r="711" spans="1:24" ht="12.75">
      <c r="A711" s="36"/>
      <c r="B711" s="42"/>
      <c r="C711" s="41"/>
      <c r="D711" s="40"/>
      <c r="E711" s="39"/>
      <c r="F711" s="38"/>
      <c r="G711" s="37"/>
      <c r="H711" s="36" t="s">
        <v>0</v>
      </c>
      <c r="I711" s="35"/>
      <c r="J711" s="36"/>
      <c r="K711" s="35"/>
      <c r="L711" s="34"/>
      <c r="M711" s="33"/>
      <c r="N711" s="32"/>
      <c r="O711" s="31"/>
      <c r="P711" s="30">
        <f t="shared" si="44"/>
        <v>0</v>
      </c>
      <c r="Q711" s="45"/>
      <c r="R711" s="46"/>
      <c r="S711" s="45"/>
      <c r="T711" s="44"/>
      <c r="U711" s="26">
        <f t="shared" ref="U711:U774" si="46">Q711+S711</f>
        <v>0</v>
      </c>
      <c r="V711" s="25">
        <f t="shared" si="45"/>
        <v>0</v>
      </c>
      <c r="W711" s="25">
        <f t="shared" ref="W711:W774" si="47">V711+P711</f>
        <v>0</v>
      </c>
      <c r="X711" s="43"/>
    </row>
    <row r="712" spans="1:24" ht="12.75">
      <c r="A712" s="36"/>
      <c r="B712" s="42"/>
      <c r="C712" s="41"/>
      <c r="D712" s="40"/>
      <c r="E712" s="39"/>
      <c r="F712" s="38"/>
      <c r="G712" s="37"/>
      <c r="H712" s="36" t="s">
        <v>0</v>
      </c>
      <c r="I712" s="35"/>
      <c r="J712" s="36"/>
      <c r="K712" s="35"/>
      <c r="L712" s="34"/>
      <c r="M712" s="33"/>
      <c r="N712" s="32"/>
      <c r="O712" s="31"/>
      <c r="P712" s="30">
        <f t="shared" si="44"/>
        <v>0</v>
      </c>
      <c r="Q712" s="45"/>
      <c r="R712" s="46"/>
      <c r="S712" s="45"/>
      <c r="T712" s="44"/>
      <c r="U712" s="26">
        <f t="shared" si="46"/>
        <v>0</v>
      </c>
      <c r="V712" s="25">
        <f t="shared" si="45"/>
        <v>0</v>
      </c>
      <c r="W712" s="25">
        <f t="shared" si="47"/>
        <v>0</v>
      </c>
      <c r="X712" s="43"/>
    </row>
    <row r="713" spans="1:24" ht="12.75">
      <c r="A713" s="36"/>
      <c r="B713" s="42"/>
      <c r="C713" s="41"/>
      <c r="D713" s="40"/>
      <c r="E713" s="39"/>
      <c r="F713" s="38"/>
      <c r="G713" s="37"/>
      <c r="H713" s="36" t="s">
        <v>0</v>
      </c>
      <c r="I713" s="35"/>
      <c r="J713" s="36"/>
      <c r="K713" s="35"/>
      <c r="L713" s="34"/>
      <c r="M713" s="33"/>
      <c r="N713" s="32"/>
      <c r="O713" s="31"/>
      <c r="P713" s="30">
        <f t="shared" si="44"/>
        <v>0</v>
      </c>
      <c r="Q713" s="45"/>
      <c r="R713" s="46"/>
      <c r="S713" s="45"/>
      <c r="T713" s="44"/>
      <c r="U713" s="26">
        <f t="shared" si="46"/>
        <v>0</v>
      </c>
      <c r="V713" s="25">
        <f t="shared" si="45"/>
        <v>0</v>
      </c>
      <c r="W713" s="25">
        <f t="shared" si="47"/>
        <v>0</v>
      </c>
      <c r="X713" s="43"/>
    </row>
    <row r="714" spans="1:24" ht="12.75">
      <c r="A714" s="36"/>
      <c r="B714" s="42"/>
      <c r="C714" s="41"/>
      <c r="D714" s="40"/>
      <c r="E714" s="39"/>
      <c r="F714" s="38"/>
      <c r="G714" s="37"/>
      <c r="H714" s="36" t="s">
        <v>0</v>
      </c>
      <c r="I714" s="35"/>
      <c r="J714" s="36"/>
      <c r="K714" s="35"/>
      <c r="L714" s="34"/>
      <c r="M714" s="33"/>
      <c r="N714" s="32"/>
      <c r="O714" s="31"/>
      <c r="P714" s="30">
        <f t="shared" si="44"/>
        <v>0</v>
      </c>
      <c r="Q714" s="45"/>
      <c r="R714" s="46"/>
      <c r="S714" s="45"/>
      <c r="T714" s="44"/>
      <c r="U714" s="26">
        <f t="shared" si="46"/>
        <v>0</v>
      </c>
      <c r="V714" s="25">
        <f t="shared" si="45"/>
        <v>0</v>
      </c>
      <c r="W714" s="25">
        <f t="shared" si="47"/>
        <v>0</v>
      </c>
      <c r="X714" s="43"/>
    </row>
    <row r="715" spans="1:24" ht="12.75">
      <c r="A715" s="36"/>
      <c r="B715" s="42"/>
      <c r="C715" s="41"/>
      <c r="D715" s="40"/>
      <c r="E715" s="39"/>
      <c r="F715" s="38"/>
      <c r="G715" s="37"/>
      <c r="H715" s="36" t="s">
        <v>0</v>
      </c>
      <c r="I715" s="35"/>
      <c r="J715" s="36"/>
      <c r="K715" s="35"/>
      <c r="L715" s="34"/>
      <c r="M715" s="33"/>
      <c r="N715" s="32"/>
      <c r="O715" s="31"/>
      <c r="P715" s="30">
        <f t="shared" si="44"/>
        <v>0</v>
      </c>
      <c r="Q715" s="45"/>
      <c r="R715" s="46"/>
      <c r="S715" s="45"/>
      <c r="T715" s="44"/>
      <c r="U715" s="26">
        <f t="shared" si="46"/>
        <v>0</v>
      </c>
      <c r="V715" s="25">
        <f t="shared" si="45"/>
        <v>0</v>
      </c>
      <c r="W715" s="25">
        <f t="shared" si="47"/>
        <v>0</v>
      </c>
      <c r="X715" s="43"/>
    </row>
    <row r="716" spans="1:24" ht="12.75">
      <c r="A716" s="36"/>
      <c r="B716" s="42"/>
      <c r="C716" s="41"/>
      <c r="D716" s="40"/>
      <c r="E716" s="39"/>
      <c r="F716" s="38"/>
      <c r="G716" s="37"/>
      <c r="H716" s="36" t="s">
        <v>0</v>
      </c>
      <c r="I716" s="35"/>
      <c r="J716" s="36"/>
      <c r="K716" s="35"/>
      <c r="L716" s="34"/>
      <c r="M716" s="33"/>
      <c r="N716" s="32"/>
      <c r="O716" s="31"/>
      <c r="P716" s="30">
        <f t="shared" si="44"/>
        <v>0</v>
      </c>
      <c r="Q716" s="45"/>
      <c r="R716" s="46"/>
      <c r="S716" s="45"/>
      <c r="T716" s="44"/>
      <c r="U716" s="26">
        <f t="shared" si="46"/>
        <v>0</v>
      </c>
      <c r="V716" s="25">
        <f t="shared" si="45"/>
        <v>0</v>
      </c>
      <c r="W716" s="25">
        <f t="shared" si="47"/>
        <v>0</v>
      </c>
      <c r="X716" s="43"/>
    </row>
    <row r="717" spans="1:24" ht="12.75">
      <c r="A717" s="36"/>
      <c r="B717" s="42"/>
      <c r="C717" s="41"/>
      <c r="D717" s="40"/>
      <c r="E717" s="39"/>
      <c r="F717" s="38"/>
      <c r="G717" s="37"/>
      <c r="H717" s="36" t="s">
        <v>0</v>
      </c>
      <c r="I717" s="35"/>
      <c r="J717" s="36"/>
      <c r="K717" s="35"/>
      <c r="L717" s="34"/>
      <c r="M717" s="33"/>
      <c r="N717" s="32"/>
      <c r="O717" s="31"/>
      <c r="P717" s="30">
        <f t="shared" si="44"/>
        <v>0</v>
      </c>
      <c r="Q717" s="45"/>
      <c r="R717" s="46"/>
      <c r="S717" s="45"/>
      <c r="T717" s="44"/>
      <c r="U717" s="26">
        <f t="shared" si="46"/>
        <v>0</v>
      </c>
      <c r="V717" s="25">
        <f t="shared" si="45"/>
        <v>0</v>
      </c>
      <c r="W717" s="25">
        <f t="shared" si="47"/>
        <v>0</v>
      </c>
      <c r="X717" s="43"/>
    </row>
    <row r="718" spans="1:24" ht="12.75">
      <c r="A718" s="36"/>
      <c r="B718" s="42"/>
      <c r="C718" s="41"/>
      <c r="D718" s="40"/>
      <c r="E718" s="39"/>
      <c r="F718" s="38"/>
      <c r="G718" s="37"/>
      <c r="H718" s="36" t="s">
        <v>0</v>
      </c>
      <c r="I718" s="35"/>
      <c r="J718" s="36"/>
      <c r="K718" s="35"/>
      <c r="L718" s="34"/>
      <c r="M718" s="33"/>
      <c r="N718" s="32"/>
      <c r="O718" s="31"/>
      <c r="P718" s="30">
        <f t="shared" si="44"/>
        <v>0</v>
      </c>
      <c r="Q718" s="45"/>
      <c r="R718" s="46"/>
      <c r="S718" s="45"/>
      <c r="T718" s="44"/>
      <c r="U718" s="26">
        <f t="shared" si="46"/>
        <v>0</v>
      </c>
      <c r="V718" s="25">
        <f t="shared" si="45"/>
        <v>0</v>
      </c>
      <c r="W718" s="25">
        <f t="shared" si="47"/>
        <v>0</v>
      </c>
      <c r="X718" s="43"/>
    </row>
    <row r="719" spans="1:24" ht="12.75">
      <c r="A719" s="36"/>
      <c r="B719" s="42"/>
      <c r="C719" s="41"/>
      <c r="D719" s="40"/>
      <c r="E719" s="39"/>
      <c r="F719" s="38"/>
      <c r="G719" s="37"/>
      <c r="H719" s="36" t="s">
        <v>0</v>
      </c>
      <c r="I719" s="35"/>
      <c r="J719" s="36"/>
      <c r="K719" s="35"/>
      <c r="L719" s="34"/>
      <c r="M719" s="33"/>
      <c r="N719" s="32"/>
      <c r="O719" s="31"/>
      <c r="P719" s="30">
        <f t="shared" si="44"/>
        <v>0</v>
      </c>
      <c r="Q719" s="45"/>
      <c r="R719" s="46"/>
      <c r="S719" s="45"/>
      <c r="T719" s="44"/>
      <c r="U719" s="26">
        <f t="shared" si="46"/>
        <v>0</v>
      </c>
      <c r="V719" s="25">
        <f t="shared" si="45"/>
        <v>0</v>
      </c>
      <c r="W719" s="25">
        <f t="shared" si="47"/>
        <v>0</v>
      </c>
      <c r="X719" s="43"/>
    </row>
    <row r="720" spans="1:24" ht="12.75">
      <c r="A720" s="36"/>
      <c r="B720" s="42"/>
      <c r="C720" s="41"/>
      <c r="D720" s="40"/>
      <c r="E720" s="39"/>
      <c r="F720" s="38"/>
      <c r="G720" s="37"/>
      <c r="H720" s="36" t="s">
        <v>0</v>
      </c>
      <c r="I720" s="35"/>
      <c r="J720" s="36"/>
      <c r="K720" s="35"/>
      <c r="L720" s="34"/>
      <c r="M720" s="33"/>
      <c r="N720" s="32"/>
      <c r="O720" s="31"/>
      <c r="P720" s="30">
        <f t="shared" si="44"/>
        <v>0</v>
      </c>
      <c r="Q720" s="45"/>
      <c r="R720" s="46"/>
      <c r="S720" s="45"/>
      <c r="T720" s="44"/>
      <c r="U720" s="26">
        <f t="shared" si="46"/>
        <v>0</v>
      </c>
      <c r="V720" s="25">
        <f t="shared" si="45"/>
        <v>0</v>
      </c>
      <c r="W720" s="25">
        <f t="shared" si="47"/>
        <v>0</v>
      </c>
      <c r="X720" s="43"/>
    </row>
    <row r="721" spans="1:24" ht="12.75">
      <c r="A721" s="36"/>
      <c r="B721" s="42"/>
      <c r="C721" s="41"/>
      <c r="D721" s="40"/>
      <c r="E721" s="39"/>
      <c r="F721" s="38"/>
      <c r="G721" s="37"/>
      <c r="H721" s="36" t="s">
        <v>0</v>
      </c>
      <c r="I721" s="35"/>
      <c r="J721" s="36"/>
      <c r="K721" s="35"/>
      <c r="L721" s="34"/>
      <c r="M721" s="33"/>
      <c r="N721" s="32"/>
      <c r="O721" s="31"/>
      <c r="P721" s="30">
        <f t="shared" si="44"/>
        <v>0</v>
      </c>
      <c r="Q721" s="45"/>
      <c r="R721" s="46"/>
      <c r="S721" s="45"/>
      <c r="T721" s="44"/>
      <c r="U721" s="26">
        <f t="shared" si="46"/>
        <v>0</v>
      </c>
      <c r="V721" s="25">
        <f t="shared" si="45"/>
        <v>0</v>
      </c>
      <c r="W721" s="25">
        <f t="shared" si="47"/>
        <v>0</v>
      </c>
      <c r="X721" s="43"/>
    </row>
    <row r="722" spans="1:24" ht="12.75">
      <c r="A722" s="36"/>
      <c r="B722" s="42"/>
      <c r="C722" s="41"/>
      <c r="D722" s="40"/>
      <c r="E722" s="39"/>
      <c r="F722" s="38"/>
      <c r="G722" s="37"/>
      <c r="H722" s="36" t="s">
        <v>0</v>
      </c>
      <c r="I722" s="35"/>
      <c r="J722" s="36"/>
      <c r="K722" s="35"/>
      <c r="L722" s="34"/>
      <c r="M722" s="33"/>
      <c r="N722" s="32"/>
      <c r="O722" s="31"/>
      <c r="P722" s="30">
        <f t="shared" si="44"/>
        <v>0</v>
      </c>
      <c r="Q722" s="45"/>
      <c r="R722" s="46"/>
      <c r="S722" s="45"/>
      <c r="T722" s="44"/>
      <c r="U722" s="26">
        <f t="shared" si="46"/>
        <v>0</v>
      </c>
      <c r="V722" s="25">
        <f t="shared" si="45"/>
        <v>0</v>
      </c>
      <c r="W722" s="25">
        <f t="shared" si="47"/>
        <v>0</v>
      </c>
      <c r="X722" s="43"/>
    </row>
    <row r="723" spans="1:24" ht="12.75">
      <c r="A723" s="36"/>
      <c r="B723" s="42"/>
      <c r="C723" s="41"/>
      <c r="D723" s="40"/>
      <c r="E723" s="39"/>
      <c r="F723" s="38"/>
      <c r="G723" s="37"/>
      <c r="H723" s="36" t="s">
        <v>0</v>
      </c>
      <c r="I723" s="35"/>
      <c r="J723" s="36"/>
      <c r="K723" s="35"/>
      <c r="L723" s="34"/>
      <c r="M723" s="33"/>
      <c r="N723" s="32"/>
      <c r="O723" s="31"/>
      <c r="P723" s="30">
        <f t="shared" si="44"/>
        <v>0</v>
      </c>
      <c r="Q723" s="45"/>
      <c r="R723" s="46"/>
      <c r="S723" s="45"/>
      <c r="T723" s="44"/>
      <c r="U723" s="26">
        <f t="shared" si="46"/>
        <v>0</v>
      </c>
      <c r="V723" s="25">
        <f t="shared" si="45"/>
        <v>0</v>
      </c>
      <c r="W723" s="25">
        <f t="shared" si="47"/>
        <v>0</v>
      </c>
      <c r="X723" s="43"/>
    </row>
    <row r="724" spans="1:24" ht="12.75">
      <c r="A724" s="36"/>
      <c r="B724" s="42"/>
      <c r="C724" s="41"/>
      <c r="D724" s="40"/>
      <c r="E724" s="39"/>
      <c r="F724" s="38"/>
      <c r="G724" s="37"/>
      <c r="H724" s="36" t="s">
        <v>0</v>
      </c>
      <c r="I724" s="35"/>
      <c r="J724" s="36"/>
      <c r="K724" s="35"/>
      <c r="L724" s="34"/>
      <c r="M724" s="33"/>
      <c r="N724" s="32"/>
      <c r="O724" s="31"/>
      <c r="P724" s="30">
        <f t="shared" si="44"/>
        <v>0</v>
      </c>
      <c r="Q724" s="45"/>
      <c r="R724" s="46"/>
      <c r="S724" s="45"/>
      <c r="T724" s="44"/>
      <c r="U724" s="26">
        <f t="shared" si="46"/>
        <v>0</v>
      </c>
      <c r="V724" s="25">
        <f t="shared" si="45"/>
        <v>0</v>
      </c>
      <c r="W724" s="25">
        <f t="shared" si="47"/>
        <v>0</v>
      </c>
      <c r="X724" s="43"/>
    </row>
    <row r="725" spans="1:24" ht="12.75">
      <c r="A725" s="36"/>
      <c r="B725" s="42"/>
      <c r="C725" s="41"/>
      <c r="D725" s="40"/>
      <c r="E725" s="39"/>
      <c r="F725" s="38"/>
      <c r="G725" s="37"/>
      <c r="H725" s="36" t="s">
        <v>0</v>
      </c>
      <c r="I725" s="35"/>
      <c r="J725" s="36"/>
      <c r="K725" s="35"/>
      <c r="L725" s="34"/>
      <c r="M725" s="33"/>
      <c r="N725" s="32"/>
      <c r="O725" s="31"/>
      <c r="P725" s="30">
        <f t="shared" si="44"/>
        <v>0</v>
      </c>
      <c r="Q725" s="45"/>
      <c r="R725" s="46"/>
      <c r="S725" s="45"/>
      <c r="T725" s="44"/>
      <c r="U725" s="26">
        <f t="shared" si="46"/>
        <v>0</v>
      </c>
      <c r="V725" s="25">
        <f t="shared" si="45"/>
        <v>0</v>
      </c>
      <c r="W725" s="25">
        <f t="shared" si="47"/>
        <v>0</v>
      </c>
      <c r="X725" s="43"/>
    </row>
    <row r="726" spans="1:24" ht="12.75">
      <c r="A726" s="36"/>
      <c r="B726" s="42"/>
      <c r="C726" s="41"/>
      <c r="D726" s="40"/>
      <c r="E726" s="39"/>
      <c r="F726" s="38"/>
      <c r="G726" s="37"/>
      <c r="H726" s="36" t="s">
        <v>0</v>
      </c>
      <c r="I726" s="35"/>
      <c r="J726" s="36"/>
      <c r="K726" s="35"/>
      <c r="L726" s="34"/>
      <c r="M726" s="33"/>
      <c r="N726" s="32"/>
      <c r="O726" s="31"/>
      <c r="P726" s="30">
        <f t="shared" si="44"/>
        <v>0</v>
      </c>
      <c r="Q726" s="45"/>
      <c r="R726" s="46"/>
      <c r="S726" s="45"/>
      <c r="T726" s="44"/>
      <c r="U726" s="26">
        <f t="shared" si="46"/>
        <v>0</v>
      </c>
      <c r="V726" s="25">
        <f t="shared" si="45"/>
        <v>0</v>
      </c>
      <c r="W726" s="25">
        <f t="shared" si="47"/>
        <v>0</v>
      </c>
      <c r="X726" s="43"/>
    </row>
    <row r="727" spans="1:24" ht="12.75">
      <c r="A727" s="36"/>
      <c r="B727" s="42"/>
      <c r="C727" s="41"/>
      <c r="D727" s="40"/>
      <c r="E727" s="39"/>
      <c r="F727" s="38"/>
      <c r="G727" s="37"/>
      <c r="H727" s="36" t="s">
        <v>0</v>
      </c>
      <c r="I727" s="35"/>
      <c r="J727" s="36"/>
      <c r="K727" s="35"/>
      <c r="L727" s="34"/>
      <c r="M727" s="33"/>
      <c r="N727" s="32"/>
      <c r="O727" s="31"/>
      <c r="P727" s="30">
        <f t="shared" si="44"/>
        <v>0</v>
      </c>
      <c r="Q727" s="45"/>
      <c r="R727" s="46"/>
      <c r="S727" s="45"/>
      <c r="T727" s="44"/>
      <c r="U727" s="26">
        <f t="shared" si="46"/>
        <v>0</v>
      </c>
      <c r="V727" s="25">
        <f t="shared" si="45"/>
        <v>0</v>
      </c>
      <c r="W727" s="25">
        <f t="shared" si="47"/>
        <v>0</v>
      </c>
      <c r="X727" s="43"/>
    </row>
    <row r="728" spans="1:24" ht="12.75">
      <c r="A728" s="36"/>
      <c r="B728" s="42"/>
      <c r="C728" s="41"/>
      <c r="D728" s="40"/>
      <c r="E728" s="39"/>
      <c r="F728" s="38"/>
      <c r="G728" s="37"/>
      <c r="H728" s="36" t="s">
        <v>0</v>
      </c>
      <c r="I728" s="35"/>
      <c r="J728" s="36"/>
      <c r="K728" s="35"/>
      <c r="L728" s="34"/>
      <c r="M728" s="33"/>
      <c r="N728" s="32"/>
      <c r="O728" s="31"/>
      <c r="P728" s="30">
        <f t="shared" si="44"/>
        <v>0</v>
      </c>
      <c r="Q728" s="45"/>
      <c r="R728" s="46"/>
      <c r="S728" s="45"/>
      <c r="T728" s="44"/>
      <c r="U728" s="26">
        <f t="shared" si="46"/>
        <v>0</v>
      </c>
      <c r="V728" s="25">
        <f t="shared" si="45"/>
        <v>0</v>
      </c>
      <c r="W728" s="25">
        <f t="shared" si="47"/>
        <v>0</v>
      </c>
      <c r="X728" s="43"/>
    </row>
    <row r="729" spans="1:24" ht="12.75">
      <c r="A729" s="36"/>
      <c r="B729" s="42"/>
      <c r="C729" s="41"/>
      <c r="D729" s="40"/>
      <c r="E729" s="39"/>
      <c r="F729" s="38"/>
      <c r="G729" s="37"/>
      <c r="H729" s="36" t="s">
        <v>0</v>
      </c>
      <c r="I729" s="35"/>
      <c r="J729" s="36"/>
      <c r="K729" s="35"/>
      <c r="L729" s="34"/>
      <c r="M729" s="33"/>
      <c r="N729" s="32"/>
      <c r="O729" s="31"/>
      <c r="P729" s="30">
        <f t="shared" si="44"/>
        <v>0</v>
      </c>
      <c r="Q729" s="45"/>
      <c r="R729" s="46"/>
      <c r="S729" s="45"/>
      <c r="T729" s="44"/>
      <c r="U729" s="26">
        <f t="shared" si="46"/>
        <v>0</v>
      </c>
      <c r="V729" s="25">
        <f t="shared" si="45"/>
        <v>0</v>
      </c>
      <c r="W729" s="25">
        <f t="shared" si="47"/>
        <v>0</v>
      </c>
      <c r="X729" s="43"/>
    </row>
    <row r="730" spans="1:24" ht="12.75">
      <c r="A730" s="36"/>
      <c r="B730" s="42"/>
      <c r="C730" s="41"/>
      <c r="D730" s="40"/>
      <c r="E730" s="39"/>
      <c r="F730" s="38"/>
      <c r="G730" s="37"/>
      <c r="H730" s="36" t="s">
        <v>0</v>
      </c>
      <c r="I730" s="35"/>
      <c r="J730" s="36"/>
      <c r="K730" s="35"/>
      <c r="L730" s="34"/>
      <c r="M730" s="33"/>
      <c r="N730" s="32"/>
      <c r="O730" s="31"/>
      <c r="P730" s="30">
        <f t="shared" si="44"/>
        <v>0</v>
      </c>
      <c r="Q730" s="45"/>
      <c r="R730" s="46"/>
      <c r="S730" s="45"/>
      <c r="T730" s="44"/>
      <c r="U730" s="26">
        <f t="shared" si="46"/>
        <v>0</v>
      </c>
      <c r="V730" s="25">
        <f t="shared" si="45"/>
        <v>0</v>
      </c>
      <c r="W730" s="25">
        <f t="shared" si="47"/>
        <v>0</v>
      </c>
      <c r="X730" s="43"/>
    </row>
    <row r="731" spans="1:24" ht="12.75">
      <c r="A731" s="36"/>
      <c r="B731" s="42"/>
      <c r="C731" s="41"/>
      <c r="D731" s="40"/>
      <c r="E731" s="39"/>
      <c r="F731" s="38"/>
      <c r="G731" s="37"/>
      <c r="H731" s="36" t="s">
        <v>0</v>
      </c>
      <c r="I731" s="35"/>
      <c r="J731" s="36"/>
      <c r="K731" s="35"/>
      <c r="L731" s="34"/>
      <c r="M731" s="33"/>
      <c r="N731" s="32"/>
      <c r="O731" s="31"/>
      <c r="P731" s="30">
        <f t="shared" si="44"/>
        <v>0</v>
      </c>
      <c r="Q731" s="45"/>
      <c r="R731" s="46"/>
      <c r="S731" s="45"/>
      <c r="T731" s="44"/>
      <c r="U731" s="26">
        <f t="shared" si="46"/>
        <v>0</v>
      </c>
      <c r="V731" s="25">
        <f t="shared" si="45"/>
        <v>0</v>
      </c>
      <c r="W731" s="25">
        <f t="shared" si="47"/>
        <v>0</v>
      </c>
      <c r="X731" s="43"/>
    </row>
    <row r="732" spans="1:24" ht="12.75">
      <c r="A732" s="36"/>
      <c r="B732" s="42"/>
      <c r="C732" s="41"/>
      <c r="D732" s="40"/>
      <c r="E732" s="39"/>
      <c r="F732" s="38"/>
      <c r="G732" s="37"/>
      <c r="H732" s="36" t="s">
        <v>0</v>
      </c>
      <c r="I732" s="35"/>
      <c r="J732" s="36"/>
      <c r="K732" s="35"/>
      <c r="L732" s="34"/>
      <c r="M732" s="33"/>
      <c r="N732" s="32"/>
      <c r="O732" s="31"/>
      <c r="P732" s="30">
        <f t="shared" si="44"/>
        <v>0</v>
      </c>
      <c r="Q732" s="45"/>
      <c r="R732" s="46"/>
      <c r="S732" s="45"/>
      <c r="T732" s="44"/>
      <c r="U732" s="26">
        <f t="shared" si="46"/>
        <v>0</v>
      </c>
      <c r="V732" s="25">
        <f t="shared" si="45"/>
        <v>0</v>
      </c>
      <c r="W732" s="25">
        <f t="shared" si="47"/>
        <v>0</v>
      </c>
      <c r="X732" s="43"/>
    </row>
    <row r="733" spans="1:24" ht="12.75">
      <c r="A733" s="36"/>
      <c r="B733" s="42"/>
      <c r="C733" s="41"/>
      <c r="D733" s="40"/>
      <c r="E733" s="39"/>
      <c r="F733" s="38"/>
      <c r="G733" s="37"/>
      <c r="H733" s="36" t="s">
        <v>0</v>
      </c>
      <c r="I733" s="35"/>
      <c r="J733" s="36"/>
      <c r="K733" s="35"/>
      <c r="L733" s="34"/>
      <c r="M733" s="33"/>
      <c r="N733" s="32"/>
      <c r="O733" s="31"/>
      <c r="P733" s="30">
        <f t="shared" si="44"/>
        <v>0</v>
      </c>
      <c r="Q733" s="45"/>
      <c r="R733" s="46"/>
      <c r="S733" s="45"/>
      <c r="T733" s="44"/>
      <c r="U733" s="26">
        <f t="shared" si="46"/>
        <v>0</v>
      </c>
      <c r="V733" s="25">
        <f t="shared" si="45"/>
        <v>0</v>
      </c>
      <c r="W733" s="25">
        <f t="shared" si="47"/>
        <v>0</v>
      </c>
      <c r="X733" s="43"/>
    </row>
    <row r="734" spans="1:24" ht="12.75">
      <c r="A734" s="36"/>
      <c r="B734" s="42"/>
      <c r="C734" s="41"/>
      <c r="D734" s="40"/>
      <c r="E734" s="39"/>
      <c r="F734" s="38"/>
      <c r="G734" s="37"/>
      <c r="H734" s="36" t="s">
        <v>0</v>
      </c>
      <c r="I734" s="35"/>
      <c r="J734" s="36"/>
      <c r="K734" s="35"/>
      <c r="L734" s="34"/>
      <c r="M734" s="33"/>
      <c r="N734" s="32"/>
      <c r="O734" s="31"/>
      <c r="P734" s="30">
        <f t="shared" si="44"/>
        <v>0</v>
      </c>
      <c r="Q734" s="45"/>
      <c r="R734" s="46"/>
      <c r="S734" s="45"/>
      <c r="T734" s="44"/>
      <c r="U734" s="26">
        <f t="shared" si="46"/>
        <v>0</v>
      </c>
      <c r="V734" s="25">
        <f t="shared" si="45"/>
        <v>0</v>
      </c>
      <c r="W734" s="25">
        <f t="shared" si="47"/>
        <v>0</v>
      </c>
      <c r="X734" s="43"/>
    </row>
    <row r="735" spans="1:24" ht="12.75">
      <c r="A735" s="36"/>
      <c r="B735" s="42"/>
      <c r="C735" s="41"/>
      <c r="D735" s="40"/>
      <c r="E735" s="39"/>
      <c r="F735" s="38"/>
      <c r="G735" s="37"/>
      <c r="H735" s="36" t="s">
        <v>0</v>
      </c>
      <c r="I735" s="35"/>
      <c r="J735" s="36"/>
      <c r="K735" s="35"/>
      <c r="L735" s="34"/>
      <c r="M735" s="33"/>
      <c r="N735" s="32"/>
      <c r="O735" s="31"/>
      <c r="P735" s="30">
        <f t="shared" si="44"/>
        <v>0</v>
      </c>
      <c r="Q735" s="45"/>
      <c r="R735" s="46"/>
      <c r="S735" s="45"/>
      <c r="T735" s="44"/>
      <c r="U735" s="26">
        <f t="shared" si="46"/>
        <v>0</v>
      </c>
      <c r="V735" s="25">
        <f t="shared" si="45"/>
        <v>0</v>
      </c>
      <c r="W735" s="25">
        <f t="shared" si="47"/>
        <v>0</v>
      </c>
      <c r="X735" s="43"/>
    </row>
    <row r="736" spans="1:24" ht="12.75">
      <c r="A736" s="36"/>
      <c r="B736" s="42"/>
      <c r="C736" s="41"/>
      <c r="D736" s="40"/>
      <c r="E736" s="39"/>
      <c r="F736" s="38"/>
      <c r="G736" s="37"/>
      <c r="H736" s="36" t="s">
        <v>0</v>
      </c>
      <c r="I736" s="35"/>
      <c r="J736" s="36"/>
      <c r="K736" s="35"/>
      <c r="L736" s="34"/>
      <c r="M736" s="33"/>
      <c r="N736" s="32"/>
      <c r="O736" s="31"/>
      <c r="P736" s="30">
        <f t="shared" si="44"/>
        <v>0</v>
      </c>
      <c r="Q736" s="45"/>
      <c r="R736" s="46"/>
      <c r="S736" s="45"/>
      <c r="T736" s="44"/>
      <c r="U736" s="26">
        <f t="shared" si="46"/>
        <v>0</v>
      </c>
      <c r="V736" s="25">
        <f t="shared" si="45"/>
        <v>0</v>
      </c>
      <c r="W736" s="25">
        <f t="shared" si="47"/>
        <v>0</v>
      </c>
      <c r="X736" s="43"/>
    </row>
    <row r="737" spans="1:24" ht="12.75">
      <c r="A737" s="36"/>
      <c r="B737" s="42"/>
      <c r="C737" s="41"/>
      <c r="D737" s="40"/>
      <c r="E737" s="39"/>
      <c r="F737" s="38"/>
      <c r="G737" s="37"/>
      <c r="H737" s="36" t="s">
        <v>0</v>
      </c>
      <c r="I737" s="35"/>
      <c r="J737" s="36"/>
      <c r="K737" s="35"/>
      <c r="L737" s="34"/>
      <c r="M737" s="33"/>
      <c r="N737" s="32"/>
      <c r="O737" s="31"/>
      <c r="P737" s="30">
        <f t="shared" si="44"/>
        <v>0</v>
      </c>
      <c r="Q737" s="45"/>
      <c r="R737" s="46"/>
      <c r="S737" s="45"/>
      <c r="T737" s="44"/>
      <c r="U737" s="26">
        <f t="shared" si="46"/>
        <v>0</v>
      </c>
      <c r="V737" s="25">
        <f t="shared" si="45"/>
        <v>0</v>
      </c>
      <c r="W737" s="25">
        <f t="shared" si="47"/>
        <v>0</v>
      </c>
      <c r="X737" s="43"/>
    </row>
    <row r="738" spans="1:24" ht="12.75">
      <c r="A738" s="36"/>
      <c r="B738" s="42"/>
      <c r="C738" s="41"/>
      <c r="D738" s="40"/>
      <c r="E738" s="39"/>
      <c r="F738" s="38"/>
      <c r="G738" s="37"/>
      <c r="H738" s="36" t="s">
        <v>0</v>
      </c>
      <c r="I738" s="35"/>
      <c r="J738" s="36"/>
      <c r="K738" s="35"/>
      <c r="L738" s="34"/>
      <c r="M738" s="33"/>
      <c r="N738" s="32"/>
      <c r="O738" s="31"/>
      <c r="P738" s="30">
        <f t="shared" si="44"/>
        <v>0</v>
      </c>
      <c r="Q738" s="45"/>
      <c r="R738" s="46"/>
      <c r="S738" s="45"/>
      <c r="T738" s="44"/>
      <c r="U738" s="26">
        <f t="shared" si="46"/>
        <v>0</v>
      </c>
      <c r="V738" s="25">
        <f t="shared" si="45"/>
        <v>0</v>
      </c>
      <c r="W738" s="25">
        <f t="shared" si="47"/>
        <v>0</v>
      </c>
      <c r="X738" s="43"/>
    </row>
    <row r="739" spans="1:24" ht="12.75">
      <c r="A739" s="36"/>
      <c r="B739" s="42"/>
      <c r="C739" s="41"/>
      <c r="D739" s="40"/>
      <c r="E739" s="39"/>
      <c r="F739" s="38"/>
      <c r="G739" s="37"/>
      <c r="H739" s="36" t="s">
        <v>0</v>
      </c>
      <c r="I739" s="35"/>
      <c r="J739" s="36"/>
      <c r="K739" s="35"/>
      <c r="L739" s="34"/>
      <c r="M739" s="33"/>
      <c r="N739" s="32"/>
      <c r="O739" s="31"/>
      <c r="P739" s="30">
        <f t="shared" si="44"/>
        <v>0</v>
      </c>
      <c r="Q739" s="45"/>
      <c r="R739" s="46"/>
      <c r="S739" s="45"/>
      <c r="T739" s="44"/>
      <c r="U739" s="26">
        <f t="shared" si="46"/>
        <v>0</v>
      </c>
      <c r="V739" s="25">
        <f t="shared" si="45"/>
        <v>0</v>
      </c>
      <c r="W739" s="25">
        <f t="shared" si="47"/>
        <v>0</v>
      </c>
      <c r="X739" s="43"/>
    </row>
    <row r="740" spans="1:24" ht="12.75">
      <c r="A740" s="36"/>
      <c r="B740" s="42"/>
      <c r="C740" s="41"/>
      <c r="D740" s="40"/>
      <c r="E740" s="39"/>
      <c r="F740" s="38"/>
      <c r="G740" s="37"/>
      <c r="H740" s="36" t="s">
        <v>0</v>
      </c>
      <c r="I740" s="35"/>
      <c r="J740" s="36"/>
      <c r="K740" s="35"/>
      <c r="L740" s="34"/>
      <c r="M740" s="33"/>
      <c r="N740" s="32"/>
      <c r="O740" s="31"/>
      <c r="P740" s="30">
        <f t="shared" si="44"/>
        <v>0</v>
      </c>
      <c r="Q740" s="45"/>
      <c r="R740" s="46"/>
      <c r="S740" s="45"/>
      <c r="T740" s="44"/>
      <c r="U740" s="26">
        <f t="shared" si="46"/>
        <v>0</v>
      </c>
      <c r="V740" s="25">
        <f t="shared" si="45"/>
        <v>0</v>
      </c>
      <c r="W740" s="25">
        <f t="shared" si="47"/>
        <v>0</v>
      </c>
      <c r="X740" s="43"/>
    </row>
    <row r="741" spans="1:24" ht="12.75">
      <c r="A741" s="36"/>
      <c r="B741" s="42"/>
      <c r="C741" s="41"/>
      <c r="D741" s="40"/>
      <c r="E741" s="39"/>
      <c r="F741" s="38"/>
      <c r="G741" s="37"/>
      <c r="H741" s="36" t="s">
        <v>0</v>
      </c>
      <c r="I741" s="35"/>
      <c r="J741" s="36"/>
      <c r="K741" s="35"/>
      <c r="L741" s="34"/>
      <c r="M741" s="33"/>
      <c r="N741" s="32"/>
      <c r="O741" s="31"/>
      <c r="P741" s="30">
        <f t="shared" si="44"/>
        <v>0</v>
      </c>
      <c r="Q741" s="45"/>
      <c r="R741" s="46"/>
      <c r="S741" s="45"/>
      <c r="T741" s="44"/>
      <c r="U741" s="26">
        <f t="shared" si="46"/>
        <v>0</v>
      </c>
      <c r="V741" s="25">
        <f t="shared" si="45"/>
        <v>0</v>
      </c>
      <c r="W741" s="25">
        <f t="shared" si="47"/>
        <v>0</v>
      </c>
      <c r="X741" s="43"/>
    </row>
    <row r="742" spans="1:24" ht="12.75">
      <c r="A742" s="36"/>
      <c r="B742" s="42"/>
      <c r="C742" s="41"/>
      <c r="D742" s="40"/>
      <c r="E742" s="39"/>
      <c r="F742" s="38"/>
      <c r="G742" s="37"/>
      <c r="H742" s="36" t="s">
        <v>0</v>
      </c>
      <c r="I742" s="35"/>
      <c r="J742" s="36"/>
      <c r="K742" s="35"/>
      <c r="L742" s="34"/>
      <c r="M742" s="33"/>
      <c r="N742" s="32"/>
      <c r="O742" s="31"/>
      <c r="P742" s="30">
        <f t="shared" si="44"/>
        <v>0</v>
      </c>
      <c r="Q742" s="45"/>
      <c r="R742" s="46"/>
      <c r="S742" s="45"/>
      <c r="T742" s="44"/>
      <c r="U742" s="26">
        <f t="shared" si="46"/>
        <v>0</v>
      </c>
      <c r="V742" s="25">
        <f t="shared" si="45"/>
        <v>0</v>
      </c>
      <c r="W742" s="25">
        <f t="shared" si="47"/>
        <v>0</v>
      </c>
      <c r="X742" s="43"/>
    </row>
    <row r="743" spans="1:24" ht="12.75">
      <c r="A743" s="36"/>
      <c r="B743" s="42"/>
      <c r="C743" s="41"/>
      <c r="D743" s="40"/>
      <c r="E743" s="39"/>
      <c r="F743" s="38"/>
      <c r="G743" s="37"/>
      <c r="H743" s="36" t="s">
        <v>0</v>
      </c>
      <c r="I743" s="35"/>
      <c r="J743" s="36"/>
      <c r="K743" s="35"/>
      <c r="L743" s="34"/>
      <c r="M743" s="33"/>
      <c r="N743" s="32"/>
      <c r="O743" s="31"/>
      <c r="P743" s="30">
        <f t="shared" si="44"/>
        <v>0</v>
      </c>
      <c r="Q743" s="45"/>
      <c r="R743" s="46"/>
      <c r="S743" s="45"/>
      <c r="T743" s="44"/>
      <c r="U743" s="26">
        <f t="shared" si="46"/>
        <v>0</v>
      </c>
      <c r="V743" s="25">
        <f t="shared" si="45"/>
        <v>0</v>
      </c>
      <c r="W743" s="25">
        <f t="shared" si="47"/>
        <v>0</v>
      </c>
      <c r="X743" s="43"/>
    </row>
    <row r="744" spans="1:24" ht="12.75">
      <c r="A744" s="36"/>
      <c r="B744" s="42"/>
      <c r="C744" s="41"/>
      <c r="D744" s="40"/>
      <c r="E744" s="39"/>
      <c r="F744" s="38"/>
      <c r="G744" s="37"/>
      <c r="H744" s="36" t="s">
        <v>0</v>
      </c>
      <c r="I744" s="35"/>
      <c r="J744" s="36"/>
      <c r="K744" s="35"/>
      <c r="L744" s="34"/>
      <c r="M744" s="33"/>
      <c r="N744" s="32"/>
      <c r="O744" s="31"/>
      <c r="P744" s="30">
        <f t="shared" si="44"/>
        <v>0</v>
      </c>
      <c r="Q744" s="45"/>
      <c r="R744" s="46"/>
      <c r="S744" s="45"/>
      <c r="T744" s="44"/>
      <c r="U744" s="26">
        <f t="shared" si="46"/>
        <v>0</v>
      </c>
      <c r="V744" s="25">
        <f t="shared" si="45"/>
        <v>0</v>
      </c>
      <c r="W744" s="25">
        <f t="shared" si="47"/>
        <v>0</v>
      </c>
      <c r="X744" s="43"/>
    </row>
    <row r="745" spans="1:24" ht="12.75">
      <c r="A745" s="36"/>
      <c r="B745" s="42"/>
      <c r="C745" s="41"/>
      <c r="D745" s="40"/>
      <c r="E745" s="39"/>
      <c r="F745" s="38"/>
      <c r="G745" s="37"/>
      <c r="H745" s="36" t="s">
        <v>0</v>
      </c>
      <c r="I745" s="35"/>
      <c r="J745" s="36"/>
      <c r="K745" s="35"/>
      <c r="L745" s="34"/>
      <c r="M745" s="33"/>
      <c r="N745" s="32"/>
      <c r="O745" s="31"/>
      <c r="P745" s="30">
        <f t="shared" si="44"/>
        <v>0</v>
      </c>
      <c r="Q745" s="45"/>
      <c r="R745" s="46"/>
      <c r="S745" s="45"/>
      <c r="T745" s="44"/>
      <c r="U745" s="26">
        <f t="shared" si="46"/>
        <v>0</v>
      </c>
      <c r="V745" s="25">
        <f t="shared" si="45"/>
        <v>0</v>
      </c>
      <c r="W745" s="25">
        <f t="shared" si="47"/>
        <v>0</v>
      </c>
      <c r="X745" s="43"/>
    </row>
    <row r="746" spans="1:24" ht="12.75">
      <c r="A746" s="36"/>
      <c r="B746" s="42"/>
      <c r="C746" s="41"/>
      <c r="D746" s="40"/>
      <c r="E746" s="39"/>
      <c r="F746" s="38"/>
      <c r="G746" s="37"/>
      <c r="H746" s="36" t="s">
        <v>0</v>
      </c>
      <c r="I746" s="35"/>
      <c r="J746" s="36"/>
      <c r="K746" s="35"/>
      <c r="L746" s="34"/>
      <c r="M746" s="33"/>
      <c r="N746" s="32"/>
      <c r="O746" s="31"/>
      <c r="P746" s="30">
        <f t="shared" si="44"/>
        <v>0</v>
      </c>
      <c r="Q746" s="45"/>
      <c r="R746" s="46"/>
      <c r="S746" s="45"/>
      <c r="T746" s="44"/>
      <c r="U746" s="26">
        <f t="shared" si="46"/>
        <v>0</v>
      </c>
      <c r="V746" s="25">
        <f t="shared" si="45"/>
        <v>0</v>
      </c>
      <c r="W746" s="25">
        <f t="shared" si="47"/>
        <v>0</v>
      </c>
      <c r="X746" s="43"/>
    </row>
    <row r="747" spans="1:24" ht="12.75">
      <c r="A747" s="36"/>
      <c r="B747" s="42"/>
      <c r="C747" s="41"/>
      <c r="D747" s="40"/>
      <c r="E747" s="39"/>
      <c r="F747" s="38"/>
      <c r="G747" s="37"/>
      <c r="H747" s="36" t="s">
        <v>0</v>
      </c>
      <c r="I747" s="35"/>
      <c r="J747" s="36"/>
      <c r="K747" s="35"/>
      <c r="L747" s="34"/>
      <c r="M747" s="33"/>
      <c r="N747" s="32"/>
      <c r="O747" s="31"/>
      <c r="P747" s="30">
        <f t="shared" si="44"/>
        <v>0</v>
      </c>
      <c r="Q747" s="45"/>
      <c r="R747" s="46"/>
      <c r="S747" s="45"/>
      <c r="T747" s="44"/>
      <c r="U747" s="26">
        <f t="shared" si="46"/>
        <v>0</v>
      </c>
      <c r="V747" s="25">
        <f t="shared" si="45"/>
        <v>0</v>
      </c>
      <c r="W747" s="25">
        <f t="shared" si="47"/>
        <v>0</v>
      </c>
      <c r="X747" s="43"/>
    </row>
    <row r="748" spans="1:24" ht="12.75">
      <c r="A748" s="36"/>
      <c r="B748" s="42"/>
      <c r="C748" s="41"/>
      <c r="D748" s="40"/>
      <c r="E748" s="39"/>
      <c r="F748" s="38"/>
      <c r="G748" s="37"/>
      <c r="H748" s="36" t="s">
        <v>0</v>
      </c>
      <c r="I748" s="35"/>
      <c r="J748" s="36"/>
      <c r="K748" s="35"/>
      <c r="L748" s="34"/>
      <c r="M748" s="33"/>
      <c r="N748" s="32"/>
      <c r="O748" s="31"/>
      <c r="P748" s="30">
        <f t="shared" si="44"/>
        <v>0</v>
      </c>
      <c r="Q748" s="45"/>
      <c r="R748" s="46"/>
      <c r="S748" s="45"/>
      <c r="T748" s="44"/>
      <c r="U748" s="26">
        <f t="shared" si="46"/>
        <v>0</v>
      </c>
      <c r="V748" s="25">
        <f t="shared" si="45"/>
        <v>0</v>
      </c>
      <c r="W748" s="25">
        <f t="shared" si="47"/>
        <v>0</v>
      </c>
      <c r="X748" s="43"/>
    </row>
    <row r="749" spans="1:24" ht="12.75">
      <c r="A749" s="36"/>
      <c r="B749" s="42"/>
      <c r="C749" s="41"/>
      <c r="D749" s="40"/>
      <c r="E749" s="39"/>
      <c r="F749" s="38"/>
      <c r="G749" s="37"/>
      <c r="H749" s="36" t="s">
        <v>0</v>
      </c>
      <c r="I749" s="35"/>
      <c r="J749" s="36"/>
      <c r="K749" s="35"/>
      <c r="L749" s="34"/>
      <c r="M749" s="33"/>
      <c r="N749" s="32"/>
      <c r="O749" s="31"/>
      <c r="P749" s="30">
        <f t="shared" si="44"/>
        <v>0</v>
      </c>
      <c r="Q749" s="45"/>
      <c r="R749" s="46"/>
      <c r="S749" s="45"/>
      <c r="T749" s="44"/>
      <c r="U749" s="26">
        <f t="shared" si="46"/>
        <v>0</v>
      </c>
      <c r="V749" s="25">
        <f t="shared" si="45"/>
        <v>0</v>
      </c>
      <c r="W749" s="25">
        <f t="shared" si="47"/>
        <v>0</v>
      </c>
      <c r="X749" s="43"/>
    </row>
    <row r="750" spans="1:24" ht="12.75">
      <c r="A750" s="36"/>
      <c r="B750" s="42"/>
      <c r="C750" s="41"/>
      <c r="D750" s="40"/>
      <c r="E750" s="39"/>
      <c r="F750" s="38"/>
      <c r="G750" s="37"/>
      <c r="H750" s="36" t="s">
        <v>0</v>
      </c>
      <c r="I750" s="35"/>
      <c r="J750" s="36"/>
      <c r="K750" s="35"/>
      <c r="L750" s="34"/>
      <c r="M750" s="33"/>
      <c r="N750" s="32"/>
      <c r="O750" s="31"/>
      <c r="P750" s="30">
        <f t="shared" si="44"/>
        <v>0</v>
      </c>
      <c r="Q750" s="45"/>
      <c r="R750" s="46"/>
      <c r="S750" s="45"/>
      <c r="T750" s="44"/>
      <c r="U750" s="26">
        <f t="shared" si="46"/>
        <v>0</v>
      </c>
      <c r="V750" s="25">
        <f t="shared" si="45"/>
        <v>0</v>
      </c>
      <c r="W750" s="25">
        <f t="shared" si="47"/>
        <v>0</v>
      </c>
      <c r="X750" s="43"/>
    </row>
    <row r="751" spans="1:24" ht="12.75">
      <c r="A751" s="36"/>
      <c r="B751" s="42"/>
      <c r="C751" s="41"/>
      <c r="D751" s="40"/>
      <c r="E751" s="39"/>
      <c r="F751" s="38"/>
      <c r="G751" s="37"/>
      <c r="H751" s="36" t="s">
        <v>0</v>
      </c>
      <c r="I751" s="35"/>
      <c r="J751" s="36"/>
      <c r="K751" s="35"/>
      <c r="L751" s="34"/>
      <c r="M751" s="33"/>
      <c r="N751" s="32"/>
      <c r="O751" s="31"/>
      <c r="P751" s="30">
        <f t="shared" si="44"/>
        <v>0</v>
      </c>
      <c r="Q751" s="45"/>
      <c r="R751" s="46"/>
      <c r="S751" s="45"/>
      <c r="T751" s="44"/>
      <c r="U751" s="26">
        <f t="shared" si="46"/>
        <v>0</v>
      </c>
      <c r="V751" s="25">
        <f t="shared" si="45"/>
        <v>0</v>
      </c>
      <c r="W751" s="25">
        <f t="shared" si="47"/>
        <v>0</v>
      </c>
      <c r="X751" s="43"/>
    </row>
    <row r="752" spans="1:24" ht="12.75">
      <c r="A752" s="36"/>
      <c r="B752" s="42"/>
      <c r="C752" s="41"/>
      <c r="D752" s="40"/>
      <c r="E752" s="39"/>
      <c r="F752" s="38"/>
      <c r="G752" s="37"/>
      <c r="H752" s="36" t="s">
        <v>0</v>
      </c>
      <c r="I752" s="35"/>
      <c r="J752" s="36"/>
      <c r="K752" s="35"/>
      <c r="L752" s="34"/>
      <c r="M752" s="33"/>
      <c r="N752" s="32"/>
      <c r="O752" s="31"/>
      <c r="P752" s="30">
        <f t="shared" si="44"/>
        <v>0</v>
      </c>
      <c r="Q752" s="45"/>
      <c r="R752" s="46"/>
      <c r="S752" s="45"/>
      <c r="T752" s="44"/>
      <c r="U752" s="26">
        <f t="shared" si="46"/>
        <v>0</v>
      </c>
      <c r="V752" s="25">
        <f t="shared" si="45"/>
        <v>0</v>
      </c>
      <c r="W752" s="25">
        <f t="shared" si="47"/>
        <v>0</v>
      </c>
      <c r="X752" s="43"/>
    </row>
    <row r="753" spans="1:24" ht="12.75">
      <c r="A753" s="36"/>
      <c r="B753" s="42"/>
      <c r="C753" s="41"/>
      <c r="D753" s="40"/>
      <c r="E753" s="39"/>
      <c r="F753" s="38"/>
      <c r="G753" s="37"/>
      <c r="H753" s="36" t="s">
        <v>0</v>
      </c>
      <c r="I753" s="35"/>
      <c r="J753" s="36"/>
      <c r="K753" s="35"/>
      <c r="L753" s="34"/>
      <c r="M753" s="33"/>
      <c r="N753" s="32"/>
      <c r="O753" s="31"/>
      <c r="P753" s="30">
        <f t="shared" si="44"/>
        <v>0</v>
      </c>
      <c r="Q753" s="45"/>
      <c r="R753" s="46"/>
      <c r="S753" s="45"/>
      <c r="T753" s="44"/>
      <c r="U753" s="26">
        <f t="shared" si="46"/>
        <v>0</v>
      </c>
      <c r="V753" s="25">
        <f t="shared" si="45"/>
        <v>0</v>
      </c>
      <c r="W753" s="25">
        <f t="shared" si="47"/>
        <v>0</v>
      </c>
      <c r="X753" s="43"/>
    </row>
    <row r="754" spans="1:24" ht="12.75">
      <c r="A754" s="36"/>
      <c r="B754" s="42"/>
      <c r="C754" s="41"/>
      <c r="D754" s="40"/>
      <c r="E754" s="39"/>
      <c r="F754" s="38"/>
      <c r="G754" s="37"/>
      <c r="H754" s="36" t="s">
        <v>0</v>
      </c>
      <c r="I754" s="35"/>
      <c r="J754" s="36"/>
      <c r="K754" s="35"/>
      <c r="L754" s="34"/>
      <c r="M754" s="33"/>
      <c r="N754" s="32"/>
      <c r="O754" s="31"/>
      <c r="P754" s="30">
        <f t="shared" si="44"/>
        <v>0</v>
      </c>
      <c r="Q754" s="45"/>
      <c r="R754" s="46"/>
      <c r="S754" s="45"/>
      <c r="T754" s="44"/>
      <c r="U754" s="26">
        <f t="shared" si="46"/>
        <v>0</v>
      </c>
      <c r="V754" s="25">
        <f t="shared" si="45"/>
        <v>0</v>
      </c>
      <c r="W754" s="25">
        <f t="shared" si="47"/>
        <v>0</v>
      </c>
      <c r="X754" s="43"/>
    </row>
    <row r="755" spans="1:24" ht="12.75">
      <c r="A755" s="36"/>
      <c r="B755" s="42"/>
      <c r="C755" s="41"/>
      <c r="D755" s="40"/>
      <c r="E755" s="39"/>
      <c r="F755" s="38"/>
      <c r="G755" s="37"/>
      <c r="H755" s="36" t="s">
        <v>0</v>
      </c>
      <c r="I755" s="35"/>
      <c r="J755" s="36"/>
      <c r="K755" s="35"/>
      <c r="L755" s="34"/>
      <c r="M755" s="33"/>
      <c r="N755" s="32"/>
      <c r="O755" s="31"/>
      <c r="P755" s="30">
        <f t="shared" si="44"/>
        <v>0</v>
      </c>
      <c r="Q755" s="45"/>
      <c r="R755" s="46"/>
      <c r="S755" s="45"/>
      <c r="T755" s="44"/>
      <c r="U755" s="26">
        <f t="shared" si="46"/>
        <v>0</v>
      </c>
      <c r="V755" s="25">
        <f t="shared" si="45"/>
        <v>0</v>
      </c>
      <c r="W755" s="25">
        <f t="shared" si="47"/>
        <v>0</v>
      </c>
      <c r="X755" s="43"/>
    </row>
    <row r="756" spans="1:24" ht="12.75">
      <c r="A756" s="36"/>
      <c r="B756" s="42"/>
      <c r="C756" s="41"/>
      <c r="D756" s="40"/>
      <c r="E756" s="39"/>
      <c r="F756" s="38"/>
      <c r="G756" s="37"/>
      <c r="H756" s="36" t="s">
        <v>0</v>
      </c>
      <c r="I756" s="35"/>
      <c r="J756" s="36"/>
      <c r="K756" s="35"/>
      <c r="L756" s="34"/>
      <c r="M756" s="33"/>
      <c r="N756" s="32"/>
      <c r="O756" s="31"/>
      <c r="P756" s="30">
        <f t="shared" si="44"/>
        <v>0</v>
      </c>
      <c r="Q756" s="45"/>
      <c r="R756" s="46"/>
      <c r="S756" s="45"/>
      <c r="T756" s="44"/>
      <c r="U756" s="26">
        <f t="shared" si="46"/>
        <v>0</v>
      </c>
      <c r="V756" s="25">
        <f t="shared" si="45"/>
        <v>0</v>
      </c>
      <c r="W756" s="25">
        <f t="shared" si="47"/>
        <v>0</v>
      </c>
      <c r="X756" s="43"/>
    </row>
    <row r="757" spans="1:24" ht="12.75">
      <c r="A757" s="36"/>
      <c r="B757" s="42"/>
      <c r="C757" s="41"/>
      <c r="D757" s="40"/>
      <c r="E757" s="39"/>
      <c r="F757" s="38"/>
      <c r="G757" s="37"/>
      <c r="H757" s="36" t="s">
        <v>0</v>
      </c>
      <c r="I757" s="35"/>
      <c r="J757" s="36"/>
      <c r="K757" s="35"/>
      <c r="L757" s="34"/>
      <c r="M757" s="33"/>
      <c r="N757" s="32"/>
      <c r="O757" s="31"/>
      <c r="P757" s="30">
        <f t="shared" si="44"/>
        <v>0</v>
      </c>
      <c r="Q757" s="45"/>
      <c r="R757" s="46"/>
      <c r="S757" s="45"/>
      <c r="T757" s="44"/>
      <c r="U757" s="26">
        <f t="shared" si="46"/>
        <v>0</v>
      </c>
      <c r="V757" s="25">
        <f t="shared" si="45"/>
        <v>0</v>
      </c>
      <c r="W757" s="25">
        <f t="shared" si="47"/>
        <v>0</v>
      </c>
      <c r="X757" s="43"/>
    </row>
    <row r="758" spans="1:24" ht="12.75">
      <c r="A758" s="36"/>
      <c r="B758" s="42"/>
      <c r="C758" s="41"/>
      <c r="D758" s="40"/>
      <c r="E758" s="39"/>
      <c r="F758" s="38"/>
      <c r="G758" s="37"/>
      <c r="H758" s="36" t="s">
        <v>0</v>
      </c>
      <c r="I758" s="35"/>
      <c r="J758" s="36"/>
      <c r="K758" s="35"/>
      <c r="L758" s="34"/>
      <c r="M758" s="33"/>
      <c r="N758" s="32"/>
      <c r="O758" s="31"/>
      <c r="P758" s="30">
        <f t="shared" si="44"/>
        <v>0</v>
      </c>
      <c r="Q758" s="45"/>
      <c r="R758" s="46"/>
      <c r="S758" s="45"/>
      <c r="T758" s="44"/>
      <c r="U758" s="26">
        <f t="shared" si="46"/>
        <v>0</v>
      </c>
      <c r="V758" s="25">
        <f t="shared" si="45"/>
        <v>0</v>
      </c>
      <c r="W758" s="25">
        <f t="shared" si="47"/>
        <v>0</v>
      </c>
      <c r="X758" s="43"/>
    </row>
    <row r="759" spans="1:24" ht="12.75">
      <c r="A759" s="36"/>
      <c r="B759" s="42"/>
      <c r="C759" s="41"/>
      <c r="D759" s="40"/>
      <c r="E759" s="39"/>
      <c r="F759" s="38"/>
      <c r="G759" s="37"/>
      <c r="H759" s="36" t="s">
        <v>0</v>
      </c>
      <c r="I759" s="35"/>
      <c r="J759" s="36"/>
      <c r="K759" s="35"/>
      <c r="L759" s="34"/>
      <c r="M759" s="33"/>
      <c r="N759" s="32"/>
      <c r="O759" s="31"/>
      <c r="P759" s="30">
        <f t="shared" si="44"/>
        <v>0</v>
      </c>
      <c r="Q759" s="45"/>
      <c r="R759" s="46"/>
      <c r="S759" s="45"/>
      <c r="T759" s="44"/>
      <c r="U759" s="26">
        <f t="shared" si="46"/>
        <v>0</v>
      </c>
      <c r="V759" s="25">
        <f t="shared" si="45"/>
        <v>0</v>
      </c>
      <c r="W759" s="25">
        <f t="shared" si="47"/>
        <v>0</v>
      </c>
      <c r="X759" s="43"/>
    </row>
    <row r="760" spans="1:24" ht="12.75">
      <c r="A760" s="36"/>
      <c r="B760" s="42"/>
      <c r="C760" s="41"/>
      <c r="D760" s="40"/>
      <c r="E760" s="39"/>
      <c r="F760" s="38"/>
      <c r="G760" s="37"/>
      <c r="H760" s="36" t="s">
        <v>0</v>
      </c>
      <c r="I760" s="35"/>
      <c r="J760" s="36"/>
      <c r="K760" s="35"/>
      <c r="L760" s="34"/>
      <c r="M760" s="33"/>
      <c r="N760" s="32"/>
      <c r="O760" s="31"/>
      <c r="P760" s="30">
        <f t="shared" si="44"/>
        <v>0</v>
      </c>
      <c r="Q760" s="45"/>
      <c r="R760" s="46"/>
      <c r="S760" s="45"/>
      <c r="T760" s="44"/>
      <c r="U760" s="26">
        <f t="shared" si="46"/>
        <v>0</v>
      </c>
      <c r="V760" s="25">
        <f t="shared" si="45"/>
        <v>0</v>
      </c>
      <c r="W760" s="25">
        <f t="shared" si="47"/>
        <v>0</v>
      </c>
      <c r="X760" s="43"/>
    </row>
    <row r="761" spans="1:24" ht="12.75">
      <c r="A761" s="36"/>
      <c r="B761" s="42"/>
      <c r="C761" s="41"/>
      <c r="D761" s="40"/>
      <c r="E761" s="39"/>
      <c r="F761" s="38"/>
      <c r="G761" s="37"/>
      <c r="H761" s="36" t="s">
        <v>0</v>
      </c>
      <c r="I761" s="35"/>
      <c r="J761" s="36"/>
      <c r="K761" s="35"/>
      <c r="L761" s="34"/>
      <c r="M761" s="33"/>
      <c r="N761" s="32"/>
      <c r="O761" s="31"/>
      <c r="P761" s="30">
        <f t="shared" si="44"/>
        <v>0</v>
      </c>
      <c r="Q761" s="45"/>
      <c r="R761" s="46"/>
      <c r="S761" s="45"/>
      <c r="T761" s="44"/>
      <c r="U761" s="26">
        <f t="shared" si="46"/>
        <v>0</v>
      </c>
      <c r="V761" s="25">
        <f t="shared" si="45"/>
        <v>0</v>
      </c>
      <c r="W761" s="25">
        <f t="shared" si="47"/>
        <v>0</v>
      </c>
      <c r="X761" s="43"/>
    </row>
    <row r="762" spans="1:24" ht="12.75">
      <c r="A762" s="36"/>
      <c r="B762" s="42"/>
      <c r="C762" s="41"/>
      <c r="D762" s="40"/>
      <c r="E762" s="39"/>
      <c r="F762" s="38"/>
      <c r="G762" s="37"/>
      <c r="H762" s="36" t="s">
        <v>0</v>
      </c>
      <c r="I762" s="35"/>
      <c r="J762" s="36"/>
      <c r="K762" s="35"/>
      <c r="L762" s="34"/>
      <c r="M762" s="33"/>
      <c r="N762" s="32"/>
      <c r="O762" s="31"/>
      <c r="P762" s="30">
        <f t="shared" si="44"/>
        <v>0</v>
      </c>
      <c r="Q762" s="45"/>
      <c r="R762" s="46"/>
      <c r="S762" s="45"/>
      <c r="T762" s="44"/>
      <c r="U762" s="26">
        <f t="shared" si="46"/>
        <v>0</v>
      </c>
      <c r="V762" s="25">
        <f t="shared" si="45"/>
        <v>0</v>
      </c>
      <c r="W762" s="25">
        <f t="shared" si="47"/>
        <v>0</v>
      </c>
      <c r="X762" s="43"/>
    </row>
    <row r="763" spans="1:24" ht="12.75">
      <c r="A763" s="36"/>
      <c r="B763" s="42"/>
      <c r="C763" s="41"/>
      <c r="D763" s="40"/>
      <c r="E763" s="39"/>
      <c r="F763" s="38"/>
      <c r="G763" s="37"/>
      <c r="H763" s="36" t="s">
        <v>0</v>
      </c>
      <c r="I763" s="35"/>
      <c r="J763" s="36"/>
      <c r="K763" s="35"/>
      <c r="L763" s="34"/>
      <c r="M763" s="33"/>
      <c r="N763" s="32"/>
      <c r="O763" s="31"/>
      <c r="P763" s="30">
        <f t="shared" si="44"/>
        <v>0</v>
      </c>
      <c r="Q763" s="45"/>
      <c r="R763" s="46"/>
      <c r="S763" s="45"/>
      <c r="T763" s="44"/>
      <c r="U763" s="26">
        <f t="shared" si="46"/>
        <v>0</v>
      </c>
      <c r="V763" s="25">
        <f t="shared" si="45"/>
        <v>0</v>
      </c>
      <c r="W763" s="25">
        <f t="shared" si="47"/>
        <v>0</v>
      </c>
      <c r="X763" s="43"/>
    </row>
    <row r="764" spans="1:24" ht="12.75">
      <c r="A764" s="36"/>
      <c r="B764" s="42"/>
      <c r="C764" s="41"/>
      <c r="D764" s="40"/>
      <c r="E764" s="39"/>
      <c r="F764" s="38"/>
      <c r="G764" s="37"/>
      <c r="H764" s="36" t="s">
        <v>0</v>
      </c>
      <c r="I764" s="35"/>
      <c r="J764" s="36"/>
      <c r="K764" s="35"/>
      <c r="L764" s="34"/>
      <c r="M764" s="33"/>
      <c r="N764" s="32"/>
      <c r="O764" s="31"/>
      <c r="P764" s="30">
        <f t="shared" si="44"/>
        <v>0</v>
      </c>
      <c r="Q764" s="45"/>
      <c r="R764" s="46"/>
      <c r="S764" s="45"/>
      <c r="T764" s="44"/>
      <c r="U764" s="26">
        <f t="shared" si="46"/>
        <v>0</v>
      </c>
      <c r="V764" s="25">
        <f t="shared" si="45"/>
        <v>0</v>
      </c>
      <c r="W764" s="25">
        <f t="shared" si="47"/>
        <v>0</v>
      </c>
      <c r="X764" s="43"/>
    </row>
    <row r="765" spans="1:24" ht="12.75">
      <c r="A765" s="36"/>
      <c r="B765" s="42"/>
      <c r="C765" s="41"/>
      <c r="D765" s="40"/>
      <c r="E765" s="39"/>
      <c r="F765" s="38"/>
      <c r="G765" s="37"/>
      <c r="H765" s="36" t="s">
        <v>0</v>
      </c>
      <c r="I765" s="35"/>
      <c r="J765" s="36"/>
      <c r="K765" s="35"/>
      <c r="L765" s="34"/>
      <c r="M765" s="33"/>
      <c r="N765" s="32"/>
      <c r="O765" s="31"/>
      <c r="P765" s="30">
        <f t="shared" si="44"/>
        <v>0</v>
      </c>
      <c r="Q765" s="45"/>
      <c r="R765" s="46"/>
      <c r="S765" s="45"/>
      <c r="T765" s="44"/>
      <c r="U765" s="26">
        <f t="shared" si="46"/>
        <v>0</v>
      </c>
      <c r="V765" s="25">
        <f t="shared" si="45"/>
        <v>0</v>
      </c>
      <c r="W765" s="25">
        <f t="shared" si="47"/>
        <v>0</v>
      </c>
      <c r="X765" s="43"/>
    </row>
    <row r="766" spans="1:24" ht="12.75">
      <c r="A766" s="36"/>
      <c r="B766" s="42"/>
      <c r="C766" s="41"/>
      <c r="D766" s="40"/>
      <c r="E766" s="39"/>
      <c r="F766" s="38"/>
      <c r="G766" s="37"/>
      <c r="H766" s="36" t="s">
        <v>0</v>
      </c>
      <c r="I766" s="35"/>
      <c r="J766" s="36"/>
      <c r="K766" s="35"/>
      <c r="L766" s="34"/>
      <c r="M766" s="33"/>
      <c r="N766" s="32"/>
      <c r="O766" s="31"/>
      <c r="P766" s="30">
        <f t="shared" si="44"/>
        <v>0</v>
      </c>
      <c r="Q766" s="45"/>
      <c r="R766" s="46"/>
      <c r="S766" s="45"/>
      <c r="T766" s="44"/>
      <c r="U766" s="26">
        <f t="shared" si="46"/>
        <v>0</v>
      </c>
      <c r="V766" s="25">
        <f t="shared" si="45"/>
        <v>0</v>
      </c>
      <c r="W766" s="25">
        <f t="shared" si="47"/>
        <v>0</v>
      </c>
      <c r="X766" s="43"/>
    </row>
    <row r="767" spans="1:24" ht="12.75">
      <c r="A767" s="36"/>
      <c r="B767" s="42"/>
      <c r="C767" s="41"/>
      <c r="D767" s="40"/>
      <c r="E767" s="39"/>
      <c r="F767" s="38"/>
      <c r="G767" s="37"/>
      <c r="H767" s="36" t="s">
        <v>0</v>
      </c>
      <c r="I767" s="35"/>
      <c r="J767" s="36"/>
      <c r="K767" s="35"/>
      <c r="L767" s="34"/>
      <c r="M767" s="33"/>
      <c r="N767" s="32"/>
      <c r="O767" s="31"/>
      <c r="P767" s="30">
        <f t="shared" si="44"/>
        <v>0</v>
      </c>
      <c r="Q767" s="45"/>
      <c r="R767" s="46"/>
      <c r="S767" s="45"/>
      <c r="T767" s="44"/>
      <c r="U767" s="26">
        <f t="shared" si="46"/>
        <v>0</v>
      </c>
      <c r="V767" s="25">
        <f t="shared" si="45"/>
        <v>0</v>
      </c>
      <c r="W767" s="25">
        <f t="shared" si="47"/>
        <v>0</v>
      </c>
      <c r="X767" s="43"/>
    </row>
    <row r="768" spans="1:24" ht="12.75">
      <c r="A768" s="36"/>
      <c r="B768" s="42"/>
      <c r="C768" s="41"/>
      <c r="D768" s="40"/>
      <c r="E768" s="39"/>
      <c r="F768" s="38"/>
      <c r="G768" s="37"/>
      <c r="H768" s="36" t="s">
        <v>0</v>
      </c>
      <c r="I768" s="35"/>
      <c r="J768" s="36"/>
      <c r="K768" s="35"/>
      <c r="L768" s="34"/>
      <c r="M768" s="33"/>
      <c r="N768" s="32"/>
      <c r="O768" s="31"/>
      <c r="P768" s="30">
        <f t="shared" si="44"/>
        <v>0</v>
      </c>
      <c r="Q768" s="45"/>
      <c r="R768" s="46"/>
      <c r="S768" s="45"/>
      <c r="T768" s="44"/>
      <c r="U768" s="26">
        <f t="shared" si="46"/>
        <v>0</v>
      </c>
      <c r="V768" s="25">
        <f t="shared" si="45"/>
        <v>0</v>
      </c>
      <c r="W768" s="25">
        <f t="shared" si="47"/>
        <v>0</v>
      </c>
      <c r="X768" s="43"/>
    </row>
    <row r="769" spans="1:24" ht="12.75">
      <c r="A769" s="36"/>
      <c r="B769" s="42"/>
      <c r="C769" s="41"/>
      <c r="D769" s="40"/>
      <c r="E769" s="39"/>
      <c r="F769" s="38"/>
      <c r="G769" s="37"/>
      <c r="H769" s="36" t="s">
        <v>0</v>
      </c>
      <c r="I769" s="35"/>
      <c r="J769" s="36"/>
      <c r="K769" s="35"/>
      <c r="L769" s="34"/>
      <c r="M769" s="33"/>
      <c r="N769" s="32"/>
      <c r="O769" s="31"/>
      <c r="P769" s="30">
        <f t="shared" si="44"/>
        <v>0</v>
      </c>
      <c r="Q769" s="45"/>
      <c r="R769" s="46"/>
      <c r="S769" s="45"/>
      <c r="T769" s="44"/>
      <c r="U769" s="26">
        <f t="shared" si="46"/>
        <v>0</v>
      </c>
      <c r="V769" s="25">
        <f t="shared" si="45"/>
        <v>0</v>
      </c>
      <c r="W769" s="25">
        <f t="shared" si="47"/>
        <v>0</v>
      </c>
      <c r="X769" s="43"/>
    </row>
    <row r="770" spans="1:24" ht="12.75">
      <c r="A770" s="36"/>
      <c r="B770" s="42"/>
      <c r="C770" s="41"/>
      <c r="D770" s="40"/>
      <c r="E770" s="39"/>
      <c r="F770" s="38"/>
      <c r="G770" s="37"/>
      <c r="H770" s="36" t="s">
        <v>0</v>
      </c>
      <c r="I770" s="35"/>
      <c r="J770" s="36"/>
      <c r="K770" s="35"/>
      <c r="L770" s="34"/>
      <c r="M770" s="33"/>
      <c r="N770" s="32"/>
      <c r="O770" s="31"/>
      <c r="P770" s="30">
        <f t="shared" si="44"/>
        <v>0</v>
      </c>
      <c r="Q770" s="45"/>
      <c r="R770" s="46"/>
      <c r="S770" s="45"/>
      <c r="T770" s="44"/>
      <c r="U770" s="26">
        <f t="shared" si="46"/>
        <v>0</v>
      </c>
      <c r="V770" s="25">
        <f t="shared" si="45"/>
        <v>0</v>
      </c>
      <c r="W770" s="25">
        <f t="shared" si="47"/>
        <v>0</v>
      </c>
      <c r="X770" s="43"/>
    </row>
    <row r="771" spans="1:24" ht="12.75">
      <c r="A771" s="36"/>
      <c r="B771" s="42"/>
      <c r="C771" s="41"/>
      <c r="D771" s="40"/>
      <c r="E771" s="39"/>
      <c r="F771" s="38"/>
      <c r="G771" s="37"/>
      <c r="H771" s="36" t="s">
        <v>0</v>
      </c>
      <c r="I771" s="35"/>
      <c r="J771" s="36"/>
      <c r="K771" s="35"/>
      <c r="L771" s="34"/>
      <c r="M771" s="33"/>
      <c r="N771" s="32"/>
      <c r="O771" s="31"/>
      <c r="P771" s="30">
        <f t="shared" si="44"/>
        <v>0</v>
      </c>
      <c r="Q771" s="45"/>
      <c r="R771" s="46"/>
      <c r="S771" s="45"/>
      <c r="T771" s="44"/>
      <c r="U771" s="26">
        <f t="shared" si="46"/>
        <v>0</v>
      </c>
      <c r="V771" s="25">
        <f t="shared" si="45"/>
        <v>0</v>
      </c>
      <c r="W771" s="25">
        <f t="shared" si="47"/>
        <v>0</v>
      </c>
      <c r="X771" s="43"/>
    </row>
    <row r="772" spans="1:24" ht="12.75">
      <c r="A772" s="36"/>
      <c r="B772" s="42"/>
      <c r="C772" s="41"/>
      <c r="D772" s="40"/>
      <c r="E772" s="39"/>
      <c r="F772" s="38"/>
      <c r="G772" s="37"/>
      <c r="H772" s="36" t="s">
        <v>0</v>
      </c>
      <c r="I772" s="35"/>
      <c r="J772" s="36"/>
      <c r="K772" s="35"/>
      <c r="L772" s="34"/>
      <c r="M772" s="33"/>
      <c r="N772" s="32"/>
      <c r="O772" s="31"/>
      <c r="P772" s="30">
        <f t="shared" si="44"/>
        <v>0</v>
      </c>
      <c r="Q772" s="45"/>
      <c r="R772" s="46"/>
      <c r="S772" s="45"/>
      <c r="T772" s="44"/>
      <c r="U772" s="26">
        <f t="shared" si="46"/>
        <v>0</v>
      </c>
      <c r="V772" s="25">
        <f t="shared" si="45"/>
        <v>0</v>
      </c>
      <c r="W772" s="25">
        <f t="shared" si="47"/>
        <v>0</v>
      </c>
      <c r="X772" s="43"/>
    </row>
    <row r="773" spans="1:24" ht="12.75">
      <c r="A773" s="36"/>
      <c r="B773" s="42"/>
      <c r="C773" s="41"/>
      <c r="D773" s="40"/>
      <c r="E773" s="39"/>
      <c r="F773" s="38"/>
      <c r="G773" s="37"/>
      <c r="H773" s="36" t="s">
        <v>0</v>
      </c>
      <c r="I773" s="35"/>
      <c r="J773" s="36"/>
      <c r="K773" s="35"/>
      <c r="L773" s="34"/>
      <c r="M773" s="33"/>
      <c r="N773" s="32"/>
      <c r="O773" s="31"/>
      <c r="P773" s="30">
        <f t="shared" si="44"/>
        <v>0</v>
      </c>
      <c r="Q773" s="45"/>
      <c r="R773" s="46"/>
      <c r="S773" s="45"/>
      <c r="T773" s="44"/>
      <c r="U773" s="26">
        <f t="shared" si="46"/>
        <v>0</v>
      </c>
      <c r="V773" s="25">
        <f t="shared" si="45"/>
        <v>0</v>
      </c>
      <c r="W773" s="25">
        <f t="shared" si="47"/>
        <v>0</v>
      </c>
      <c r="X773" s="43"/>
    </row>
    <row r="774" spans="1:24" ht="12.75">
      <c r="A774" s="36"/>
      <c r="B774" s="42"/>
      <c r="C774" s="41"/>
      <c r="D774" s="40"/>
      <c r="E774" s="39"/>
      <c r="F774" s="38"/>
      <c r="G774" s="37"/>
      <c r="H774" s="36" t="s">
        <v>0</v>
      </c>
      <c r="I774" s="35"/>
      <c r="J774" s="36"/>
      <c r="K774" s="35"/>
      <c r="L774" s="34"/>
      <c r="M774" s="33"/>
      <c r="N774" s="32"/>
      <c r="O774" s="31"/>
      <c r="P774" s="30">
        <f t="shared" ref="P774:P837" si="48">N774+O774</f>
        <v>0</v>
      </c>
      <c r="Q774" s="45"/>
      <c r="R774" s="46"/>
      <c r="S774" s="45"/>
      <c r="T774" s="44"/>
      <c r="U774" s="26">
        <f t="shared" si="46"/>
        <v>0</v>
      </c>
      <c r="V774" s="25">
        <f t="shared" ref="V774:V837" si="49">(Q774*R774)+(S774*T774)</f>
        <v>0</v>
      </c>
      <c r="W774" s="25">
        <f t="shared" si="47"/>
        <v>0</v>
      </c>
      <c r="X774" s="43"/>
    </row>
    <row r="775" spans="1:24" ht="12.75">
      <c r="A775" s="36"/>
      <c r="B775" s="42"/>
      <c r="C775" s="41"/>
      <c r="D775" s="40"/>
      <c r="E775" s="39"/>
      <c r="F775" s="38"/>
      <c r="G775" s="37"/>
      <c r="H775" s="36" t="s">
        <v>0</v>
      </c>
      <c r="I775" s="35"/>
      <c r="J775" s="36"/>
      <c r="K775" s="35"/>
      <c r="L775" s="34"/>
      <c r="M775" s="33"/>
      <c r="N775" s="32"/>
      <c r="O775" s="31"/>
      <c r="P775" s="30">
        <f t="shared" si="48"/>
        <v>0</v>
      </c>
      <c r="Q775" s="45"/>
      <c r="R775" s="46"/>
      <c r="S775" s="45"/>
      <c r="T775" s="44"/>
      <c r="U775" s="26">
        <f t="shared" ref="U775:U838" si="50">Q775+S775</f>
        <v>0</v>
      </c>
      <c r="V775" s="25">
        <f t="shared" si="49"/>
        <v>0</v>
      </c>
      <c r="W775" s="25">
        <f t="shared" ref="W775:W838" si="51">V775+P775</f>
        <v>0</v>
      </c>
      <c r="X775" s="43"/>
    </row>
    <row r="776" spans="1:24" ht="12.75">
      <c r="A776" s="36"/>
      <c r="B776" s="42"/>
      <c r="C776" s="41"/>
      <c r="D776" s="40"/>
      <c r="E776" s="39"/>
      <c r="F776" s="38"/>
      <c r="G776" s="37"/>
      <c r="H776" s="36" t="s">
        <v>0</v>
      </c>
      <c r="I776" s="35"/>
      <c r="J776" s="36"/>
      <c r="K776" s="35"/>
      <c r="L776" s="34"/>
      <c r="M776" s="33"/>
      <c r="N776" s="32"/>
      <c r="O776" s="31"/>
      <c r="P776" s="30">
        <f t="shared" si="48"/>
        <v>0</v>
      </c>
      <c r="Q776" s="45"/>
      <c r="R776" s="46"/>
      <c r="S776" s="45"/>
      <c r="T776" s="44"/>
      <c r="U776" s="26">
        <f t="shared" si="50"/>
        <v>0</v>
      </c>
      <c r="V776" s="25">
        <f t="shared" si="49"/>
        <v>0</v>
      </c>
      <c r="W776" s="25">
        <f t="shared" si="51"/>
        <v>0</v>
      </c>
      <c r="X776" s="43"/>
    </row>
    <row r="777" spans="1:24" ht="12.75">
      <c r="A777" s="36"/>
      <c r="B777" s="42"/>
      <c r="C777" s="41"/>
      <c r="D777" s="40"/>
      <c r="E777" s="39"/>
      <c r="F777" s="38"/>
      <c r="G777" s="37"/>
      <c r="H777" s="36" t="s">
        <v>0</v>
      </c>
      <c r="I777" s="35"/>
      <c r="J777" s="36"/>
      <c r="K777" s="35"/>
      <c r="L777" s="34"/>
      <c r="M777" s="33"/>
      <c r="N777" s="32"/>
      <c r="O777" s="31"/>
      <c r="P777" s="30">
        <f t="shared" si="48"/>
        <v>0</v>
      </c>
      <c r="Q777" s="45"/>
      <c r="R777" s="46"/>
      <c r="S777" s="45"/>
      <c r="T777" s="44"/>
      <c r="U777" s="26">
        <f t="shared" si="50"/>
        <v>0</v>
      </c>
      <c r="V777" s="25">
        <f t="shared" si="49"/>
        <v>0</v>
      </c>
      <c r="W777" s="25">
        <f t="shared" si="51"/>
        <v>0</v>
      </c>
      <c r="X777" s="43"/>
    </row>
    <row r="778" spans="1:24" ht="12.75">
      <c r="A778" s="36"/>
      <c r="B778" s="42"/>
      <c r="C778" s="41"/>
      <c r="D778" s="40"/>
      <c r="E778" s="39"/>
      <c r="F778" s="38"/>
      <c r="G778" s="37"/>
      <c r="H778" s="36" t="s">
        <v>0</v>
      </c>
      <c r="I778" s="35"/>
      <c r="J778" s="36"/>
      <c r="K778" s="35"/>
      <c r="L778" s="34"/>
      <c r="M778" s="33"/>
      <c r="N778" s="32"/>
      <c r="O778" s="31"/>
      <c r="P778" s="30">
        <f t="shared" si="48"/>
        <v>0</v>
      </c>
      <c r="Q778" s="45"/>
      <c r="R778" s="46"/>
      <c r="S778" s="45"/>
      <c r="T778" s="44"/>
      <c r="U778" s="26">
        <f t="shared" si="50"/>
        <v>0</v>
      </c>
      <c r="V778" s="25">
        <f t="shared" si="49"/>
        <v>0</v>
      </c>
      <c r="W778" s="25">
        <f t="shared" si="51"/>
        <v>0</v>
      </c>
      <c r="X778" s="43"/>
    </row>
    <row r="779" spans="1:24" ht="12.75">
      <c r="A779" s="36"/>
      <c r="B779" s="42"/>
      <c r="C779" s="41"/>
      <c r="D779" s="40"/>
      <c r="E779" s="39"/>
      <c r="F779" s="38"/>
      <c r="G779" s="37"/>
      <c r="H779" s="36" t="s">
        <v>0</v>
      </c>
      <c r="I779" s="35"/>
      <c r="J779" s="36"/>
      <c r="K779" s="35"/>
      <c r="L779" s="34"/>
      <c r="M779" s="33"/>
      <c r="N779" s="32"/>
      <c r="O779" s="31"/>
      <c r="P779" s="30">
        <f t="shared" si="48"/>
        <v>0</v>
      </c>
      <c r="Q779" s="45"/>
      <c r="R779" s="46"/>
      <c r="S779" s="45"/>
      <c r="T779" s="44"/>
      <c r="U779" s="26">
        <f t="shared" si="50"/>
        <v>0</v>
      </c>
      <c r="V779" s="25">
        <f t="shared" si="49"/>
        <v>0</v>
      </c>
      <c r="W779" s="25">
        <f t="shared" si="51"/>
        <v>0</v>
      </c>
      <c r="X779" s="43"/>
    </row>
    <row r="780" spans="1:24" ht="12.75">
      <c r="A780" s="36"/>
      <c r="B780" s="42"/>
      <c r="C780" s="41"/>
      <c r="D780" s="40"/>
      <c r="E780" s="39"/>
      <c r="F780" s="38"/>
      <c r="G780" s="37"/>
      <c r="H780" s="36" t="s">
        <v>0</v>
      </c>
      <c r="I780" s="35"/>
      <c r="J780" s="36"/>
      <c r="K780" s="35"/>
      <c r="L780" s="34"/>
      <c r="M780" s="33"/>
      <c r="N780" s="32"/>
      <c r="O780" s="31"/>
      <c r="P780" s="30">
        <f t="shared" si="48"/>
        <v>0</v>
      </c>
      <c r="Q780" s="45"/>
      <c r="R780" s="46"/>
      <c r="S780" s="45"/>
      <c r="T780" s="44"/>
      <c r="U780" s="26">
        <f t="shared" si="50"/>
        <v>0</v>
      </c>
      <c r="V780" s="25">
        <f t="shared" si="49"/>
        <v>0</v>
      </c>
      <c r="W780" s="25">
        <f t="shared" si="51"/>
        <v>0</v>
      </c>
      <c r="X780" s="43"/>
    </row>
    <row r="781" spans="1:24" ht="12.75">
      <c r="A781" s="36"/>
      <c r="B781" s="42"/>
      <c r="C781" s="41"/>
      <c r="D781" s="40"/>
      <c r="E781" s="39"/>
      <c r="F781" s="38"/>
      <c r="G781" s="37"/>
      <c r="H781" s="36" t="s">
        <v>0</v>
      </c>
      <c r="I781" s="35"/>
      <c r="J781" s="36"/>
      <c r="K781" s="35"/>
      <c r="L781" s="34"/>
      <c r="M781" s="33"/>
      <c r="N781" s="32"/>
      <c r="O781" s="31"/>
      <c r="P781" s="30">
        <f t="shared" si="48"/>
        <v>0</v>
      </c>
      <c r="Q781" s="45"/>
      <c r="R781" s="46"/>
      <c r="S781" s="45"/>
      <c r="T781" s="44"/>
      <c r="U781" s="26">
        <f t="shared" si="50"/>
        <v>0</v>
      </c>
      <c r="V781" s="25">
        <f t="shared" si="49"/>
        <v>0</v>
      </c>
      <c r="W781" s="25">
        <f t="shared" si="51"/>
        <v>0</v>
      </c>
      <c r="X781" s="43"/>
    </row>
    <row r="782" spans="1:24" ht="12.75">
      <c r="A782" s="36"/>
      <c r="B782" s="42"/>
      <c r="C782" s="41"/>
      <c r="D782" s="40"/>
      <c r="E782" s="39"/>
      <c r="F782" s="38"/>
      <c r="G782" s="37"/>
      <c r="H782" s="36" t="s">
        <v>0</v>
      </c>
      <c r="I782" s="35"/>
      <c r="J782" s="36"/>
      <c r="K782" s="35"/>
      <c r="L782" s="34"/>
      <c r="M782" s="33"/>
      <c r="N782" s="32"/>
      <c r="O782" s="31"/>
      <c r="P782" s="30">
        <f t="shared" si="48"/>
        <v>0</v>
      </c>
      <c r="Q782" s="45"/>
      <c r="R782" s="46"/>
      <c r="S782" s="45"/>
      <c r="T782" s="44"/>
      <c r="U782" s="26">
        <f t="shared" si="50"/>
        <v>0</v>
      </c>
      <c r="V782" s="25">
        <f t="shared" si="49"/>
        <v>0</v>
      </c>
      <c r="W782" s="25">
        <f t="shared" si="51"/>
        <v>0</v>
      </c>
      <c r="X782" s="43"/>
    </row>
    <row r="783" spans="1:24" ht="12.75">
      <c r="A783" s="36"/>
      <c r="B783" s="42"/>
      <c r="C783" s="41"/>
      <c r="D783" s="40"/>
      <c r="E783" s="39"/>
      <c r="F783" s="38"/>
      <c r="G783" s="37"/>
      <c r="H783" s="36" t="s">
        <v>0</v>
      </c>
      <c r="I783" s="35"/>
      <c r="J783" s="36"/>
      <c r="K783" s="35"/>
      <c r="L783" s="34"/>
      <c r="M783" s="33"/>
      <c r="N783" s="32"/>
      <c r="O783" s="31"/>
      <c r="P783" s="30">
        <f t="shared" si="48"/>
        <v>0</v>
      </c>
      <c r="Q783" s="45"/>
      <c r="R783" s="46"/>
      <c r="S783" s="45"/>
      <c r="T783" s="44"/>
      <c r="U783" s="26">
        <f t="shared" si="50"/>
        <v>0</v>
      </c>
      <c r="V783" s="25">
        <f t="shared" si="49"/>
        <v>0</v>
      </c>
      <c r="W783" s="25">
        <f t="shared" si="51"/>
        <v>0</v>
      </c>
      <c r="X783" s="43"/>
    </row>
    <row r="784" spans="1:24" ht="12.75">
      <c r="A784" s="36"/>
      <c r="B784" s="42"/>
      <c r="C784" s="41"/>
      <c r="D784" s="40"/>
      <c r="E784" s="39"/>
      <c r="F784" s="38"/>
      <c r="G784" s="37"/>
      <c r="H784" s="36" t="s">
        <v>0</v>
      </c>
      <c r="I784" s="35"/>
      <c r="J784" s="36"/>
      <c r="K784" s="35"/>
      <c r="L784" s="34"/>
      <c r="M784" s="33"/>
      <c r="N784" s="32"/>
      <c r="O784" s="31"/>
      <c r="P784" s="30">
        <f t="shared" si="48"/>
        <v>0</v>
      </c>
      <c r="Q784" s="45"/>
      <c r="R784" s="46"/>
      <c r="S784" s="45"/>
      <c r="T784" s="44"/>
      <c r="U784" s="26">
        <f t="shared" si="50"/>
        <v>0</v>
      </c>
      <c r="V784" s="25">
        <f t="shared" si="49"/>
        <v>0</v>
      </c>
      <c r="W784" s="25">
        <f t="shared" si="51"/>
        <v>0</v>
      </c>
      <c r="X784" s="43"/>
    </row>
    <row r="785" spans="1:24" ht="12.75">
      <c r="A785" s="36"/>
      <c r="B785" s="42"/>
      <c r="C785" s="41"/>
      <c r="D785" s="40"/>
      <c r="E785" s="39"/>
      <c r="F785" s="38"/>
      <c r="G785" s="37"/>
      <c r="H785" s="36" t="s">
        <v>0</v>
      </c>
      <c r="I785" s="35"/>
      <c r="J785" s="36"/>
      <c r="K785" s="35"/>
      <c r="L785" s="34"/>
      <c r="M785" s="33"/>
      <c r="N785" s="32"/>
      <c r="O785" s="31"/>
      <c r="P785" s="30">
        <f t="shared" si="48"/>
        <v>0</v>
      </c>
      <c r="Q785" s="45"/>
      <c r="R785" s="46"/>
      <c r="S785" s="45"/>
      <c r="T785" s="44"/>
      <c r="U785" s="26">
        <f t="shared" si="50"/>
        <v>0</v>
      </c>
      <c r="V785" s="25">
        <f t="shared" si="49"/>
        <v>0</v>
      </c>
      <c r="W785" s="25">
        <f t="shared" si="51"/>
        <v>0</v>
      </c>
      <c r="X785" s="43"/>
    </row>
    <row r="786" spans="1:24" ht="12.75">
      <c r="A786" s="36"/>
      <c r="B786" s="42"/>
      <c r="C786" s="41"/>
      <c r="D786" s="40"/>
      <c r="E786" s="39"/>
      <c r="F786" s="38"/>
      <c r="G786" s="37"/>
      <c r="H786" s="36" t="s">
        <v>0</v>
      </c>
      <c r="I786" s="35"/>
      <c r="J786" s="36"/>
      <c r="K786" s="35"/>
      <c r="L786" s="34"/>
      <c r="M786" s="33"/>
      <c r="N786" s="32"/>
      <c r="O786" s="31"/>
      <c r="P786" s="30">
        <f t="shared" si="48"/>
        <v>0</v>
      </c>
      <c r="Q786" s="45"/>
      <c r="R786" s="46"/>
      <c r="S786" s="45"/>
      <c r="T786" s="44"/>
      <c r="U786" s="26">
        <f t="shared" si="50"/>
        <v>0</v>
      </c>
      <c r="V786" s="25">
        <f t="shared" si="49"/>
        <v>0</v>
      </c>
      <c r="W786" s="25">
        <f t="shared" si="51"/>
        <v>0</v>
      </c>
      <c r="X786" s="43"/>
    </row>
    <row r="787" spans="1:24" ht="12.75">
      <c r="A787" s="36"/>
      <c r="B787" s="42"/>
      <c r="C787" s="41"/>
      <c r="D787" s="40"/>
      <c r="E787" s="39"/>
      <c r="F787" s="38"/>
      <c r="G787" s="37"/>
      <c r="H787" s="36" t="s">
        <v>0</v>
      </c>
      <c r="I787" s="35"/>
      <c r="J787" s="36"/>
      <c r="K787" s="35"/>
      <c r="L787" s="34"/>
      <c r="M787" s="33"/>
      <c r="N787" s="32"/>
      <c r="O787" s="31"/>
      <c r="P787" s="30">
        <f t="shared" si="48"/>
        <v>0</v>
      </c>
      <c r="Q787" s="45"/>
      <c r="R787" s="46"/>
      <c r="S787" s="45"/>
      <c r="T787" s="44"/>
      <c r="U787" s="26">
        <f t="shared" si="50"/>
        <v>0</v>
      </c>
      <c r="V787" s="25">
        <f t="shared" si="49"/>
        <v>0</v>
      </c>
      <c r="W787" s="25">
        <f t="shared" si="51"/>
        <v>0</v>
      </c>
      <c r="X787" s="43"/>
    </row>
    <row r="788" spans="1:24" ht="12.75">
      <c r="A788" s="36"/>
      <c r="B788" s="42"/>
      <c r="C788" s="41"/>
      <c r="D788" s="40"/>
      <c r="E788" s="39"/>
      <c r="F788" s="38"/>
      <c r="G788" s="37"/>
      <c r="H788" s="36" t="s">
        <v>0</v>
      </c>
      <c r="I788" s="35"/>
      <c r="J788" s="36"/>
      <c r="K788" s="35"/>
      <c r="L788" s="34"/>
      <c r="M788" s="33"/>
      <c r="N788" s="32"/>
      <c r="O788" s="31"/>
      <c r="P788" s="30">
        <f t="shared" si="48"/>
        <v>0</v>
      </c>
      <c r="Q788" s="45"/>
      <c r="R788" s="46"/>
      <c r="S788" s="45"/>
      <c r="T788" s="44"/>
      <c r="U788" s="26">
        <f t="shared" si="50"/>
        <v>0</v>
      </c>
      <c r="V788" s="25">
        <f t="shared" si="49"/>
        <v>0</v>
      </c>
      <c r="W788" s="25">
        <f t="shared" si="51"/>
        <v>0</v>
      </c>
      <c r="X788" s="43"/>
    </row>
    <row r="789" spans="1:24" ht="12.75">
      <c r="A789" s="36"/>
      <c r="B789" s="42"/>
      <c r="C789" s="41"/>
      <c r="D789" s="40"/>
      <c r="E789" s="39"/>
      <c r="F789" s="38"/>
      <c r="G789" s="37"/>
      <c r="H789" s="36" t="s">
        <v>0</v>
      </c>
      <c r="I789" s="35"/>
      <c r="J789" s="36"/>
      <c r="K789" s="35"/>
      <c r="L789" s="34"/>
      <c r="M789" s="33"/>
      <c r="N789" s="32"/>
      <c r="O789" s="31"/>
      <c r="P789" s="30">
        <f t="shared" si="48"/>
        <v>0</v>
      </c>
      <c r="Q789" s="45"/>
      <c r="R789" s="46"/>
      <c r="S789" s="45"/>
      <c r="T789" s="44"/>
      <c r="U789" s="26">
        <f t="shared" si="50"/>
        <v>0</v>
      </c>
      <c r="V789" s="25">
        <f t="shared" si="49"/>
        <v>0</v>
      </c>
      <c r="W789" s="25">
        <f t="shared" si="51"/>
        <v>0</v>
      </c>
      <c r="X789" s="43"/>
    </row>
    <row r="790" spans="1:24" ht="12.75">
      <c r="A790" s="36"/>
      <c r="B790" s="42"/>
      <c r="C790" s="41"/>
      <c r="D790" s="40"/>
      <c r="E790" s="39"/>
      <c r="F790" s="38"/>
      <c r="G790" s="37"/>
      <c r="H790" s="36" t="s">
        <v>0</v>
      </c>
      <c r="I790" s="35"/>
      <c r="J790" s="36"/>
      <c r="K790" s="35"/>
      <c r="L790" s="34"/>
      <c r="M790" s="33"/>
      <c r="N790" s="32"/>
      <c r="O790" s="31"/>
      <c r="P790" s="30">
        <f t="shared" si="48"/>
        <v>0</v>
      </c>
      <c r="Q790" s="45"/>
      <c r="R790" s="46"/>
      <c r="S790" s="45"/>
      <c r="T790" s="44"/>
      <c r="U790" s="26">
        <f t="shared" si="50"/>
        <v>0</v>
      </c>
      <c r="V790" s="25">
        <f t="shared" si="49"/>
        <v>0</v>
      </c>
      <c r="W790" s="25">
        <f t="shared" si="51"/>
        <v>0</v>
      </c>
      <c r="X790" s="43"/>
    </row>
    <row r="791" spans="1:24" ht="12.75">
      <c r="A791" s="36"/>
      <c r="B791" s="42"/>
      <c r="C791" s="41"/>
      <c r="D791" s="40"/>
      <c r="E791" s="39"/>
      <c r="F791" s="38"/>
      <c r="G791" s="37"/>
      <c r="H791" s="36" t="s">
        <v>0</v>
      </c>
      <c r="I791" s="35"/>
      <c r="J791" s="36"/>
      <c r="K791" s="35"/>
      <c r="L791" s="34"/>
      <c r="M791" s="33"/>
      <c r="N791" s="32"/>
      <c r="O791" s="31"/>
      <c r="P791" s="30">
        <f t="shared" si="48"/>
        <v>0</v>
      </c>
      <c r="Q791" s="45"/>
      <c r="R791" s="46"/>
      <c r="S791" s="45"/>
      <c r="T791" s="44"/>
      <c r="U791" s="26">
        <f t="shared" si="50"/>
        <v>0</v>
      </c>
      <c r="V791" s="25">
        <f t="shared" si="49"/>
        <v>0</v>
      </c>
      <c r="W791" s="25">
        <f t="shared" si="51"/>
        <v>0</v>
      </c>
      <c r="X791" s="43"/>
    </row>
    <row r="792" spans="1:24" ht="12.75">
      <c r="A792" s="36"/>
      <c r="B792" s="42"/>
      <c r="C792" s="41"/>
      <c r="D792" s="40"/>
      <c r="E792" s="39"/>
      <c r="F792" s="38"/>
      <c r="G792" s="37"/>
      <c r="H792" s="36" t="s">
        <v>0</v>
      </c>
      <c r="I792" s="35"/>
      <c r="J792" s="36"/>
      <c r="K792" s="35"/>
      <c r="L792" s="34"/>
      <c r="M792" s="33"/>
      <c r="N792" s="32"/>
      <c r="O792" s="31"/>
      <c r="P792" s="30">
        <f t="shared" si="48"/>
        <v>0</v>
      </c>
      <c r="Q792" s="45"/>
      <c r="R792" s="46"/>
      <c r="S792" s="45"/>
      <c r="T792" s="44"/>
      <c r="U792" s="26">
        <f t="shared" si="50"/>
        <v>0</v>
      </c>
      <c r="V792" s="25">
        <f t="shared" si="49"/>
        <v>0</v>
      </c>
      <c r="W792" s="25">
        <f t="shared" si="51"/>
        <v>0</v>
      </c>
      <c r="X792" s="43"/>
    </row>
    <row r="793" spans="1:24" ht="12.75">
      <c r="A793" s="36"/>
      <c r="B793" s="42"/>
      <c r="C793" s="41"/>
      <c r="D793" s="40"/>
      <c r="E793" s="39"/>
      <c r="F793" s="38"/>
      <c r="G793" s="37"/>
      <c r="H793" s="36" t="s">
        <v>0</v>
      </c>
      <c r="I793" s="35"/>
      <c r="J793" s="36"/>
      <c r="K793" s="35"/>
      <c r="L793" s="34"/>
      <c r="M793" s="33"/>
      <c r="N793" s="32"/>
      <c r="O793" s="31"/>
      <c r="P793" s="30">
        <f t="shared" si="48"/>
        <v>0</v>
      </c>
      <c r="Q793" s="45"/>
      <c r="R793" s="46"/>
      <c r="S793" s="45"/>
      <c r="T793" s="44"/>
      <c r="U793" s="26">
        <f t="shared" si="50"/>
        <v>0</v>
      </c>
      <c r="V793" s="25">
        <f t="shared" si="49"/>
        <v>0</v>
      </c>
      <c r="W793" s="25">
        <f t="shared" si="51"/>
        <v>0</v>
      </c>
      <c r="X793" s="43"/>
    </row>
    <row r="794" spans="1:24" ht="12.75">
      <c r="A794" s="36"/>
      <c r="B794" s="42"/>
      <c r="C794" s="41"/>
      <c r="D794" s="40"/>
      <c r="E794" s="39"/>
      <c r="F794" s="38"/>
      <c r="G794" s="37"/>
      <c r="H794" s="36" t="s">
        <v>0</v>
      </c>
      <c r="I794" s="35"/>
      <c r="J794" s="36"/>
      <c r="K794" s="35"/>
      <c r="L794" s="34"/>
      <c r="M794" s="33"/>
      <c r="N794" s="32"/>
      <c r="O794" s="31"/>
      <c r="P794" s="30">
        <f t="shared" si="48"/>
        <v>0</v>
      </c>
      <c r="Q794" s="45"/>
      <c r="R794" s="46"/>
      <c r="S794" s="45"/>
      <c r="T794" s="44"/>
      <c r="U794" s="26">
        <f t="shared" si="50"/>
        <v>0</v>
      </c>
      <c r="V794" s="25">
        <f t="shared" si="49"/>
        <v>0</v>
      </c>
      <c r="W794" s="25">
        <f t="shared" si="51"/>
        <v>0</v>
      </c>
      <c r="X794" s="43"/>
    </row>
    <row r="795" spans="1:24" ht="12.75">
      <c r="A795" s="36"/>
      <c r="B795" s="42"/>
      <c r="C795" s="41"/>
      <c r="D795" s="40"/>
      <c r="E795" s="39"/>
      <c r="F795" s="38"/>
      <c r="G795" s="37"/>
      <c r="H795" s="36" t="s">
        <v>0</v>
      </c>
      <c r="I795" s="35"/>
      <c r="J795" s="36"/>
      <c r="K795" s="35"/>
      <c r="L795" s="34"/>
      <c r="M795" s="33"/>
      <c r="N795" s="32"/>
      <c r="O795" s="31"/>
      <c r="P795" s="30">
        <f t="shared" si="48"/>
        <v>0</v>
      </c>
      <c r="Q795" s="45"/>
      <c r="R795" s="46"/>
      <c r="S795" s="45"/>
      <c r="T795" s="44"/>
      <c r="U795" s="26">
        <f t="shared" si="50"/>
        <v>0</v>
      </c>
      <c r="V795" s="25">
        <f t="shared" si="49"/>
        <v>0</v>
      </c>
      <c r="W795" s="25">
        <f t="shared" si="51"/>
        <v>0</v>
      </c>
      <c r="X795" s="43"/>
    </row>
    <row r="796" spans="1:24" ht="12.75">
      <c r="A796" s="36"/>
      <c r="B796" s="42"/>
      <c r="C796" s="41"/>
      <c r="D796" s="40"/>
      <c r="E796" s="39"/>
      <c r="F796" s="38"/>
      <c r="G796" s="37"/>
      <c r="H796" s="36" t="s">
        <v>0</v>
      </c>
      <c r="I796" s="35"/>
      <c r="J796" s="36"/>
      <c r="K796" s="35"/>
      <c r="L796" s="34"/>
      <c r="M796" s="33"/>
      <c r="N796" s="32"/>
      <c r="O796" s="31"/>
      <c r="P796" s="30">
        <f t="shared" si="48"/>
        <v>0</v>
      </c>
      <c r="Q796" s="45"/>
      <c r="R796" s="46"/>
      <c r="S796" s="45"/>
      <c r="T796" s="44"/>
      <c r="U796" s="26">
        <f t="shared" si="50"/>
        <v>0</v>
      </c>
      <c r="V796" s="25">
        <f t="shared" si="49"/>
        <v>0</v>
      </c>
      <c r="W796" s="25">
        <f t="shared" si="51"/>
        <v>0</v>
      </c>
      <c r="X796" s="43"/>
    </row>
    <row r="797" spans="1:24" ht="12.75">
      <c r="A797" s="36"/>
      <c r="B797" s="42"/>
      <c r="C797" s="41"/>
      <c r="D797" s="40"/>
      <c r="E797" s="39"/>
      <c r="F797" s="38"/>
      <c r="G797" s="37"/>
      <c r="H797" s="36" t="s">
        <v>0</v>
      </c>
      <c r="I797" s="35"/>
      <c r="J797" s="36"/>
      <c r="K797" s="35"/>
      <c r="L797" s="34"/>
      <c r="M797" s="33"/>
      <c r="N797" s="32"/>
      <c r="O797" s="31"/>
      <c r="P797" s="30">
        <f t="shared" si="48"/>
        <v>0</v>
      </c>
      <c r="Q797" s="45"/>
      <c r="R797" s="46"/>
      <c r="S797" s="45"/>
      <c r="T797" s="44"/>
      <c r="U797" s="26">
        <f t="shared" si="50"/>
        <v>0</v>
      </c>
      <c r="V797" s="25">
        <f t="shared" si="49"/>
        <v>0</v>
      </c>
      <c r="W797" s="25">
        <f t="shared" si="51"/>
        <v>0</v>
      </c>
      <c r="X797" s="43"/>
    </row>
    <row r="798" spans="1:24" ht="12.75">
      <c r="A798" s="36"/>
      <c r="B798" s="42"/>
      <c r="C798" s="41"/>
      <c r="D798" s="40"/>
      <c r="E798" s="39"/>
      <c r="F798" s="38"/>
      <c r="G798" s="37"/>
      <c r="H798" s="36" t="s">
        <v>0</v>
      </c>
      <c r="I798" s="35"/>
      <c r="J798" s="36"/>
      <c r="K798" s="35"/>
      <c r="L798" s="34"/>
      <c r="M798" s="33"/>
      <c r="N798" s="32"/>
      <c r="O798" s="31"/>
      <c r="P798" s="30">
        <f t="shared" si="48"/>
        <v>0</v>
      </c>
      <c r="Q798" s="45"/>
      <c r="R798" s="46"/>
      <c r="S798" s="45"/>
      <c r="T798" s="44"/>
      <c r="U798" s="26">
        <f t="shared" si="50"/>
        <v>0</v>
      </c>
      <c r="V798" s="25">
        <f t="shared" si="49"/>
        <v>0</v>
      </c>
      <c r="W798" s="25">
        <f t="shared" si="51"/>
        <v>0</v>
      </c>
      <c r="X798" s="43"/>
    </row>
    <row r="799" spans="1:24" ht="12.75">
      <c r="A799" s="36"/>
      <c r="B799" s="42"/>
      <c r="C799" s="41"/>
      <c r="D799" s="40"/>
      <c r="E799" s="39"/>
      <c r="F799" s="38"/>
      <c r="G799" s="37"/>
      <c r="H799" s="36" t="s">
        <v>0</v>
      </c>
      <c r="I799" s="35"/>
      <c r="J799" s="36"/>
      <c r="K799" s="35"/>
      <c r="L799" s="34"/>
      <c r="M799" s="33"/>
      <c r="N799" s="32"/>
      <c r="O799" s="31"/>
      <c r="P799" s="30">
        <f t="shared" si="48"/>
        <v>0</v>
      </c>
      <c r="Q799" s="45"/>
      <c r="R799" s="46"/>
      <c r="S799" s="45"/>
      <c r="T799" s="44"/>
      <c r="U799" s="26">
        <f t="shared" si="50"/>
        <v>0</v>
      </c>
      <c r="V799" s="25">
        <f t="shared" si="49"/>
        <v>0</v>
      </c>
      <c r="W799" s="25">
        <f t="shared" si="51"/>
        <v>0</v>
      </c>
      <c r="X799" s="43"/>
    </row>
    <row r="800" spans="1:24" ht="12.75">
      <c r="A800" s="36"/>
      <c r="B800" s="42"/>
      <c r="C800" s="41"/>
      <c r="D800" s="40"/>
      <c r="E800" s="39"/>
      <c r="F800" s="38"/>
      <c r="G800" s="37"/>
      <c r="H800" s="36" t="s">
        <v>0</v>
      </c>
      <c r="I800" s="35"/>
      <c r="J800" s="36"/>
      <c r="K800" s="35"/>
      <c r="L800" s="34"/>
      <c r="M800" s="33"/>
      <c r="N800" s="32"/>
      <c r="O800" s="31"/>
      <c r="P800" s="30">
        <f t="shared" si="48"/>
        <v>0</v>
      </c>
      <c r="Q800" s="45"/>
      <c r="R800" s="46"/>
      <c r="S800" s="45"/>
      <c r="T800" s="44"/>
      <c r="U800" s="26">
        <f t="shared" si="50"/>
        <v>0</v>
      </c>
      <c r="V800" s="25">
        <f t="shared" si="49"/>
        <v>0</v>
      </c>
      <c r="W800" s="25">
        <f t="shared" si="51"/>
        <v>0</v>
      </c>
      <c r="X800" s="43"/>
    </row>
    <row r="801" spans="1:24" ht="12.75">
      <c r="A801" s="36"/>
      <c r="B801" s="42"/>
      <c r="C801" s="41"/>
      <c r="D801" s="40"/>
      <c r="E801" s="39"/>
      <c r="F801" s="38"/>
      <c r="G801" s="37"/>
      <c r="H801" s="36" t="s">
        <v>0</v>
      </c>
      <c r="I801" s="35"/>
      <c r="J801" s="36"/>
      <c r="K801" s="35"/>
      <c r="L801" s="34"/>
      <c r="M801" s="33"/>
      <c r="N801" s="32"/>
      <c r="O801" s="31"/>
      <c r="P801" s="30">
        <f t="shared" si="48"/>
        <v>0</v>
      </c>
      <c r="Q801" s="45"/>
      <c r="R801" s="46"/>
      <c r="S801" s="45"/>
      <c r="T801" s="44"/>
      <c r="U801" s="26">
        <f t="shared" si="50"/>
        <v>0</v>
      </c>
      <c r="V801" s="25">
        <f t="shared" si="49"/>
        <v>0</v>
      </c>
      <c r="W801" s="25">
        <f t="shared" si="51"/>
        <v>0</v>
      </c>
      <c r="X801" s="43"/>
    </row>
    <row r="802" spans="1:24" ht="12.75">
      <c r="A802" s="36"/>
      <c r="B802" s="42"/>
      <c r="C802" s="41"/>
      <c r="D802" s="40"/>
      <c r="E802" s="39"/>
      <c r="F802" s="38"/>
      <c r="G802" s="37"/>
      <c r="H802" s="36" t="s">
        <v>0</v>
      </c>
      <c r="I802" s="35"/>
      <c r="J802" s="36"/>
      <c r="K802" s="35"/>
      <c r="L802" s="34"/>
      <c r="M802" s="33"/>
      <c r="N802" s="32"/>
      <c r="O802" s="31"/>
      <c r="P802" s="30">
        <f t="shared" si="48"/>
        <v>0</v>
      </c>
      <c r="Q802" s="45"/>
      <c r="R802" s="46"/>
      <c r="S802" s="45"/>
      <c r="T802" s="44"/>
      <c r="U802" s="26">
        <f t="shared" si="50"/>
        <v>0</v>
      </c>
      <c r="V802" s="25">
        <f t="shared" si="49"/>
        <v>0</v>
      </c>
      <c r="W802" s="25">
        <f t="shared" si="51"/>
        <v>0</v>
      </c>
      <c r="X802" s="43"/>
    </row>
    <row r="803" spans="1:24" ht="12.75">
      <c r="A803" s="36"/>
      <c r="B803" s="42"/>
      <c r="C803" s="41"/>
      <c r="D803" s="40"/>
      <c r="E803" s="39"/>
      <c r="F803" s="38"/>
      <c r="G803" s="37"/>
      <c r="H803" s="36" t="s">
        <v>0</v>
      </c>
      <c r="I803" s="35"/>
      <c r="J803" s="36"/>
      <c r="K803" s="35"/>
      <c r="L803" s="34"/>
      <c r="M803" s="33"/>
      <c r="N803" s="32"/>
      <c r="O803" s="31"/>
      <c r="P803" s="30">
        <f t="shared" si="48"/>
        <v>0</v>
      </c>
      <c r="Q803" s="45"/>
      <c r="R803" s="46"/>
      <c r="S803" s="45"/>
      <c r="T803" s="44"/>
      <c r="U803" s="26">
        <f t="shared" si="50"/>
        <v>0</v>
      </c>
      <c r="V803" s="25">
        <f t="shared" si="49"/>
        <v>0</v>
      </c>
      <c r="W803" s="25">
        <f t="shared" si="51"/>
        <v>0</v>
      </c>
      <c r="X803" s="43"/>
    </row>
    <row r="804" spans="1:24" ht="12.75">
      <c r="A804" s="36"/>
      <c r="B804" s="42"/>
      <c r="C804" s="41"/>
      <c r="D804" s="40"/>
      <c r="E804" s="39"/>
      <c r="F804" s="38"/>
      <c r="G804" s="37"/>
      <c r="H804" s="36" t="s">
        <v>0</v>
      </c>
      <c r="I804" s="35"/>
      <c r="J804" s="36"/>
      <c r="K804" s="35"/>
      <c r="L804" s="34"/>
      <c r="M804" s="33"/>
      <c r="N804" s="32"/>
      <c r="O804" s="31"/>
      <c r="P804" s="30">
        <f t="shared" si="48"/>
        <v>0</v>
      </c>
      <c r="Q804" s="45"/>
      <c r="R804" s="46"/>
      <c r="S804" s="45"/>
      <c r="T804" s="44"/>
      <c r="U804" s="26">
        <f t="shared" si="50"/>
        <v>0</v>
      </c>
      <c r="V804" s="25">
        <f t="shared" si="49"/>
        <v>0</v>
      </c>
      <c r="W804" s="25">
        <f t="shared" si="51"/>
        <v>0</v>
      </c>
      <c r="X804" s="43"/>
    </row>
    <row r="805" spans="1:24" ht="12.75">
      <c r="A805" s="36"/>
      <c r="B805" s="42"/>
      <c r="C805" s="41"/>
      <c r="D805" s="40"/>
      <c r="E805" s="39"/>
      <c r="F805" s="38"/>
      <c r="G805" s="37"/>
      <c r="H805" s="36" t="s">
        <v>0</v>
      </c>
      <c r="I805" s="35"/>
      <c r="J805" s="36"/>
      <c r="K805" s="35"/>
      <c r="L805" s="34"/>
      <c r="M805" s="33"/>
      <c r="N805" s="32"/>
      <c r="O805" s="31"/>
      <c r="P805" s="30">
        <f t="shared" si="48"/>
        <v>0</v>
      </c>
      <c r="Q805" s="45"/>
      <c r="R805" s="46"/>
      <c r="S805" s="45"/>
      <c r="T805" s="44"/>
      <c r="U805" s="26">
        <f t="shared" si="50"/>
        <v>0</v>
      </c>
      <c r="V805" s="25">
        <f t="shared" si="49"/>
        <v>0</v>
      </c>
      <c r="W805" s="25">
        <f t="shared" si="51"/>
        <v>0</v>
      </c>
      <c r="X805" s="43"/>
    </row>
    <row r="806" spans="1:24" ht="12.75">
      <c r="A806" s="36"/>
      <c r="B806" s="42"/>
      <c r="C806" s="41"/>
      <c r="D806" s="40"/>
      <c r="E806" s="39"/>
      <c r="F806" s="38"/>
      <c r="G806" s="37"/>
      <c r="H806" s="36" t="s">
        <v>0</v>
      </c>
      <c r="I806" s="35"/>
      <c r="J806" s="36"/>
      <c r="K806" s="35"/>
      <c r="L806" s="34"/>
      <c r="M806" s="33"/>
      <c r="N806" s="32"/>
      <c r="O806" s="31"/>
      <c r="P806" s="30">
        <f t="shared" si="48"/>
        <v>0</v>
      </c>
      <c r="Q806" s="45"/>
      <c r="R806" s="46"/>
      <c r="S806" s="45"/>
      <c r="T806" s="44"/>
      <c r="U806" s="26">
        <f t="shared" si="50"/>
        <v>0</v>
      </c>
      <c r="V806" s="25">
        <f t="shared" si="49"/>
        <v>0</v>
      </c>
      <c r="W806" s="25">
        <f t="shared" si="51"/>
        <v>0</v>
      </c>
      <c r="X806" s="43"/>
    </row>
    <row r="807" spans="1:24" ht="12.75">
      <c r="A807" s="36"/>
      <c r="B807" s="42"/>
      <c r="C807" s="41"/>
      <c r="D807" s="40"/>
      <c r="E807" s="39"/>
      <c r="F807" s="38"/>
      <c r="G807" s="37"/>
      <c r="H807" s="36" t="s">
        <v>0</v>
      </c>
      <c r="I807" s="35"/>
      <c r="J807" s="36"/>
      <c r="K807" s="35"/>
      <c r="L807" s="34"/>
      <c r="M807" s="33"/>
      <c r="N807" s="32"/>
      <c r="O807" s="31"/>
      <c r="P807" s="30">
        <f t="shared" si="48"/>
        <v>0</v>
      </c>
      <c r="Q807" s="45"/>
      <c r="R807" s="46"/>
      <c r="S807" s="45"/>
      <c r="T807" s="44"/>
      <c r="U807" s="26">
        <f t="shared" si="50"/>
        <v>0</v>
      </c>
      <c r="V807" s="25">
        <f t="shared" si="49"/>
        <v>0</v>
      </c>
      <c r="W807" s="25">
        <f t="shared" si="51"/>
        <v>0</v>
      </c>
      <c r="X807" s="43"/>
    </row>
    <row r="808" spans="1:24" ht="12.75">
      <c r="A808" s="36"/>
      <c r="B808" s="42"/>
      <c r="C808" s="41"/>
      <c r="D808" s="40"/>
      <c r="E808" s="39"/>
      <c r="F808" s="38"/>
      <c r="G808" s="37"/>
      <c r="H808" s="36" t="s">
        <v>0</v>
      </c>
      <c r="I808" s="35"/>
      <c r="J808" s="36"/>
      <c r="K808" s="35"/>
      <c r="L808" s="34"/>
      <c r="M808" s="33"/>
      <c r="N808" s="32"/>
      <c r="O808" s="31"/>
      <c r="P808" s="30">
        <f t="shared" si="48"/>
        <v>0</v>
      </c>
      <c r="Q808" s="45"/>
      <c r="R808" s="46"/>
      <c r="S808" s="45"/>
      <c r="T808" s="44"/>
      <c r="U808" s="26">
        <f t="shared" si="50"/>
        <v>0</v>
      </c>
      <c r="V808" s="25">
        <f t="shared" si="49"/>
        <v>0</v>
      </c>
      <c r="W808" s="25">
        <f t="shared" si="51"/>
        <v>0</v>
      </c>
      <c r="X808" s="43"/>
    </row>
    <row r="809" spans="1:24" ht="12.75">
      <c r="A809" s="36"/>
      <c r="B809" s="42"/>
      <c r="C809" s="41"/>
      <c r="D809" s="40"/>
      <c r="E809" s="39"/>
      <c r="F809" s="38"/>
      <c r="G809" s="37"/>
      <c r="H809" s="36" t="s">
        <v>0</v>
      </c>
      <c r="I809" s="35"/>
      <c r="J809" s="36"/>
      <c r="K809" s="35"/>
      <c r="L809" s="34"/>
      <c r="M809" s="33"/>
      <c r="N809" s="32"/>
      <c r="O809" s="31"/>
      <c r="P809" s="30">
        <f t="shared" si="48"/>
        <v>0</v>
      </c>
      <c r="Q809" s="45"/>
      <c r="R809" s="46"/>
      <c r="S809" s="45"/>
      <c r="T809" s="44"/>
      <c r="U809" s="26">
        <f t="shared" si="50"/>
        <v>0</v>
      </c>
      <c r="V809" s="25">
        <f t="shared" si="49"/>
        <v>0</v>
      </c>
      <c r="W809" s="25">
        <f t="shared" si="51"/>
        <v>0</v>
      </c>
      <c r="X809" s="43"/>
    </row>
    <row r="810" spans="1:24" ht="12.75">
      <c r="A810" s="36"/>
      <c r="B810" s="42"/>
      <c r="C810" s="41"/>
      <c r="D810" s="40"/>
      <c r="E810" s="39"/>
      <c r="F810" s="38"/>
      <c r="G810" s="37"/>
      <c r="H810" s="36" t="s">
        <v>0</v>
      </c>
      <c r="I810" s="35"/>
      <c r="J810" s="36"/>
      <c r="K810" s="35"/>
      <c r="L810" s="34"/>
      <c r="M810" s="33"/>
      <c r="N810" s="32"/>
      <c r="O810" s="31"/>
      <c r="P810" s="30">
        <f t="shared" si="48"/>
        <v>0</v>
      </c>
      <c r="Q810" s="45"/>
      <c r="R810" s="46"/>
      <c r="S810" s="45"/>
      <c r="T810" s="44"/>
      <c r="U810" s="26">
        <f t="shared" si="50"/>
        <v>0</v>
      </c>
      <c r="V810" s="25">
        <f t="shared" si="49"/>
        <v>0</v>
      </c>
      <c r="W810" s="25">
        <f t="shared" si="51"/>
        <v>0</v>
      </c>
      <c r="X810" s="43"/>
    </row>
    <row r="811" spans="1:24" ht="12.75">
      <c r="A811" s="36"/>
      <c r="B811" s="42"/>
      <c r="C811" s="41"/>
      <c r="D811" s="40"/>
      <c r="E811" s="39"/>
      <c r="F811" s="38"/>
      <c r="G811" s="37"/>
      <c r="H811" s="36" t="s">
        <v>0</v>
      </c>
      <c r="I811" s="35"/>
      <c r="J811" s="36"/>
      <c r="K811" s="35"/>
      <c r="L811" s="34"/>
      <c r="M811" s="33"/>
      <c r="N811" s="32"/>
      <c r="O811" s="31"/>
      <c r="P811" s="30">
        <f t="shared" si="48"/>
        <v>0</v>
      </c>
      <c r="Q811" s="45"/>
      <c r="R811" s="46"/>
      <c r="S811" s="45"/>
      <c r="T811" s="44"/>
      <c r="U811" s="26">
        <f t="shared" si="50"/>
        <v>0</v>
      </c>
      <c r="V811" s="25">
        <f t="shared" si="49"/>
        <v>0</v>
      </c>
      <c r="W811" s="25">
        <f t="shared" si="51"/>
        <v>0</v>
      </c>
      <c r="X811" s="43"/>
    </row>
    <row r="812" spans="1:24" ht="12.75">
      <c r="A812" s="36"/>
      <c r="B812" s="42"/>
      <c r="C812" s="41"/>
      <c r="D812" s="40"/>
      <c r="E812" s="39"/>
      <c r="F812" s="38"/>
      <c r="G812" s="37"/>
      <c r="H812" s="36" t="s">
        <v>0</v>
      </c>
      <c r="I812" s="35"/>
      <c r="J812" s="36"/>
      <c r="K812" s="35"/>
      <c r="L812" s="34"/>
      <c r="M812" s="33"/>
      <c r="N812" s="32"/>
      <c r="O812" s="31"/>
      <c r="P812" s="30">
        <f t="shared" si="48"/>
        <v>0</v>
      </c>
      <c r="Q812" s="45"/>
      <c r="R812" s="46"/>
      <c r="S812" s="45"/>
      <c r="T812" s="44"/>
      <c r="U812" s="26">
        <f t="shared" si="50"/>
        <v>0</v>
      </c>
      <c r="V812" s="25">
        <f t="shared" si="49"/>
        <v>0</v>
      </c>
      <c r="W812" s="25">
        <f t="shared" si="51"/>
        <v>0</v>
      </c>
      <c r="X812" s="43"/>
    </row>
    <row r="813" spans="1:24" ht="12.75">
      <c r="A813" s="36"/>
      <c r="B813" s="42"/>
      <c r="C813" s="41"/>
      <c r="D813" s="40"/>
      <c r="E813" s="39"/>
      <c r="F813" s="38"/>
      <c r="G813" s="37"/>
      <c r="H813" s="36" t="s">
        <v>0</v>
      </c>
      <c r="I813" s="35"/>
      <c r="J813" s="36"/>
      <c r="K813" s="35"/>
      <c r="L813" s="34"/>
      <c r="M813" s="33"/>
      <c r="N813" s="32"/>
      <c r="O813" s="31"/>
      <c r="P813" s="30">
        <f t="shared" si="48"/>
        <v>0</v>
      </c>
      <c r="Q813" s="45"/>
      <c r="R813" s="46"/>
      <c r="S813" s="45"/>
      <c r="T813" s="44"/>
      <c r="U813" s="26">
        <f t="shared" si="50"/>
        <v>0</v>
      </c>
      <c r="V813" s="25">
        <f t="shared" si="49"/>
        <v>0</v>
      </c>
      <c r="W813" s="25">
        <f t="shared" si="51"/>
        <v>0</v>
      </c>
      <c r="X813" s="43"/>
    </row>
    <row r="814" spans="1:24" ht="12.75">
      <c r="A814" s="36"/>
      <c r="B814" s="42"/>
      <c r="C814" s="41"/>
      <c r="D814" s="40"/>
      <c r="E814" s="39"/>
      <c r="F814" s="38"/>
      <c r="G814" s="37"/>
      <c r="H814" s="36" t="s">
        <v>0</v>
      </c>
      <c r="I814" s="35"/>
      <c r="J814" s="36"/>
      <c r="K814" s="35"/>
      <c r="L814" s="34"/>
      <c r="M814" s="33"/>
      <c r="N814" s="32"/>
      <c r="O814" s="31"/>
      <c r="P814" s="30">
        <f t="shared" si="48"/>
        <v>0</v>
      </c>
      <c r="Q814" s="45"/>
      <c r="R814" s="46"/>
      <c r="S814" s="45"/>
      <c r="T814" s="44"/>
      <c r="U814" s="26">
        <f t="shared" si="50"/>
        <v>0</v>
      </c>
      <c r="V814" s="25">
        <f t="shared" si="49"/>
        <v>0</v>
      </c>
      <c r="W814" s="25">
        <f t="shared" si="51"/>
        <v>0</v>
      </c>
      <c r="X814" s="43"/>
    </row>
    <row r="815" spans="1:24" ht="12.75">
      <c r="A815" s="36"/>
      <c r="B815" s="42"/>
      <c r="C815" s="41"/>
      <c r="D815" s="40"/>
      <c r="E815" s="39"/>
      <c r="F815" s="38"/>
      <c r="G815" s="37"/>
      <c r="H815" s="36" t="s">
        <v>0</v>
      </c>
      <c r="I815" s="35"/>
      <c r="J815" s="36"/>
      <c r="K815" s="35"/>
      <c r="L815" s="34"/>
      <c r="M815" s="33"/>
      <c r="N815" s="32"/>
      <c r="O815" s="31"/>
      <c r="P815" s="30">
        <f t="shared" si="48"/>
        <v>0</v>
      </c>
      <c r="Q815" s="45"/>
      <c r="R815" s="46"/>
      <c r="S815" s="45"/>
      <c r="T815" s="44"/>
      <c r="U815" s="26">
        <f t="shared" si="50"/>
        <v>0</v>
      </c>
      <c r="V815" s="25">
        <f t="shared" si="49"/>
        <v>0</v>
      </c>
      <c r="W815" s="25">
        <f t="shared" si="51"/>
        <v>0</v>
      </c>
      <c r="X815" s="43"/>
    </row>
    <row r="816" spans="1:24" ht="12.75">
      <c r="A816" s="36"/>
      <c r="B816" s="42"/>
      <c r="C816" s="41"/>
      <c r="D816" s="40"/>
      <c r="E816" s="39"/>
      <c r="F816" s="38"/>
      <c r="G816" s="37"/>
      <c r="H816" s="36" t="s">
        <v>0</v>
      </c>
      <c r="I816" s="35"/>
      <c r="J816" s="36"/>
      <c r="K816" s="35"/>
      <c r="L816" s="34"/>
      <c r="M816" s="33"/>
      <c r="N816" s="32"/>
      <c r="O816" s="31"/>
      <c r="P816" s="30">
        <f t="shared" si="48"/>
        <v>0</v>
      </c>
      <c r="Q816" s="45"/>
      <c r="R816" s="46"/>
      <c r="S816" s="45"/>
      <c r="T816" s="44"/>
      <c r="U816" s="26">
        <f t="shared" si="50"/>
        <v>0</v>
      </c>
      <c r="V816" s="25">
        <f t="shared" si="49"/>
        <v>0</v>
      </c>
      <c r="W816" s="25">
        <f t="shared" si="51"/>
        <v>0</v>
      </c>
      <c r="X816" s="43"/>
    </row>
    <row r="817" spans="1:24" ht="12.75">
      <c r="A817" s="36"/>
      <c r="B817" s="42"/>
      <c r="C817" s="41"/>
      <c r="D817" s="40"/>
      <c r="E817" s="39"/>
      <c r="F817" s="38"/>
      <c r="G817" s="37"/>
      <c r="H817" s="36" t="s">
        <v>0</v>
      </c>
      <c r="I817" s="35"/>
      <c r="J817" s="36"/>
      <c r="K817" s="35"/>
      <c r="L817" s="34"/>
      <c r="M817" s="33"/>
      <c r="N817" s="32"/>
      <c r="O817" s="31"/>
      <c r="P817" s="30">
        <f t="shared" si="48"/>
        <v>0</v>
      </c>
      <c r="Q817" s="45"/>
      <c r="R817" s="46"/>
      <c r="S817" s="45"/>
      <c r="T817" s="44"/>
      <c r="U817" s="26">
        <f t="shared" si="50"/>
        <v>0</v>
      </c>
      <c r="V817" s="25">
        <f t="shared" si="49"/>
        <v>0</v>
      </c>
      <c r="W817" s="25">
        <f t="shared" si="51"/>
        <v>0</v>
      </c>
      <c r="X817" s="43"/>
    </row>
    <row r="818" spans="1:24" ht="12.75">
      <c r="A818" s="36"/>
      <c r="B818" s="42"/>
      <c r="C818" s="41"/>
      <c r="D818" s="40"/>
      <c r="E818" s="39"/>
      <c r="F818" s="38"/>
      <c r="G818" s="37"/>
      <c r="H818" s="36" t="s">
        <v>0</v>
      </c>
      <c r="I818" s="35"/>
      <c r="J818" s="36"/>
      <c r="K818" s="35"/>
      <c r="L818" s="34"/>
      <c r="M818" s="33"/>
      <c r="N818" s="32"/>
      <c r="O818" s="31"/>
      <c r="P818" s="30">
        <f t="shared" si="48"/>
        <v>0</v>
      </c>
      <c r="Q818" s="45"/>
      <c r="R818" s="46"/>
      <c r="S818" s="45"/>
      <c r="T818" s="44"/>
      <c r="U818" s="26">
        <f t="shared" si="50"/>
        <v>0</v>
      </c>
      <c r="V818" s="25">
        <f t="shared" si="49"/>
        <v>0</v>
      </c>
      <c r="W818" s="25">
        <f t="shared" si="51"/>
        <v>0</v>
      </c>
      <c r="X818" s="43"/>
    </row>
    <row r="819" spans="1:24" ht="12.75">
      <c r="A819" s="36"/>
      <c r="B819" s="42"/>
      <c r="C819" s="41"/>
      <c r="D819" s="40"/>
      <c r="E819" s="39"/>
      <c r="F819" s="38"/>
      <c r="G819" s="37"/>
      <c r="H819" s="36" t="s">
        <v>0</v>
      </c>
      <c r="I819" s="35"/>
      <c r="J819" s="36"/>
      <c r="K819" s="35"/>
      <c r="L819" s="34"/>
      <c r="M819" s="33"/>
      <c r="N819" s="32"/>
      <c r="O819" s="31"/>
      <c r="P819" s="30">
        <f t="shared" si="48"/>
        <v>0</v>
      </c>
      <c r="Q819" s="45"/>
      <c r="R819" s="46"/>
      <c r="S819" s="45"/>
      <c r="T819" s="44"/>
      <c r="U819" s="26">
        <f t="shared" si="50"/>
        <v>0</v>
      </c>
      <c r="V819" s="25">
        <f t="shared" si="49"/>
        <v>0</v>
      </c>
      <c r="W819" s="25">
        <f t="shared" si="51"/>
        <v>0</v>
      </c>
      <c r="X819" s="43"/>
    </row>
    <row r="820" spans="1:24" ht="12.75">
      <c r="A820" s="36"/>
      <c r="B820" s="42"/>
      <c r="C820" s="41"/>
      <c r="D820" s="40"/>
      <c r="E820" s="39"/>
      <c r="F820" s="38"/>
      <c r="G820" s="37"/>
      <c r="H820" s="36" t="s">
        <v>0</v>
      </c>
      <c r="I820" s="35"/>
      <c r="J820" s="36"/>
      <c r="K820" s="35"/>
      <c r="L820" s="34"/>
      <c r="M820" s="33"/>
      <c r="N820" s="32"/>
      <c r="O820" s="31"/>
      <c r="P820" s="30">
        <f t="shared" si="48"/>
        <v>0</v>
      </c>
      <c r="Q820" s="45"/>
      <c r="R820" s="46"/>
      <c r="S820" s="45"/>
      <c r="T820" s="44"/>
      <c r="U820" s="26">
        <f t="shared" si="50"/>
        <v>0</v>
      </c>
      <c r="V820" s="25">
        <f t="shared" si="49"/>
        <v>0</v>
      </c>
      <c r="W820" s="25">
        <f t="shared" si="51"/>
        <v>0</v>
      </c>
      <c r="X820" s="43"/>
    </row>
    <row r="821" spans="1:24" ht="12.75">
      <c r="A821" s="36"/>
      <c r="B821" s="42"/>
      <c r="C821" s="41"/>
      <c r="D821" s="40"/>
      <c r="E821" s="39"/>
      <c r="F821" s="38"/>
      <c r="G821" s="37"/>
      <c r="H821" s="36" t="s">
        <v>0</v>
      </c>
      <c r="I821" s="35"/>
      <c r="J821" s="36"/>
      <c r="K821" s="35"/>
      <c r="L821" s="34"/>
      <c r="M821" s="33"/>
      <c r="N821" s="32"/>
      <c r="O821" s="31"/>
      <c r="P821" s="30">
        <f t="shared" si="48"/>
        <v>0</v>
      </c>
      <c r="Q821" s="45"/>
      <c r="R821" s="46"/>
      <c r="S821" s="45"/>
      <c r="T821" s="44"/>
      <c r="U821" s="26">
        <f t="shared" si="50"/>
        <v>0</v>
      </c>
      <c r="V821" s="25">
        <f t="shared" si="49"/>
        <v>0</v>
      </c>
      <c r="W821" s="25">
        <f t="shared" si="51"/>
        <v>0</v>
      </c>
      <c r="X821" s="43"/>
    </row>
    <row r="822" spans="1:24" ht="12.75">
      <c r="A822" s="36"/>
      <c r="B822" s="42"/>
      <c r="C822" s="41"/>
      <c r="D822" s="40"/>
      <c r="E822" s="39"/>
      <c r="F822" s="38"/>
      <c r="G822" s="37"/>
      <c r="H822" s="36" t="s">
        <v>0</v>
      </c>
      <c r="I822" s="35"/>
      <c r="J822" s="36"/>
      <c r="K822" s="35"/>
      <c r="L822" s="34"/>
      <c r="M822" s="33"/>
      <c r="N822" s="32"/>
      <c r="O822" s="31"/>
      <c r="P822" s="30">
        <f t="shared" si="48"/>
        <v>0</v>
      </c>
      <c r="Q822" s="45"/>
      <c r="R822" s="46"/>
      <c r="S822" s="45"/>
      <c r="T822" s="44"/>
      <c r="U822" s="26">
        <f t="shared" si="50"/>
        <v>0</v>
      </c>
      <c r="V822" s="25">
        <f t="shared" si="49"/>
        <v>0</v>
      </c>
      <c r="W822" s="25">
        <f t="shared" si="51"/>
        <v>0</v>
      </c>
      <c r="X822" s="43"/>
    </row>
    <row r="823" spans="1:24" ht="12.75">
      <c r="A823" s="36"/>
      <c r="B823" s="42"/>
      <c r="C823" s="41"/>
      <c r="D823" s="40"/>
      <c r="E823" s="39"/>
      <c r="F823" s="38"/>
      <c r="G823" s="37"/>
      <c r="H823" s="36" t="s">
        <v>0</v>
      </c>
      <c r="I823" s="35"/>
      <c r="J823" s="36"/>
      <c r="K823" s="35"/>
      <c r="L823" s="34"/>
      <c r="M823" s="33"/>
      <c r="N823" s="32"/>
      <c r="O823" s="31"/>
      <c r="P823" s="30">
        <f t="shared" si="48"/>
        <v>0</v>
      </c>
      <c r="Q823" s="45"/>
      <c r="R823" s="46"/>
      <c r="S823" s="45"/>
      <c r="T823" s="44"/>
      <c r="U823" s="26">
        <f t="shared" si="50"/>
        <v>0</v>
      </c>
      <c r="V823" s="25">
        <f t="shared" si="49"/>
        <v>0</v>
      </c>
      <c r="W823" s="25">
        <f t="shared" si="51"/>
        <v>0</v>
      </c>
      <c r="X823" s="43"/>
    </row>
    <row r="824" spans="1:24" ht="12.75">
      <c r="A824" s="36"/>
      <c r="B824" s="42"/>
      <c r="C824" s="41"/>
      <c r="D824" s="40"/>
      <c r="E824" s="39"/>
      <c r="F824" s="38"/>
      <c r="G824" s="37"/>
      <c r="H824" s="36" t="s">
        <v>0</v>
      </c>
      <c r="I824" s="35"/>
      <c r="J824" s="36"/>
      <c r="K824" s="35"/>
      <c r="L824" s="34"/>
      <c r="M824" s="33"/>
      <c r="N824" s="32"/>
      <c r="O824" s="31"/>
      <c r="P824" s="30">
        <f t="shared" si="48"/>
        <v>0</v>
      </c>
      <c r="Q824" s="45"/>
      <c r="R824" s="46"/>
      <c r="S824" s="45"/>
      <c r="T824" s="44"/>
      <c r="U824" s="26">
        <f t="shared" si="50"/>
        <v>0</v>
      </c>
      <c r="V824" s="25">
        <f t="shared" si="49"/>
        <v>0</v>
      </c>
      <c r="W824" s="25">
        <f t="shared" si="51"/>
        <v>0</v>
      </c>
      <c r="X824" s="43"/>
    </row>
    <row r="825" spans="1:24" ht="12.75">
      <c r="A825" s="36"/>
      <c r="B825" s="42"/>
      <c r="C825" s="41"/>
      <c r="D825" s="40"/>
      <c r="E825" s="39"/>
      <c r="F825" s="38"/>
      <c r="G825" s="37"/>
      <c r="H825" s="36" t="s">
        <v>0</v>
      </c>
      <c r="I825" s="35"/>
      <c r="J825" s="36"/>
      <c r="K825" s="35"/>
      <c r="L825" s="34"/>
      <c r="M825" s="33"/>
      <c r="N825" s="32"/>
      <c r="O825" s="31"/>
      <c r="P825" s="30">
        <f t="shared" si="48"/>
        <v>0</v>
      </c>
      <c r="Q825" s="45"/>
      <c r="R825" s="46"/>
      <c r="S825" s="45"/>
      <c r="T825" s="44"/>
      <c r="U825" s="26">
        <f t="shared" si="50"/>
        <v>0</v>
      </c>
      <c r="V825" s="25">
        <f t="shared" si="49"/>
        <v>0</v>
      </c>
      <c r="W825" s="25">
        <f t="shared" si="51"/>
        <v>0</v>
      </c>
      <c r="X825" s="43"/>
    </row>
    <row r="826" spans="1:24" ht="12.75">
      <c r="A826" s="36"/>
      <c r="B826" s="42"/>
      <c r="C826" s="41"/>
      <c r="D826" s="40"/>
      <c r="E826" s="39"/>
      <c r="F826" s="38"/>
      <c r="G826" s="37"/>
      <c r="H826" s="36" t="s">
        <v>0</v>
      </c>
      <c r="I826" s="35"/>
      <c r="J826" s="36"/>
      <c r="K826" s="35"/>
      <c r="L826" s="34"/>
      <c r="M826" s="33"/>
      <c r="N826" s="32"/>
      <c r="O826" s="31"/>
      <c r="P826" s="30">
        <f t="shared" si="48"/>
        <v>0</v>
      </c>
      <c r="Q826" s="45"/>
      <c r="R826" s="46"/>
      <c r="S826" s="45"/>
      <c r="T826" s="44"/>
      <c r="U826" s="26">
        <f t="shared" si="50"/>
        <v>0</v>
      </c>
      <c r="V826" s="25">
        <f t="shared" si="49"/>
        <v>0</v>
      </c>
      <c r="W826" s="25">
        <f t="shared" si="51"/>
        <v>0</v>
      </c>
      <c r="X826" s="43"/>
    </row>
    <row r="827" spans="1:24" ht="12.75">
      <c r="A827" s="36"/>
      <c r="B827" s="42"/>
      <c r="C827" s="41"/>
      <c r="D827" s="40"/>
      <c r="E827" s="39"/>
      <c r="F827" s="38"/>
      <c r="G827" s="37"/>
      <c r="H827" s="36" t="s">
        <v>0</v>
      </c>
      <c r="I827" s="35"/>
      <c r="J827" s="36"/>
      <c r="K827" s="35"/>
      <c r="L827" s="34"/>
      <c r="M827" s="33"/>
      <c r="N827" s="32"/>
      <c r="O827" s="31"/>
      <c r="P827" s="30">
        <f t="shared" si="48"/>
        <v>0</v>
      </c>
      <c r="Q827" s="45"/>
      <c r="R827" s="46"/>
      <c r="S827" s="45"/>
      <c r="T827" s="44"/>
      <c r="U827" s="26">
        <f t="shared" si="50"/>
        <v>0</v>
      </c>
      <c r="V827" s="25">
        <f t="shared" si="49"/>
        <v>0</v>
      </c>
      <c r="W827" s="25">
        <f t="shared" si="51"/>
        <v>0</v>
      </c>
      <c r="X827" s="43"/>
    </row>
    <row r="828" spans="1:24" ht="12.75">
      <c r="A828" s="36"/>
      <c r="B828" s="42"/>
      <c r="C828" s="41"/>
      <c r="D828" s="40"/>
      <c r="E828" s="39"/>
      <c r="F828" s="38"/>
      <c r="G828" s="37"/>
      <c r="H828" s="36" t="s">
        <v>0</v>
      </c>
      <c r="I828" s="35"/>
      <c r="J828" s="36"/>
      <c r="K828" s="35"/>
      <c r="L828" s="34"/>
      <c r="M828" s="33"/>
      <c r="N828" s="32"/>
      <c r="O828" s="31"/>
      <c r="P828" s="30">
        <f t="shared" si="48"/>
        <v>0</v>
      </c>
      <c r="Q828" s="45"/>
      <c r="R828" s="46"/>
      <c r="S828" s="45"/>
      <c r="T828" s="44"/>
      <c r="U828" s="26">
        <f t="shared" si="50"/>
        <v>0</v>
      </c>
      <c r="V828" s="25">
        <f t="shared" si="49"/>
        <v>0</v>
      </c>
      <c r="W828" s="25">
        <f t="shared" si="51"/>
        <v>0</v>
      </c>
      <c r="X828" s="43"/>
    </row>
    <row r="829" spans="1:24" ht="12.75">
      <c r="A829" s="36"/>
      <c r="B829" s="42"/>
      <c r="C829" s="41"/>
      <c r="D829" s="40"/>
      <c r="E829" s="39"/>
      <c r="F829" s="38"/>
      <c r="G829" s="37"/>
      <c r="H829" s="36" t="s">
        <v>0</v>
      </c>
      <c r="I829" s="35"/>
      <c r="J829" s="36"/>
      <c r="K829" s="35"/>
      <c r="L829" s="34"/>
      <c r="M829" s="33"/>
      <c r="N829" s="32"/>
      <c r="O829" s="31"/>
      <c r="P829" s="30">
        <f t="shared" si="48"/>
        <v>0</v>
      </c>
      <c r="Q829" s="45"/>
      <c r="R829" s="46"/>
      <c r="S829" s="45"/>
      <c r="T829" s="44"/>
      <c r="U829" s="26">
        <f t="shared" si="50"/>
        <v>0</v>
      </c>
      <c r="V829" s="25">
        <f t="shared" si="49"/>
        <v>0</v>
      </c>
      <c r="W829" s="25">
        <f t="shared" si="51"/>
        <v>0</v>
      </c>
      <c r="X829" s="43"/>
    </row>
    <row r="830" spans="1:24" ht="12.75">
      <c r="A830" s="36"/>
      <c r="B830" s="42"/>
      <c r="C830" s="41"/>
      <c r="D830" s="40"/>
      <c r="E830" s="39"/>
      <c r="F830" s="38"/>
      <c r="G830" s="37"/>
      <c r="H830" s="36" t="s">
        <v>0</v>
      </c>
      <c r="I830" s="35"/>
      <c r="J830" s="36"/>
      <c r="K830" s="35"/>
      <c r="L830" s="34"/>
      <c r="M830" s="33"/>
      <c r="N830" s="32"/>
      <c r="O830" s="31"/>
      <c r="P830" s="30">
        <f t="shared" si="48"/>
        <v>0</v>
      </c>
      <c r="Q830" s="45"/>
      <c r="R830" s="46"/>
      <c r="S830" s="45"/>
      <c r="T830" s="44"/>
      <c r="U830" s="26">
        <f t="shared" si="50"/>
        <v>0</v>
      </c>
      <c r="V830" s="25">
        <f t="shared" si="49"/>
        <v>0</v>
      </c>
      <c r="W830" s="25">
        <f t="shared" si="51"/>
        <v>0</v>
      </c>
      <c r="X830" s="43"/>
    </row>
    <row r="831" spans="1:24" ht="12.75">
      <c r="A831" s="36"/>
      <c r="B831" s="42"/>
      <c r="C831" s="41"/>
      <c r="D831" s="40"/>
      <c r="E831" s="39"/>
      <c r="F831" s="38"/>
      <c r="G831" s="37"/>
      <c r="H831" s="36" t="s">
        <v>0</v>
      </c>
      <c r="I831" s="35"/>
      <c r="J831" s="36"/>
      <c r="K831" s="35"/>
      <c r="L831" s="34"/>
      <c r="M831" s="33"/>
      <c r="N831" s="32"/>
      <c r="O831" s="31"/>
      <c r="P831" s="30">
        <f t="shared" si="48"/>
        <v>0</v>
      </c>
      <c r="Q831" s="45"/>
      <c r="R831" s="46"/>
      <c r="S831" s="45"/>
      <c r="T831" s="44"/>
      <c r="U831" s="26">
        <f t="shared" si="50"/>
        <v>0</v>
      </c>
      <c r="V831" s="25">
        <f t="shared" si="49"/>
        <v>0</v>
      </c>
      <c r="W831" s="25">
        <f t="shared" si="51"/>
        <v>0</v>
      </c>
      <c r="X831" s="43"/>
    </row>
    <row r="832" spans="1:24" ht="12.75">
      <c r="A832" s="36"/>
      <c r="B832" s="42"/>
      <c r="C832" s="41"/>
      <c r="D832" s="40"/>
      <c r="E832" s="39"/>
      <c r="F832" s="38"/>
      <c r="G832" s="37"/>
      <c r="H832" s="36" t="s">
        <v>0</v>
      </c>
      <c r="I832" s="35"/>
      <c r="J832" s="36"/>
      <c r="K832" s="35"/>
      <c r="L832" s="34"/>
      <c r="M832" s="33"/>
      <c r="N832" s="32"/>
      <c r="O832" s="31"/>
      <c r="P832" s="30">
        <f t="shared" si="48"/>
        <v>0</v>
      </c>
      <c r="Q832" s="45"/>
      <c r="R832" s="46"/>
      <c r="S832" s="45"/>
      <c r="T832" s="44"/>
      <c r="U832" s="26">
        <f t="shared" si="50"/>
        <v>0</v>
      </c>
      <c r="V832" s="25">
        <f t="shared" si="49"/>
        <v>0</v>
      </c>
      <c r="W832" s="25">
        <f t="shared" si="51"/>
        <v>0</v>
      </c>
      <c r="X832" s="43"/>
    </row>
    <row r="833" spans="1:24" ht="12.75">
      <c r="A833" s="36"/>
      <c r="B833" s="42"/>
      <c r="C833" s="41"/>
      <c r="D833" s="40"/>
      <c r="E833" s="39"/>
      <c r="F833" s="38"/>
      <c r="G833" s="37"/>
      <c r="H833" s="36" t="s">
        <v>0</v>
      </c>
      <c r="I833" s="35"/>
      <c r="J833" s="36"/>
      <c r="K833" s="35"/>
      <c r="L833" s="34"/>
      <c r="M833" s="33"/>
      <c r="N833" s="32"/>
      <c r="O833" s="31"/>
      <c r="P833" s="30">
        <f t="shared" si="48"/>
        <v>0</v>
      </c>
      <c r="Q833" s="45"/>
      <c r="R833" s="46"/>
      <c r="S833" s="45"/>
      <c r="T833" s="44"/>
      <c r="U833" s="26">
        <f t="shared" si="50"/>
        <v>0</v>
      </c>
      <c r="V833" s="25">
        <f t="shared" si="49"/>
        <v>0</v>
      </c>
      <c r="W833" s="25">
        <f t="shared" si="51"/>
        <v>0</v>
      </c>
      <c r="X833" s="43"/>
    </row>
    <row r="834" spans="1:24" ht="12.75">
      <c r="A834" s="36"/>
      <c r="B834" s="42"/>
      <c r="C834" s="41"/>
      <c r="D834" s="40"/>
      <c r="E834" s="39"/>
      <c r="F834" s="38"/>
      <c r="G834" s="37"/>
      <c r="H834" s="36" t="s">
        <v>0</v>
      </c>
      <c r="I834" s="35"/>
      <c r="J834" s="36"/>
      <c r="K834" s="35"/>
      <c r="L834" s="34"/>
      <c r="M834" s="33"/>
      <c r="N834" s="32"/>
      <c r="O834" s="31"/>
      <c r="P834" s="30">
        <f t="shared" si="48"/>
        <v>0</v>
      </c>
      <c r="Q834" s="45"/>
      <c r="R834" s="46"/>
      <c r="S834" s="45"/>
      <c r="T834" s="44"/>
      <c r="U834" s="26">
        <f t="shared" si="50"/>
        <v>0</v>
      </c>
      <c r="V834" s="25">
        <f t="shared" si="49"/>
        <v>0</v>
      </c>
      <c r="W834" s="25">
        <f t="shared" si="51"/>
        <v>0</v>
      </c>
      <c r="X834" s="43"/>
    </row>
    <row r="835" spans="1:24" ht="12.75">
      <c r="A835" s="36"/>
      <c r="B835" s="42"/>
      <c r="C835" s="41"/>
      <c r="D835" s="40"/>
      <c r="E835" s="39"/>
      <c r="F835" s="38"/>
      <c r="G835" s="37"/>
      <c r="H835" s="36" t="s">
        <v>0</v>
      </c>
      <c r="I835" s="35"/>
      <c r="J835" s="36"/>
      <c r="K835" s="35"/>
      <c r="L835" s="34"/>
      <c r="M835" s="33"/>
      <c r="N835" s="32"/>
      <c r="O835" s="31"/>
      <c r="P835" s="30">
        <f t="shared" si="48"/>
        <v>0</v>
      </c>
      <c r="Q835" s="45"/>
      <c r="R835" s="46"/>
      <c r="S835" s="45"/>
      <c r="T835" s="44"/>
      <c r="U835" s="26">
        <f t="shared" si="50"/>
        <v>0</v>
      </c>
      <c r="V835" s="25">
        <f t="shared" si="49"/>
        <v>0</v>
      </c>
      <c r="W835" s="25">
        <f t="shared" si="51"/>
        <v>0</v>
      </c>
      <c r="X835" s="43"/>
    </row>
    <row r="836" spans="1:24" ht="12.75">
      <c r="A836" s="36"/>
      <c r="B836" s="42"/>
      <c r="C836" s="41"/>
      <c r="D836" s="40"/>
      <c r="E836" s="39"/>
      <c r="F836" s="38"/>
      <c r="G836" s="37"/>
      <c r="H836" s="36" t="s">
        <v>0</v>
      </c>
      <c r="I836" s="35"/>
      <c r="J836" s="36"/>
      <c r="K836" s="35"/>
      <c r="L836" s="34"/>
      <c r="M836" s="33"/>
      <c r="N836" s="32"/>
      <c r="O836" s="31"/>
      <c r="P836" s="30">
        <f t="shared" si="48"/>
        <v>0</v>
      </c>
      <c r="Q836" s="45"/>
      <c r="R836" s="46"/>
      <c r="S836" s="45"/>
      <c r="T836" s="44"/>
      <c r="U836" s="26">
        <f t="shared" si="50"/>
        <v>0</v>
      </c>
      <c r="V836" s="25">
        <f t="shared" si="49"/>
        <v>0</v>
      </c>
      <c r="W836" s="25">
        <f t="shared" si="51"/>
        <v>0</v>
      </c>
      <c r="X836" s="43"/>
    </row>
    <row r="837" spans="1:24" ht="12.75">
      <c r="A837" s="36"/>
      <c r="B837" s="42"/>
      <c r="C837" s="41"/>
      <c r="D837" s="40"/>
      <c r="E837" s="39"/>
      <c r="F837" s="38"/>
      <c r="G837" s="37"/>
      <c r="H837" s="36" t="s">
        <v>0</v>
      </c>
      <c r="I837" s="35"/>
      <c r="J837" s="36"/>
      <c r="K837" s="35"/>
      <c r="L837" s="34"/>
      <c r="M837" s="33"/>
      <c r="N837" s="32"/>
      <c r="O837" s="31"/>
      <c r="P837" s="30">
        <f t="shared" si="48"/>
        <v>0</v>
      </c>
      <c r="Q837" s="45"/>
      <c r="R837" s="46"/>
      <c r="S837" s="45"/>
      <c r="T837" s="44"/>
      <c r="U837" s="26">
        <f t="shared" si="50"/>
        <v>0</v>
      </c>
      <c r="V837" s="25">
        <f t="shared" si="49"/>
        <v>0</v>
      </c>
      <c r="W837" s="25">
        <f t="shared" si="51"/>
        <v>0</v>
      </c>
      <c r="X837" s="43"/>
    </row>
    <row r="838" spans="1:24" ht="12.75">
      <c r="A838" s="36"/>
      <c r="B838" s="42"/>
      <c r="C838" s="41"/>
      <c r="D838" s="40"/>
      <c r="E838" s="39"/>
      <c r="F838" s="38"/>
      <c r="G838" s="37"/>
      <c r="H838" s="36" t="s">
        <v>0</v>
      </c>
      <c r="I838" s="35"/>
      <c r="J838" s="36"/>
      <c r="K838" s="35"/>
      <c r="L838" s="34"/>
      <c r="M838" s="33"/>
      <c r="N838" s="32"/>
      <c r="O838" s="31"/>
      <c r="P838" s="30">
        <f t="shared" ref="P838:P901" si="52">N838+O838</f>
        <v>0</v>
      </c>
      <c r="Q838" s="45"/>
      <c r="R838" s="46"/>
      <c r="S838" s="45"/>
      <c r="T838" s="44"/>
      <c r="U838" s="26">
        <f t="shared" si="50"/>
        <v>0</v>
      </c>
      <c r="V838" s="25">
        <f t="shared" ref="V838:V901" si="53">(Q838*R838)+(S838*T838)</f>
        <v>0</v>
      </c>
      <c r="W838" s="25">
        <f t="shared" si="51"/>
        <v>0</v>
      </c>
      <c r="X838" s="43"/>
    </row>
    <row r="839" spans="1:24" ht="12.75">
      <c r="A839" s="36"/>
      <c r="B839" s="42"/>
      <c r="C839" s="41"/>
      <c r="D839" s="40"/>
      <c r="E839" s="39"/>
      <c r="F839" s="38"/>
      <c r="G839" s="37"/>
      <c r="H839" s="36" t="s">
        <v>0</v>
      </c>
      <c r="I839" s="35"/>
      <c r="J839" s="36"/>
      <c r="K839" s="35"/>
      <c r="L839" s="34"/>
      <c r="M839" s="33"/>
      <c r="N839" s="32"/>
      <c r="O839" s="31"/>
      <c r="P839" s="30">
        <f t="shared" si="52"/>
        <v>0</v>
      </c>
      <c r="Q839" s="45"/>
      <c r="R839" s="46"/>
      <c r="S839" s="45"/>
      <c r="T839" s="44"/>
      <c r="U839" s="26">
        <f t="shared" ref="U839:U902" si="54">Q839+S839</f>
        <v>0</v>
      </c>
      <c r="V839" s="25">
        <f t="shared" si="53"/>
        <v>0</v>
      </c>
      <c r="W839" s="25">
        <f t="shared" ref="W839:W902" si="55">V839+P839</f>
        <v>0</v>
      </c>
      <c r="X839" s="43"/>
    </row>
    <row r="840" spans="1:24" ht="12.75">
      <c r="A840" s="36"/>
      <c r="B840" s="42"/>
      <c r="C840" s="41"/>
      <c r="D840" s="40"/>
      <c r="E840" s="39"/>
      <c r="F840" s="38"/>
      <c r="G840" s="37"/>
      <c r="H840" s="36" t="s">
        <v>0</v>
      </c>
      <c r="I840" s="35"/>
      <c r="J840" s="36"/>
      <c r="K840" s="35"/>
      <c r="L840" s="34"/>
      <c r="M840" s="33"/>
      <c r="N840" s="32"/>
      <c r="O840" s="31"/>
      <c r="P840" s="30">
        <f t="shared" si="52"/>
        <v>0</v>
      </c>
      <c r="Q840" s="45"/>
      <c r="R840" s="46"/>
      <c r="S840" s="45"/>
      <c r="T840" s="44"/>
      <c r="U840" s="26">
        <f t="shared" si="54"/>
        <v>0</v>
      </c>
      <c r="V840" s="25">
        <f t="shared" si="53"/>
        <v>0</v>
      </c>
      <c r="W840" s="25">
        <f t="shared" si="55"/>
        <v>0</v>
      </c>
      <c r="X840" s="43"/>
    </row>
    <row r="841" spans="1:24" ht="12.75">
      <c r="A841" s="36"/>
      <c r="B841" s="42"/>
      <c r="C841" s="41"/>
      <c r="D841" s="40"/>
      <c r="E841" s="39"/>
      <c r="F841" s="38"/>
      <c r="G841" s="37"/>
      <c r="H841" s="36" t="s">
        <v>0</v>
      </c>
      <c r="I841" s="35"/>
      <c r="J841" s="36"/>
      <c r="K841" s="35"/>
      <c r="L841" s="34"/>
      <c r="M841" s="33"/>
      <c r="N841" s="32"/>
      <c r="O841" s="31"/>
      <c r="P841" s="30">
        <f t="shared" si="52"/>
        <v>0</v>
      </c>
      <c r="Q841" s="45"/>
      <c r="R841" s="46"/>
      <c r="S841" s="45"/>
      <c r="T841" s="44"/>
      <c r="U841" s="26">
        <f t="shared" si="54"/>
        <v>0</v>
      </c>
      <c r="V841" s="25">
        <f t="shared" si="53"/>
        <v>0</v>
      </c>
      <c r="W841" s="25">
        <f t="shared" si="55"/>
        <v>0</v>
      </c>
      <c r="X841" s="43"/>
    </row>
    <row r="842" spans="1:24" ht="12.75">
      <c r="A842" s="36"/>
      <c r="B842" s="42"/>
      <c r="C842" s="41"/>
      <c r="D842" s="40"/>
      <c r="E842" s="39"/>
      <c r="F842" s="38"/>
      <c r="G842" s="37"/>
      <c r="H842" s="36" t="s">
        <v>0</v>
      </c>
      <c r="I842" s="35"/>
      <c r="J842" s="36"/>
      <c r="K842" s="35"/>
      <c r="L842" s="34"/>
      <c r="M842" s="33"/>
      <c r="N842" s="32"/>
      <c r="O842" s="31"/>
      <c r="P842" s="30">
        <f t="shared" si="52"/>
        <v>0</v>
      </c>
      <c r="Q842" s="45"/>
      <c r="R842" s="46"/>
      <c r="S842" s="45"/>
      <c r="T842" s="44"/>
      <c r="U842" s="26">
        <f t="shared" si="54"/>
        <v>0</v>
      </c>
      <c r="V842" s="25">
        <f t="shared" si="53"/>
        <v>0</v>
      </c>
      <c r="W842" s="25">
        <f t="shared" si="55"/>
        <v>0</v>
      </c>
      <c r="X842" s="43"/>
    </row>
    <row r="843" spans="1:24" ht="12.75">
      <c r="A843" s="36"/>
      <c r="B843" s="42"/>
      <c r="C843" s="41"/>
      <c r="D843" s="40"/>
      <c r="E843" s="39"/>
      <c r="F843" s="38"/>
      <c r="G843" s="37"/>
      <c r="H843" s="36" t="s">
        <v>0</v>
      </c>
      <c r="I843" s="35"/>
      <c r="J843" s="36"/>
      <c r="K843" s="35"/>
      <c r="L843" s="34"/>
      <c r="M843" s="33"/>
      <c r="N843" s="32"/>
      <c r="O843" s="31"/>
      <c r="P843" s="30">
        <f t="shared" si="52"/>
        <v>0</v>
      </c>
      <c r="Q843" s="45"/>
      <c r="R843" s="46"/>
      <c r="S843" s="45"/>
      <c r="T843" s="44"/>
      <c r="U843" s="26">
        <f t="shared" si="54"/>
        <v>0</v>
      </c>
      <c r="V843" s="25">
        <f t="shared" si="53"/>
        <v>0</v>
      </c>
      <c r="W843" s="25">
        <f t="shared" si="55"/>
        <v>0</v>
      </c>
      <c r="X843" s="43"/>
    </row>
    <row r="844" spans="1:24" ht="12.75">
      <c r="A844" s="36"/>
      <c r="B844" s="42"/>
      <c r="C844" s="41"/>
      <c r="D844" s="40"/>
      <c r="E844" s="39"/>
      <c r="F844" s="38"/>
      <c r="G844" s="37"/>
      <c r="H844" s="36" t="s">
        <v>0</v>
      </c>
      <c r="I844" s="35"/>
      <c r="J844" s="36"/>
      <c r="K844" s="35"/>
      <c r="L844" s="34"/>
      <c r="M844" s="33"/>
      <c r="N844" s="32"/>
      <c r="O844" s="31"/>
      <c r="P844" s="30">
        <f t="shared" si="52"/>
        <v>0</v>
      </c>
      <c r="Q844" s="45"/>
      <c r="R844" s="46"/>
      <c r="S844" s="45"/>
      <c r="T844" s="44"/>
      <c r="U844" s="26">
        <f t="shared" si="54"/>
        <v>0</v>
      </c>
      <c r="V844" s="25">
        <f t="shared" si="53"/>
        <v>0</v>
      </c>
      <c r="W844" s="25">
        <f t="shared" si="55"/>
        <v>0</v>
      </c>
      <c r="X844" s="43"/>
    </row>
    <row r="845" spans="1:24" ht="12.75">
      <c r="A845" s="36"/>
      <c r="B845" s="42"/>
      <c r="C845" s="41"/>
      <c r="D845" s="40"/>
      <c r="E845" s="39"/>
      <c r="F845" s="38"/>
      <c r="G845" s="37"/>
      <c r="H845" s="36" t="s">
        <v>0</v>
      </c>
      <c r="I845" s="35"/>
      <c r="J845" s="36"/>
      <c r="K845" s="35"/>
      <c r="L845" s="34"/>
      <c r="M845" s="33"/>
      <c r="N845" s="32"/>
      <c r="O845" s="31"/>
      <c r="P845" s="30">
        <f t="shared" si="52"/>
        <v>0</v>
      </c>
      <c r="Q845" s="45"/>
      <c r="R845" s="46"/>
      <c r="S845" s="45"/>
      <c r="T845" s="44"/>
      <c r="U845" s="26">
        <f t="shared" si="54"/>
        <v>0</v>
      </c>
      <c r="V845" s="25">
        <f t="shared" si="53"/>
        <v>0</v>
      </c>
      <c r="W845" s="25">
        <f t="shared" si="55"/>
        <v>0</v>
      </c>
      <c r="X845" s="43"/>
    </row>
    <row r="846" spans="1:24" ht="12.75">
      <c r="A846" s="36"/>
      <c r="B846" s="42"/>
      <c r="C846" s="41"/>
      <c r="D846" s="40"/>
      <c r="E846" s="39"/>
      <c r="F846" s="38"/>
      <c r="G846" s="37"/>
      <c r="H846" s="36" t="s">
        <v>0</v>
      </c>
      <c r="I846" s="35"/>
      <c r="J846" s="36"/>
      <c r="K846" s="35"/>
      <c r="L846" s="34"/>
      <c r="M846" s="33"/>
      <c r="N846" s="32"/>
      <c r="O846" s="31"/>
      <c r="P846" s="30">
        <f t="shared" si="52"/>
        <v>0</v>
      </c>
      <c r="Q846" s="45"/>
      <c r="R846" s="46"/>
      <c r="S846" s="45"/>
      <c r="T846" s="44"/>
      <c r="U846" s="26">
        <f t="shared" si="54"/>
        <v>0</v>
      </c>
      <c r="V846" s="25">
        <f t="shared" si="53"/>
        <v>0</v>
      </c>
      <c r="W846" s="25">
        <f t="shared" si="55"/>
        <v>0</v>
      </c>
      <c r="X846" s="43"/>
    </row>
    <row r="847" spans="1:24" ht="12.75">
      <c r="A847" s="36"/>
      <c r="B847" s="42"/>
      <c r="C847" s="41"/>
      <c r="D847" s="40"/>
      <c r="E847" s="39"/>
      <c r="F847" s="38"/>
      <c r="G847" s="37"/>
      <c r="H847" s="36" t="s">
        <v>0</v>
      </c>
      <c r="I847" s="35"/>
      <c r="J847" s="36"/>
      <c r="K847" s="35"/>
      <c r="L847" s="34"/>
      <c r="M847" s="33"/>
      <c r="N847" s="32"/>
      <c r="O847" s="31"/>
      <c r="P847" s="30">
        <f t="shared" si="52"/>
        <v>0</v>
      </c>
      <c r="Q847" s="45"/>
      <c r="R847" s="46"/>
      <c r="S847" s="45"/>
      <c r="T847" s="44"/>
      <c r="U847" s="26">
        <f t="shared" si="54"/>
        <v>0</v>
      </c>
      <c r="V847" s="25">
        <f t="shared" si="53"/>
        <v>0</v>
      </c>
      <c r="W847" s="25">
        <f t="shared" si="55"/>
        <v>0</v>
      </c>
      <c r="X847" s="43"/>
    </row>
    <row r="848" spans="1:24" ht="12.75">
      <c r="A848" s="36"/>
      <c r="B848" s="42"/>
      <c r="C848" s="41"/>
      <c r="D848" s="40"/>
      <c r="E848" s="39"/>
      <c r="F848" s="38"/>
      <c r="G848" s="37"/>
      <c r="H848" s="36" t="s">
        <v>0</v>
      </c>
      <c r="I848" s="35"/>
      <c r="J848" s="36"/>
      <c r="K848" s="35"/>
      <c r="L848" s="34"/>
      <c r="M848" s="33"/>
      <c r="N848" s="32"/>
      <c r="O848" s="31"/>
      <c r="P848" s="30">
        <f t="shared" si="52"/>
        <v>0</v>
      </c>
      <c r="Q848" s="45"/>
      <c r="R848" s="46"/>
      <c r="S848" s="45"/>
      <c r="T848" s="44"/>
      <c r="U848" s="26">
        <f t="shared" si="54"/>
        <v>0</v>
      </c>
      <c r="V848" s="25">
        <f t="shared" si="53"/>
        <v>0</v>
      </c>
      <c r="W848" s="25">
        <f t="shared" si="55"/>
        <v>0</v>
      </c>
      <c r="X848" s="43"/>
    </row>
    <row r="849" spans="1:24" ht="12.75">
      <c r="A849" s="36"/>
      <c r="B849" s="42"/>
      <c r="C849" s="41"/>
      <c r="D849" s="40"/>
      <c r="E849" s="39"/>
      <c r="F849" s="38"/>
      <c r="G849" s="37"/>
      <c r="H849" s="36" t="s">
        <v>0</v>
      </c>
      <c r="I849" s="35"/>
      <c r="J849" s="36"/>
      <c r="K849" s="35"/>
      <c r="L849" s="34"/>
      <c r="M849" s="33"/>
      <c r="N849" s="32"/>
      <c r="O849" s="31"/>
      <c r="P849" s="30">
        <f t="shared" si="52"/>
        <v>0</v>
      </c>
      <c r="Q849" s="45"/>
      <c r="R849" s="46"/>
      <c r="S849" s="45"/>
      <c r="T849" s="44"/>
      <c r="U849" s="26">
        <f t="shared" si="54"/>
        <v>0</v>
      </c>
      <c r="V849" s="25">
        <f t="shared" si="53"/>
        <v>0</v>
      </c>
      <c r="W849" s="25">
        <f t="shared" si="55"/>
        <v>0</v>
      </c>
      <c r="X849" s="43"/>
    </row>
    <row r="850" spans="1:24" ht="12.75">
      <c r="A850" s="36"/>
      <c r="B850" s="42"/>
      <c r="C850" s="41"/>
      <c r="D850" s="40"/>
      <c r="E850" s="39"/>
      <c r="F850" s="38"/>
      <c r="G850" s="37"/>
      <c r="H850" s="36" t="s">
        <v>0</v>
      </c>
      <c r="I850" s="35"/>
      <c r="J850" s="36"/>
      <c r="K850" s="35"/>
      <c r="L850" s="34"/>
      <c r="M850" s="33"/>
      <c r="N850" s="32"/>
      <c r="O850" s="31"/>
      <c r="P850" s="30">
        <f t="shared" si="52"/>
        <v>0</v>
      </c>
      <c r="Q850" s="45"/>
      <c r="R850" s="46"/>
      <c r="S850" s="45"/>
      <c r="T850" s="44"/>
      <c r="U850" s="26">
        <f t="shared" si="54"/>
        <v>0</v>
      </c>
      <c r="V850" s="25">
        <f t="shared" si="53"/>
        <v>0</v>
      </c>
      <c r="W850" s="25">
        <f t="shared" si="55"/>
        <v>0</v>
      </c>
      <c r="X850" s="43"/>
    </row>
    <row r="851" spans="1:24" ht="12.75">
      <c r="A851" s="36"/>
      <c r="B851" s="42"/>
      <c r="C851" s="41"/>
      <c r="D851" s="40"/>
      <c r="E851" s="39"/>
      <c r="F851" s="38"/>
      <c r="G851" s="37"/>
      <c r="H851" s="36" t="s">
        <v>0</v>
      </c>
      <c r="I851" s="35"/>
      <c r="J851" s="36"/>
      <c r="K851" s="35"/>
      <c r="L851" s="34"/>
      <c r="M851" s="33"/>
      <c r="N851" s="32"/>
      <c r="O851" s="31"/>
      <c r="P851" s="30">
        <f t="shared" si="52"/>
        <v>0</v>
      </c>
      <c r="Q851" s="45"/>
      <c r="R851" s="46"/>
      <c r="S851" s="45"/>
      <c r="T851" s="44"/>
      <c r="U851" s="26">
        <f t="shared" si="54"/>
        <v>0</v>
      </c>
      <c r="V851" s="25">
        <f t="shared" si="53"/>
        <v>0</v>
      </c>
      <c r="W851" s="25">
        <f t="shared" si="55"/>
        <v>0</v>
      </c>
      <c r="X851" s="43"/>
    </row>
    <row r="852" spans="1:24" ht="12.75">
      <c r="A852" s="36"/>
      <c r="B852" s="42"/>
      <c r="C852" s="41"/>
      <c r="D852" s="40"/>
      <c r="E852" s="39"/>
      <c r="F852" s="38"/>
      <c r="G852" s="37"/>
      <c r="H852" s="36" t="s">
        <v>0</v>
      </c>
      <c r="I852" s="35"/>
      <c r="J852" s="36"/>
      <c r="K852" s="35"/>
      <c r="L852" s="34"/>
      <c r="M852" s="33"/>
      <c r="N852" s="32"/>
      <c r="O852" s="31"/>
      <c r="P852" s="30">
        <f t="shared" si="52"/>
        <v>0</v>
      </c>
      <c r="Q852" s="45"/>
      <c r="R852" s="46"/>
      <c r="S852" s="45"/>
      <c r="T852" s="44"/>
      <c r="U852" s="26">
        <f t="shared" si="54"/>
        <v>0</v>
      </c>
      <c r="V852" s="25">
        <f t="shared" si="53"/>
        <v>0</v>
      </c>
      <c r="W852" s="25">
        <f t="shared" si="55"/>
        <v>0</v>
      </c>
      <c r="X852" s="43"/>
    </row>
    <row r="853" spans="1:24" ht="12.75">
      <c r="A853" s="36"/>
      <c r="B853" s="42"/>
      <c r="C853" s="41"/>
      <c r="D853" s="40"/>
      <c r="E853" s="39"/>
      <c r="F853" s="38"/>
      <c r="G853" s="37"/>
      <c r="H853" s="36" t="s">
        <v>0</v>
      </c>
      <c r="I853" s="35"/>
      <c r="J853" s="36"/>
      <c r="K853" s="35"/>
      <c r="L853" s="34"/>
      <c r="M853" s="33"/>
      <c r="N853" s="32"/>
      <c r="O853" s="31"/>
      <c r="P853" s="30">
        <f t="shared" si="52"/>
        <v>0</v>
      </c>
      <c r="Q853" s="45"/>
      <c r="R853" s="46"/>
      <c r="S853" s="45"/>
      <c r="T853" s="44"/>
      <c r="U853" s="26">
        <f t="shared" si="54"/>
        <v>0</v>
      </c>
      <c r="V853" s="25">
        <f t="shared" si="53"/>
        <v>0</v>
      </c>
      <c r="W853" s="25">
        <f t="shared" si="55"/>
        <v>0</v>
      </c>
      <c r="X853" s="43"/>
    </row>
    <row r="854" spans="1:24" ht="12.75">
      <c r="A854" s="36"/>
      <c r="B854" s="42"/>
      <c r="C854" s="41"/>
      <c r="D854" s="40"/>
      <c r="E854" s="39"/>
      <c r="F854" s="38"/>
      <c r="G854" s="37"/>
      <c r="H854" s="36" t="s">
        <v>0</v>
      </c>
      <c r="I854" s="35"/>
      <c r="J854" s="36"/>
      <c r="K854" s="35"/>
      <c r="L854" s="34"/>
      <c r="M854" s="33"/>
      <c r="N854" s="32"/>
      <c r="O854" s="31"/>
      <c r="P854" s="30">
        <f t="shared" si="52"/>
        <v>0</v>
      </c>
      <c r="Q854" s="45"/>
      <c r="R854" s="46"/>
      <c r="S854" s="45"/>
      <c r="T854" s="44"/>
      <c r="U854" s="26">
        <f t="shared" si="54"/>
        <v>0</v>
      </c>
      <c r="V854" s="25">
        <f t="shared" si="53"/>
        <v>0</v>
      </c>
      <c r="W854" s="25">
        <f t="shared" si="55"/>
        <v>0</v>
      </c>
      <c r="X854" s="43"/>
    </row>
    <row r="855" spans="1:24" ht="12.75">
      <c r="A855" s="36"/>
      <c r="B855" s="42"/>
      <c r="C855" s="41"/>
      <c r="D855" s="40"/>
      <c r="E855" s="39"/>
      <c r="F855" s="38"/>
      <c r="G855" s="37"/>
      <c r="H855" s="36" t="s">
        <v>0</v>
      </c>
      <c r="I855" s="35"/>
      <c r="J855" s="36"/>
      <c r="K855" s="35"/>
      <c r="L855" s="34"/>
      <c r="M855" s="33"/>
      <c r="N855" s="32"/>
      <c r="O855" s="31"/>
      <c r="P855" s="30">
        <f t="shared" si="52"/>
        <v>0</v>
      </c>
      <c r="Q855" s="45"/>
      <c r="R855" s="46"/>
      <c r="S855" s="45"/>
      <c r="T855" s="44"/>
      <c r="U855" s="26">
        <f t="shared" si="54"/>
        <v>0</v>
      </c>
      <c r="V855" s="25">
        <f t="shared" si="53"/>
        <v>0</v>
      </c>
      <c r="W855" s="25">
        <f t="shared" si="55"/>
        <v>0</v>
      </c>
      <c r="X855" s="43"/>
    </row>
    <row r="856" spans="1:24" ht="12.75">
      <c r="A856" s="36"/>
      <c r="B856" s="42"/>
      <c r="C856" s="41"/>
      <c r="D856" s="40"/>
      <c r="E856" s="39"/>
      <c r="F856" s="38"/>
      <c r="G856" s="37"/>
      <c r="H856" s="36" t="s">
        <v>0</v>
      </c>
      <c r="I856" s="35"/>
      <c r="J856" s="36"/>
      <c r="K856" s="35"/>
      <c r="L856" s="34"/>
      <c r="M856" s="33"/>
      <c r="N856" s="32"/>
      <c r="O856" s="31"/>
      <c r="P856" s="30">
        <f t="shared" si="52"/>
        <v>0</v>
      </c>
      <c r="Q856" s="45"/>
      <c r="R856" s="46"/>
      <c r="S856" s="45"/>
      <c r="T856" s="44"/>
      <c r="U856" s="26">
        <f t="shared" si="54"/>
        <v>0</v>
      </c>
      <c r="V856" s="25">
        <f t="shared" si="53"/>
        <v>0</v>
      </c>
      <c r="W856" s="25">
        <f t="shared" si="55"/>
        <v>0</v>
      </c>
      <c r="X856" s="43"/>
    </row>
    <row r="857" spans="1:24" ht="12.75">
      <c r="A857" s="36"/>
      <c r="B857" s="42"/>
      <c r="C857" s="41"/>
      <c r="D857" s="40"/>
      <c r="E857" s="39"/>
      <c r="F857" s="38"/>
      <c r="G857" s="37"/>
      <c r="H857" s="36" t="s">
        <v>0</v>
      </c>
      <c r="I857" s="35"/>
      <c r="J857" s="36"/>
      <c r="K857" s="35"/>
      <c r="L857" s="34"/>
      <c r="M857" s="33"/>
      <c r="N857" s="32"/>
      <c r="O857" s="31"/>
      <c r="P857" s="30">
        <f t="shared" si="52"/>
        <v>0</v>
      </c>
      <c r="Q857" s="45"/>
      <c r="R857" s="46"/>
      <c r="S857" s="45"/>
      <c r="T857" s="44"/>
      <c r="U857" s="26">
        <f t="shared" si="54"/>
        <v>0</v>
      </c>
      <c r="V857" s="25">
        <f t="shared" si="53"/>
        <v>0</v>
      </c>
      <c r="W857" s="25">
        <f t="shared" si="55"/>
        <v>0</v>
      </c>
      <c r="X857" s="43"/>
    </row>
    <row r="858" spans="1:24" ht="12.75">
      <c r="A858" s="36"/>
      <c r="B858" s="42"/>
      <c r="C858" s="41"/>
      <c r="D858" s="40"/>
      <c r="E858" s="39"/>
      <c r="F858" s="38"/>
      <c r="G858" s="37"/>
      <c r="H858" s="36" t="s">
        <v>0</v>
      </c>
      <c r="I858" s="35"/>
      <c r="J858" s="36"/>
      <c r="K858" s="35"/>
      <c r="L858" s="34"/>
      <c r="M858" s="33"/>
      <c r="N858" s="32"/>
      <c r="O858" s="31"/>
      <c r="P858" s="30">
        <f t="shared" si="52"/>
        <v>0</v>
      </c>
      <c r="Q858" s="45"/>
      <c r="R858" s="46"/>
      <c r="S858" s="45"/>
      <c r="T858" s="44"/>
      <c r="U858" s="26">
        <f t="shared" si="54"/>
        <v>0</v>
      </c>
      <c r="V858" s="25">
        <f t="shared" si="53"/>
        <v>0</v>
      </c>
      <c r="W858" s="25">
        <f t="shared" si="55"/>
        <v>0</v>
      </c>
      <c r="X858" s="43"/>
    </row>
    <row r="859" spans="1:24" ht="12.75">
      <c r="A859" s="36"/>
      <c r="B859" s="42"/>
      <c r="C859" s="41"/>
      <c r="D859" s="40"/>
      <c r="E859" s="39"/>
      <c r="F859" s="38"/>
      <c r="G859" s="37"/>
      <c r="H859" s="36" t="s">
        <v>0</v>
      </c>
      <c r="I859" s="35"/>
      <c r="J859" s="36"/>
      <c r="K859" s="35"/>
      <c r="L859" s="34"/>
      <c r="M859" s="33"/>
      <c r="N859" s="32"/>
      <c r="O859" s="31"/>
      <c r="P859" s="30">
        <f t="shared" si="52"/>
        <v>0</v>
      </c>
      <c r="Q859" s="45"/>
      <c r="R859" s="46"/>
      <c r="S859" s="45"/>
      <c r="T859" s="44"/>
      <c r="U859" s="26">
        <f t="shared" si="54"/>
        <v>0</v>
      </c>
      <c r="V859" s="25">
        <f t="shared" si="53"/>
        <v>0</v>
      </c>
      <c r="W859" s="25">
        <f t="shared" si="55"/>
        <v>0</v>
      </c>
      <c r="X859" s="43"/>
    </row>
    <row r="860" spans="1:24" ht="12.75">
      <c r="A860" s="36"/>
      <c r="B860" s="42"/>
      <c r="C860" s="41"/>
      <c r="D860" s="40"/>
      <c r="E860" s="39"/>
      <c r="F860" s="38"/>
      <c r="G860" s="37"/>
      <c r="H860" s="36" t="s">
        <v>0</v>
      </c>
      <c r="I860" s="35"/>
      <c r="J860" s="36"/>
      <c r="K860" s="35"/>
      <c r="L860" s="34"/>
      <c r="M860" s="33"/>
      <c r="N860" s="32"/>
      <c r="O860" s="31"/>
      <c r="P860" s="30">
        <f t="shared" si="52"/>
        <v>0</v>
      </c>
      <c r="Q860" s="45"/>
      <c r="R860" s="46"/>
      <c r="S860" s="45"/>
      <c r="T860" s="44"/>
      <c r="U860" s="26">
        <f t="shared" si="54"/>
        <v>0</v>
      </c>
      <c r="V860" s="25">
        <f t="shared" si="53"/>
        <v>0</v>
      </c>
      <c r="W860" s="25">
        <f t="shared" si="55"/>
        <v>0</v>
      </c>
      <c r="X860" s="43"/>
    </row>
    <row r="861" spans="1:24" ht="12.75">
      <c r="A861" s="36"/>
      <c r="B861" s="42"/>
      <c r="C861" s="41"/>
      <c r="D861" s="40"/>
      <c r="E861" s="39"/>
      <c r="F861" s="38"/>
      <c r="G861" s="37"/>
      <c r="H861" s="36" t="s">
        <v>0</v>
      </c>
      <c r="I861" s="35"/>
      <c r="J861" s="36"/>
      <c r="K861" s="35"/>
      <c r="L861" s="34"/>
      <c r="M861" s="33"/>
      <c r="N861" s="32"/>
      <c r="O861" s="31"/>
      <c r="P861" s="30">
        <f t="shared" si="52"/>
        <v>0</v>
      </c>
      <c r="Q861" s="45"/>
      <c r="R861" s="46"/>
      <c r="S861" s="45"/>
      <c r="T861" s="44"/>
      <c r="U861" s="26">
        <f t="shared" si="54"/>
        <v>0</v>
      </c>
      <c r="V861" s="25">
        <f t="shared" si="53"/>
        <v>0</v>
      </c>
      <c r="W861" s="25">
        <f t="shared" si="55"/>
        <v>0</v>
      </c>
      <c r="X861" s="43"/>
    </row>
    <row r="862" spans="1:24" ht="12.75">
      <c r="A862" s="36"/>
      <c r="B862" s="42"/>
      <c r="C862" s="41"/>
      <c r="D862" s="40"/>
      <c r="E862" s="39"/>
      <c r="F862" s="38"/>
      <c r="G862" s="37"/>
      <c r="H862" s="36" t="s">
        <v>0</v>
      </c>
      <c r="I862" s="35"/>
      <c r="J862" s="36"/>
      <c r="K862" s="35"/>
      <c r="L862" s="34"/>
      <c r="M862" s="33"/>
      <c r="N862" s="32"/>
      <c r="O862" s="31"/>
      <c r="P862" s="30">
        <f t="shared" si="52"/>
        <v>0</v>
      </c>
      <c r="Q862" s="45"/>
      <c r="R862" s="46"/>
      <c r="S862" s="45"/>
      <c r="T862" s="44"/>
      <c r="U862" s="26">
        <f t="shared" si="54"/>
        <v>0</v>
      </c>
      <c r="V862" s="25">
        <f t="shared" si="53"/>
        <v>0</v>
      </c>
      <c r="W862" s="25">
        <f t="shared" si="55"/>
        <v>0</v>
      </c>
      <c r="X862" s="43"/>
    </row>
    <row r="863" spans="1:24" ht="12.75">
      <c r="A863" s="36"/>
      <c r="B863" s="42"/>
      <c r="C863" s="41"/>
      <c r="D863" s="40"/>
      <c r="E863" s="39"/>
      <c r="F863" s="38"/>
      <c r="G863" s="37"/>
      <c r="H863" s="36" t="s">
        <v>0</v>
      </c>
      <c r="I863" s="35"/>
      <c r="J863" s="36"/>
      <c r="K863" s="35"/>
      <c r="L863" s="34"/>
      <c r="M863" s="33"/>
      <c r="N863" s="32"/>
      <c r="O863" s="31"/>
      <c r="P863" s="30">
        <f t="shared" si="52"/>
        <v>0</v>
      </c>
      <c r="Q863" s="45"/>
      <c r="R863" s="46"/>
      <c r="S863" s="45"/>
      <c r="T863" s="44"/>
      <c r="U863" s="26">
        <f t="shared" si="54"/>
        <v>0</v>
      </c>
      <c r="V863" s="25">
        <f t="shared" si="53"/>
        <v>0</v>
      </c>
      <c r="W863" s="25">
        <f t="shared" si="55"/>
        <v>0</v>
      </c>
      <c r="X863" s="43"/>
    </row>
    <row r="864" spans="1:24" ht="12.75">
      <c r="A864" s="36"/>
      <c r="B864" s="42"/>
      <c r="C864" s="41"/>
      <c r="D864" s="40"/>
      <c r="E864" s="39"/>
      <c r="F864" s="38"/>
      <c r="G864" s="37"/>
      <c r="H864" s="36" t="s">
        <v>0</v>
      </c>
      <c r="I864" s="35"/>
      <c r="J864" s="36"/>
      <c r="K864" s="35"/>
      <c r="L864" s="34"/>
      <c r="M864" s="33"/>
      <c r="N864" s="32"/>
      <c r="O864" s="31"/>
      <c r="P864" s="30">
        <f t="shared" si="52"/>
        <v>0</v>
      </c>
      <c r="Q864" s="45"/>
      <c r="R864" s="46"/>
      <c r="S864" s="45"/>
      <c r="T864" s="44"/>
      <c r="U864" s="26">
        <f t="shared" si="54"/>
        <v>0</v>
      </c>
      <c r="V864" s="25">
        <f t="shared" si="53"/>
        <v>0</v>
      </c>
      <c r="W864" s="25">
        <f t="shared" si="55"/>
        <v>0</v>
      </c>
      <c r="X864" s="43"/>
    </row>
    <row r="865" spans="1:24" ht="12.75">
      <c r="A865" s="36"/>
      <c r="B865" s="42"/>
      <c r="C865" s="41"/>
      <c r="D865" s="40"/>
      <c r="E865" s="39"/>
      <c r="F865" s="38"/>
      <c r="G865" s="37"/>
      <c r="H865" s="36" t="s">
        <v>0</v>
      </c>
      <c r="I865" s="35"/>
      <c r="J865" s="36"/>
      <c r="K865" s="35"/>
      <c r="L865" s="34"/>
      <c r="M865" s="33"/>
      <c r="N865" s="32"/>
      <c r="O865" s="31"/>
      <c r="P865" s="30">
        <f t="shared" si="52"/>
        <v>0</v>
      </c>
      <c r="Q865" s="45"/>
      <c r="R865" s="46"/>
      <c r="S865" s="45"/>
      <c r="T865" s="44"/>
      <c r="U865" s="26">
        <f t="shared" si="54"/>
        <v>0</v>
      </c>
      <c r="V865" s="25">
        <f t="shared" si="53"/>
        <v>0</v>
      </c>
      <c r="W865" s="25">
        <f t="shared" si="55"/>
        <v>0</v>
      </c>
      <c r="X865" s="43"/>
    </row>
    <row r="866" spans="1:24" ht="12.75">
      <c r="A866" s="36"/>
      <c r="B866" s="42"/>
      <c r="C866" s="41"/>
      <c r="D866" s="40"/>
      <c r="E866" s="39"/>
      <c r="F866" s="38"/>
      <c r="G866" s="37"/>
      <c r="H866" s="36" t="s">
        <v>0</v>
      </c>
      <c r="I866" s="35"/>
      <c r="J866" s="36"/>
      <c r="K866" s="35"/>
      <c r="L866" s="34"/>
      <c r="M866" s="33"/>
      <c r="N866" s="32"/>
      <c r="O866" s="31"/>
      <c r="P866" s="30">
        <f t="shared" si="52"/>
        <v>0</v>
      </c>
      <c r="Q866" s="45"/>
      <c r="R866" s="46"/>
      <c r="S866" s="45"/>
      <c r="T866" s="44"/>
      <c r="U866" s="26">
        <f t="shared" si="54"/>
        <v>0</v>
      </c>
      <c r="V866" s="25">
        <f t="shared" si="53"/>
        <v>0</v>
      </c>
      <c r="W866" s="25">
        <f t="shared" si="55"/>
        <v>0</v>
      </c>
      <c r="X866" s="43"/>
    </row>
    <row r="867" spans="1:24" ht="12.75">
      <c r="A867" s="36"/>
      <c r="B867" s="42"/>
      <c r="C867" s="41"/>
      <c r="D867" s="40"/>
      <c r="E867" s="39"/>
      <c r="F867" s="38"/>
      <c r="G867" s="37"/>
      <c r="H867" s="36" t="s">
        <v>0</v>
      </c>
      <c r="I867" s="35"/>
      <c r="J867" s="36"/>
      <c r="K867" s="35"/>
      <c r="L867" s="34"/>
      <c r="M867" s="33"/>
      <c r="N867" s="32"/>
      <c r="O867" s="31"/>
      <c r="P867" s="30">
        <f t="shared" si="52"/>
        <v>0</v>
      </c>
      <c r="Q867" s="45"/>
      <c r="R867" s="46"/>
      <c r="S867" s="45"/>
      <c r="T867" s="44"/>
      <c r="U867" s="26">
        <f t="shared" si="54"/>
        <v>0</v>
      </c>
      <c r="V867" s="25">
        <f t="shared" si="53"/>
        <v>0</v>
      </c>
      <c r="W867" s="25">
        <f t="shared" si="55"/>
        <v>0</v>
      </c>
      <c r="X867" s="43"/>
    </row>
    <row r="868" spans="1:24" ht="12.75">
      <c r="A868" s="36"/>
      <c r="B868" s="42"/>
      <c r="C868" s="41"/>
      <c r="D868" s="40"/>
      <c r="E868" s="39"/>
      <c r="F868" s="38"/>
      <c r="G868" s="37"/>
      <c r="H868" s="36" t="s">
        <v>0</v>
      </c>
      <c r="I868" s="35"/>
      <c r="J868" s="36"/>
      <c r="K868" s="35"/>
      <c r="L868" s="34"/>
      <c r="M868" s="33"/>
      <c r="N868" s="32"/>
      <c r="O868" s="31"/>
      <c r="P868" s="30">
        <f t="shared" si="52"/>
        <v>0</v>
      </c>
      <c r="Q868" s="45"/>
      <c r="R868" s="46"/>
      <c r="S868" s="45"/>
      <c r="T868" s="44"/>
      <c r="U868" s="26">
        <f t="shared" si="54"/>
        <v>0</v>
      </c>
      <c r="V868" s="25">
        <f t="shared" si="53"/>
        <v>0</v>
      </c>
      <c r="W868" s="25">
        <f t="shared" si="55"/>
        <v>0</v>
      </c>
      <c r="X868" s="43"/>
    </row>
    <row r="869" spans="1:24" ht="12.75">
      <c r="A869" s="36"/>
      <c r="B869" s="42"/>
      <c r="C869" s="41"/>
      <c r="D869" s="40"/>
      <c r="E869" s="39"/>
      <c r="F869" s="38"/>
      <c r="G869" s="37"/>
      <c r="H869" s="36" t="s">
        <v>0</v>
      </c>
      <c r="I869" s="35"/>
      <c r="J869" s="36"/>
      <c r="K869" s="35"/>
      <c r="L869" s="34"/>
      <c r="M869" s="33"/>
      <c r="N869" s="32"/>
      <c r="O869" s="31"/>
      <c r="P869" s="30">
        <f t="shared" si="52"/>
        <v>0</v>
      </c>
      <c r="Q869" s="45"/>
      <c r="R869" s="46"/>
      <c r="S869" s="45"/>
      <c r="T869" s="44"/>
      <c r="U869" s="26">
        <f t="shared" si="54"/>
        <v>0</v>
      </c>
      <c r="V869" s="25">
        <f t="shared" si="53"/>
        <v>0</v>
      </c>
      <c r="W869" s="25">
        <f t="shared" si="55"/>
        <v>0</v>
      </c>
      <c r="X869" s="43"/>
    </row>
    <row r="870" spans="1:24" ht="12.75">
      <c r="A870" s="36"/>
      <c r="B870" s="42"/>
      <c r="C870" s="41"/>
      <c r="D870" s="40"/>
      <c r="E870" s="39"/>
      <c r="F870" s="38"/>
      <c r="G870" s="37"/>
      <c r="H870" s="36" t="s">
        <v>0</v>
      </c>
      <c r="I870" s="35"/>
      <c r="J870" s="36"/>
      <c r="K870" s="35"/>
      <c r="L870" s="34"/>
      <c r="M870" s="33"/>
      <c r="N870" s="32"/>
      <c r="O870" s="31"/>
      <c r="P870" s="30">
        <f t="shared" si="52"/>
        <v>0</v>
      </c>
      <c r="Q870" s="45"/>
      <c r="R870" s="46"/>
      <c r="S870" s="45"/>
      <c r="T870" s="44"/>
      <c r="U870" s="26">
        <f t="shared" si="54"/>
        <v>0</v>
      </c>
      <c r="V870" s="25">
        <f t="shared" si="53"/>
        <v>0</v>
      </c>
      <c r="W870" s="25">
        <f t="shared" si="55"/>
        <v>0</v>
      </c>
      <c r="X870" s="43"/>
    </row>
    <row r="871" spans="1:24" ht="12.75">
      <c r="A871" s="36"/>
      <c r="B871" s="42"/>
      <c r="C871" s="41"/>
      <c r="D871" s="40"/>
      <c r="E871" s="39"/>
      <c r="F871" s="38"/>
      <c r="G871" s="37"/>
      <c r="H871" s="36" t="s">
        <v>0</v>
      </c>
      <c r="I871" s="35"/>
      <c r="J871" s="36"/>
      <c r="K871" s="35"/>
      <c r="L871" s="34"/>
      <c r="M871" s="33"/>
      <c r="N871" s="32"/>
      <c r="O871" s="31"/>
      <c r="P871" s="30">
        <f t="shared" si="52"/>
        <v>0</v>
      </c>
      <c r="Q871" s="45"/>
      <c r="R871" s="46"/>
      <c r="S871" s="45"/>
      <c r="T871" s="44"/>
      <c r="U871" s="26">
        <f t="shared" si="54"/>
        <v>0</v>
      </c>
      <c r="V871" s="25">
        <f t="shared" si="53"/>
        <v>0</v>
      </c>
      <c r="W871" s="25">
        <f t="shared" si="55"/>
        <v>0</v>
      </c>
      <c r="X871" s="43"/>
    </row>
    <row r="872" spans="1:24" ht="12.75">
      <c r="A872" s="36"/>
      <c r="B872" s="42"/>
      <c r="C872" s="41"/>
      <c r="D872" s="40"/>
      <c r="E872" s="39"/>
      <c r="F872" s="38"/>
      <c r="G872" s="37"/>
      <c r="H872" s="36" t="s">
        <v>0</v>
      </c>
      <c r="I872" s="35"/>
      <c r="J872" s="36"/>
      <c r="K872" s="35"/>
      <c r="L872" s="34"/>
      <c r="M872" s="33"/>
      <c r="N872" s="32"/>
      <c r="O872" s="31"/>
      <c r="P872" s="30">
        <f t="shared" si="52"/>
        <v>0</v>
      </c>
      <c r="Q872" s="45"/>
      <c r="R872" s="46"/>
      <c r="S872" s="45"/>
      <c r="T872" s="44"/>
      <c r="U872" s="26">
        <f t="shared" si="54"/>
        <v>0</v>
      </c>
      <c r="V872" s="25">
        <f t="shared" si="53"/>
        <v>0</v>
      </c>
      <c r="W872" s="25">
        <f t="shared" si="55"/>
        <v>0</v>
      </c>
      <c r="X872" s="43"/>
    </row>
    <row r="873" spans="1:24" ht="12.75">
      <c r="A873" s="36"/>
      <c r="B873" s="42"/>
      <c r="C873" s="41"/>
      <c r="D873" s="40"/>
      <c r="E873" s="39"/>
      <c r="F873" s="38"/>
      <c r="G873" s="37"/>
      <c r="H873" s="36" t="s">
        <v>0</v>
      </c>
      <c r="I873" s="35"/>
      <c r="J873" s="36"/>
      <c r="K873" s="35"/>
      <c r="L873" s="34"/>
      <c r="M873" s="33"/>
      <c r="N873" s="32"/>
      <c r="O873" s="31"/>
      <c r="P873" s="30">
        <f t="shared" si="52"/>
        <v>0</v>
      </c>
      <c r="Q873" s="45"/>
      <c r="R873" s="46"/>
      <c r="S873" s="45"/>
      <c r="T873" s="44"/>
      <c r="U873" s="26">
        <f t="shared" si="54"/>
        <v>0</v>
      </c>
      <c r="V873" s="25">
        <f t="shared" si="53"/>
        <v>0</v>
      </c>
      <c r="W873" s="25">
        <f t="shared" si="55"/>
        <v>0</v>
      </c>
      <c r="X873" s="43"/>
    </row>
    <row r="874" spans="1:24" ht="12.75">
      <c r="A874" s="36"/>
      <c r="B874" s="42"/>
      <c r="C874" s="41"/>
      <c r="D874" s="40"/>
      <c r="E874" s="39"/>
      <c r="F874" s="38"/>
      <c r="G874" s="37"/>
      <c r="H874" s="36" t="s">
        <v>0</v>
      </c>
      <c r="I874" s="35"/>
      <c r="J874" s="36"/>
      <c r="K874" s="35"/>
      <c r="L874" s="34"/>
      <c r="M874" s="33"/>
      <c r="N874" s="32"/>
      <c r="O874" s="31"/>
      <c r="P874" s="30">
        <f t="shared" si="52"/>
        <v>0</v>
      </c>
      <c r="Q874" s="45"/>
      <c r="R874" s="46"/>
      <c r="S874" s="45"/>
      <c r="T874" s="44"/>
      <c r="U874" s="26">
        <f t="shared" si="54"/>
        <v>0</v>
      </c>
      <c r="V874" s="25">
        <f t="shared" si="53"/>
        <v>0</v>
      </c>
      <c r="W874" s="25">
        <f t="shared" si="55"/>
        <v>0</v>
      </c>
      <c r="X874" s="43"/>
    </row>
    <row r="875" spans="1:24" ht="12.75">
      <c r="A875" s="36"/>
      <c r="B875" s="42"/>
      <c r="C875" s="41"/>
      <c r="D875" s="40"/>
      <c r="E875" s="39"/>
      <c r="F875" s="38"/>
      <c r="G875" s="37"/>
      <c r="H875" s="36" t="s">
        <v>0</v>
      </c>
      <c r="I875" s="35"/>
      <c r="J875" s="36"/>
      <c r="K875" s="35"/>
      <c r="L875" s="34"/>
      <c r="M875" s="33"/>
      <c r="N875" s="32"/>
      <c r="O875" s="31"/>
      <c r="P875" s="30">
        <f t="shared" si="52"/>
        <v>0</v>
      </c>
      <c r="Q875" s="45"/>
      <c r="R875" s="46"/>
      <c r="S875" s="45"/>
      <c r="T875" s="44"/>
      <c r="U875" s="26">
        <f t="shared" si="54"/>
        <v>0</v>
      </c>
      <c r="V875" s="25">
        <f t="shared" si="53"/>
        <v>0</v>
      </c>
      <c r="W875" s="25">
        <f t="shared" si="55"/>
        <v>0</v>
      </c>
      <c r="X875" s="43"/>
    </row>
    <row r="876" spans="1:24" ht="12.75">
      <c r="A876" s="36"/>
      <c r="B876" s="42"/>
      <c r="C876" s="41"/>
      <c r="D876" s="40"/>
      <c r="E876" s="39"/>
      <c r="F876" s="38"/>
      <c r="G876" s="37"/>
      <c r="H876" s="36" t="s">
        <v>0</v>
      </c>
      <c r="I876" s="35"/>
      <c r="J876" s="36"/>
      <c r="K876" s="35"/>
      <c r="L876" s="34"/>
      <c r="M876" s="33"/>
      <c r="N876" s="32"/>
      <c r="O876" s="31"/>
      <c r="P876" s="30">
        <f t="shared" si="52"/>
        <v>0</v>
      </c>
      <c r="Q876" s="45"/>
      <c r="R876" s="46"/>
      <c r="S876" s="45"/>
      <c r="T876" s="44"/>
      <c r="U876" s="26">
        <f t="shared" si="54"/>
        <v>0</v>
      </c>
      <c r="V876" s="25">
        <f t="shared" si="53"/>
        <v>0</v>
      </c>
      <c r="W876" s="25">
        <f t="shared" si="55"/>
        <v>0</v>
      </c>
      <c r="X876" s="43"/>
    </row>
    <row r="877" spans="1:24" ht="12.75">
      <c r="A877" s="36"/>
      <c r="B877" s="42"/>
      <c r="C877" s="41"/>
      <c r="D877" s="40"/>
      <c r="E877" s="39"/>
      <c r="F877" s="38"/>
      <c r="G877" s="37"/>
      <c r="H877" s="36" t="s">
        <v>0</v>
      </c>
      <c r="I877" s="35"/>
      <c r="J877" s="36"/>
      <c r="K877" s="35"/>
      <c r="L877" s="34"/>
      <c r="M877" s="33"/>
      <c r="N877" s="32"/>
      <c r="O877" s="31"/>
      <c r="P877" s="30">
        <f t="shared" si="52"/>
        <v>0</v>
      </c>
      <c r="Q877" s="45"/>
      <c r="R877" s="46"/>
      <c r="S877" s="45"/>
      <c r="T877" s="44"/>
      <c r="U877" s="26">
        <f t="shared" si="54"/>
        <v>0</v>
      </c>
      <c r="V877" s="25">
        <f t="shared" si="53"/>
        <v>0</v>
      </c>
      <c r="W877" s="25">
        <f t="shared" si="55"/>
        <v>0</v>
      </c>
      <c r="X877" s="43"/>
    </row>
    <row r="878" spans="1:24" ht="12.75">
      <c r="A878" s="36"/>
      <c r="B878" s="42"/>
      <c r="C878" s="41"/>
      <c r="D878" s="40"/>
      <c r="E878" s="39"/>
      <c r="F878" s="38"/>
      <c r="G878" s="37"/>
      <c r="H878" s="36" t="s">
        <v>0</v>
      </c>
      <c r="I878" s="35"/>
      <c r="J878" s="36"/>
      <c r="K878" s="35"/>
      <c r="L878" s="34"/>
      <c r="M878" s="33"/>
      <c r="N878" s="32"/>
      <c r="O878" s="31"/>
      <c r="P878" s="30">
        <f t="shared" si="52"/>
        <v>0</v>
      </c>
      <c r="Q878" s="45"/>
      <c r="R878" s="46"/>
      <c r="S878" s="45"/>
      <c r="T878" s="44"/>
      <c r="U878" s="26">
        <f t="shared" si="54"/>
        <v>0</v>
      </c>
      <c r="V878" s="25">
        <f t="shared" si="53"/>
        <v>0</v>
      </c>
      <c r="W878" s="25">
        <f t="shared" si="55"/>
        <v>0</v>
      </c>
      <c r="X878" s="43"/>
    </row>
    <row r="879" spans="1:24" ht="12.75">
      <c r="A879" s="36"/>
      <c r="B879" s="42"/>
      <c r="C879" s="41"/>
      <c r="D879" s="40"/>
      <c r="E879" s="39"/>
      <c r="F879" s="38"/>
      <c r="G879" s="37"/>
      <c r="H879" s="36" t="s">
        <v>0</v>
      </c>
      <c r="I879" s="35"/>
      <c r="J879" s="36"/>
      <c r="K879" s="35"/>
      <c r="L879" s="34"/>
      <c r="M879" s="33"/>
      <c r="N879" s="32"/>
      <c r="O879" s="31"/>
      <c r="P879" s="30">
        <f t="shared" si="52"/>
        <v>0</v>
      </c>
      <c r="Q879" s="45"/>
      <c r="R879" s="46"/>
      <c r="S879" s="45"/>
      <c r="T879" s="44"/>
      <c r="U879" s="26">
        <f t="shared" si="54"/>
        <v>0</v>
      </c>
      <c r="V879" s="25">
        <f t="shared" si="53"/>
        <v>0</v>
      </c>
      <c r="W879" s="25">
        <f t="shared" si="55"/>
        <v>0</v>
      </c>
      <c r="X879" s="43"/>
    </row>
    <row r="880" spans="1:24" ht="12.75">
      <c r="A880" s="36"/>
      <c r="B880" s="42"/>
      <c r="C880" s="41"/>
      <c r="D880" s="40"/>
      <c r="E880" s="39"/>
      <c r="F880" s="38"/>
      <c r="G880" s="37"/>
      <c r="H880" s="36" t="s">
        <v>0</v>
      </c>
      <c r="I880" s="35"/>
      <c r="J880" s="36"/>
      <c r="K880" s="35"/>
      <c r="L880" s="34"/>
      <c r="M880" s="33"/>
      <c r="N880" s="32"/>
      <c r="O880" s="31"/>
      <c r="P880" s="30">
        <f t="shared" si="52"/>
        <v>0</v>
      </c>
      <c r="Q880" s="45"/>
      <c r="R880" s="46"/>
      <c r="S880" s="45"/>
      <c r="T880" s="44"/>
      <c r="U880" s="26">
        <f t="shared" si="54"/>
        <v>0</v>
      </c>
      <c r="V880" s="25">
        <f t="shared" si="53"/>
        <v>0</v>
      </c>
      <c r="W880" s="25">
        <f t="shared" si="55"/>
        <v>0</v>
      </c>
      <c r="X880" s="43"/>
    </row>
    <row r="881" spans="1:24" ht="12.75">
      <c r="A881" s="36"/>
      <c r="B881" s="42"/>
      <c r="C881" s="41"/>
      <c r="D881" s="40"/>
      <c r="E881" s="39"/>
      <c r="F881" s="38"/>
      <c r="G881" s="37"/>
      <c r="H881" s="36" t="s">
        <v>0</v>
      </c>
      <c r="I881" s="35"/>
      <c r="J881" s="36"/>
      <c r="K881" s="35"/>
      <c r="L881" s="34"/>
      <c r="M881" s="33"/>
      <c r="N881" s="32"/>
      <c r="O881" s="31"/>
      <c r="P881" s="30">
        <f t="shared" si="52"/>
        <v>0</v>
      </c>
      <c r="Q881" s="45"/>
      <c r="R881" s="46"/>
      <c r="S881" s="45"/>
      <c r="T881" s="44"/>
      <c r="U881" s="26">
        <f t="shared" si="54"/>
        <v>0</v>
      </c>
      <c r="V881" s="25">
        <f t="shared" si="53"/>
        <v>0</v>
      </c>
      <c r="W881" s="25">
        <f t="shared" si="55"/>
        <v>0</v>
      </c>
      <c r="X881" s="43"/>
    </row>
    <row r="882" spans="1:24" ht="12.75">
      <c r="A882" s="36"/>
      <c r="B882" s="42"/>
      <c r="C882" s="41"/>
      <c r="D882" s="40"/>
      <c r="E882" s="39"/>
      <c r="F882" s="38"/>
      <c r="G882" s="37"/>
      <c r="H882" s="36" t="s">
        <v>0</v>
      </c>
      <c r="I882" s="35"/>
      <c r="J882" s="36"/>
      <c r="K882" s="35"/>
      <c r="L882" s="34"/>
      <c r="M882" s="33"/>
      <c r="N882" s="32"/>
      <c r="O882" s="31"/>
      <c r="P882" s="30">
        <f t="shared" si="52"/>
        <v>0</v>
      </c>
      <c r="Q882" s="45"/>
      <c r="R882" s="46"/>
      <c r="S882" s="45"/>
      <c r="T882" s="44"/>
      <c r="U882" s="26">
        <f t="shared" si="54"/>
        <v>0</v>
      </c>
      <c r="V882" s="25">
        <f t="shared" si="53"/>
        <v>0</v>
      </c>
      <c r="W882" s="25">
        <f t="shared" si="55"/>
        <v>0</v>
      </c>
      <c r="X882" s="43"/>
    </row>
    <row r="883" spans="1:24" ht="12.75">
      <c r="A883" s="36"/>
      <c r="B883" s="42"/>
      <c r="C883" s="41"/>
      <c r="D883" s="40"/>
      <c r="E883" s="39"/>
      <c r="F883" s="38"/>
      <c r="G883" s="37"/>
      <c r="H883" s="36" t="s">
        <v>0</v>
      </c>
      <c r="I883" s="35"/>
      <c r="J883" s="36"/>
      <c r="K883" s="35"/>
      <c r="L883" s="34"/>
      <c r="M883" s="33"/>
      <c r="N883" s="32"/>
      <c r="O883" s="31"/>
      <c r="P883" s="30">
        <f t="shared" si="52"/>
        <v>0</v>
      </c>
      <c r="Q883" s="45"/>
      <c r="R883" s="46"/>
      <c r="S883" s="45"/>
      <c r="T883" s="44"/>
      <c r="U883" s="26">
        <f t="shared" si="54"/>
        <v>0</v>
      </c>
      <c r="V883" s="25">
        <f t="shared" si="53"/>
        <v>0</v>
      </c>
      <c r="W883" s="25">
        <f t="shared" si="55"/>
        <v>0</v>
      </c>
      <c r="X883" s="43"/>
    </row>
    <row r="884" spans="1:24" ht="12.75">
      <c r="A884" s="36"/>
      <c r="B884" s="42"/>
      <c r="C884" s="41"/>
      <c r="D884" s="40"/>
      <c r="E884" s="39"/>
      <c r="F884" s="38"/>
      <c r="G884" s="37"/>
      <c r="H884" s="36" t="s">
        <v>0</v>
      </c>
      <c r="I884" s="35"/>
      <c r="J884" s="36"/>
      <c r="K884" s="35"/>
      <c r="L884" s="34"/>
      <c r="M884" s="33"/>
      <c r="N884" s="32"/>
      <c r="O884" s="31"/>
      <c r="P884" s="30">
        <f t="shared" si="52"/>
        <v>0</v>
      </c>
      <c r="Q884" s="45"/>
      <c r="R884" s="46"/>
      <c r="S884" s="45"/>
      <c r="T884" s="44"/>
      <c r="U884" s="26">
        <f t="shared" si="54"/>
        <v>0</v>
      </c>
      <c r="V884" s="25">
        <f t="shared" si="53"/>
        <v>0</v>
      </c>
      <c r="W884" s="25">
        <f t="shared" si="55"/>
        <v>0</v>
      </c>
      <c r="X884" s="43"/>
    </row>
    <row r="885" spans="1:24" ht="12.75">
      <c r="A885" s="36"/>
      <c r="B885" s="42"/>
      <c r="C885" s="41"/>
      <c r="D885" s="40"/>
      <c r="E885" s="39"/>
      <c r="F885" s="38"/>
      <c r="G885" s="37"/>
      <c r="H885" s="36" t="s">
        <v>0</v>
      </c>
      <c r="I885" s="35"/>
      <c r="J885" s="36"/>
      <c r="K885" s="35"/>
      <c r="L885" s="34"/>
      <c r="M885" s="33"/>
      <c r="N885" s="32"/>
      <c r="O885" s="31"/>
      <c r="P885" s="30">
        <f t="shared" si="52"/>
        <v>0</v>
      </c>
      <c r="Q885" s="45"/>
      <c r="R885" s="46"/>
      <c r="S885" s="45"/>
      <c r="T885" s="44"/>
      <c r="U885" s="26">
        <f t="shared" si="54"/>
        <v>0</v>
      </c>
      <c r="V885" s="25">
        <f t="shared" si="53"/>
        <v>0</v>
      </c>
      <c r="W885" s="25">
        <f t="shared" si="55"/>
        <v>0</v>
      </c>
      <c r="X885" s="43"/>
    </row>
    <row r="886" spans="1:24" ht="12.75">
      <c r="A886" s="36"/>
      <c r="B886" s="42"/>
      <c r="C886" s="41"/>
      <c r="D886" s="40"/>
      <c r="E886" s="39"/>
      <c r="F886" s="38"/>
      <c r="G886" s="37"/>
      <c r="H886" s="36" t="s">
        <v>0</v>
      </c>
      <c r="I886" s="35"/>
      <c r="J886" s="36"/>
      <c r="K886" s="35"/>
      <c r="L886" s="34"/>
      <c r="M886" s="33"/>
      <c r="N886" s="32"/>
      <c r="O886" s="31"/>
      <c r="P886" s="30">
        <f t="shared" si="52"/>
        <v>0</v>
      </c>
      <c r="Q886" s="45"/>
      <c r="R886" s="46"/>
      <c r="S886" s="45"/>
      <c r="T886" s="44"/>
      <c r="U886" s="26">
        <f t="shared" si="54"/>
        <v>0</v>
      </c>
      <c r="V886" s="25">
        <f t="shared" si="53"/>
        <v>0</v>
      </c>
      <c r="W886" s="25">
        <f t="shared" si="55"/>
        <v>0</v>
      </c>
      <c r="X886" s="43"/>
    </row>
    <row r="887" spans="1:24" ht="12.75">
      <c r="A887" s="36"/>
      <c r="B887" s="42"/>
      <c r="C887" s="41"/>
      <c r="D887" s="40"/>
      <c r="E887" s="39"/>
      <c r="F887" s="38"/>
      <c r="G887" s="37"/>
      <c r="H887" s="36" t="s">
        <v>0</v>
      </c>
      <c r="I887" s="35"/>
      <c r="J887" s="36"/>
      <c r="K887" s="35"/>
      <c r="L887" s="34"/>
      <c r="M887" s="33"/>
      <c r="N887" s="32"/>
      <c r="O887" s="31"/>
      <c r="P887" s="30">
        <f t="shared" si="52"/>
        <v>0</v>
      </c>
      <c r="Q887" s="45"/>
      <c r="R887" s="46"/>
      <c r="S887" s="45"/>
      <c r="T887" s="44"/>
      <c r="U887" s="26">
        <f t="shared" si="54"/>
        <v>0</v>
      </c>
      <c r="V887" s="25">
        <f t="shared" si="53"/>
        <v>0</v>
      </c>
      <c r="W887" s="25">
        <f t="shared" si="55"/>
        <v>0</v>
      </c>
      <c r="X887" s="43"/>
    </row>
    <row r="888" spans="1:24" ht="12.75">
      <c r="A888" s="36"/>
      <c r="B888" s="42"/>
      <c r="C888" s="41"/>
      <c r="D888" s="40"/>
      <c r="E888" s="39"/>
      <c r="F888" s="38"/>
      <c r="G888" s="37"/>
      <c r="H888" s="36" t="s">
        <v>0</v>
      </c>
      <c r="I888" s="35"/>
      <c r="J888" s="36"/>
      <c r="K888" s="35"/>
      <c r="L888" s="34"/>
      <c r="M888" s="33"/>
      <c r="N888" s="32"/>
      <c r="O888" s="31"/>
      <c r="P888" s="30">
        <f t="shared" si="52"/>
        <v>0</v>
      </c>
      <c r="Q888" s="45"/>
      <c r="R888" s="46"/>
      <c r="S888" s="45"/>
      <c r="T888" s="44"/>
      <c r="U888" s="26">
        <f t="shared" si="54"/>
        <v>0</v>
      </c>
      <c r="V888" s="25">
        <f t="shared" si="53"/>
        <v>0</v>
      </c>
      <c r="W888" s="25">
        <f t="shared" si="55"/>
        <v>0</v>
      </c>
      <c r="X888" s="43"/>
    </row>
    <row r="889" spans="1:24" ht="12.75">
      <c r="A889" s="36"/>
      <c r="B889" s="42"/>
      <c r="C889" s="41"/>
      <c r="D889" s="40"/>
      <c r="E889" s="39"/>
      <c r="F889" s="38"/>
      <c r="G889" s="37"/>
      <c r="H889" s="36" t="s">
        <v>0</v>
      </c>
      <c r="I889" s="35"/>
      <c r="J889" s="36"/>
      <c r="K889" s="35"/>
      <c r="L889" s="34"/>
      <c r="M889" s="33"/>
      <c r="N889" s="32"/>
      <c r="O889" s="31"/>
      <c r="P889" s="30">
        <f t="shared" si="52"/>
        <v>0</v>
      </c>
      <c r="Q889" s="45"/>
      <c r="R889" s="46"/>
      <c r="S889" s="45"/>
      <c r="T889" s="44"/>
      <c r="U889" s="26">
        <f t="shared" si="54"/>
        <v>0</v>
      </c>
      <c r="V889" s="25">
        <f t="shared" si="53"/>
        <v>0</v>
      </c>
      <c r="W889" s="25">
        <f t="shared" si="55"/>
        <v>0</v>
      </c>
      <c r="X889" s="43"/>
    </row>
    <row r="890" spans="1:24" ht="12.75">
      <c r="A890" s="36"/>
      <c r="B890" s="42"/>
      <c r="C890" s="41"/>
      <c r="D890" s="40"/>
      <c r="E890" s="39"/>
      <c r="F890" s="38"/>
      <c r="G890" s="37"/>
      <c r="H890" s="36" t="s">
        <v>0</v>
      </c>
      <c r="I890" s="35"/>
      <c r="J890" s="36"/>
      <c r="K890" s="35"/>
      <c r="L890" s="34"/>
      <c r="M890" s="33"/>
      <c r="N890" s="32"/>
      <c r="O890" s="31"/>
      <c r="P890" s="30">
        <f t="shared" si="52"/>
        <v>0</v>
      </c>
      <c r="Q890" s="45"/>
      <c r="R890" s="46"/>
      <c r="S890" s="45"/>
      <c r="T890" s="44"/>
      <c r="U890" s="26">
        <f t="shared" si="54"/>
        <v>0</v>
      </c>
      <c r="V890" s="25">
        <f t="shared" si="53"/>
        <v>0</v>
      </c>
      <c r="W890" s="25">
        <f t="shared" si="55"/>
        <v>0</v>
      </c>
      <c r="X890" s="43"/>
    </row>
    <row r="891" spans="1:24" ht="12.75">
      <c r="A891" s="36"/>
      <c r="B891" s="42"/>
      <c r="C891" s="41"/>
      <c r="D891" s="40"/>
      <c r="E891" s="39"/>
      <c r="F891" s="38"/>
      <c r="G891" s="37"/>
      <c r="H891" s="36" t="s">
        <v>0</v>
      </c>
      <c r="I891" s="35"/>
      <c r="J891" s="36"/>
      <c r="K891" s="35"/>
      <c r="L891" s="34"/>
      <c r="M891" s="33"/>
      <c r="N891" s="32"/>
      <c r="O891" s="31"/>
      <c r="P891" s="30">
        <f t="shared" si="52"/>
        <v>0</v>
      </c>
      <c r="Q891" s="45"/>
      <c r="R891" s="46"/>
      <c r="S891" s="45"/>
      <c r="T891" s="44"/>
      <c r="U891" s="26">
        <f t="shared" si="54"/>
        <v>0</v>
      </c>
      <c r="V891" s="25">
        <f t="shared" si="53"/>
        <v>0</v>
      </c>
      <c r="W891" s="25">
        <f t="shared" si="55"/>
        <v>0</v>
      </c>
      <c r="X891" s="43"/>
    </row>
    <row r="892" spans="1:24" ht="12.75">
      <c r="A892" s="36"/>
      <c r="B892" s="42"/>
      <c r="C892" s="41"/>
      <c r="D892" s="40"/>
      <c r="E892" s="39"/>
      <c r="F892" s="38"/>
      <c r="G892" s="37"/>
      <c r="H892" s="36" t="s">
        <v>0</v>
      </c>
      <c r="I892" s="35"/>
      <c r="J892" s="36"/>
      <c r="K892" s="35"/>
      <c r="L892" s="34"/>
      <c r="M892" s="33"/>
      <c r="N892" s="32"/>
      <c r="O892" s="31"/>
      <c r="P892" s="30">
        <f t="shared" si="52"/>
        <v>0</v>
      </c>
      <c r="Q892" s="45"/>
      <c r="R892" s="46"/>
      <c r="S892" s="45"/>
      <c r="T892" s="44"/>
      <c r="U892" s="26">
        <f t="shared" si="54"/>
        <v>0</v>
      </c>
      <c r="V892" s="25">
        <f t="shared" si="53"/>
        <v>0</v>
      </c>
      <c r="W892" s="25">
        <f t="shared" si="55"/>
        <v>0</v>
      </c>
      <c r="X892" s="43"/>
    </row>
    <row r="893" spans="1:24" ht="12.75">
      <c r="A893" s="36"/>
      <c r="B893" s="42"/>
      <c r="C893" s="41"/>
      <c r="D893" s="40"/>
      <c r="E893" s="39"/>
      <c r="F893" s="38"/>
      <c r="G893" s="37"/>
      <c r="H893" s="36" t="s">
        <v>0</v>
      </c>
      <c r="I893" s="35"/>
      <c r="J893" s="36"/>
      <c r="K893" s="35"/>
      <c r="L893" s="34"/>
      <c r="M893" s="33"/>
      <c r="N893" s="32"/>
      <c r="O893" s="31"/>
      <c r="P893" s="30">
        <f t="shared" si="52"/>
        <v>0</v>
      </c>
      <c r="Q893" s="45"/>
      <c r="R893" s="46"/>
      <c r="S893" s="45"/>
      <c r="T893" s="44"/>
      <c r="U893" s="26">
        <f t="shared" si="54"/>
        <v>0</v>
      </c>
      <c r="V893" s="25">
        <f t="shared" si="53"/>
        <v>0</v>
      </c>
      <c r="W893" s="25">
        <f t="shared" si="55"/>
        <v>0</v>
      </c>
      <c r="X893" s="43"/>
    </row>
    <row r="894" spans="1:24" ht="12.75">
      <c r="A894" s="36"/>
      <c r="B894" s="42"/>
      <c r="C894" s="41"/>
      <c r="D894" s="40"/>
      <c r="E894" s="39"/>
      <c r="F894" s="38"/>
      <c r="G894" s="37"/>
      <c r="H894" s="36" t="s">
        <v>0</v>
      </c>
      <c r="I894" s="35"/>
      <c r="J894" s="36"/>
      <c r="K894" s="35"/>
      <c r="L894" s="34"/>
      <c r="M894" s="33"/>
      <c r="N894" s="32"/>
      <c r="O894" s="31"/>
      <c r="P894" s="30">
        <f t="shared" si="52"/>
        <v>0</v>
      </c>
      <c r="Q894" s="45"/>
      <c r="R894" s="46"/>
      <c r="S894" s="45"/>
      <c r="T894" s="44"/>
      <c r="U894" s="26">
        <f t="shared" si="54"/>
        <v>0</v>
      </c>
      <c r="V894" s="25">
        <f t="shared" si="53"/>
        <v>0</v>
      </c>
      <c r="W894" s="25">
        <f t="shared" si="55"/>
        <v>0</v>
      </c>
      <c r="X894" s="43"/>
    </row>
    <row r="895" spans="1:24" ht="12.75">
      <c r="A895" s="36"/>
      <c r="B895" s="42"/>
      <c r="C895" s="41"/>
      <c r="D895" s="40"/>
      <c r="E895" s="39"/>
      <c r="F895" s="38"/>
      <c r="G895" s="37"/>
      <c r="H895" s="36" t="s">
        <v>0</v>
      </c>
      <c r="I895" s="35"/>
      <c r="J895" s="36"/>
      <c r="K895" s="35"/>
      <c r="L895" s="34"/>
      <c r="M895" s="33"/>
      <c r="N895" s="32"/>
      <c r="O895" s="31"/>
      <c r="P895" s="30">
        <f t="shared" si="52"/>
        <v>0</v>
      </c>
      <c r="Q895" s="45"/>
      <c r="R895" s="46"/>
      <c r="S895" s="45"/>
      <c r="T895" s="44"/>
      <c r="U895" s="26">
        <f t="shared" si="54"/>
        <v>0</v>
      </c>
      <c r="V895" s="25">
        <f t="shared" si="53"/>
        <v>0</v>
      </c>
      <c r="W895" s="25">
        <f t="shared" si="55"/>
        <v>0</v>
      </c>
      <c r="X895" s="43"/>
    </row>
    <row r="896" spans="1:24" ht="12.75">
      <c r="A896" s="36"/>
      <c r="B896" s="42"/>
      <c r="C896" s="41"/>
      <c r="D896" s="40"/>
      <c r="E896" s="39"/>
      <c r="F896" s="38"/>
      <c r="G896" s="37"/>
      <c r="H896" s="36" t="s">
        <v>0</v>
      </c>
      <c r="I896" s="35"/>
      <c r="J896" s="36"/>
      <c r="K896" s="35"/>
      <c r="L896" s="34"/>
      <c r="M896" s="33"/>
      <c r="N896" s="32"/>
      <c r="O896" s="31"/>
      <c r="P896" s="30">
        <f t="shared" si="52"/>
        <v>0</v>
      </c>
      <c r="Q896" s="45"/>
      <c r="R896" s="46"/>
      <c r="S896" s="45"/>
      <c r="T896" s="44"/>
      <c r="U896" s="26">
        <f t="shared" si="54"/>
        <v>0</v>
      </c>
      <c r="V896" s="25">
        <f t="shared" si="53"/>
        <v>0</v>
      </c>
      <c r="W896" s="25">
        <f t="shared" si="55"/>
        <v>0</v>
      </c>
      <c r="X896" s="43"/>
    </row>
    <row r="897" spans="1:24" ht="12.75">
      <c r="A897" s="36"/>
      <c r="B897" s="42"/>
      <c r="C897" s="41"/>
      <c r="D897" s="40"/>
      <c r="E897" s="39"/>
      <c r="F897" s="38"/>
      <c r="G897" s="37"/>
      <c r="H897" s="36" t="s">
        <v>0</v>
      </c>
      <c r="I897" s="35"/>
      <c r="J897" s="36"/>
      <c r="K897" s="35"/>
      <c r="L897" s="34"/>
      <c r="M897" s="33"/>
      <c r="N897" s="32"/>
      <c r="O897" s="31"/>
      <c r="P897" s="30">
        <f t="shared" si="52"/>
        <v>0</v>
      </c>
      <c r="Q897" s="45"/>
      <c r="R897" s="46"/>
      <c r="S897" s="45"/>
      <c r="T897" s="44"/>
      <c r="U897" s="26">
        <f t="shared" si="54"/>
        <v>0</v>
      </c>
      <c r="V897" s="25">
        <f t="shared" si="53"/>
        <v>0</v>
      </c>
      <c r="W897" s="25">
        <f t="shared" si="55"/>
        <v>0</v>
      </c>
      <c r="X897" s="43"/>
    </row>
    <row r="898" spans="1:24" ht="12.75">
      <c r="A898" s="36"/>
      <c r="B898" s="42"/>
      <c r="C898" s="41"/>
      <c r="D898" s="40"/>
      <c r="E898" s="39"/>
      <c r="F898" s="38"/>
      <c r="G898" s="37"/>
      <c r="H898" s="36" t="s">
        <v>0</v>
      </c>
      <c r="I898" s="35"/>
      <c r="J898" s="36"/>
      <c r="K898" s="35"/>
      <c r="L898" s="34"/>
      <c r="M898" s="33"/>
      <c r="N898" s="32"/>
      <c r="O898" s="31"/>
      <c r="P898" s="30">
        <f t="shared" si="52"/>
        <v>0</v>
      </c>
      <c r="Q898" s="45"/>
      <c r="R898" s="46"/>
      <c r="S898" s="45"/>
      <c r="T898" s="44"/>
      <c r="U898" s="26">
        <f t="shared" si="54"/>
        <v>0</v>
      </c>
      <c r="V898" s="25">
        <f t="shared" si="53"/>
        <v>0</v>
      </c>
      <c r="W898" s="25">
        <f t="shared" si="55"/>
        <v>0</v>
      </c>
      <c r="X898" s="43"/>
    </row>
    <row r="899" spans="1:24" ht="12.75">
      <c r="A899" s="36"/>
      <c r="B899" s="42"/>
      <c r="C899" s="41"/>
      <c r="D899" s="40"/>
      <c r="E899" s="39"/>
      <c r="F899" s="38"/>
      <c r="G899" s="37"/>
      <c r="H899" s="36" t="s">
        <v>0</v>
      </c>
      <c r="I899" s="35"/>
      <c r="J899" s="36"/>
      <c r="K899" s="35"/>
      <c r="L899" s="34"/>
      <c r="M899" s="33"/>
      <c r="N899" s="32"/>
      <c r="O899" s="31"/>
      <c r="P899" s="30">
        <f t="shared" si="52"/>
        <v>0</v>
      </c>
      <c r="Q899" s="45"/>
      <c r="R899" s="46"/>
      <c r="S899" s="45"/>
      <c r="T899" s="44"/>
      <c r="U899" s="26">
        <f t="shared" si="54"/>
        <v>0</v>
      </c>
      <c r="V899" s="25">
        <f t="shared" si="53"/>
        <v>0</v>
      </c>
      <c r="W899" s="25">
        <f t="shared" si="55"/>
        <v>0</v>
      </c>
      <c r="X899" s="43"/>
    </row>
    <row r="900" spans="1:24" ht="12.75">
      <c r="A900" s="36"/>
      <c r="B900" s="42"/>
      <c r="C900" s="41"/>
      <c r="D900" s="40"/>
      <c r="E900" s="39"/>
      <c r="F900" s="38"/>
      <c r="G900" s="37"/>
      <c r="H900" s="36" t="s">
        <v>0</v>
      </c>
      <c r="I900" s="35"/>
      <c r="J900" s="36"/>
      <c r="K900" s="35"/>
      <c r="L900" s="34"/>
      <c r="M900" s="33"/>
      <c r="N900" s="32"/>
      <c r="O900" s="31"/>
      <c r="P900" s="30">
        <f t="shared" si="52"/>
        <v>0</v>
      </c>
      <c r="Q900" s="45"/>
      <c r="R900" s="46"/>
      <c r="S900" s="45"/>
      <c r="T900" s="44"/>
      <c r="U900" s="26">
        <f t="shared" si="54"/>
        <v>0</v>
      </c>
      <c r="V900" s="25">
        <f t="shared" si="53"/>
        <v>0</v>
      </c>
      <c r="W900" s="25">
        <f t="shared" si="55"/>
        <v>0</v>
      </c>
      <c r="X900" s="43"/>
    </row>
    <row r="901" spans="1:24" ht="12.75">
      <c r="A901" s="36"/>
      <c r="B901" s="42"/>
      <c r="C901" s="41"/>
      <c r="D901" s="40"/>
      <c r="E901" s="39"/>
      <c r="F901" s="38"/>
      <c r="G901" s="37"/>
      <c r="H901" s="36" t="s">
        <v>0</v>
      </c>
      <c r="I901" s="35"/>
      <c r="J901" s="36"/>
      <c r="K901" s="35"/>
      <c r="L901" s="34"/>
      <c r="M901" s="33"/>
      <c r="N901" s="32"/>
      <c r="O901" s="31"/>
      <c r="P901" s="30">
        <f t="shared" si="52"/>
        <v>0</v>
      </c>
      <c r="Q901" s="45"/>
      <c r="R901" s="46"/>
      <c r="S901" s="45"/>
      <c r="T901" s="44"/>
      <c r="U901" s="26">
        <f t="shared" si="54"/>
        <v>0</v>
      </c>
      <c r="V901" s="25">
        <f t="shared" si="53"/>
        <v>0</v>
      </c>
      <c r="W901" s="25">
        <f t="shared" si="55"/>
        <v>0</v>
      </c>
      <c r="X901" s="43"/>
    </row>
    <row r="902" spans="1:24" ht="12.75">
      <c r="A902" s="36"/>
      <c r="B902" s="42"/>
      <c r="C902" s="41"/>
      <c r="D902" s="40"/>
      <c r="E902" s="39"/>
      <c r="F902" s="38"/>
      <c r="G902" s="37"/>
      <c r="H902" s="36" t="s">
        <v>0</v>
      </c>
      <c r="I902" s="35"/>
      <c r="J902" s="36"/>
      <c r="K902" s="35"/>
      <c r="L902" s="34"/>
      <c r="M902" s="33"/>
      <c r="N902" s="32"/>
      <c r="O902" s="31"/>
      <c r="P902" s="30">
        <f t="shared" ref="P902:P965" si="56">N902+O902</f>
        <v>0</v>
      </c>
      <c r="Q902" s="45"/>
      <c r="R902" s="46"/>
      <c r="S902" s="45"/>
      <c r="T902" s="44"/>
      <c r="U902" s="26">
        <f t="shared" si="54"/>
        <v>0</v>
      </c>
      <c r="V902" s="25">
        <f t="shared" ref="V902:V965" si="57">(Q902*R902)+(S902*T902)</f>
        <v>0</v>
      </c>
      <c r="W902" s="25">
        <f t="shared" si="55"/>
        <v>0</v>
      </c>
      <c r="X902" s="43"/>
    </row>
    <row r="903" spans="1:24" ht="12.75">
      <c r="A903" s="36"/>
      <c r="B903" s="42"/>
      <c r="C903" s="41"/>
      <c r="D903" s="40"/>
      <c r="E903" s="39"/>
      <c r="F903" s="38"/>
      <c r="G903" s="37"/>
      <c r="H903" s="36" t="s">
        <v>0</v>
      </c>
      <c r="I903" s="35"/>
      <c r="J903" s="36"/>
      <c r="K903" s="35"/>
      <c r="L903" s="34"/>
      <c r="M903" s="33"/>
      <c r="N903" s="32"/>
      <c r="O903" s="31"/>
      <c r="P903" s="30">
        <f t="shared" si="56"/>
        <v>0</v>
      </c>
      <c r="Q903" s="45"/>
      <c r="R903" s="46"/>
      <c r="S903" s="45"/>
      <c r="T903" s="44"/>
      <c r="U903" s="26">
        <f t="shared" ref="U903:U966" si="58">Q903+S903</f>
        <v>0</v>
      </c>
      <c r="V903" s="25">
        <f t="shared" si="57"/>
        <v>0</v>
      </c>
      <c r="W903" s="25">
        <f t="shared" ref="W903:W966" si="59">V903+P903</f>
        <v>0</v>
      </c>
      <c r="X903" s="43"/>
    </row>
    <row r="904" spans="1:24" ht="12.75">
      <c r="A904" s="36"/>
      <c r="B904" s="42"/>
      <c r="C904" s="41"/>
      <c r="D904" s="40"/>
      <c r="E904" s="39"/>
      <c r="F904" s="38"/>
      <c r="G904" s="37"/>
      <c r="H904" s="36" t="s">
        <v>0</v>
      </c>
      <c r="I904" s="35"/>
      <c r="J904" s="36"/>
      <c r="K904" s="35"/>
      <c r="L904" s="34"/>
      <c r="M904" s="33"/>
      <c r="N904" s="32"/>
      <c r="O904" s="31"/>
      <c r="P904" s="30">
        <f t="shared" si="56"/>
        <v>0</v>
      </c>
      <c r="Q904" s="45"/>
      <c r="R904" s="46"/>
      <c r="S904" s="45"/>
      <c r="T904" s="44"/>
      <c r="U904" s="26">
        <f t="shared" si="58"/>
        <v>0</v>
      </c>
      <c r="V904" s="25">
        <f t="shared" si="57"/>
        <v>0</v>
      </c>
      <c r="W904" s="25">
        <f t="shared" si="59"/>
        <v>0</v>
      </c>
      <c r="X904" s="43"/>
    </row>
    <row r="905" spans="1:24" ht="12.75">
      <c r="A905" s="36"/>
      <c r="B905" s="42"/>
      <c r="C905" s="41"/>
      <c r="D905" s="40"/>
      <c r="E905" s="39"/>
      <c r="F905" s="38"/>
      <c r="G905" s="37"/>
      <c r="H905" s="36" t="s">
        <v>0</v>
      </c>
      <c r="I905" s="35"/>
      <c r="J905" s="36"/>
      <c r="K905" s="35"/>
      <c r="L905" s="34"/>
      <c r="M905" s="33"/>
      <c r="N905" s="32"/>
      <c r="O905" s="31"/>
      <c r="P905" s="30">
        <f t="shared" si="56"/>
        <v>0</v>
      </c>
      <c r="Q905" s="45"/>
      <c r="R905" s="46"/>
      <c r="S905" s="45"/>
      <c r="T905" s="44"/>
      <c r="U905" s="26">
        <f t="shared" si="58"/>
        <v>0</v>
      </c>
      <c r="V905" s="25">
        <f t="shared" si="57"/>
        <v>0</v>
      </c>
      <c r="W905" s="25">
        <f t="shared" si="59"/>
        <v>0</v>
      </c>
      <c r="X905" s="43"/>
    </row>
    <row r="906" spans="1:24" ht="12.75">
      <c r="A906" s="36"/>
      <c r="B906" s="42"/>
      <c r="C906" s="41"/>
      <c r="D906" s="40"/>
      <c r="E906" s="39"/>
      <c r="F906" s="38"/>
      <c r="G906" s="37"/>
      <c r="H906" s="36" t="s">
        <v>0</v>
      </c>
      <c r="I906" s="35"/>
      <c r="J906" s="36"/>
      <c r="K906" s="35"/>
      <c r="L906" s="34"/>
      <c r="M906" s="33"/>
      <c r="N906" s="32"/>
      <c r="O906" s="31"/>
      <c r="P906" s="30">
        <f t="shared" si="56"/>
        <v>0</v>
      </c>
      <c r="Q906" s="45"/>
      <c r="R906" s="46"/>
      <c r="S906" s="45"/>
      <c r="T906" s="44"/>
      <c r="U906" s="26">
        <f t="shared" si="58"/>
        <v>0</v>
      </c>
      <c r="V906" s="25">
        <f t="shared" si="57"/>
        <v>0</v>
      </c>
      <c r="W906" s="25">
        <f t="shared" si="59"/>
        <v>0</v>
      </c>
      <c r="X906" s="43"/>
    </row>
    <row r="907" spans="1:24" ht="12.75">
      <c r="A907" s="36"/>
      <c r="B907" s="42"/>
      <c r="C907" s="41"/>
      <c r="D907" s="40"/>
      <c r="E907" s="39"/>
      <c r="F907" s="38"/>
      <c r="G907" s="37"/>
      <c r="H907" s="36" t="s">
        <v>0</v>
      </c>
      <c r="I907" s="35"/>
      <c r="J907" s="36"/>
      <c r="K907" s="35"/>
      <c r="L907" s="34"/>
      <c r="M907" s="33"/>
      <c r="N907" s="32"/>
      <c r="O907" s="31"/>
      <c r="P907" s="30">
        <f t="shared" si="56"/>
        <v>0</v>
      </c>
      <c r="Q907" s="45"/>
      <c r="R907" s="46"/>
      <c r="S907" s="45"/>
      <c r="T907" s="44"/>
      <c r="U907" s="26">
        <f t="shared" si="58"/>
        <v>0</v>
      </c>
      <c r="V907" s="25">
        <f t="shared" si="57"/>
        <v>0</v>
      </c>
      <c r="W907" s="25">
        <f t="shared" si="59"/>
        <v>0</v>
      </c>
      <c r="X907" s="43"/>
    </row>
    <row r="908" spans="1:24" ht="12.75">
      <c r="A908" s="36"/>
      <c r="B908" s="42"/>
      <c r="C908" s="41"/>
      <c r="D908" s="40"/>
      <c r="E908" s="39"/>
      <c r="F908" s="38"/>
      <c r="G908" s="37"/>
      <c r="H908" s="36" t="s">
        <v>0</v>
      </c>
      <c r="I908" s="35"/>
      <c r="J908" s="36"/>
      <c r="K908" s="35"/>
      <c r="L908" s="34"/>
      <c r="M908" s="33"/>
      <c r="N908" s="32"/>
      <c r="O908" s="31"/>
      <c r="P908" s="30">
        <f t="shared" si="56"/>
        <v>0</v>
      </c>
      <c r="Q908" s="45"/>
      <c r="R908" s="46"/>
      <c r="S908" s="45"/>
      <c r="T908" s="44"/>
      <c r="U908" s="26">
        <f t="shared" si="58"/>
        <v>0</v>
      </c>
      <c r="V908" s="25">
        <f t="shared" si="57"/>
        <v>0</v>
      </c>
      <c r="W908" s="25">
        <f t="shared" si="59"/>
        <v>0</v>
      </c>
      <c r="X908" s="43"/>
    </row>
    <row r="909" spans="1:24" ht="12.75">
      <c r="A909" s="36"/>
      <c r="B909" s="42"/>
      <c r="C909" s="41"/>
      <c r="D909" s="40"/>
      <c r="E909" s="39"/>
      <c r="F909" s="38"/>
      <c r="G909" s="37"/>
      <c r="H909" s="36" t="s">
        <v>0</v>
      </c>
      <c r="I909" s="35"/>
      <c r="J909" s="36"/>
      <c r="K909" s="35"/>
      <c r="L909" s="34"/>
      <c r="M909" s="33"/>
      <c r="N909" s="32"/>
      <c r="O909" s="31"/>
      <c r="P909" s="30">
        <f t="shared" si="56"/>
        <v>0</v>
      </c>
      <c r="Q909" s="45"/>
      <c r="R909" s="46"/>
      <c r="S909" s="45"/>
      <c r="T909" s="44"/>
      <c r="U909" s="26">
        <f t="shared" si="58"/>
        <v>0</v>
      </c>
      <c r="V909" s="25">
        <f t="shared" si="57"/>
        <v>0</v>
      </c>
      <c r="W909" s="25">
        <f t="shared" si="59"/>
        <v>0</v>
      </c>
      <c r="X909" s="43"/>
    </row>
    <row r="910" spans="1:24" ht="12.75">
      <c r="A910" s="36"/>
      <c r="B910" s="42"/>
      <c r="C910" s="41"/>
      <c r="D910" s="40"/>
      <c r="E910" s="39"/>
      <c r="F910" s="38"/>
      <c r="G910" s="37"/>
      <c r="H910" s="36" t="s">
        <v>0</v>
      </c>
      <c r="I910" s="35"/>
      <c r="J910" s="36"/>
      <c r="K910" s="35"/>
      <c r="L910" s="34"/>
      <c r="M910" s="33"/>
      <c r="N910" s="32"/>
      <c r="O910" s="31"/>
      <c r="P910" s="30">
        <f t="shared" si="56"/>
        <v>0</v>
      </c>
      <c r="Q910" s="45"/>
      <c r="R910" s="46"/>
      <c r="S910" s="45"/>
      <c r="T910" s="44"/>
      <c r="U910" s="26">
        <f t="shared" si="58"/>
        <v>0</v>
      </c>
      <c r="V910" s="25">
        <f t="shared" si="57"/>
        <v>0</v>
      </c>
      <c r="W910" s="25">
        <f t="shared" si="59"/>
        <v>0</v>
      </c>
      <c r="X910" s="43"/>
    </row>
    <row r="911" spans="1:24" ht="12.75">
      <c r="A911" s="36"/>
      <c r="B911" s="42"/>
      <c r="C911" s="41"/>
      <c r="D911" s="40"/>
      <c r="E911" s="39"/>
      <c r="F911" s="38"/>
      <c r="G911" s="37"/>
      <c r="H911" s="36" t="s">
        <v>0</v>
      </c>
      <c r="I911" s="35"/>
      <c r="J911" s="36"/>
      <c r="K911" s="35"/>
      <c r="L911" s="34"/>
      <c r="M911" s="33"/>
      <c r="N911" s="32"/>
      <c r="O911" s="31"/>
      <c r="P911" s="30">
        <f t="shared" si="56"/>
        <v>0</v>
      </c>
      <c r="Q911" s="45"/>
      <c r="R911" s="46"/>
      <c r="S911" s="45"/>
      <c r="T911" s="44"/>
      <c r="U911" s="26">
        <f t="shared" si="58"/>
        <v>0</v>
      </c>
      <c r="V911" s="25">
        <f t="shared" si="57"/>
        <v>0</v>
      </c>
      <c r="W911" s="25">
        <f t="shared" si="59"/>
        <v>0</v>
      </c>
      <c r="X911" s="43"/>
    </row>
    <row r="912" spans="1:24" ht="12.75">
      <c r="A912" s="36"/>
      <c r="B912" s="42"/>
      <c r="C912" s="41"/>
      <c r="D912" s="40"/>
      <c r="E912" s="39"/>
      <c r="F912" s="38"/>
      <c r="G912" s="37"/>
      <c r="H912" s="36" t="s">
        <v>0</v>
      </c>
      <c r="I912" s="35"/>
      <c r="J912" s="36"/>
      <c r="K912" s="35"/>
      <c r="L912" s="34"/>
      <c r="M912" s="33"/>
      <c r="N912" s="32"/>
      <c r="O912" s="31"/>
      <c r="P912" s="30">
        <f t="shared" si="56"/>
        <v>0</v>
      </c>
      <c r="Q912" s="45"/>
      <c r="R912" s="46"/>
      <c r="S912" s="45"/>
      <c r="T912" s="44"/>
      <c r="U912" s="26">
        <f t="shared" si="58"/>
        <v>0</v>
      </c>
      <c r="V912" s="25">
        <f t="shared" si="57"/>
        <v>0</v>
      </c>
      <c r="W912" s="25">
        <f t="shared" si="59"/>
        <v>0</v>
      </c>
      <c r="X912" s="43"/>
    </row>
    <row r="913" spans="1:24" ht="12.75">
      <c r="A913" s="36"/>
      <c r="B913" s="42"/>
      <c r="C913" s="41"/>
      <c r="D913" s="40"/>
      <c r="E913" s="39"/>
      <c r="F913" s="38"/>
      <c r="G913" s="37"/>
      <c r="H913" s="36" t="s">
        <v>0</v>
      </c>
      <c r="I913" s="35"/>
      <c r="J913" s="36"/>
      <c r="K913" s="35"/>
      <c r="L913" s="34"/>
      <c r="M913" s="33"/>
      <c r="N913" s="32"/>
      <c r="O913" s="31"/>
      <c r="P913" s="30">
        <f t="shared" si="56"/>
        <v>0</v>
      </c>
      <c r="Q913" s="45"/>
      <c r="R913" s="46"/>
      <c r="S913" s="45"/>
      <c r="T913" s="44"/>
      <c r="U913" s="26">
        <f t="shared" si="58"/>
        <v>0</v>
      </c>
      <c r="V913" s="25">
        <f t="shared" si="57"/>
        <v>0</v>
      </c>
      <c r="W913" s="25">
        <f t="shared" si="59"/>
        <v>0</v>
      </c>
      <c r="X913" s="43"/>
    </row>
    <row r="914" spans="1:24" ht="12.75">
      <c r="A914" s="36"/>
      <c r="B914" s="42"/>
      <c r="C914" s="41"/>
      <c r="D914" s="40"/>
      <c r="E914" s="39"/>
      <c r="F914" s="38"/>
      <c r="G914" s="37"/>
      <c r="H914" s="36" t="s">
        <v>0</v>
      </c>
      <c r="I914" s="35"/>
      <c r="J914" s="36"/>
      <c r="K914" s="35"/>
      <c r="L914" s="34"/>
      <c r="M914" s="33"/>
      <c r="N914" s="32"/>
      <c r="O914" s="31"/>
      <c r="P914" s="30">
        <f t="shared" si="56"/>
        <v>0</v>
      </c>
      <c r="Q914" s="45"/>
      <c r="R914" s="46"/>
      <c r="S914" s="45"/>
      <c r="T914" s="44"/>
      <c r="U914" s="26">
        <f t="shared" si="58"/>
        <v>0</v>
      </c>
      <c r="V914" s="25">
        <f t="shared" si="57"/>
        <v>0</v>
      </c>
      <c r="W914" s="25">
        <f t="shared" si="59"/>
        <v>0</v>
      </c>
      <c r="X914" s="43"/>
    </row>
    <row r="915" spans="1:24" ht="12.75">
      <c r="A915" s="36"/>
      <c r="B915" s="42"/>
      <c r="C915" s="41"/>
      <c r="D915" s="40"/>
      <c r="E915" s="39"/>
      <c r="F915" s="38"/>
      <c r="G915" s="37"/>
      <c r="H915" s="36" t="s">
        <v>0</v>
      </c>
      <c r="I915" s="35"/>
      <c r="J915" s="36"/>
      <c r="K915" s="35"/>
      <c r="L915" s="34"/>
      <c r="M915" s="33"/>
      <c r="N915" s="32"/>
      <c r="O915" s="31"/>
      <c r="P915" s="30">
        <f t="shared" si="56"/>
        <v>0</v>
      </c>
      <c r="Q915" s="45"/>
      <c r="R915" s="46"/>
      <c r="S915" s="45"/>
      <c r="T915" s="44"/>
      <c r="U915" s="26">
        <f t="shared" si="58"/>
        <v>0</v>
      </c>
      <c r="V915" s="25">
        <f t="shared" si="57"/>
        <v>0</v>
      </c>
      <c r="W915" s="25">
        <f t="shared" si="59"/>
        <v>0</v>
      </c>
      <c r="X915" s="43"/>
    </row>
    <row r="916" spans="1:24" ht="12.75">
      <c r="A916" s="36"/>
      <c r="B916" s="42"/>
      <c r="C916" s="41"/>
      <c r="D916" s="40"/>
      <c r="E916" s="39"/>
      <c r="F916" s="38"/>
      <c r="G916" s="37"/>
      <c r="H916" s="36" t="s">
        <v>0</v>
      </c>
      <c r="I916" s="35"/>
      <c r="J916" s="36"/>
      <c r="K916" s="35"/>
      <c r="L916" s="34"/>
      <c r="M916" s="33"/>
      <c r="N916" s="32"/>
      <c r="O916" s="31"/>
      <c r="P916" s="30">
        <f t="shared" si="56"/>
        <v>0</v>
      </c>
      <c r="Q916" s="45"/>
      <c r="R916" s="46"/>
      <c r="S916" s="45"/>
      <c r="T916" s="44"/>
      <c r="U916" s="26">
        <f t="shared" si="58"/>
        <v>0</v>
      </c>
      <c r="V916" s="25">
        <f t="shared" si="57"/>
        <v>0</v>
      </c>
      <c r="W916" s="25">
        <f t="shared" si="59"/>
        <v>0</v>
      </c>
      <c r="X916" s="43"/>
    </row>
    <row r="917" spans="1:24" ht="12.75">
      <c r="A917" s="36"/>
      <c r="B917" s="42"/>
      <c r="C917" s="41"/>
      <c r="D917" s="40"/>
      <c r="E917" s="39"/>
      <c r="F917" s="38"/>
      <c r="G917" s="37"/>
      <c r="H917" s="36" t="s">
        <v>0</v>
      </c>
      <c r="I917" s="35"/>
      <c r="J917" s="36"/>
      <c r="K917" s="35"/>
      <c r="L917" s="34"/>
      <c r="M917" s="33"/>
      <c r="N917" s="32"/>
      <c r="O917" s="31"/>
      <c r="P917" s="30">
        <f t="shared" si="56"/>
        <v>0</v>
      </c>
      <c r="Q917" s="45"/>
      <c r="R917" s="46"/>
      <c r="S917" s="45"/>
      <c r="T917" s="44"/>
      <c r="U917" s="26">
        <f t="shared" si="58"/>
        <v>0</v>
      </c>
      <c r="V917" s="25">
        <f t="shared" si="57"/>
        <v>0</v>
      </c>
      <c r="W917" s="25">
        <f t="shared" si="59"/>
        <v>0</v>
      </c>
      <c r="X917" s="43"/>
    </row>
    <row r="918" spans="1:24" ht="12.75">
      <c r="A918" s="36"/>
      <c r="B918" s="42"/>
      <c r="C918" s="41"/>
      <c r="D918" s="40"/>
      <c r="E918" s="39"/>
      <c r="F918" s="38"/>
      <c r="G918" s="37"/>
      <c r="H918" s="36" t="s">
        <v>0</v>
      </c>
      <c r="I918" s="35"/>
      <c r="J918" s="36"/>
      <c r="K918" s="35"/>
      <c r="L918" s="34"/>
      <c r="M918" s="33"/>
      <c r="N918" s="32"/>
      <c r="O918" s="31"/>
      <c r="P918" s="30">
        <f t="shared" si="56"/>
        <v>0</v>
      </c>
      <c r="Q918" s="45"/>
      <c r="R918" s="46"/>
      <c r="S918" s="45"/>
      <c r="T918" s="44"/>
      <c r="U918" s="26">
        <f t="shared" si="58"/>
        <v>0</v>
      </c>
      <c r="V918" s="25">
        <f t="shared" si="57"/>
        <v>0</v>
      </c>
      <c r="W918" s="25">
        <f t="shared" si="59"/>
        <v>0</v>
      </c>
      <c r="X918" s="43"/>
    </row>
    <row r="919" spans="1:24" ht="12.75">
      <c r="A919" s="36"/>
      <c r="B919" s="42"/>
      <c r="C919" s="41"/>
      <c r="D919" s="40"/>
      <c r="E919" s="39"/>
      <c r="F919" s="38"/>
      <c r="G919" s="37"/>
      <c r="H919" s="36" t="s">
        <v>0</v>
      </c>
      <c r="I919" s="35"/>
      <c r="J919" s="36"/>
      <c r="K919" s="35"/>
      <c r="L919" s="34"/>
      <c r="M919" s="33"/>
      <c r="N919" s="32"/>
      <c r="O919" s="31"/>
      <c r="P919" s="30">
        <f t="shared" si="56"/>
        <v>0</v>
      </c>
      <c r="Q919" s="45"/>
      <c r="R919" s="46"/>
      <c r="S919" s="45"/>
      <c r="T919" s="44"/>
      <c r="U919" s="26">
        <f t="shared" si="58"/>
        <v>0</v>
      </c>
      <c r="V919" s="25">
        <f t="shared" si="57"/>
        <v>0</v>
      </c>
      <c r="W919" s="25">
        <f t="shared" si="59"/>
        <v>0</v>
      </c>
      <c r="X919" s="43"/>
    </row>
    <row r="920" spans="1:24" ht="12.75">
      <c r="A920" s="36"/>
      <c r="B920" s="42"/>
      <c r="C920" s="41"/>
      <c r="D920" s="40"/>
      <c r="E920" s="39"/>
      <c r="F920" s="38"/>
      <c r="G920" s="37"/>
      <c r="H920" s="36" t="s">
        <v>0</v>
      </c>
      <c r="I920" s="35"/>
      <c r="J920" s="36"/>
      <c r="K920" s="35"/>
      <c r="L920" s="34"/>
      <c r="M920" s="33"/>
      <c r="N920" s="32"/>
      <c r="O920" s="31"/>
      <c r="P920" s="30">
        <f t="shared" si="56"/>
        <v>0</v>
      </c>
      <c r="Q920" s="45"/>
      <c r="R920" s="46"/>
      <c r="S920" s="45"/>
      <c r="T920" s="44"/>
      <c r="U920" s="26">
        <f t="shared" si="58"/>
        <v>0</v>
      </c>
      <c r="V920" s="25">
        <f t="shared" si="57"/>
        <v>0</v>
      </c>
      <c r="W920" s="25">
        <f t="shared" si="59"/>
        <v>0</v>
      </c>
      <c r="X920" s="43"/>
    </row>
    <row r="921" spans="1:24" ht="12.75">
      <c r="A921" s="36"/>
      <c r="B921" s="42"/>
      <c r="C921" s="41"/>
      <c r="D921" s="40"/>
      <c r="E921" s="39"/>
      <c r="F921" s="38"/>
      <c r="G921" s="37"/>
      <c r="H921" s="36" t="s">
        <v>0</v>
      </c>
      <c r="I921" s="35"/>
      <c r="J921" s="36"/>
      <c r="K921" s="35"/>
      <c r="L921" s="34"/>
      <c r="M921" s="33"/>
      <c r="N921" s="32"/>
      <c r="O921" s="31"/>
      <c r="P921" s="30">
        <f t="shared" si="56"/>
        <v>0</v>
      </c>
      <c r="Q921" s="45"/>
      <c r="R921" s="46"/>
      <c r="S921" s="45"/>
      <c r="T921" s="44"/>
      <c r="U921" s="26">
        <f t="shared" si="58"/>
        <v>0</v>
      </c>
      <c r="V921" s="25">
        <f t="shared" si="57"/>
        <v>0</v>
      </c>
      <c r="W921" s="25">
        <f t="shared" si="59"/>
        <v>0</v>
      </c>
      <c r="X921" s="43"/>
    </row>
    <row r="922" spans="1:24" ht="12.75">
      <c r="A922" s="36"/>
      <c r="B922" s="42"/>
      <c r="C922" s="41"/>
      <c r="D922" s="40"/>
      <c r="E922" s="39"/>
      <c r="F922" s="38"/>
      <c r="G922" s="37"/>
      <c r="H922" s="36" t="s">
        <v>0</v>
      </c>
      <c r="I922" s="35"/>
      <c r="J922" s="36"/>
      <c r="K922" s="35"/>
      <c r="L922" s="34"/>
      <c r="M922" s="33"/>
      <c r="N922" s="32"/>
      <c r="O922" s="31"/>
      <c r="P922" s="30">
        <f t="shared" si="56"/>
        <v>0</v>
      </c>
      <c r="Q922" s="45"/>
      <c r="R922" s="46"/>
      <c r="S922" s="45"/>
      <c r="T922" s="44"/>
      <c r="U922" s="26">
        <f t="shared" si="58"/>
        <v>0</v>
      </c>
      <c r="V922" s="25">
        <f t="shared" si="57"/>
        <v>0</v>
      </c>
      <c r="W922" s="25">
        <f t="shared" si="59"/>
        <v>0</v>
      </c>
      <c r="X922" s="43"/>
    </row>
    <row r="923" spans="1:24" ht="12.75">
      <c r="A923" s="36"/>
      <c r="B923" s="42"/>
      <c r="C923" s="41"/>
      <c r="D923" s="40"/>
      <c r="E923" s="39"/>
      <c r="F923" s="38"/>
      <c r="G923" s="37"/>
      <c r="H923" s="36" t="s">
        <v>0</v>
      </c>
      <c r="I923" s="35"/>
      <c r="J923" s="36"/>
      <c r="K923" s="35"/>
      <c r="L923" s="34"/>
      <c r="M923" s="33"/>
      <c r="N923" s="32"/>
      <c r="O923" s="31"/>
      <c r="P923" s="30">
        <f t="shared" si="56"/>
        <v>0</v>
      </c>
      <c r="Q923" s="45"/>
      <c r="R923" s="46"/>
      <c r="S923" s="45"/>
      <c r="T923" s="44"/>
      <c r="U923" s="26">
        <f t="shared" si="58"/>
        <v>0</v>
      </c>
      <c r="V923" s="25">
        <f t="shared" si="57"/>
        <v>0</v>
      </c>
      <c r="W923" s="25">
        <f t="shared" si="59"/>
        <v>0</v>
      </c>
      <c r="X923" s="43"/>
    </row>
    <row r="924" spans="1:24" ht="12.75">
      <c r="A924" s="36"/>
      <c r="B924" s="42"/>
      <c r="C924" s="41"/>
      <c r="D924" s="40"/>
      <c r="E924" s="39"/>
      <c r="F924" s="38"/>
      <c r="G924" s="37"/>
      <c r="H924" s="36" t="s">
        <v>0</v>
      </c>
      <c r="I924" s="35"/>
      <c r="J924" s="36"/>
      <c r="K924" s="35"/>
      <c r="L924" s="34"/>
      <c r="M924" s="33"/>
      <c r="N924" s="32"/>
      <c r="O924" s="31"/>
      <c r="P924" s="30">
        <f t="shared" si="56"/>
        <v>0</v>
      </c>
      <c r="Q924" s="45"/>
      <c r="R924" s="46"/>
      <c r="S924" s="45"/>
      <c r="T924" s="44"/>
      <c r="U924" s="26">
        <f t="shared" si="58"/>
        <v>0</v>
      </c>
      <c r="V924" s="25">
        <f t="shared" si="57"/>
        <v>0</v>
      </c>
      <c r="W924" s="25">
        <f t="shared" si="59"/>
        <v>0</v>
      </c>
      <c r="X924" s="43"/>
    </row>
    <row r="925" spans="1:24" ht="12.75">
      <c r="A925" s="36"/>
      <c r="B925" s="42"/>
      <c r="C925" s="41"/>
      <c r="D925" s="40"/>
      <c r="E925" s="39"/>
      <c r="F925" s="38"/>
      <c r="G925" s="37"/>
      <c r="H925" s="36" t="s">
        <v>0</v>
      </c>
      <c r="I925" s="35"/>
      <c r="J925" s="36"/>
      <c r="K925" s="35"/>
      <c r="L925" s="34"/>
      <c r="M925" s="33"/>
      <c r="N925" s="32"/>
      <c r="O925" s="31"/>
      <c r="P925" s="30">
        <f t="shared" si="56"/>
        <v>0</v>
      </c>
      <c r="Q925" s="45"/>
      <c r="R925" s="46"/>
      <c r="S925" s="45"/>
      <c r="T925" s="44"/>
      <c r="U925" s="26">
        <f t="shared" si="58"/>
        <v>0</v>
      </c>
      <c r="V925" s="25">
        <f t="shared" si="57"/>
        <v>0</v>
      </c>
      <c r="W925" s="25">
        <f t="shared" si="59"/>
        <v>0</v>
      </c>
      <c r="X925" s="43"/>
    </row>
    <row r="926" spans="1:24" ht="12.75">
      <c r="A926" s="36"/>
      <c r="B926" s="42"/>
      <c r="C926" s="41"/>
      <c r="D926" s="40"/>
      <c r="E926" s="39"/>
      <c r="F926" s="38"/>
      <c r="G926" s="37"/>
      <c r="H926" s="36" t="s">
        <v>0</v>
      </c>
      <c r="I926" s="35"/>
      <c r="J926" s="36"/>
      <c r="K926" s="35"/>
      <c r="L926" s="34"/>
      <c r="M926" s="33"/>
      <c r="N926" s="32"/>
      <c r="O926" s="31"/>
      <c r="P926" s="30">
        <f t="shared" si="56"/>
        <v>0</v>
      </c>
      <c r="Q926" s="45"/>
      <c r="R926" s="46"/>
      <c r="S926" s="45"/>
      <c r="T926" s="44"/>
      <c r="U926" s="26">
        <f t="shared" si="58"/>
        <v>0</v>
      </c>
      <c r="V926" s="25">
        <f t="shared" si="57"/>
        <v>0</v>
      </c>
      <c r="W926" s="25">
        <f t="shared" si="59"/>
        <v>0</v>
      </c>
      <c r="X926" s="43"/>
    </row>
    <row r="927" spans="1:24" ht="12.75">
      <c r="A927" s="36"/>
      <c r="B927" s="42"/>
      <c r="C927" s="41"/>
      <c r="D927" s="40"/>
      <c r="E927" s="39"/>
      <c r="F927" s="38"/>
      <c r="G927" s="37"/>
      <c r="H927" s="36" t="s">
        <v>0</v>
      </c>
      <c r="I927" s="35"/>
      <c r="J927" s="36"/>
      <c r="K927" s="35"/>
      <c r="L927" s="34"/>
      <c r="M927" s="33"/>
      <c r="N927" s="32"/>
      <c r="O927" s="31"/>
      <c r="P927" s="30">
        <f t="shared" si="56"/>
        <v>0</v>
      </c>
      <c r="Q927" s="45"/>
      <c r="R927" s="46"/>
      <c r="S927" s="45"/>
      <c r="T927" s="44"/>
      <c r="U927" s="26">
        <f t="shared" si="58"/>
        <v>0</v>
      </c>
      <c r="V927" s="25">
        <f t="shared" si="57"/>
        <v>0</v>
      </c>
      <c r="W927" s="25">
        <f t="shared" si="59"/>
        <v>0</v>
      </c>
      <c r="X927" s="43"/>
    </row>
    <row r="928" spans="1:24" ht="12.75">
      <c r="A928" s="36"/>
      <c r="B928" s="42"/>
      <c r="C928" s="41"/>
      <c r="D928" s="40"/>
      <c r="E928" s="39"/>
      <c r="F928" s="38"/>
      <c r="G928" s="37"/>
      <c r="H928" s="36" t="s">
        <v>0</v>
      </c>
      <c r="I928" s="35"/>
      <c r="J928" s="36"/>
      <c r="K928" s="35"/>
      <c r="L928" s="34"/>
      <c r="M928" s="33"/>
      <c r="N928" s="32"/>
      <c r="O928" s="31"/>
      <c r="P928" s="30">
        <f t="shared" si="56"/>
        <v>0</v>
      </c>
      <c r="Q928" s="45"/>
      <c r="R928" s="46"/>
      <c r="S928" s="45"/>
      <c r="T928" s="44"/>
      <c r="U928" s="26">
        <f t="shared" si="58"/>
        <v>0</v>
      </c>
      <c r="V928" s="25">
        <f t="shared" si="57"/>
        <v>0</v>
      </c>
      <c r="W928" s="25">
        <f t="shared" si="59"/>
        <v>0</v>
      </c>
      <c r="X928" s="43"/>
    </row>
    <row r="929" spans="1:24" ht="12.75">
      <c r="A929" s="36"/>
      <c r="B929" s="42"/>
      <c r="C929" s="41"/>
      <c r="D929" s="40"/>
      <c r="E929" s="39"/>
      <c r="F929" s="38"/>
      <c r="G929" s="37"/>
      <c r="H929" s="36" t="s">
        <v>0</v>
      </c>
      <c r="I929" s="35"/>
      <c r="J929" s="36"/>
      <c r="K929" s="35"/>
      <c r="L929" s="34"/>
      <c r="M929" s="33"/>
      <c r="N929" s="32"/>
      <c r="O929" s="31"/>
      <c r="P929" s="30">
        <f t="shared" si="56"/>
        <v>0</v>
      </c>
      <c r="Q929" s="45"/>
      <c r="R929" s="46"/>
      <c r="S929" s="45"/>
      <c r="T929" s="44"/>
      <c r="U929" s="26">
        <f t="shared" si="58"/>
        <v>0</v>
      </c>
      <c r="V929" s="25">
        <f t="shared" si="57"/>
        <v>0</v>
      </c>
      <c r="W929" s="25">
        <f t="shared" si="59"/>
        <v>0</v>
      </c>
      <c r="X929" s="43"/>
    </row>
    <row r="930" spans="1:24" ht="12.75">
      <c r="A930" s="36"/>
      <c r="B930" s="42"/>
      <c r="C930" s="41"/>
      <c r="D930" s="40"/>
      <c r="E930" s="39"/>
      <c r="F930" s="38"/>
      <c r="G930" s="37"/>
      <c r="H930" s="36" t="s">
        <v>0</v>
      </c>
      <c r="I930" s="35"/>
      <c r="J930" s="36"/>
      <c r="K930" s="35"/>
      <c r="L930" s="34"/>
      <c r="M930" s="33"/>
      <c r="N930" s="32"/>
      <c r="O930" s="31"/>
      <c r="P930" s="30">
        <f t="shared" si="56"/>
        <v>0</v>
      </c>
      <c r="Q930" s="45"/>
      <c r="R930" s="46"/>
      <c r="S930" s="45"/>
      <c r="T930" s="44"/>
      <c r="U930" s="26">
        <f t="shared" si="58"/>
        <v>0</v>
      </c>
      <c r="V930" s="25">
        <f t="shared" si="57"/>
        <v>0</v>
      </c>
      <c r="W930" s="25">
        <f t="shared" si="59"/>
        <v>0</v>
      </c>
      <c r="X930" s="43"/>
    </row>
    <row r="931" spans="1:24" ht="12.75">
      <c r="A931" s="36"/>
      <c r="B931" s="42"/>
      <c r="C931" s="41"/>
      <c r="D931" s="40"/>
      <c r="E931" s="39"/>
      <c r="F931" s="38"/>
      <c r="G931" s="37"/>
      <c r="H931" s="36" t="s">
        <v>0</v>
      </c>
      <c r="I931" s="35"/>
      <c r="J931" s="36"/>
      <c r="K931" s="35"/>
      <c r="L931" s="34"/>
      <c r="M931" s="33"/>
      <c r="N931" s="32"/>
      <c r="O931" s="31"/>
      <c r="P931" s="30">
        <f t="shared" si="56"/>
        <v>0</v>
      </c>
      <c r="Q931" s="45"/>
      <c r="R931" s="46"/>
      <c r="S931" s="45"/>
      <c r="T931" s="44"/>
      <c r="U931" s="26">
        <f t="shared" si="58"/>
        <v>0</v>
      </c>
      <c r="V931" s="25">
        <f t="shared" si="57"/>
        <v>0</v>
      </c>
      <c r="W931" s="25">
        <f t="shared" si="59"/>
        <v>0</v>
      </c>
      <c r="X931" s="43"/>
    </row>
    <row r="932" spans="1:24" ht="12.75">
      <c r="A932" s="36"/>
      <c r="B932" s="42"/>
      <c r="C932" s="41"/>
      <c r="D932" s="40"/>
      <c r="E932" s="39"/>
      <c r="F932" s="38"/>
      <c r="G932" s="37"/>
      <c r="H932" s="36" t="s">
        <v>0</v>
      </c>
      <c r="I932" s="35"/>
      <c r="J932" s="36"/>
      <c r="K932" s="35"/>
      <c r="L932" s="34"/>
      <c r="M932" s="33"/>
      <c r="N932" s="32"/>
      <c r="O932" s="31"/>
      <c r="P932" s="30">
        <f t="shared" si="56"/>
        <v>0</v>
      </c>
      <c r="Q932" s="45"/>
      <c r="R932" s="46"/>
      <c r="S932" s="45"/>
      <c r="T932" s="44"/>
      <c r="U932" s="26">
        <f t="shared" si="58"/>
        <v>0</v>
      </c>
      <c r="V932" s="25">
        <f t="shared" si="57"/>
        <v>0</v>
      </c>
      <c r="W932" s="25">
        <f t="shared" si="59"/>
        <v>0</v>
      </c>
      <c r="X932" s="43"/>
    </row>
    <row r="933" spans="1:24" ht="12.75">
      <c r="A933" s="36"/>
      <c r="B933" s="42"/>
      <c r="C933" s="41"/>
      <c r="D933" s="40"/>
      <c r="E933" s="39"/>
      <c r="F933" s="38"/>
      <c r="G933" s="37"/>
      <c r="H933" s="36" t="s">
        <v>0</v>
      </c>
      <c r="I933" s="35"/>
      <c r="J933" s="36"/>
      <c r="K933" s="35"/>
      <c r="L933" s="34"/>
      <c r="M933" s="33"/>
      <c r="N933" s="32"/>
      <c r="O933" s="31"/>
      <c r="P933" s="30">
        <f t="shared" si="56"/>
        <v>0</v>
      </c>
      <c r="Q933" s="45"/>
      <c r="R933" s="46"/>
      <c r="S933" s="45"/>
      <c r="T933" s="44"/>
      <c r="U933" s="26">
        <f t="shared" si="58"/>
        <v>0</v>
      </c>
      <c r="V933" s="25">
        <f t="shared" si="57"/>
        <v>0</v>
      </c>
      <c r="W933" s="25">
        <f t="shared" si="59"/>
        <v>0</v>
      </c>
      <c r="X933" s="43"/>
    </row>
    <row r="934" spans="1:24" ht="12.75">
      <c r="A934" s="36"/>
      <c r="B934" s="42"/>
      <c r="C934" s="41"/>
      <c r="D934" s="40"/>
      <c r="E934" s="39"/>
      <c r="F934" s="38"/>
      <c r="G934" s="37"/>
      <c r="H934" s="36" t="s">
        <v>0</v>
      </c>
      <c r="I934" s="35"/>
      <c r="J934" s="36"/>
      <c r="K934" s="35"/>
      <c r="L934" s="34"/>
      <c r="M934" s="33"/>
      <c r="N934" s="32"/>
      <c r="O934" s="31"/>
      <c r="P934" s="30">
        <f t="shared" si="56"/>
        <v>0</v>
      </c>
      <c r="Q934" s="45"/>
      <c r="R934" s="46"/>
      <c r="S934" s="45"/>
      <c r="T934" s="44"/>
      <c r="U934" s="26">
        <f t="shared" si="58"/>
        <v>0</v>
      </c>
      <c r="V934" s="25">
        <f t="shared" si="57"/>
        <v>0</v>
      </c>
      <c r="W934" s="25">
        <f t="shared" si="59"/>
        <v>0</v>
      </c>
      <c r="X934" s="43"/>
    </row>
    <row r="935" spans="1:24" ht="12.75">
      <c r="A935" s="36"/>
      <c r="B935" s="42"/>
      <c r="C935" s="41"/>
      <c r="D935" s="40"/>
      <c r="E935" s="39"/>
      <c r="F935" s="38"/>
      <c r="G935" s="37"/>
      <c r="H935" s="36" t="s">
        <v>0</v>
      </c>
      <c r="I935" s="35"/>
      <c r="J935" s="36"/>
      <c r="K935" s="35"/>
      <c r="L935" s="34"/>
      <c r="M935" s="33"/>
      <c r="N935" s="32"/>
      <c r="O935" s="31"/>
      <c r="P935" s="30">
        <f t="shared" si="56"/>
        <v>0</v>
      </c>
      <c r="Q935" s="45"/>
      <c r="R935" s="46"/>
      <c r="S935" s="45"/>
      <c r="T935" s="44"/>
      <c r="U935" s="26">
        <f t="shared" si="58"/>
        <v>0</v>
      </c>
      <c r="V935" s="25">
        <f t="shared" si="57"/>
        <v>0</v>
      </c>
      <c r="W935" s="25">
        <f t="shared" si="59"/>
        <v>0</v>
      </c>
      <c r="X935" s="43"/>
    </row>
    <row r="936" spans="1:24" ht="12.75">
      <c r="A936" s="36"/>
      <c r="B936" s="42"/>
      <c r="C936" s="41"/>
      <c r="D936" s="40"/>
      <c r="E936" s="39"/>
      <c r="F936" s="38"/>
      <c r="G936" s="37"/>
      <c r="H936" s="36" t="s">
        <v>0</v>
      </c>
      <c r="I936" s="35"/>
      <c r="J936" s="36"/>
      <c r="K936" s="35"/>
      <c r="L936" s="34"/>
      <c r="M936" s="33"/>
      <c r="N936" s="32"/>
      <c r="O936" s="31"/>
      <c r="P936" s="30">
        <f t="shared" si="56"/>
        <v>0</v>
      </c>
      <c r="Q936" s="45"/>
      <c r="R936" s="46"/>
      <c r="S936" s="45"/>
      <c r="T936" s="44"/>
      <c r="U936" s="26">
        <f t="shared" si="58"/>
        <v>0</v>
      </c>
      <c r="V936" s="25">
        <f t="shared" si="57"/>
        <v>0</v>
      </c>
      <c r="W936" s="25">
        <f t="shared" si="59"/>
        <v>0</v>
      </c>
      <c r="X936" s="43"/>
    </row>
    <row r="937" spans="1:24" ht="12.75">
      <c r="A937" s="36"/>
      <c r="B937" s="42"/>
      <c r="C937" s="41"/>
      <c r="D937" s="40"/>
      <c r="E937" s="39"/>
      <c r="F937" s="38"/>
      <c r="G937" s="37"/>
      <c r="H937" s="36" t="s">
        <v>0</v>
      </c>
      <c r="I937" s="35"/>
      <c r="J937" s="36"/>
      <c r="K937" s="35"/>
      <c r="L937" s="34"/>
      <c r="M937" s="33"/>
      <c r="N937" s="32"/>
      <c r="O937" s="31"/>
      <c r="P937" s="30">
        <f t="shared" si="56"/>
        <v>0</v>
      </c>
      <c r="Q937" s="45"/>
      <c r="R937" s="46"/>
      <c r="S937" s="45"/>
      <c r="T937" s="44"/>
      <c r="U937" s="26">
        <f t="shared" si="58"/>
        <v>0</v>
      </c>
      <c r="V937" s="25">
        <f t="shared" si="57"/>
        <v>0</v>
      </c>
      <c r="W937" s="25">
        <f t="shared" si="59"/>
        <v>0</v>
      </c>
      <c r="X937" s="43"/>
    </row>
    <row r="938" spans="1:24" ht="12.75">
      <c r="A938" s="36"/>
      <c r="B938" s="42"/>
      <c r="C938" s="41"/>
      <c r="D938" s="40"/>
      <c r="E938" s="39"/>
      <c r="F938" s="38"/>
      <c r="G938" s="37"/>
      <c r="H938" s="36" t="s">
        <v>0</v>
      </c>
      <c r="I938" s="35"/>
      <c r="J938" s="36"/>
      <c r="K938" s="35"/>
      <c r="L938" s="34"/>
      <c r="M938" s="33"/>
      <c r="N938" s="32"/>
      <c r="O938" s="31"/>
      <c r="P938" s="30">
        <f t="shared" si="56"/>
        <v>0</v>
      </c>
      <c r="Q938" s="45"/>
      <c r="R938" s="46"/>
      <c r="S938" s="45"/>
      <c r="T938" s="44"/>
      <c r="U938" s="26">
        <f t="shared" si="58"/>
        <v>0</v>
      </c>
      <c r="V938" s="25">
        <f t="shared" si="57"/>
        <v>0</v>
      </c>
      <c r="W938" s="25">
        <f t="shared" si="59"/>
        <v>0</v>
      </c>
      <c r="X938" s="43"/>
    </row>
    <row r="939" spans="1:24" ht="12.75">
      <c r="A939" s="36"/>
      <c r="B939" s="42"/>
      <c r="C939" s="41"/>
      <c r="D939" s="40"/>
      <c r="E939" s="39"/>
      <c r="F939" s="38"/>
      <c r="G939" s="37"/>
      <c r="H939" s="36" t="s">
        <v>0</v>
      </c>
      <c r="I939" s="35"/>
      <c r="J939" s="36"/>
      <c r="K939" s="35"/>
      <c r="L939" s="34"/>
      <c r="M939" s="33"/>
      <c r="N939" s="32"/>
      <c r="O939" s="31"/>
      <c r="P939" s="30">
        <f t="shared" si="56"/>
        <v>0</v>
      </c>
      <c r="Q939" s="45"/>
      <c r="R939" s="46"/>
      <c r="S939" s="45"/>
      <c r="T939" s="44"/>
      <c r="U939" s="26">
        <f t="shared" si="58"/>
        <v>0</v>
      </c>
      <c r="V939" s="25">
        <f t="shared" si="57"/>
        <v>0</v>
      </c>
      <c r="W939" s="25">
        <f t="shared" si="59"/>
        <v>0</v>
      </c>
      <c r="X939" s="43"/>
    </row>
    <row r="940" spans="1:24" ht="12.75">
      <c r="A940" s="36"/>
      <c r="B940" s="42"/>
      <c r="C940" s="41"/>
      <c r="D940" s="40"/>
      <c r="E940" s="39"/>
      <c r="F940" s="38"/>
      <c r="G940" s="37"/>
      <c r="H940" s="36" t="s">
        <v>0</v>
      </c>
      <c r="I940" s="35"/>
      <c r="J940" s="36"/>
      <c r="K940" s="35"/>
      <c r="L940" s="34"/>
      <c r="M940" s="33"/>
      <c r="N940" s="32"/>
      <c r="O940" s="31"/>
      <c r="P940" s="30">
        <f t="shared" si="56"/>
        <v>0</v>
      </c>
      <c r="Q940" s="45"/>
      <c r="R940" s="46"/>
      <c r="S940" s="45"/>
      <c r="T940" s="44"/>
      <c r="U940" s="26">
        <f t="shared" si="58"/>
        <v>0</v>
      </c>
      <c r="V940" s="25">
        <f t="shared" si="57"/>
        <v>0</v>
      </c>
      <c r="W940" s="25">
        <f t="shared" si="59"/>
        <v>0</v>
      </c>
      <c r="X940" s="43"/>
    </row>
    <row r="941" spans="1:24" ht="12.75">
      <c r="A941" s="36"/>
      <c r="B941" s="42"/>
      <c r="C941" s="41"/>
      <c r="D941" s="40"/>
      <c r="E941" s="39"/>
      <c r="F941" s="38"/>
      <c r="G941" s="37"/>
      <c r="H941" s="36" t="s">
        <v>0</v>
      </c>
      <c r="I941" s="35"/>
      <c r="J941" s="36"/>
      <c r="K941" s="35"/>
      <c r="L941" s="34"/>
      <c r="M941" s="33"/>
      <c r="N941" s="32"/>
      <c r="O941" s="31"/>
      <c r="P941" s="30">
        <f t="shared" si="56"/>
        <v>0</v>
      </c>
      <c r="Q941" s="45"/>
      <c r="R941" s="46"/>
      <c r="S941" s="45"/>
      <c r="T941" s="44"/>
      <c r="U941" s="26">
        <f t="shared" si="58"/>
        <v>0</v>
      </c>
      <c r="V941" s="25">
        <f t="shared" si="57"/>
        <v>0</v>
      </c>
      <c r="W941" s="25">
        <f t="shared" si="59"/>
        <v>0</v>
      </c>
      <c r="X941" s="43"/>
    </row>
    <row r="942" spans="1:24" ht="12.75">
      <c r="A942" s="36"/>
      <c r="B942" s="42"/>
      <c r="C942" s="41"/>
      <c r="D942" s="40"/>
      <c r="E942" s="39"/>
      <c r="F942" s="38"/>
      <c r="G942" s="37"/>
      <c r="H942" s="36" t="s">
        <v>0</v>
      </c>
      <c r="I942" s="35"/>
      <c r="J942" s="36"/>
      <c r="K942" s="35"/>
      <c r="L942" s="34"/>
      <c r="M942" s="33"/>
      <c r="N942" s="32"/>
      <c r="O942" s="31"/>
      <c r="P942" s="30">
        <f t="shared" si="56"/>
        <v>0</v>
      </c>
      <c r="Q942" s="45"/>
      <c r="R942" s="46"/>
      <c r="S942" s="45"/>
      <c r="T942" s="44"/>
      <c r="U942" s="26">
        <f t="shared" si="58"/>
        <v>0</v>
      </c>
      <c r="V942" s="25">
        <f t="shared" si="57"/>
        <v>0</v>
      </c>
      <c r="W942" s="25">
        <f t="shared" si="59"/>
        <v>0</v>
      </c>
      <c r="X942" s="43"/>
    </row>
    <row r="943" spans="1:24" ht="12.75">
      <c r="A943" s="36"/>
      <c r="B943" s="42"/>
      <c r="C943" s="41"/>
      <c r="D943" s="40"/>
      <c r="E943" s="39"/>
      <c r="F943" s="38"/>
      <c r="G943" s="37"/>
      <c r="H943" s="36" t="s">
        <v>0</v>
      </c>
      <c r="I943" s="35"/>
      <c r="J943" s="36"/>
      <c r="K943" s="35"/>
      <c r="L943" s="34"/>
      <c r="M943" s="33"/>
      <c r="N943" s="32"/>
      <c r="O943" s="31"/>
      <c r="P943" s="30">
        <f t="shared" si="56"/>
        <v>0</v>
      </c>
      <c r="Q943" s="45"/>
      <c r="R943" s="46"/>
      <c r="S943" s="45"/>
      <c r="T943" s="44"/>
      <c r="U943" s="26">
        <f t="shared" si="58"/>
        <v>0</v>
      </c>
      <c r="V943" s="25">
        <f t="shared" si="57"/>
        <v>0</v>
      </c>
      <c r="W943" s="25">
        <f t="shared" si="59"/>
        <v>0</v>
      </c>
      <c r="X943" s="43"/>
    </row>
    <row r="944" spans="1:24" ht="12.75">
      <c r="A944" s="36"/>
      <c r="B944" s="42"/>
      <c r="C944" s="41"/>
      <c r="D944" s="40"/>
      <c r="E944" s="39"/>
      <c r="F944" s="38"/>
      <c r="G944" s="37"/>
      <c r="H944" s="36" t="s">
        <v>0</v>
      </c>
      <c r="I944" s="35"/>
      <c r="J944" s="36"/>
      <c r="K944" s="35"/>
      <c r="L944" s="34"/>
      <c r="M944" s="33"/>
      <c r="N944" s="32"/>
      <c r="O944" s="31"/>
      <c r="P944" s="30">
        <f t="shared" si="56"/>
        <v>0</v>
      </c>
      <c r="Q944" s="45"/>
      <c r="R944" s="46"/>
      <c r="S944" s="45"/>
      <c r="T944" s="44"/>
      <c r="U944" s="26">
        <f t="shared" si="58"/>
        <v>0</v>
      </c>
      <c r="V944" s="25">
        <f t="shared" si="57"/>
        <v>0</v>
      </c>
      <c r="W944" s="25">
        <f t="shared" si="59"/>
        <v>0</v>
      </c>
      <c r="X944" s="43"/>
    </row>
    <row r="945" spans="1:24" ht="12.75">
      <c r="A945" s="36"/>
      <c r="B945" s="42"/>
      <c r="C945" s="41"/>
      <c r="D945" s="40"/>
      <c r="E945" s="39"/>
      <c r="F945" s="38"/>
      <c r="G945" s="37"/>
      <c r="H945" s="36" t="s">
        <v>0</v>
      </c>
      <c r="I945" s="35"/>
      <c r="J945" s="36"/>
      <c r="K945" s="35"/>
      <c r="L945" s="34"/>
      <c r="M945" s="33"/>
      <c r="N945" s="32"/>
      <c r="O945" s="31"/>
      <c r="P945" s="30">
        <f t="shared" si="56"/>
        <v>0</v>
      </c>
      <c r="Q945" s="45"/>
      <c r="R945" s="46"/>
      <c r="S945" s="45"/>
      <c r="T945" s="44"/>
      <c r="U945" s="26">
        <f t="shared" si="58"/>
        <v>0</v>
      </c>
      <c r="V945" s="25">
        <f t="shared" si="57"/>
        <v>0</v>
      </c>
      <c r="W945" s="25">
        <f t="shared" si="59"/>
        <v>0</v>
      </c>
      <c r="X945" s="43"/>
    </row>
    <row r="946" spans="1:24" ht="12.75">
      <c r="A946" s="36"/>
      <c r="B946" s="42"/>
      <c r="C946" s="41"/>
      <c r="D946" s="40"/>
      <c r="E946" s="39"/>
      <c r="F946" s="38"/>
      <c r="G946" s="37"/>
      <c r="H946" s="36" t="s">
        <v>0</v>
      </c>
      <c r="I946" s="35"/>
      <c r="J946" s="36"/>
      <c r="K946" s="35"/>
      <c r="L946" s="34"/>
      <c r="M946" s="33"/>
      <c r="N946" s="32"/>
      <c r="O946" s="31"/>
      <c r="P946" s="30">
        <f t="shared" si="56"/>
        <v>0</v>
      </c>
      <c r="Q946" s="45"/>
      <c r="R946" s="46"/>
      <c r="S946" s="45"/>
      <c r="T946" s="44"/>
      <c r="U946" s="26">
        <f t="shared" si="58"/>
        <v>0</v>
      </c>
      <c r="V946" s="25">
        <f t="shared" si="57"/>
        <v>0</v>
      </c>
      <c r="W946" s="25">
        <f t="shared" si="59"/>
        <v>0</v>
      </c>
      <c r="X946" s="43"/>
    </row>
    <row r="947" spans="1:24" ht="12.75">
      <c r="A947" s="36"/>
      <c r="B947" s="42"/>
      <c r="C947" s="41"/>
      <c r="D947" s="40"/>
      <c r="E947" s="39"/>
      <c r="F947" s="38"/>
      <c r="G947" s="37"/>
      <c r="H947" s="36" t="s">
        <v>0</v>
      </c>
      <c r="I947" s="35"/>
      <c r="J947" s="36"/>
      <c r="K947" s="35"/>
      <c r="L947" s="34"/>
      <c r="M947" s="33"/>
      <c r="N947" s="32"/>
      <c r="O947" s="31"/>
      <c r="P947" s="30">
        <f t="shared" si="56"/>
        <v>0</v>
      </c>
      <c r="Q947" s="45"/>
      <c r="R947" s="46"/>
      <c r="S947" s="45"/>
      <c r="T947" s="44"/>
      <c r="U947" s="26">
        <f t="shared" si="58"/>
        <v>0</v>
      </c>
      <c r="V947" s="25">
        <f t="shared" si="57"/>
        <v>0</v>
      </c>
      <c r="W947" s="25">
        <f t="shared" si="59"/>
        <v>0</v>
      </c>
      <c r="X947" s="43"/>
    </row>
    <row r="948" spans="1:24" ht="12.75">
      <c r="A948" s="36"/>
      <c r="B948" s="42"/>
      <c r="C948" s="41"/>
      <c r="D948" s="40"/>
      <c r="E948" s="39"/>
      <c r="F948" s="38"/>
      <c r="G948" s="37"/>
      <c r="H948" s="36" t="s">
        <v>0</v>
      </c>
      <c r="I948" s="35"/>
      <c r="J948" s="36"/>
      <c r="K948" s="35"/>
      <c r="L948" s="34"/>
      <c r="M948" s="33"/>
      <c r="N948" s="32"/>
      <c r="O948" s="31"/>
      <c r="P948" s="30">
        <f t="shared" si="56"/>
        <v>0</v>
      </c>
      <c r="Q948" s="45"/>
      <c r="R948" s="46"/>
      <c r="S948" s="45"/>
      <c r="T948" s="44"/>
      <c r="U948" s="26">
        <f t="shared" si="58"/>
        <v>0</v>
      </c>
      <c r="V948" s="25">
        <f t="shared" si="57"/>
        <v>0</v>
      </c>
      <c r="W948" s="25">
        <f t="shared" si="59"/>
        <v>0</v>
      </c>
      <c r="X948" s="43"/>
    </row>
    <row r="949" spans="1:24" ht="12.75">
      <c r="A949" s="36"/>
      <c r="B949" s="42"/>
      <c r="C949" s="41"/>
      <c r="D949" s="40"/>
      <c r="E949" s="39"/>
      <c r="F949" s="38"/>
      <c r="G949" s="37"/>
      <c r="H949" s="36" t="s">
        <v>0</v>
      </c>
      <c r="I949" s="35"/>
      <c r="J949" s="36"/>
      <c r="K949" s="35"/>
      <c r="L949" s="34"/>
      <c r="M949" s="33"/>
      <c r="N949" s="32"/>
      <c r="O949" s="31"/>
      <c r="P949" s="30">
        <f t="shared" si="56"/>
        <v>0</v>
      </c>
      <c r="Q949" s="45"/>
      <c r="R949" s="46"/>
      <c r="S949" s="45"/>
      <c r="T949" s="44"/>
      <c r="U949" s="26">
        <f t="shared" si="58"/>
        <v>0</v>
      </c>
      <c r="V949" s="25">
        <f t="shared" si="57"/>
        <v>0</v>
      </c>
      <c r="W949" s="25">
        <f t="shared" si="59"/>
        <v>0</v>
      </c>
      <c r="X949" s="43"/>
    </row>
    <row r="950" spans="1:24" ht="12.75">
      <c r="A950" s="36"/>
      <c r="B950" s="42"/>
      <c r="C950" s="41"/>
      <c r="D950" s="40"/>
      <c r="E950" s="39"/>
      <c r="F950" s="38"/>
      <c r="G950" s="37"/>
      <c r="H950" s="36" t="s">
        <v>0</v>
      </c>
      <c r="I950" s="35"/>
      <c r="J950" s="36"/>
      <c r="K950" s="35"/>
      <c r="L950" s="34"/>
      <c r="M950" s="33"/>
      <c r="N950" s="32"/>
      <c r="O950" s="31"/>
      <c r="P950" s="30">
        <f t="shared" si="56"/>
        <v>0</v>
      </c>
      <c r="Q950" s="45"/>
      <c r="R950" s="46"/>
      <c r="S950" s="45"/>
      <c r="T950" s="44"/>
      <c r="U950" s="26">
        <f t="shared" si="58"/>
        <v>0</v>
      </c>
      <c r="V950" s="25">
        <f t="shared" si="57"/>
        <v>0</v>
      </c>
      <c r="W950" s="25">
        <f t="shared" si="59"/>
        <v>0</v>
      </c>
      <c r="X950" s="43"/>
    </row>
    <row r="951" spans="1:24" ht="12.75">
      <c r="A951" s="36"/>
      <c r="B951" s="42"/>
      <c r="C951" s="41"/>
      <c r="D951" s="40"/>
      <c r="E951" s="39"/>
      <c r="F951" s="38"/>
      <c r="G951" s="37"/>
      <c r="H951" s="36" t="s">
        <v>0</v>
      </c>
      <c r="I951" s="35"/>
      <c r="J951" s="36"/>
      <c r="K951" s="35"/>
      <c r="L951" s="34"/>
      <c r="M951" s="33"/>
      <c r="N951" s="32"/>
      <c r="O951" s="31"/>
      <c r="P951" s="30">
        <f t="shared" si="56"/>
        <v>0</v>
      </c>
      <c r="Q951" s="45"/>
      <c r="R951" s="46"/>
      <c r="S951" s="45"/>
      <c r="T951" s="44"/>
      <c r="U951" s="26">
        <f t="shared" si="58"/>
        <v>0</v>
      </c>
      <c r="V951" s="25">
        <f t="shared" si="57"/>
        <v>0</v>
      </c>
      <c r="W951" s="25">
        <f t="shared" si="59"/>
        <v>0</v>
      </c>
      <c r="X951" s="43"/>
    </row>
    <row r="952" spans="1:24" ht="12.75">
      <c r="A952" s="36"/>
      <c r="B952" s="42"/>
      <c r="C952" s="41"/>
      <c r="D952" s="40"/>
      <c r="E952" s="39"/>
      <c r="F952" s="38"/>
      <c r="G952" s="37"/>
      <c r="H952" s="36" t="s">
        <v>0</v>
      </c>
      <c r="I952" s="35"/>
      <c r="J952" s="36"/>
      <c r="K952" s="35"/>
      <c r="L952" s="34"/>
      <c r="M952" s="33"/>
      <c r="N952" s="32"/>
      <c r="O952" s="31"/>
      <c r="P952" s="30">
        <f t="shared" si="56"/>
        <v>0</v>
      </c>
      <c r="Q952" s="45"/>
      <c r="R952" s="46"/>
      <c r="S952" s="45"/>
      <c r="T952" s="44"/>
      <c r="U952" s="26">
        <f t="shared" si="58"/>
        <v>0</v>
      </c>
      <c r="V952" s="25">
        <f t="shared" si="57"/>
        <v>0</v>
      </c>
      <c r="W952" s="25">
        <f t="shared" si="59"/>
        <v>0</v>
      </c>
      <c r="X952" s="43"/>
    </row>
    <row r="953" spans="1:24" ht="12.75">
      <c r="A953" s="36"/>
      <c r="B953" s="42"/>
      <c r="C953" s="41"/>
      <c r="D953" s="40"/>
      <c r="E953" s="39"/>
      <c r="F953" s="38"/>
      <c r="G953" s="37"/>
      <c r="H953" s="36" t="s">
        <v>0</v>
      </c>
      <c r="I953" s="35"/>
      <c r="J953" s="36"/>
      <c r="K953" s="35"/>
      <c r="L953" s="34"/>
      <c r="M953" s="33"/>
      <c r="N953" s="32"/>
      <c r="O953" s="31"/>
      <c r="P953" s="30">
        <f t="shared" si="56"/>
        <v>0</v>
      </c>
      <c r="Q953" s="45"/>
      <c r="R953" s="46"/>
      <c r="S953" s="45"/>
      <c r="T953" s="44"/>
      <c r="U953" s="26">
        <f t="shared" si="58"/>
        <v>0</v>
      </c>
      <c r="V953" s="25">
        <f t="shared" si="57"/>
        <v>0</v>
      </c>
      <c r="W953" s="25">
        <f t="shared" si="59"/>
        <v>0</v>
      </c>
      <c r="X953" s="43"/>
    </row>
    <row r="954" spans="1:24" ht="12.75">
      <c r="A954" s="36"/>
      <c r="B954" s="42"/>
      <c r="C954" s="41"/>
      <c r="D954" s="40"/>
      <c r="E954" s="39"/>
      <c r="F954" s="38"/>
      <c r="G954" s="37"/>
      <c r="H954" s="36" t="s">
        <v>0</v>
      </c>
      <c r="I954" s="35"/>
      <c r="J954" s="36"/>
      <c r="K954" s="35"/>
      <c r="L954" s="34"/>
      <c r="M954" s="33"/>
      <c r="N954" s="32"/>
      <c r="O954" s="31"/>
      <c r="P954" s="30">
        <f t="shared" si="56"/>
        <v>0</v>
      </c>
      <c r="Q954" s="45"/>
      <c r="R954" s="46"/>
      <c r="S954" s="45"/>
      <c r="T954" s="44"/>
      <c r="U954" s="26">
        <f t="shared" si="58"/>
        <v>0</v>
      </c>
      <c r="V954" s="25">
        <f t="shared" si="57"/>
        <v>0</v>
      </c>
      <c r="W954" s="25">
        <f t="shared" si="59"/>
        <v>0</v>
      </c>
      <c r="X954" s="43"/>
    </row>
    <row r="955" spans="1:24" ht="12.75">
      <c r="A955" s="36"/>
      <c r="B955" s="42"/>
      <c r="C955" s="41"/>
      <c r="D955" s="40"/>
      <c r="E955" s="39"/>
      <c r="F955" s="38"/>
      <c r="G955" s="37"/>
      <c r="H955" s="36" t="s">
        <v>0</v>
      </c>
      <c r="I955" s="35"/>
      <c r="J955" s="36"/>
      <c r="K955" s="35"/>
      <c r="L955" s="34"/>
      <c r="M955" s="33"/>
      <c r="N955" s="32"/>
      <c r="O955" s="31"/>
      <c r="P955" s="30">
        <f t="shared" si="56"/>
        <v>0</v>
      </c>
      <c r="Q955" s="45"/>
      <c r="R955" s="46"/>
      <c r="S955" s="45"/>
      <c r="T955" s="44"/>
      <c r="U955" s="26">
        <f t="shared" si="58"/>
        <v>0</v>
      </c>
      <c r="V955" s="25">
        <f t="shared" si="57"/>
        <v>0</v>
      </c>
      <c r="W955" s="25">
        <f t="shared" si="59"/>
        <v>0</v>
      </c>
      <c r="X955" s="43"/>
    </row>
    <row r="956" spans="1:24" ht="12.75">
      <c r="A956" s="36"/>
      <c r="B956" s="42"/>
      <c r="C956" s="41"/>
      <c r="D956" s="40"/>
      <c r="E956" s="39"/>
      <c r="F956" s="38"/>
      <c r="G956" s="37"/>
      <c r="H956" s="36" t="s">
        <v>0</v>
      </c>
      <c r="I956" s="35"/>
      <c r="J956" s="36"/>
      <c r="K956" s="35"/>
      <c r="L956" s="34"/>
      <c r="M956" s="33"/>
      <c r="N956" s="32"/>
      <c r="O956" s="31"/>
      <c r="P956" s="30">
        <f t="shared" si="56"/>
        <v>0</v>
      </c>
      <c r="Q956" s="45"/>
      <c r="R956" s="46"/>
      <c r="S956" s="45"/>
      <c r="T956" s="44"/>
      <c r="U956" s="26">
        <f t="shared" si="58"/>
        <v>0</v>
      </c>
      <c r="V956" s="25">
        <f t="shared" si="57"/>
        <v>0</v>
      </c>
      <c r="W956" s="25">
        <f t="shared" si="59"/>
        <v>0</v>
      </c>
      <c r="X956" s="43"/>
    </row>
    <row r="957" spans="1:24" ht="12.75">
      <c r="A957" s="36"/>
      <c r="B957" s="42"/>
      <c r="C957" s="41"/>
      <c r="D957" s="40"/>
      <c r="E957" s="39"/>
      <c r="F957" s="38"/>
      <c r="G957" s="37"/>
      <c r="H957" s="36" t="s">
        <v>0</v>
      </c>
      <c r="I957" s="35"/>
      <c r="J957" s="36"/>
      <c r="K957" s="35"/>
      <c r="L957" s="34"/>
      <c r="M957" s="33"/>
      <c r="N957" s="32"/>
      <c r="O957" s="31"/>
      <c r="P957" s="30">
        <f t="shared" si="56"/>
        <v>0</v>
      </c>
      <c r="Q957" s="45"/>
      <c r="R957" s="46"/>
      <c r="S957" s="45"/>
      <c r="T957" s="44"/>
      <c r="U957" s="26">
        <f t="shared" si="58"/>
        <v>0</v>
      </c>
      <c r="V957" s="25">
        <f t="shared" si="57"/>
        <v>0</v>
      </c>
      <c r="W957" s="25">
        <f t="shared" si="59"/>
        <v>0</v>
      </c>
      <c r="X957" s="43"/>
    </row>
    <row r="958" spans="1:24" ht="12.75">
      <c r="A958" s="36"/>
      <c r="B958" s="42"/>
      <c r="C958" s="41"/>
      <c r="D958" s="40"/>
      <c r="E958" s="39"/>
      <c r="F958" s="38"/>
      <c r="G958" s="37"/>
      <c r="H958" s="36" t="s">
        <v>0</v>
      </c>
      <c r="I958" s="35"/>
      <c r="J958" s="36"/>
      <c r="K958" s="35"/>
      <c r="L958" s="34"/>
      <c r="M958" s="33"/>
      <c r="N958" s="32"/>
      <c r="O958" s="31"/>
      <c r="P958" s="30">
        <f t="shared" si="56"/>
        <v>0</v>
      </c>
      <c r="Q958" s="45"/>
      <c r="R958" s="46"/>
      <c r="S958" s="45"/>
      <c r="T958" s="44"/>
      <c r="U958" s="26">
        <f t="shared" si="58"/>
        <v>0</v>
      </c>
      <c r="V958" s="25">
        <f t="shared" si="57"/>
        <v>0</v>
      </c>
      <c r="W958" s="25">
        <f t="shared" si="59"/>
        <v>0</v>
      </c>
      <c r="X958" s="43"/>
    </row>
    <row r="959" spans="1:24" ht="12.75">
      <c r="A959" s="36"/>
      <c r="B959" s="42"/>
      <c r="C959" s="41"/>
      <c r="D959" s="40"/>
      <c r="E959" s="39"/>
      <c r="F959" s="38"/>
      <c r="G959" s="37"/>
      <c r="H959" s="36" t="s">
        <v>0</v>
      </c>
      <c r="I959" s="35"/>
      <c r="J959" s="36"/>
      <c r="K959" s="35"/>
      <c r="L959" s="34"/>
      <c r="M959" s="33"/>
      <c r="N959" s="32"/>
      <c r="O959" s="31"/>
      <c r="P959" s="30">
        <f t="shared" si="56"/>
        <v>0</v>
      </c>
      <c r="Q959" s="45"/>
      <c r="R959" s="46"/>
      <c r="S959" s="45"/>
      <c r="T959" s="44"/>
      <c r="U959" s="26">
        <f t="shared" si="58"/>
        <v>0</v>
      </c>
      <c r="V959" s="25">
        <f t="shared" si="57"/>
        <v>0</v>
      </c>
      <c r="W959" s="25">
        <f t="shared" si="59"/>
        <v>0</v>
      </c>
      <c r="X959" s="43"/>
    </row>
    <row r="960" spans="1:24" ht="12.75">
      <c r="A960" s="36"/>
      <c r="B960" s="42"/>
      <c r="C960" s="41"/>
      <c r="D960" s="40"/>
      <c r="E960" s="39"/>
      <c r="F960" s="38"/>
      <c r="G960" s="37"/>
      <c r="H960" s="36" t="s">
        <v>0</v>
      </c>
      <c r="I960" s="35"/>
      <c r="J960" s="36"/>
      <c r="K960" s="35"/>
      <c r="L960" s="34"/>
      <c r="M960" s="33"/>
      <c r="N960" s="32"/>
      <c r="O960" s="31"/>
      <c r="P960" s="30">
        <f t="shared" si="56"/>
        <v>0</v>
      </c>
      <c r="Q960" s="45"/>
      <c r="R960" s="46"/>
      <c r="S960" s="45"/>
      <c r="T960" s="44"/>
      <c r="U960" s="26">
        <f t="shared" si="58"/>
        <v>0</v>
      </c>
      <c r="V960" s="25">
        <f t="shared" si="57"/>
        <v>0</v>
      </c>
      <c r="W960" s="25">
        <f t="shared" si="59"/>
        <v>0</v>
      </c>
      <c r="X960" s="43"/>
    </row>
    <row r="961" spans="1:24" ht="12.75">
      <c r="A961" s="36"/>
      <c r="B961" s="42"/>
      <c r="C961" s="41"/>
      <c r="D961" s="40"/>
      <c r="E961" s="39"/>
      <c r="F961" s="38"/>
      <c r="G961" s="37"/>
      <c r="H961" s="36" t="s">
        <v>0</v>
      </c>
      <c r="I961" s="35"/>
      <c r="J961" s="36"/>
      <c r="K961" s="35"/>
      <c r="L961" s="34"/>
      <c r="M961" s="33"/>
      <c r="N961" s="32"/>
      <c r="O961" s="31"/>
      <c r="P961" s="30">
        <f t="shared" si="56"/>
        <v>0</v>
      </c>
      <c r="Q961" s="45"/>
      <c r="R961" s="46"/>
      <c r="S961" s="45"/>
      <c r="T961" s="44"/>
      <c r="U961" s="26">
        <f t="shared" si="58"/>
        <v>0</v>
      </c>
      <c r="V961" s="25">
        <f t="shared" si="57"/>
        <v>0</v>
      </c>
      <c r="W961" s="25">
        <f t="shared" si="59"/>
        <v>0</v>
      </c>
      <c r="X961" s="43"/>
    </row>
    <row r="962" spans="1:24" ht="12.75">
      <c r="A962" s="36"/>
      <c r="B962" s="42"/>
      <c r="C962" s="41"/>
      <c r="D962" s="40"/>
      <c r="E962" s="39"/>
      <c r="F962" s="38"/>
      <c r="G962" s="37"/>
      <c r="H962" s="36" t="s">
        <v>0</v>
      </c>
      <c r="I962" s="35"/>
      <c r="J962" s="36"/>
      <c r="K962" s="35"/>
      <c r="L962" s="34"/>
      <c r="M962" s="33"/>
      <c r="N962" s="32"/>
      <c r="O962" s="31"/>
      <c r="P962" s="30">
        <f t="shared" si="56"/>
        <v>0</v>
      </c>
      <c r="Q962" s="45"/>
      <c r="R962" s="46"/>
      <c r="S962" s="45"/>
      <c r="T962" s="44"/>
      <c r="U962" s="26">
        <f t="shared" si="58"/>
        <v>0</v>
      </c>
      <c r="V962" s="25">
        <f t="shared" si="57"/>
        <v>0</v>
      </c>
      <c r="W962" s="25">
        <f t="shared" si="59"/>
        <v>0</v>
      </c>
      <c r="X962" s="43"/>
    </row>
    <row r="963" spans="1:24" ht="12.75">
      <c r="A963" s="36"/>
      <c r="B963" s="42"/>
      <c r="C963" s="41"/>
      <c r="D963" s="40"/>
      <c r="E963" s="39"/>
      <c r="F963" s="38"/>
      <c r="G963" s="37"/>
      <c r="H963" s="36" t="s">
        <v>0</v>
      </c>
      <c r="I963" s="35"/>
      <c r="J963" s="36"/>
      <c r="K963" s="35"/>
      <c r="L963" s="34"/>
      <c r="M963" s="33"/>
      <c r="N963" s="32"/>
      <c r="O963" s="31"/>
      <c r="P963" s="30">
        <f t="shared" si="56"/>
        <v>0</v>
      </c>
      <c r="Q963" s="45"/>
      <c r="R963" s="46"/>
      <c r="S963" s="45"/>
      <c r="T963" s="44"/>
      <c r="U963" s="26">
        <f t="shared" si="58"/>
        <v>0</v>
      </c>
      <c r="V963" s="25">
        <f t="shared" si="57"/>
        <v>0</v>
      </c>
      <c r="W963" s="25">
        <f t="shared" si="59"/>
        <v>0</v>
      </c>
      <c r="X963" s="43"/>
    </row>
    <row r="964" spans="1:24" ht="12.75">
      <c r="A964" s="36"/>
      <c r="B964" s="42"/>
      <c r="C964" s="41"/>
      <c r="D964" s="40"/>
      <c r="E964" s="39"/>
      <c r="F964" s="38"/>
      <c r="G964" s="37"/>
      <c r="H964" s="36" t="s">
        <v>0</v>
      </c>
      <c r="I964" s="35"/>
      <c r="J964" s="36"/>
      <c r="K964" s="35"/>
      <c r="L964" s="34"/>
      <c r="M964" s="33"/>
      <c r="N964" s="32"/>
      <c r="O964" s="31"/>
      <c r="P964" s="30">
        <f t="shared" si="56"/>
        <v>0</v>
      </c>
      <c r="Q964" s="45"/>
      <c r="R964" s="46"/>
      <c r="S964" s="45"/>
      <c r="T964" s="44"/>
      <c r="U964" s="26">
        <f t="shared" si="58"/>
        <v>0</v>
      </c>
      <c r="V964" s="25">
        <f t="shared" si="57"/>
        <v>0</v>
      </c>
      <c r="W964" s="25">
        <f t="shared" si="59"/>
        <v>0</v>
      </c>
      <c r="X964" s="43"/>
    </row>
    <row r="965" spans="1:24" ht="12.75">
      <c r="A965" s="36"/>
      <c r="B965" s="42"/>
      <c r="C965" s="41"/>
      <c r="D965" s="40"/>
      <c r="E965" s="39"/>
      <c r="F965" s="38"/>
      <c r="G965" s="37"/>
      <c r="H965" s="36" t="s">
        <v>0</v>
      </c>
      <c r="I965" s="35"/>
      <c r="J965" s="36"/>
      <c r="K965" s="35"/>
      <c r="L965" s="34"/>
      <c r="M965" s="33"/>
      <c r="N965" s="32"/>
      <c r="O965" s="31"/>
      <c r="P965" s="30">
        <f t="shared" si="56"/>
        <v>0</v>
      </c>
      <c r="Q965" s="45"/>
      <c r="R965" s="46"/>
      <c r="S965" s="45"/>
      <c r="T965" s="44"/>
      <c r="U965" s="26">
        <f t="shared" si="58"/>
        <v>0</v>
      </c>
      <c r="V965" s="25">
        <f t="shared" si="57"/>
        <v>0</v>
      </c>
      <c r="W965" s="25">
        <f t="shared" si="59"/>
        <v>0</v>
      </c>
      <c r="X965" s="43"/>
    </row>
    <row r="966" spans="1:24" ht="12.75">
      <c r="A966" s="36"/>
      <c r="B966" s="42"/>
      <c r="C966" s="41"/>
      <c r="D966" s="40"/>
      <c r="E966" s="39"/>
      <c r="F966" s="38"/>
      <c r="G966" s="37"/>
      <c r="H966" s="36" t="s">
        <v>0</v>
      </c>
      <c r="I966" s="35"/>
      <c r="J966" s="36"/>
      <c r="K966" s="35"/>
      <c r="L966" s="34"/>
      <c r="M966" s="33"/>
      <c r="N966" s="32"/>
      <c r="O966" s="31"/>
      <c r="P966" s="30">
        <f t="shared" ref="P966:P1029" si="60">N966+O966</f>
        <v>0</v>
      </c>
      <c r="Q966" s="45"/>
      <c r="R966" s="46"/>
      <c r="S966" s="45"/>
      <c r="T966" s="44"/>
      <c r="U966" s="26">
        <f t="shared" si="58"/>
        <v>0</v>
      </c>
      <c r="V966" s="25">
        <f t="shared" ref="V966:V1029" si="61">(Q966*R966)+(S966*T966)</f>
        <v>0</v>
      </c>
      <c r="W966" s="25">
        <f t="shared" si="59"/>
        <v>0</v>
      </c>
      <c r="X966" s="43"/>
    </row>
    <row r="967" spans="1:24" ht="12.75">
      <c r="A967" s="36"/>
      <c r="B967" s="42"/>
      <c r="C967" s="41"/>
      <c r="D967" s="40"/>
      <c r="E967" s="39"/>
      <c r="F967" s="38"/>
      <c r="G967" s="37"/>
      <c r="H967" s="36" t="s">
        <v>0</v>
      </c>
      <c r="I967" s="35"/>
      <c r="J967" s="36"/>
      <c r="K967" s="35"/>
      <c r="L967" s="34"/>
      <c r="M967" s="33"/>
      <c r="N967" s="32"/>
      <c r="O967" s="31"/>
      <c r="P967" s="30">
        <f t="shared" si="60"/>
        <v>0</v>
      </c>
      <c r="Q967" s="45"/>
      <c r="R967" s="46"/>
      <c r="S967" s="45"/>
      <c r="T967" s="44"/>
      <c r="U967" s="26">
        <f t="shared" ref="U967:U1030" si="62">Q967+S967</f>
        <v>0</v>
      </c>
      <c r="V967" s="25">
        <f t="shared" si="61"/>
        <v>0</v>
      </c>
      <c r="W967" s="25">
        <f t="shared" ref="W967:W1030" si="63">V967+P967</f>
        <v>0</v>
      </c>
      <c r="X967" s="43"/>
    </row>
    <row r="968" spans="1:24" ht="12.75">
      <c r="A968" s="36"/>
      <c r="B968" s="42"/>
      <c r="C968" s="41"/>
      <c r="D968" s="40"/>
      <c r="E968" s="39"/>
      <c r="F968" s="38"/>
      <c r="G968" s="37"/>
      <c r="H968" s="36" t="s">
        <v>0</v>
      </c>
      <c r="I968" s="35"/>
      <c r="J968" s="36"/>
      <c r="K968" s="35"/>
      <c r="L968" s="34"/>
      <c r="M968" s="33"/>
      <c r="N968" s="32"/>
      <c r="O968" s="31"/>
      <c r="P968" s="30">
        <f t="shared" si="60"/>
        <v>0</v>
      </c>
      <c r="Q968" s="45"/>
      <c r="R968" s="46"/>
      <c r="S968" s="45"/>
      <c r="T968" s="44"/>
      <c r="U968" s="26">
        <f t="shared" si="62"/>
        <v>0</v>
      </c>
      <c r="V968" s="25">
        <f t="shared" si="61"/>
        <v>0</v>
      </c>
      <c r="W968" s="25">
        <f t="shared" si="63"/>
        <v>0</v>
      </c>
      <c r="X968" s="43"/>
    </row>
    <row r="969" spans="1:24" ht="12.75">
      <c r="A969" s="36"/>
      <c r="B969" s="42"/>
      <c r="C969" s="41"/>
      <c r="D969" s="40"/>
      <c r="E969" s="39"/>
      <c r="F969" s="38"/>
      <c r="G969" s="37"/>
      <c r="H969" s="36" t="s">
        <v>0</v>
      </c>
      <c r="I969" s="35"/>
      <c r="J969" s="36"/>
      <c r="K969" s="35"/>
      <c r="L969" s="34"/>
      <c r="M969" s="33"/>
      <c r="N969" s="32"/>
      <c r="O969" s="31"/>
      <c r="P969" s="30">
        <f t="shared" si="60"/>
        <v>0</v>
      </c>
      <c r="Q969" s="45"/>
      <c r="R969" s="46"/>
      <c r="S969" s="45"/>
      <c r="T969" s="44"/>
      <c r="U969" s="26">
        <f t="shared" si="62"/>
        <v>0</v>
      </c>
      <c r="V969" s="25">
        <f t="shared" si="61"/>
        <v>0</v>
      </c>
      <c r="W969" s="25">
        <f t="shared" si="63"/>
        <v>0</v>
      </c>
      <c r="X969" s="43"/>
    </row>
    <row r="970" spans="1:24" ht="12.75">
      <c r="A970" s="36"/>
      <c r="B970" s="42"/>
      <c r="C970" s="41"/>
      <c r="D970" s="40"/>
      <c r="E970" s="39"/>
      <c r="F970" s="38"/>
      <c r="G970" s="37"/>
      <c r="H970" s="36" t="s">
        <v>0</v>
      </c>
      <c r="I970" s="35"/>
      <c r="J970" s="36"/>
      <c r="K970" s="35"/>
      <c r="L970" s="34"/>
      <c r="M970" s="33"/>
      <c r="N970" s="32"/>
      <c r="O970" s="31"/>
      <c r="P970" s="30">
        <f t="shared" si="60"/>
        <v>0</v>
      </c>
      <c r="Q970" s="45"/>
      <c r="R970" s="46"/>
      <c r="S970" s="45"/>
      <c r="T970" s="44"/>
      <c r="U970" s="26">
        <f t="shared" si="62"/>
        <v>0</v>
      </c>
      <c r="V970" s="25">
        <f t="shared" si="61"/>
        <v>0</v>
      </c>
      <c r="W970" s="25">
        <f t="shared" si="63"/>
        <v>0</v>
      </c>
      <c r="X970" s="43"/>
    </row>
    <row r="971" spans="1:24" ht="12.75">
      <c r="A971" s="36"/>
      <c r="B971" s="42"/>
      <c r="C971" s="41"/>
      <c r="D971" s="40"/>
      <c r="E971" s="39"/>
      <c r="F971" s="38"/>
      <c r="G971" s="37"/>
      <c r="H971" s="36" t="s">
        <v>0</v>
      </c>
      <c r="I971" s="35"/>
      <c r="J971" s="36"/>
      <c r="K971" s="35"/>
      <c r="L971" s="34"/>
      <c r="M971" s="33"/>
      <c r="N971" s="32"/>
      <c r="O971" s="31"/>
      <c r="P971" s="30">
        <f t="shared" si="60"/>
        <v>0</v>
      </c>
      <c r="Q971" s="45"/>
      <c r="R971" s="46"/>
      <c r="S971" s="45"/>
      <c r="T971" s="44"/>
      <c r="U971" s="26">
        <f t="shared" si="62"/>
        <v>0</v>
      </c>
      <c r="V971" s="25">
        <f t="shared" si="61"/>
        <v>0</v>
      </c>
      <c r="W971" s="25">
        <f t="shared" si="63"/>
        <v>0</v>
      </c>
      <c r="X971" s="43"/>
    </row>
    <row r="972" spans="1:24" ht="12.75">
      <c r="A972" s="36"/>
      <c r="B972" s="42"/>
      <c r="C972" s="41"/>
      <c r="D972" s="40"/>
      <c r="E972" s="39"/>
      <c r="F972" s="38"/>
      <c r="G972" s="37"/>
      <c r="H972" s="36" t="s">
        <v>0</v>
      </c>
      <c r="I972" s="35"/>
      <c r="J972" s="36"/>
      <c r="K972" s="35"/>
      <c r="L972" s="34"/>
      <c r="M972" s="33"/>
      <c r="N972" s="32"/>
      <c r="O972" s="31"/>
      <c r="P972" s="30">
        <f t="shared" si="60"/>
        <v>0</v>
      </c>
      <c r="Q972" s="45"/>
      <c r="R972" s="46"/>
      <c r="S972" s="45"/>
      <c r="T972" s="44"/>
      <c r="U972" s="26">
        <f t="shared" si="62"/>
        <v>0</v>
      </c>
      <c r="V972" s="25">
        <f t="shared" si="61"/>
        <v>0</v>
      </c>
      <c r="W972" s="25">
        <f t="shared" si="63"/>
        <v>0</v>
      </c>
      <c r="X972" s="43"/>
    </row>
    <row r="973" spans="1:24" ht="12.75">
      <c r="A973" s="36"/>
      <c r="B973" s="42"/>
      <c r="C973" s="41"/>
      <c r="D973" s="40"/>
      <c r="E973" s="39"/>
      <c r="F973" s="38"/>
      <c r="G973" s="37"/>
      <c r="H973" s="36" t="s">
        <v>0</v>
      </c>
      <c r="I973" s="35"/>
      <c r="J973" s="36"/>
      <c r="K973" s="35"/>
      <c r="L973" s="34"/>
      <c r="M973" s="33"/>
      <c r="N973" s="32"/>
      <c r="O973" s="31"/>
      <c r="P973" s="30">
        <f t="shared" si="60"/>
        <v>0</v>
      </c>
      <c r="Q973" s="45"/>
      <c r="R973" s="46"/>
      <c r="S973" s="45"/>
      <c r="T973" s="44"/>
      <c r="U973" s="26">
        <f t="shared" si="62"/>
        <v>0</v>
      </c>
      <c r="V973" s="25">
        <f t="shared" si="61"/>
        <v>0</v>
      </c>
      <c r="W973" s="25">
        <f t="shared" si="63"/>
        <v>0</v>
      </c>
      <c r="X973" s="43"/>
    </row>
    <row r="974" spans="1:24" ht="12.75">
      <c r="A974" s="36"/>
      <c r="B974" s="42"/>
      <c r="C974" s="41"/>
      <c r="D974" s="40"/>
      <c r="E974" s="39"/>
      <c r="F974" s="38"/>
      <c r="G974" s="37"/>
      <c r="H974" s="36" t="s">
        <v>0</v>
      </c>
      <c r="I974" s="35"/>
      <c r="J974" s="36"/>
      <c r="K974" s="35"/>
      <c r="L974" s="34"/>
      <c r="M974" s="33"/>
      <c r="N974" s="32"/>
      <c r="O974" s="31"/>
      <c r="P974" s="30">
        <f t="shared" si="60"/>
        <v>0</v>
      </c>
      <c r="Q974" s="45"/>
      <c r="R974" s="46"/>
      <c r="S974" s="45"/>
      <c r="T974" s="44"/>
      <c r="U974" s="26">
        <f t="shared" si="62"/>
        <v>0</v>
      </c>
      <c r="V974" s="25">
        <f t="shared" si="61"/>
        <v>0</v>
      </c>
      <c r="W974" s="25">
        <f t="shared" si="63"/>
        <v>0</v>
      </c>
      <c r="X974" s="43"/>
    </row>
    <row r="975" spans="1:24" ht="12.75">
      <c r="A975" s="36"/>
      <c r="B975" s="42"/>
      <c r="C975" s="41"/>
      <c r="D975" s="40"/>
      <c r="E975" s="39"/>
      <c r="F975" s="38"/>
      <c r="G975" s="37"/>
      <c r="H975" s="36" t="s">
        <v>0</v>
      </c>
      <c r="I975" s="35"/>
      <c r="J975" s="36"/>
      <c r="K975" s="35"/>
      <c r="L975" s="34"/>
      <c r="M975" s="33"/>
      <c r="N975" s="32"/>
      <c r="O975" s="31"/>
      <c r="P975" s="30">
        <f t="shared" si="60"/>
        <v>0</v>
      </c>
      <c r="Q975" s="45"/>
      <c r="R975" s="46"/>
      <c r="S975" s="45"/>
      <c r="T975" s="44"/>
      <c r="U975" s="26">
        <f t="shared" si="62"/>
        <v>0</v>
      </c>
      <c r="V975" s="25">
        <f t="shared" si="61"/>
        <v>0</v>
      </c>
      <c r="W975" s="25">
        <f t="shared" si="63"/>
        <v>0</v>
      </c>
      <c r="X975" s="43"/>
    </row>
    <row r="976" spans="1:24" ht="12.75">
      <c r="A976" s="36"/>
      <c r="B976" s="42"/>
      <c r="C976" s="41"/>
      <c r="D976" s="40"/>
      <c r="E976" s="39"/>
      <c r="F976" s="38"/>
      <c r="G976" s="37"/>
      <c r="H976" s="36" t="s">
        <v>0</v>
      </c>
      <c r="I976" s="35"/>
      <c r="J976" s="36"/>
      <c r="K976" s="35"/>
      <c r="L976" s="34"/>
      <c r="M976" s="33"/>
      <c r="N976" s="32"/>
      <c r="O976" s="31"/>
      <c r="P976" s="30">
        <f t="shared" si="60"/>
        <v>0</v>
      </c>
      <c r="Q976" s="45"/>
      <c r="R976" s="46"/>
      <c r="S976" s="45"/>
      <c r="T976" s="44"/>
      <c r="U976" s="26">
        <f t="shared" si="62"/>
        <v>0</v>
      </c>
      <c r="V976" s="25">
        <f t="shared" si="61"/>
        <v>0</v>
      </c>
      <c r="W976" s="25">
        <f t="shared" si="63"/>
        <v>0</v>
      </c>
      <c r="X976" s="43"/>
    </row>
    <row r="977" spans="1:24" ht="12.75">
      <c r="A977" s="36"/>
      <c r="B977" s="42"/>
      <c r="C977" s="41"/>
      <c r="D977" s="40"/>
      <c r="E977" s="39"/>
      <c r="F977" s="38"/>
      <c r="G977" s="37"/>
      <c r="H977" s="36" t="s">
        <v>0</v>
      </c>
      <c r="I977" s="35"/>
      <c r="J977" s="36"/>
      <c r="K977" s="35"/>
      <c r="L977" s="34"/>
      <c r="M977" s="33"/>
      <c r="N977" s="32"/>
      <c r="O977" s="31"/>
      <c r="P977" s="30">
        <f t="shared" si="60"/>
        <v>0</v>
      </c>
      <c r="Q977" s="45"/>
      <c r="R977" s="46"/>
      <c r="S977" s="45"/>
      <c r="T977" s="44"/>
      <c r="U977" s="26">
        <f t="shared" si="62"/>
        <v>0</v>
      </c>
      <c r="V977" s="25">
        <f t="shared" si="61"/>
        <v>0</v>
      </c>
      <c r="W977" s="25">
        <f t="shared" si="63"/>
        <v>0</v>
      </c>
      <c r="X977" s="43"/>
    </row>
    <row r="978" spans="1:24" ht="12.75">
      <c r="A978" s="36"/>
      <c r="B978" s="42"/>
      <c r="C978" s="41"/>
      <c r="D978" s="40"/>
      <c r="E978" s="39"/>
      <c r="F978" s="38"/>
      <c r="G978" s="37"/>
      <c r="H978" s="36" t="s">
        <v>0</v>
      </c>
      <c r="I978" s="35"/>
      <c r="J978" s="36"/>
      <c r="K978" s="35"/>
      <c r="L978" s="34"/>
      <c r="M978" s="33"/>
      <c r="N978" s="32"/>
      <c r="O978" s="31"/>
      <c r="P978" s="30">
        <f t="shared" si="60"/>
        <v>0</v>
      </c>
      <c r="Q978" s="45"/>
      <c r="R978" s="46"/>
      <c r="S978" s="45"/>
      <c r="T978" s="44"/>
      <c r="U978" s="26">
        <f t="shared" si="62"/>
        <v>0</v>
      </c>
      <c r="V978" s="25">
        <f t="shared" si="61"/>
        <v>0</v>
      </c>
      <c r="W978" s="25">
        <f t="shared" si="63"/>
        <v>0</v>
      </c>
      <c r="X978" s="43"/>
    </row>
    <row r="979" spans="1:24" ht="12.75">
      <c r="A979" s="36"/>
      <c r="B979" s="42"/>
      <c r="C979" s="41"/>
      <c r="D979" s="40"/>
      <c r="E979" s="39"/>
      <c r="F979" s="38"/>
      <c r="G979" s="37"/>
      <c r="H979" s="36" t="s">
        <v>0</v>
      </c>
      <c r="I979" s="35"/>
      <c r="J979" s="36"/>
      <c r="K979" s="35"/>
      <c r="L979" s="34"/>
      <c r="M979" s="33"/>
      <c r="N979" s="32"/>
      <c r="O979" s="31"/>
      <c r="P979" s="30">
        <f t="shared" si="60"/>
        <v>0</v>
      </c>
      <c r="Q979" s="45"/>
      <c r="R979" s="46"/>
      <c r="S979" s="45"/>
      <c r="T979" s="44"/>
      <c r="U979" s="26">
        <f t="shared" si="62"/>
        <v>0</v>
      </c>
      <c r="V979" s="25">
        <f t="shared" si="61"/>
        <v>0</v>
      </c>
      <c r="W979" s="25">
        <f t="shared" si="63"/>
        <v>0</v>
      </c>
      <c r="X979" s="43"/>
    </row>
    <row r="980" spans="1:24" ht="12.75">
      <c r="A980" s="36"/>
      <c r="B980" s="42"/>
      <c r="C980" s="41"/>
      <c r="D980" s="40"/>
      <c r="E980" s="39"/>
      <c r="F980" s="38"/>
      <c r="G980" s="37"/>
      <c r="H980" s="36" t="s">
        <v>0</v>
      </c>
      <c r="I980" s="35"/>
      <c r="J980" s="36"/>
      <c r="K980" s="35"/>
      <c r="L980" s="34"/>
      <c r="M980" s="33"/>
      <c r="N980" s="32"/>
      <c r="O980" s="31"/>
      <c r="P980" s="30">
        <f t="shared" si="60"/>
        <v>0</v>
      </c>
      <c r="Q980" s="45"/>
      <c r="R980" s="46"/>
      <c r="S980" s="45"/>
      <c r="T980" s="44"/>
      <c r="U980" s="26">
        <f t="shared" si="62"/>
        <v>0</v>
      </c>
      <c r="V980" s="25">
        <f t="shared" si="61"/>
        <v>0</v>
      </c>
      <c r="W980" s="25">
        <f t="shared" si="63"/>
        <v>0</v>
      </c>
      <c r="X980" s="43"/>
    </row>
    <row r="981" spans="1:24" ht="12.75">
      <c r="A981" s="36"/>
      <c r="B981" s="42"/>
      <c r="C981" s="41"/>
      <c r="D981" s="40"/>
      <c r="E981" s="39"/>
      <c r="F981" s="38"/>
      <c r="G981" s="37"/>
      <c r="H981" s="36" t="s">
        <v>0</v>
      </c>
      <c r="I981" s="35"/>
      <c r="J981" s="36"/>
      <c r="K981" s="35"/>
      <c r="L981" s="34"/>
      <c r="M981" s="33"/>
      <c r="N981" s="32"/>
      <c r="O981" s="31"/>
      <c r="P981" s="30">
        <f t="shared" si="60"/>
        <v>0</v>
      </c>
      <c r="Q981" s="45"/>
      <c r="R981" s="46"/>
      <c r="S981" s="45"/>
      <c r="T981" s="44"/>
      <c r="U981" s="26">
        <f t="shared" si="62"/>
        <v>0</v>
      </c>
      <c r="V981" s="25">
        <f t="shared" si="61"/>
        <v>0</v>
      </c>
      <c r="W981" s="25">
        <f t="shared" si="63"/>
        <v>0</v>
      </c>
      <c r="X981" s="43"/>
    </row>
    <row r="982" spans="1:24" ht="12.75">
      <c r="A982" s="36"/>
      <c r="B982" s="42"/>
      <c r="C982" s="41"/>
      <c r="D982" s="40"/>
      <c r="E982" s="39"/>
      <c r="F982" s="38"/>
      <c r="G982" s="37"/>
      <c r="H982" s="36" t="s">
        <v>0</v>
      </c>
      <c r="I982" s="35"/>
      <c r="J982" s="36"/>
      <c r="K982" s="35"/>
      <c r="L982" s="34"/>
      <c r="M982" s="33"/>
      <c r="N982" s="32"/>
      <c r="O982" s="31"/>
      <c r="P982" s="30">
        <f t="shared" si="60"/>
        <v>0</v>
      </c>
      <c r="Q982" s="45"/>
      <c r="R982" s="46"/>
      <c r="S982" s="45"/>
      <c r="T982" s="44"/>
      <c r="U982" s="26">
        <f t="shared" si="62"/>
        <v>0</v>
      </c>
      <c r="V982" s="25">
        <f t="shared" si="61"/>
        <v>0</v>
      </c>
      <c r="W982" s="25">
        <f t="shared" si="63"/>
        <v>0</v>
      </c>
      <c r="X982" s="43"/>
    </row>
    <row r="983" spans="1:24" ht="12.75">
      <c r="A983" s="36"/>
      <c r="B983" s="42"/>
      <c r="C983" s="41"/>
      <c r="D983" s="40"/>
      <c r="E983" s="39"/>
      <c r="F983" s="38"/>
      <c r="G983" s="37"/>
      <c r="H983" s="36" t="s">
        <v>0</v>
      </c>
      <c r="I983" s="35"/>
      <c r="J983" s="36"/>
      <c r="K983" s="35"/>
      <c r="L983" s="34"/>
      <c r="M983" s="33"/>
      <c r="N983" s="32"/>
      <c r="O983" s="31"/>
      <c r="P983" s="30">
        <f t="shared" si="60"/>
        <v>0</v>
      </c>
      <c r="Q983" s="45"/>
      <c r="R983" s="46"/>
      <c r="S983" s="45"/>
      <c r="T983" s="44"/>
      <c r="U983" s="26">
        <f t="shared" si="62"/>
        <v>0</v>
      </c>
      <c r="V983" s="25">
        <f t="shared" si="61"/>
        <v>0</v>
      </c>
      <c r="W983" s="25">
        <f t="shared" si="63"/>
        <v>0</v>
      </c>
      <c r="X983" s="43"/>
    </row>
    <row r="984" spans="1:24" ht="12.75">
      <c r="A984" s="36"/>
      <c r="B984" s="42"/>
      <c r="C984" s="41"/>
      <c r="D984" s="40"/>
      <c r="E984" s="39"/>
      <c r="F984" s="38"/>
      <c r="G984" s="37"/>
      <c r="H984" s="36" t="s">
        <v>0</v>
      </c>
      <c r="I984" s="35"/>
      <c r="J984" s="36"/>
      <c r="K984" s="35"/>
      <c r="L984" s="34"/>
      <c r="M984" s="33"/>
      <c r="N984" s="32"/>
      <c r="O984" s="31"/>
      <c r="P984" s="30">
        <f t="shared" si="60"/>
        <v>0</v>
      </c>
      <c r="Q984" s="45"/>
      <c r="R984" s="46"/>
      <c r="S984" s="45"/>
      <c r="T984" s="44"/>
      <c r="U984" s="26">
        <f t="shared" si="62"/>
        <v>0</v>
      </c>
      <c r="V984" s="25">
        <f t="shared" si="61"/>
        <v>0</v>
      </c>
      <c r="W984" s="25">
        <f t="shared" si="63"/>
        <v>0</v>
      </c>
      <c r="X984" s="43"/>
    </row>
    <row r="985" spans="1:24" ht="12.75">
      <c r="A985" s="36"/>
      <c r="B985" s="42"/>
      <c r="C985" s="41"/>
      <c r="D985" s="40"/>
      <c r="E985" s="39"/>
      <c r="F985" s="38"/>
      <c r="G985" s="37"/>
      <c r="H985" s="36" t="s">
        <v>0</v>
      </c>
      <c r="I985" s="35"/>
      <c r="J985" s="36"/>
      <c r="K985" s="35"/>
      <c r="L985" s="34"/>
      <c r="M985" s="33"/>
      <c r="N985" s="32"/>
      <c r="O985" s="31"/>
      <c r="P985" s="30">
        <f t="shared" si="60"/>
        <v>0</v>
      </c>
      <c r="Q985" s="45"/>
      <c r="R985" s="46"/>
      <c r="S985" s="45"/>
      <c r="T985" s="44"/>
      <c r="U985" s="26">
        <f t="shared" si="62"/>
        <v>0</v>
      </c>
      <c r="V985" s="25">
        <f t="shared" si="61"/>
        <v>0</v>
      </c>
      <c r="W985" s="25">
        <f t="shared" si="63"/>
        <v>0</v>
      </c>
      <c r="X985" s="43"/>
    </row>
    <row r="986" spans="1:24" ht="12.75">
      <c r="A986" s="36"/>
      <c r="B986" s="42"/>
      <c r="C986" s="41"/>
      <c r="D986" s="40"/>
      <c r="E986" s="39"/>
      <c r="F986" s="38"/>
      <c r="G986" s="37"/>
      <c r="H986" s="36" t="s">
        <v>0</v>
      </c>
      <c r="I986" s="35"/>
      <c r="J986" s="36"/>
      <c r="K986" s="35"/>
      <c r="L986" s="34"/>
      <c r="M986" s="33"/>
      <c r="N986" s="32"/>
      <c r="O986" s="31"/>
      <c r="P986" s="30">
        <f t="shared" si="60"/>
        <v>0</v>
      </c>
      <c r="Q986" s="45"/>
      <c r="R986" s="46"/>
      <c r="S986" s="45"/>
      <c r="T986" s="44"/>
      <c r="U986" s="26">
        <f t="shared" si="62"/>
        <v>0</v>
      </c>
      <c r="V986" s="25">
        <f t="shared" si="61"/>
        <v>0</v>
      </c>
      <c r="W986" s="25">
        <f t="shared" si="63"/>
        <v>0</v>
      </c>
      <c r="X986" s="43"/>
    </row>
    <row r="987" spans="1:24" ht="12.75">
      <c r="A987" s="36"/>
      <c r="B987" s="42"/>
      <c r="C987" s="41"/>
      <c r="D987" s="40"/>
      <c r="E987" s="39"/>
      <c r="F987" s="38"/>
      <c r="G987" s="37"/>
      <c r="H987" s="36" t="s">
        <v>0</v>
      </c>
      <c r="I987" s="35"/>
      <c r="J987" s="36"/>
      <c r="K987" s="35"/>
      <c r="L987" s="34"/>
      <c r="M987" s="33"/>
      <c r="N987" s="32"/>
      <c r="O987" s="31"/>
      <c r="P987" s="30">
        <f t="shared" si="60"/>
        <v>0</v>
      </c>
      <c r="Q987" s="45"/>
      <c r="R987" s="46"/>
      <c r="S987" s="45"/>
      <c r="T987" s="44"/>
      <c r="U987" s="26">
        <f t="shared" si="62"/>
        <v>0</v>
      </c>
      <c r="V987" s="25">
        <f t="shared" si="61"/>
        <v>0</v>
      </c>
      <c r="W987" s="25">
        <f t="shared" si="63"/>
        <v>0</v>
      </c>
      <c r="X987" s="43"/>
    </row>
    <row r="988" spans="1:24" ht="12.75">
      <c r="A988" s="36"/>
      <c r="B988" s="42"/>
      <c r="C988" s="41"/>
      <c r="D988" s="40"/>
      <c r="E988" s="39"/>
      <c r="F988" s="38"/>
      <c r="G988" s="37"/>
      <c r="H988" s="36" t="s">
        <v>0</v>
      </c>
      <c r="I988" s="35"/>
      <c r="J988" s="36"/>
      <c r="K988" s="35"/>
      <c r="L988" s="34"/>
      <c r="M988" s="33"/>
      <c r="N988" s="32"/>
      <c r="O988" s="31"/>
      <c r="P988" s="30">
        <f t="shared" si="60"/>
        <v>0</v>
      </c>
      <c r="Q988" s="45"/>
      <c r="R988" s="46"/>
      <c r="S988" s="45"/>
      <c r="T988" s="44"/>
      <c r="U988" s="26">
        <f t="shared" si="62"/>
        <v>0</v>
      </c>
      <c r="V988" s="25">
        <f t="shared" si="61"/>
        <v>0</v>
      </c>
      <c r="W988" s="25">
        <f t="shared" si="63"/>
        <v>0</v>
      </c>
      <c r="X988" s="43"/>
    </row>
    <row r="989" spans="1:24" ht="12.75">
      <c r="A989" s="36"/>
      <c r="B989" s="42"/>
      <c r="C989" s="41"/>
      <c r="D989" s="40"/>
      <c r="E989" s="39"/>
      <c r="F989" s="38"/>
      <c r="G989" s="37"/>
      <c r="H989" s="36" t="s">
        <v>0</v>
      </c>
      <c r="I989" s="35"/>
      <c r="J989" s="36"/>
      <c r="K989" s="35"/>
      <c r="L989" s="34"/>
      <c r="M989" s="33"/>
      <c r="N989" s="32"/>
      <c r="O989" s="31"/>
      <c r="P989" s="30">
        <f t="shared" si="60"/>
        <v>0</v>
      </c>
      <c r="Q989" s="45"/>
      <c r="R989" s="46"/>
      <c r="S989" s="45"/>
      <c r="T989" s="44"/>
      <c r="U989" s="26">
        <f t="shared" si="62"/>
        <v>0</v>
      </c>
      <c r="V989" s="25">
        <f t="shared" si="61"/>
        <v>0</v>
      </c>
      <c r="W989" s="25">
        <f t="shared" si="63"/>
        <v>0</v>
      </c>
      <c r="X989" s="43"/>
    </row>
    <row r="990" spans="1:24" ht="12.75">
      <c r="A990" s="36"/>
      <c r="B990" s="42"/>
      <c r="C990" s="41"/>
      <c r="D990" s="40"/>
      <c r="E990" s="39"/>
      <c r="F990" s="38"/>
      <c r="G990" s="37"/>
      <c r="H990" s="36" t="s">
        <v>0</v>
      </c>
      <c r="I990" s="35"/>
      <c r="J990" s="36"/>
      <c r="K990" s="35"/>
      <c r="L990" s="34"/>
      <c r="M990" s="33"/>
      <c r="N990" s="32"/>
      <c r="O990" s="31"/>
      <c r="P990" s="30">
        <f t="shared" si="60"/>
        <v>0</v>
      </c>
      <c r="Q990" s="45"/>
      <c r="R990" s="46"/>
      <c r="S990" s="45"/>
      <c r="T990" s="44"/>
      <c r="U990" s="26">
        <f t="shared" si="62"/>
        <v>0</v>
      </c>
      <c r="V990" s="25">
        <f t="shared" si="61"/>
        <v>0</v>
      </c>
      <c r="W990" s="25">
        <f t="shared" si="63"/>
        <v>0</v>
      </c>
      <c r="X990" s="43"/>
    </row>
    <row r="991" spans="1:24" ht="12.75">
      <c r="A991" s="36"/>
      <c r="B991" s="42"/>
      <c r="C991" s="41"/>
      <c r="D991" s="40"/>
      <c r="E991" s="39"/>
      <c r="F991" s="38"/>
      <c r="G991" s="37"/>
      <c r="H991" s="36" t="s">
        <v>0</v>
      </c>
      <c r="I991" s="35"/>
      <c r="J991" s="36"/>
      <c r="K991" s="35"/>
      <c r="L991" s="34"/>
      <c r="M991" s="33"/>
      <c r="N991" s="32"/>
      <c r="O991" s="31"/>
      <c r="P991" s="30">
        <f t="shared" si="60"/>
        <v>0</v>
      </c>
      <c r="Q991" s="45"/>
      <c r="R991" s="46"/>
      <c r="S991" s="45"/>
      <c r="T991" s="44"/>
      <c r="U991" s="26">
        <f t="shared" si="62"/>
        <v>0</v>
      </c>
      <c r="V991" s="25">
        <f t="shared" si="61"/>
        <v>0</v>
      </c>
      <c r="W991" s="25">
        <f t="shared" si="63"/>
        <v>0</v>
      </c>
      <c r="X991" s="43"/>
    </row>
    <row r="992" spans="1:24" ht="12.75">
      <c r="A992" s="36"/>
      <c r="B992" s="42"/>
      <c r="C992" s="41"/>
      <c r="D992" s="40"/>
      <c r="E992" s="39"/>
      <c r="F992" s="38"/>
      <c r="G992" s="37"/>
      <c r="H992" s="36" t="s">
        <v>0</v>
      </c>
      <c r="I992" s="35"/>
      <c r="J992" s="36"/>
      <c r="K992" s="35"/>
      <c r="L992" s="34"/>
      <c r="M992" s="33"/>
      <c r="N992" s="32"/>
      <c r="O992" s="31"/>
      <c r="P992" s="30">
        <f t="shared" si="60"/>
        <v>0</v>
      </c>
      <c r="Q992" s="45"/>
      <c r="R992" s="46"/>
      <c r="S992" s="45"/>
      <c r="T992" s="44"/>
      <c r="U992" s="26">
        <f t="shared" si="62"/>
        <v>0</v>
      </c>
      <c r="V992" s="25">
        <f t="shared" si="61"/>
        <v>0</v>
      </c>
      <c r="W992" s="25">
        <f t="shared" si="63"/>
        <v>0</v>
      </c>
      <c r="X992" s="43"/>
    </row>
    <row r="993" spans="1:24" ht="12.75">
      <c r="A993" s="36"/>
      <c r="B993" s="42"/>
      <c r="C993" s="41"/>
      <c r="D993" s="40"/>
      <c r="E993" s="39"/>
      <c r="F993" s="38"/>
      <c r="G993" s="37"/>
      <c r="H993" s="36" t="s">
        <v>0</v>
      </c>
      <c r="I993" s="35"/>
      <c r="J993" s="36"/>
      <c r="K993" s="35"/>
      <c r="L993" s="34"/>
      <c r="M993" s="33"/>
      <c r="N993" s="32"/>
      <c r="O993" s="31"/>
      <c r="P993" s="30">
        <f t="shared" si="60"/>
        <v>0</v>
      </c>
      <c r="Q993" s="45"/>
      <c r="R993" s="46"/>
      <c r="S993" s="45"/>
      <c r="T993" s="44"/>
      <c r="U993" s="26">
        <f t="shared" si="62"/>
        <v>0</v>
      </c>
      <c r="V993" s="25">
        <f t="shared" si="61"/>
        <v>0</v>
      </c>
      <c r="W993" s="25">
        <f t="shared" si="63"/>
        <v>0</v>
      </c>
      <c r="X993" s="43"/>
    </row>
    <row r="994" spans="1:24" ht="12.75">
      <c r="A994" s="36"/>
      <c r="B994" s="42"/>
      <c r="C994" s="41"/>
      <c r="D994" s="40"/>
      <c r="E994" s="39"/>
      <c r="F994" s="38"/>
      <c r="G994" s="37"/>
      <c r="H994" s="36" t="s">
        <v>0</v>
      </c>
      <c r="I994" s="35"/>
      <c r="J994" s="36"/>
      <c r="K994" s="35"/>
      <c r="L994" s="34"/>
      <c r="M994" s="33"/>
      <c r="N994" s="32"/>
      <c r="O994" s="31"/>
      <c r="P994" s="30">
        <f t="shared" si="60"/>
        <v>0</v>
      </c>
      <c r="Q994" s="45"/>
      <c r="R994" s="46"/>
      <c r="S994" s="45"/>
      <c r="T994" s="44"/>
      <c r="U994" s="26">
        <f t="shared" si="62"/>
        <v>0</v>
      </c>
      <c r="V994" s="25">
        <f t="shared" si="61"/>
        <v>0</v>
      </c>
      <c r="W994" s="25">
        <f t="shared" si="63"/>
        <v>0</v>
      </c>
      <c r="X994" s="43"/>
    </row>
    <row r="995" spans="1:24" ht="12.75">
      <c r="A995" s="36"/>
      <c r="B995" s="42"/>
      <c r="C995" s="41"/>
      <c r="D995" s="40"/>
      <c r="E995" s="39"/>
      <c r="F995" s="38"/>
      <c r="G995" s="37"/>
      <c r="H995" s="36" t="s">
        <v>0</v>
      </c>
      <c r="I995" s="35"/>
      <c r="J995" s="36"/>
      <c r="K995" s="35"/>
      <c r="L995" s="34"/>
      <c r="M995" s="33"/>
      <c r="N995" s="32"/>
      <c r="O995" s="31"/>
      <c r="P995" s="30">
        <f t="shared" si="60"/>
        <v>0</v>
      </c>
      <c r="Q995" s="45"/>
      <c r="R995" s="46"/>
      <c r="S995" s="45"/>
      <c r="T995" s="44"/>
      <c r="U995" s="26">
        <f t="shared" si="62"/>
        <v>0</v>
      </c>
      <c r="V995" s="25">
        <f t="shared" si="61"/>
        <v>0</v>
      </c>
      <c r="W995" s="25">
        <f t="shared" si="63"/>
        <v>0</v>
      </c>
      <c r="X995" s="43"/>
    </row>
    <row r="996" spans="1:24" ht="12.75">
      <c r="A996" s="36"/>
      <c r="B996" s="42"/>
      <c r="C996" s="41"/>
      <c r="D996" s="40"/>
      <c r="E996" s="39"/>
      <c r="F996" s="38"/>
      <c r="G996" s="37"/>
      <c r="H996" s="36" t="s">
        <v>0</v>
      </c>
      <c r="I996" s="35"/>
      <c r="J996" s="36"/>
      <c r="K996" s="35"/>
      <c r="L996" s="34"/>
      <c r="M996" s="33"/>
      <c r="N996" s="32"/>
      <c r="O996" s="31"/>
      <c r="P996" s="30">
        <f t="shared" si="60"/>
        <v>0</v>
      </c>
      <c r="Q996" s="45"/>
      <c r="R996" s="46"/>
      <c r="S996" s="45"/>
      <c r="T996" s="44"/>
      <c r="U996" s="26">
        <f t="shared" si="62"/>
        <v>0</v>
      </c>
      <c r="V996" s="25">
        <f t="shared" si="61"/>
        <v>0</v>
      </c>
      <c r="W996" s="25">
        <f t="shared" si="63"/>
        <v>0</v>
      </c>
      <c r="X996" s="43"/>
    </row>
    <row r="997" spans="1:24" ht="12.75">
      <c r="A997" s="36"/>
      <c r="B997" s="42"/>
      <c r="C997" s="41"/>
      <c r="D997" s="40"/>
      <c r="E997" s="39"/>
      <c r="F997" s="38"/>
      <c r="G997" s="37"/>
      <c r="H997" s="36" t="s">
        <v>0</v>
      </c>
      <c r="I997" s="35"/>
      <c r="J997" s="36"/>
      <c r="K997" s="35"/>
      <c r="L997" s="34"/>
      <c r="M997" s="33"/>
      <c r="N997" s="32"/>
      <c r="O997" s="31"/>
      <c r="P997" s="30">
        <f t="shared" si="60"/>
        <v>0</v>
      </c>
      <c r="Q997" s="45"/>
      <c r="R997" s="46"/>
      <c r="S997" s="45"/>
      <c r="T997" s="44"/>
      <c r="U997" s="26">
        <f t="shared" si="62"/>
        <v>0</v>
      </c>
      <c r="V997" s="25">
        <f t="shared" si="61"/>
        <v>0</v>
      </c>
      <c r="W997" s="25">
        <f t="shared" si="63"/>
        <v>0</v>
      </c>
      <c r="X997" s="43"/>
    </row>
    <row r="998" spans="1:24" ht="12.75">
      <c r="A998" s="36"/>
      <c r="B998" s="42"/>
      <c r="C998" s="41"/>
      <c r="D998" s="40"/>
      <c r="E998" s="39"/>
      <c r="F998" s="38"/>
      <c r="G998" s="37"/>
      <c r="H998" s="36" t="s">
        <v>0</v>
      </c>
      <c r="I998" s="35"/>
      <c r="J998" s="36"/>
      <c r="K998" s="35"/>
      <c r="L998" s="34"/>
      <c r="M998" s="33"/>
      <c r="N998" s="32"/>
      <c r="O998" s="31"/>
      <c r="P998" s="30">
        <f t="shared" si="60"/>
        <v>0</v>
      </c>
      <c r="Q998" s="45"/>
      <c r="R998" s="46"/>
      <c r="S998" s="45"/>
      <c r="T998" s="44"/>
      <c r="U998" s="26">
        <f t="shared" si="62"/>
        <v>0</v>
      </c>
      <c r="V998" s="25">
        <f t="shared" si="61"/>
        <v>0</v>
      </c>
      <c r="W998" s="25">
        <f t="shared" si="63"/>
        <v>0</v>
      </c>
      <c r="X998" s="43"/>
    </row>
    <row r="999" spans="1:24" ht="12.75">
      <c r="A999" s="36"/>
      <c r="B999" s="42"/>
      <c r="C999" s="41"/>
      <c r="D999" s="40"/>
      <c r="E999" s="39"/>
      <c r="F999" s="38"/>
      <c r="G999" s="37"/>
      <c r="H999" s="36" t="s">
        <v>0</v>
      </c>
      <c r="I999" s="35"/>
      <c r="J999" s="36"/>
      <c r="K999" s="35"/>
      <c r="L999" s="34"/>
      <c r="M999" s="33"/>
      <c r="N999" s="32"/>
      <c r="O999" s="31"/>
      <c r="P999" s="30">
        <f t="shared" si="60"/>
        <v>0</v>
      </c>
      <c r="Q999" s="45"/>
      <c r="R999" s="46"/>
      <c r="S999" s="45"/>
      <c r="T999" s="44"/>
      <c r="U999" s="26">
        <f t="shared" si="62"/>
        <v>0</v>
      </c>
      <c r="V999" s="25">
        <f t="shared" si="61"/>
        <v>0</v>
      </c>
      <c r="W999" s="25">
        <f t="shared" si="63"/>
        <v>0</v>
      </c>
      <c r="X999" s="43"/>
    </row>
    <row r="1000" spans="1:24" ht="12.75">
      <c r="A1000" s="36"/>
      <c r="B1000" s="42"/>
      <c r="C1000" s="41"/>
      <c r="D1000" s="40"/>
      <c r="E1000" s="39"/>
      <c r="F1000" s="38"/>
      <c r="G1000" s="37"/>
      <c r="H1000" s="36" t="s">
        <v>0</v>
      </c>
      <c r="I1000" s="35"/>
      <c r="J1000" s="36"/>
      <c r="K1000" s="35"/>
      <c r="L1000" s="34"/>
      <c r="M1000" s="33"/>
      <c r="N1000" s="32"/>
      <c r="O1000" s="31"/>
      <c r="P1000" s="30">
        <f t="shared" si="60"/>
        <v>0</v>
      </c>
      <c r="Q1000" s="45"/>
      <c r="R1000" s="46"/>
      <c r="S1000" s="45"/>
      <c r="T1000" s="44"/>
      <c r="U1000" s="26">
        <f t="shared" si="62"/>
        <v>0</v>
      </c>
      <c r="V1000" s="25">
        <f t="shared" si="61"/>
        <v>0</v>
      </c>
      <c r="W1000" s="25">
        <f t="shared" si="63"/>
        <v>0</v>
      </c>
      <c r="X1000" s="43"/>
    </row>
    <row r="1001" spans="1:24" ht="12.75">
      <c r="A1001" s="36"/>
      <c r="B1001" s="42"/>
      <c r="C1001" s="41"/>
      <c r="D1001" s="40"/>
      <c r="E1001" s="39"/>
      <c r="F1001" s="38"/>
      <c r="G1001" s="37"/>
      <c r="H1001" s="36" t="s">
        <v>0</v>
      </c>
      <c r="I1001" s="35"/>
      <c r="J1001" s="36"/>
      <c r="K1001" s="35"/>
      <c r="L1001" s="34"/>
      <c r="M1001" s="33"/>
      <c r="N1001" s="32"/>
      <c r="O1001" s="31"/>
      <c r="P1001" s="30">
        <f t="shared" si="60"/>
        <v>0</v>
      </c>
      <c r="Q1001" s="45"/>
      <c r="R1001" s="46"/>
      <c r="S1001" s="45"/>
      <c r="T1001" s="44"/>
      <c r="U1001" s="26">
        <f t="shared" si="62"/>
        <v>0</v>
      </c>
      <c r="V1001" s="25">
        <f t="shared" si="61"/>
        <v>0</v>
      </c>
      <c r="W1001" s="25">
        <f t="shared" si="63"/>
        <v>0</v>
      </c>
      <c r="X1001" s="43"/>
    </row>
    <row r="1002" spans="1:24" ht="12.75">
      <c r="A1002" s="36"/>
      <c r="B1002" s="42"/>
      <c r="C1002" s="41"/>
      <c r="D1002" s="40"/>
      <c r="E1002" s="39"/>
      <c r="F1002" s="38"/>
      <c r="G1002" s="37"/>
      <c r="H1002" s="36" t="s">
        <v>0</v>
      </c>
      <c r="I1002" s="35"/>
      <c r="J1002" s="36"/>
      <c r="K1002" s="35"/>
      <c r="L1002" s="34"/>
      <c r="M1002" s="33"/>
      <c r="N1002" s="32"/>
      <c r="O1002" s="31"/>
      <c r="P1002" s="30">
        <f t="shared" si="60"/>
        <v>0</v>
      </c>
      <c r="Q1002" s="45"/>
      <c r="R1002" s="46"/>
      <c r="S1002" s="45"/>
      <c r="T1002" s="44"/>
      <c r="U1002" s="26">
        <f t="shared" si="62"/>
        <v>0</v>
      </c>
      <c r="V1002" s="25">
        <f t="shared" si="61"/>
        <v>0</v>
      </c>
      <c r="W1002" s="25">
        <f t="shared" si="63"/>
        <v>0</v>
      </c>
      <c r="X1002" s="43"/>
    </row>
    <row r="1003" spans="1:24" ht="12.75">
      <c r="A1003" s="36"/>
      <c r="B1003" s="42"/>
      <c r="C1003" s="41"/>
      <c r="D1003" s="40"/>
      <c r="E1003" s="39"/>
      <c r="F1003" s="38"/>
      <c r="G1003" s="37"/>
      <c r="H1003" s="36" t="s">
        <v>0</v>
      </c>
      <c r="I1003" s="35"/>
      <c r="J1003" s="36"/>
      <c r="K1003" s="35"/>
      <c r="L1003" s="34"/>
      <c r="M1003" s="33"/>
      <c r="N1003" s="32"/>
      <c r="O1003" s="31"/>
      <c r="P1003" s="30">
        <f t="shared" si="60"/>
        <v>0</v>
      </c>
      <c r="Q1003" s="45"/>
      <c r="R1003" s="46"/>
      <c r="S1003" s="45"/>
      <c r="T1003" s="44"/>
      <c r="U1003" s="26">
        <f t="shared" si="62"/>
        <v>0</v>
      </c>
      <c r="V1003" s="25">
        <f t="shared" si="61"/>
        <v>0</v>
      </c>
      <c r="W1003" s="25">
        <f t="shared" si="63"/>
        <v>0</v>
      </c>
      <c r="X1003" s="43"/>
    </row>
    <row r="1004" spans="1:24" ht="12.75">
      <c r="A1004" s="36"/>
      <c r="B1004" s="42"/>
      <c r="C1004" s="41"/>
      <c r="D1004" s="40"/>
      <c r="E1004" s="39"/>
      <c r="F1004" s="38"/>
      <c r="G1004" s="37"/>
      <c r="H1004" s="36" t="s">
        <v>0</v>
      </c>
      <c r="I1004" s="35"/>
      <c r="J1004" s="36"/>
      <c r="K1004" s="35"/>
      <c r="L1004" s="34"/>
      <c r="M1004" s="33"/>
      <c r="N1004" s="32"/>
      <c r="O1004" s="31"/>
      <c r="P1004" s="30">
        <f t="shared" si="60"/>
        <v>0</v>
      </c>
      <c r="Q1004" s="45"/>
      <c r="R1004" s="46"/>
      <c r="S1004" s="45"/>
      <c r="T1004" s="44"/>
      <c r="U1004" s="26">
        <f t="shared" si="62"/>
        <v>0</v>
      </c>
      <c r="V1004" s="25">
        <f t="shared" si="61"/>
        <v>0</v>
      </c>
      <c r="W1004" s="25">
        <f t="shared" si="63"/>
        <v>0</v>
      </c>
      <c r="X1004" s="43"/>
    </row>
    <row r="1005" spans="1:24" ht="12.75">
      <c r="A1005" s="36"/>
      <c r="B1005" s="42"/>
      <c r="C1005" s="41"/>
      <c r="D1005" s="40"/>
      <c r="E1005" s="39"/>
      <c r="F1005" s="38"/>
      <c r="G1005" s="37"/>
      <c r="H1005" s="36" t="s">
        <v>0</v>
      </c>
      <c r="I1005" s="35"/>
      <c r="J1005" s="36"/>
      <c r="K1005" s="35"/>
      <c r="L1005" s="34"/>
      <c r="M1005" s="33"/>
      <c r="N1005" s="32"/>
      <c r="O1005" s="31"/>
      <c r="P1005" s="30">
        <f t="shared" si="60"/>
        <v>0</v>
      </c>
      <c r="Q1005" s="45"/>
      <c r="R1005" s="46"/>
      <c r="S1005" s="45"/>
      <c r="T1005" s="44"/>
      <c r="U1005" s="26">
        <f t="shared" si="62"/>
        <v>0</v>
      </c>
      <c r="V1005" s="25">
        <f t="shared" si="61"/>
        <v>0</v>
      </c>
      <c r="W1005" s="25">
        <f t="shared" si="63"/>
        <v>0</v>
      </c>
      <c r="X1005" s="43"/>
    </row>
    <row r="1006" spans="1:24" ht="12.75">
      <c r="A1006" s="36"/>
      <c r="B1006" s="42"/>
      <c r="C1006" s="41"/>
      <c r="D1006" s="40"/>
      <c r="E1006" s="39"/>
      <c r="F1006" s="38"/>
      <c r="G1006" s="37"/>
      <c r="H1006" s="36" t="s">
        <v>0</v>
      </c>
      <c r="I1006" s="35"/>
      <c r="J1006" s="36"/>
      <c r="K1006" s="35"/>
      <c r="L1006" s="34"/>
      <c r="M1006" s="33"/>
      <c r="N1006" s="32"/>
      <c r="O1006" s="31"/>
      <c r="P1006" s="30">
        <f t="shared" si="60"/>
        <v>0</v>
      </c>
      <c r="Q1006" s="45"/>
      <c r="R1006" s="46"/>
      <c r="S1006" s="45"/>
      <c r="T1006" s="44"/>
      <c r="U1006" s="26">
        <f t="shared" si="62"/>
        <v>0</v>
      </c>
      <c r="V1006" s="25">
        <f t="shared" si="61"/>
        <v>0</v>
      </c>
      <c r="W1006" s="25">
        <f t="shared" si="63"/>
        <v>0</v>
      </c>
      <c r="X1006" s="43"/>
    </row>
    <row r="1007" spans="1:24" ht="12.75">
      <c r="A1007" s="36"/>
      <c r="B1007" s="42"/>
      <c r="C1007" s="41"/>
      <c r="D1007" s="40"/>
      <c r="E1007" s="39"/>
      <c r="F1007" s="38"/>
      <c r="G1007" s="37"/>
      <c r="H1007" s="36" t="s">
        <v>0</v>
      </c>
      <c r="I1007" s="35"/>
      <c r="J1007" s="36"/>
      <c r="K1007" s="35"/>
      <c r="L1007" s="34"/>
      <c r="M1007" s="33"/>
      <c r="N1007" s="32"/>
      <c r="O1007" s="31"/>
      <c r="P1007" s="30">
        <f t="shared" si="60"/>
        <v>0</v>
      </c>
      <c r="Q1007" s="45"/>
      <c r="R1007" s="46"/>
      <c r="S1007" s="45"/>
      <c r="T1007" s="44"/>
      <c r="U1007" s="26">
        <f t="shared" si="62"/>
        <v>0</v>
      </c>
      <c r="V1007" s="25">
        <f t="shared" si="61"/>
        <v>0</v>
      </c>
      <c r="W1007" s="25">
        <f t="shared" si="63"/>
        <v>0</v>
      </c>
      <c r="X1007" s="43"/>
    </row>
    <row r="1008" spans="1:24" ht="12.75">
      <c r="A1008" s="36"/>
      <c r="B1008" s="42"/>
      <c r="C1008" s="41"/>
      <c r="D1008" s="40"/>
      <c r="E1008" s="39"/>
      <c r="F1008" s="38"/>
      <c r="G1008" s="37"/>
      <c r="H1008" s="36" t="s">
        <v>0</v>
      </c>
      <c r="I1008" s="35"/>
      <c r="J1008" s="36"/>
      <c r="K1008" s="35"/>
      <c r="L1008" s="34"/>
      <c r="M1008" s="33"/>
      <c r="N1008" s="32"/>
      <c r="O1008" s="31"/>
      <c r="P1008" s="30">
        <f t="shared" si="60"/>
        <v>0</v>
      </c>
      <c r="Q1008" s="45"/>
      <c r="R1008" s="46"/>
      <c r="S1008" s="45"/>
      <c r="T1008" s="44"/>
      <c r="U1008" s="26">
        <f t="shared" si="62"/>
        <v>0</v>
      </c>
      <c r="V1008" s="25">
        <f t="shared" si="61"/>
        <v>0</v>
      </c>
      <c r="W1008" s="25">
        <f t="shared" si="63"/>
        <v>0</v>
      </c>
      <c r="X1008" s="43"/>
    </row>
    <row r="1009" spans="1:24" ht="12.75">
      <c r="A1009" s="36"/>
      <c r="B1009" s="42"/>
      <c r="C1009" s="41"/>
      <c r="D1009" s="40"/>
      <c r="E1009" s="39"/>
      <c r="F1009" s="38"/>
      <c r="G1009" s="37"/>
      <c r="H1009" s="36" t="s">
        <v>0</v>
      </c>
      <c r="I1009" s="35"/>
      <c r="J1009" s="36"/>
      <c r="K1009" s="35"/>
      <c r="L1009" s="34"/>
      <c r="M1009" s="33"/>
      <c r="N1009" s="32"/>
      <c r="O1009" s="31"/>
      <c r="P1009" s="30">
        <f t="shared" si="60"/>
        <v>0</v>
      </c>
      <c r="Q1009" s="45"/>
      <c r="R1009" s="46"/>
      <c r="S1009" s="45"/>
      <c r="T1009" s="44"/>
      <c r="U1009" s="26">
        <f t="shared" si="62"/>
        <v>0</v>
      </c>
      <c r="V1009" s="25">
        <f t="shared" si="61"/>
        <v>0</v>
      </c>
      <c r="W1009" s="25">
        <f t="shared" si="63"/>
        <v>0</v>
      </c>
      <c r="X1009" s="43"/>
    </row>
    <row r="1010" spans="1:24" ht="12.75">
      <c r="A1010" s="36"/>
      <c r="B1010" s="42"/>
      <c r="C1010" s="41"/>
      <c r="D1010" s="40"/>
      <c r="E1010" s="39"/>
      <c r="F1010" s="38"/>
      <c r="G1010" s="37"/>
      <c r="H1010" s="36" t="s">
        <v>0</v>
      </c>
      <c r="I1010" s="35"/>
      <c r="J1010" s="36"/>
      <c r="K1010" s="35"/>
      <c r="L1010" s="34"/>
      <c r="M1010" s="33"/>
      <c r="N1010" s="32"/>
      <c r="O1010" s="31"/>
      <c r="P1010" s="30">
        <f t="shared" si="60"/>
        <v>0</v>
      </c>
      <c r="Q1010" s="45"/>
      <c r="R1010" s="46"/>
      <c r="S1010" s="45"/>
      <c r="T1010" s="44"/>
      <c r="U1010" s="26">
        <f t="shared" si="62"/>
        <v>0</v>
      </c>
      <c r="V1010" s="25">
        <f t="shared" si="61"/>
        <v>0</v>
      </c>
      <c r="W1010" s="25">
        <f t="shared" si="63"/>
        <v>0</v>
      </c>
      <c r="X1010" s="43"/>
    </row>
    <row r="1011" spans="1:24" ht="12.75">
      <c r="A1011" s="36"/>
      <c r="B1011" s="42"/>
      <c r="C1011" s="41"/>
      <c r="D1011" s="40"/>
      <c r="E1011" s="39"/>
      <c r="F1011" s="38"/>
      <c r="G1011" s="37"/>
      <c r="H1011" s="36" t="s">
        <v>0</v>
      </c>
      <c r="I1011" s="35"/>
      <c r="J1011" s="36"/>
      <c r="K1011" s="35"/>
      <c r="L1011" s="34"/>
      <c r="M1011" s="33"/>
      <c r="N1011" s="32"/>
      <c r="O1011" s="31"/>
      <c r="P1011" s="30">
        <f t="shared" si="60"/>
        <v>0</v>
      </c>
      <c r="Q1011" s="45"/>
      <c r="R1011" s="46"/>
      <c r="S1011" s="45"/>
      <c r="T1011" s="44"/>
      <c r="U1011" s="26">
        <f t="shared" si="62"/>
        <v>0</v>
      </c>
      <c r="V1011" s="25">
        <f t="shared" si="61"/>
        <v>0</v>
      </c>
      <c r="W1011" s="25">
        <f t="shared" si="63"/>
        <v>0</v>
      </c>
      <c r="X1011" s="43"/>
    </row>
    <row r="1012" spans="1:24" ht="12.75">
      <c r="A1012" s="36"/>
      <c r="B1012" s="42"/>
      <c r="C1012" s="41"/>
      <c r="D1012" s="40"/>
      <c r="E1012" s="39"/>
      <c r="F1012" s="38"/>
      <c r="G1012" s="37"/>
      <c r="H1012" s="36" t="s">
        <v>0</v>
      </c>
      <c r="I1012" s="35"/>
      <c r="J1012" s="36"/>
      <c r="K1012" s="35"/>
      <c r="L1012" s="34"/>
      <c r="M1012" s="33"/>
      <c r="N1012" s="32"/>
      <c r="O1012" s="31"/>
      <c r="P1012" s="30">
        <f t="shared" si="60"/>
        <v>0</v>
      </c>
      <c r="Q1012" s="45"/>
      <c r="R1012" s="46"/>
      <c r="S1012" s="45"/>
      <c r="T1012" s="44"/>
      <c r="U1012" s="26">
        <f t="shared" si="62"/>
        <v>0</v>
      </c>
      <c r="V1012" s="25">
        <f t="shared" si="61"/>
        <v>0</v>
      </c>
      <c r="W1012" s="25">
        <f t="shared" si="63"/>
        <v>0</v>
      </c>
      <c r="X1012" s="43"/>
    </row>
    <row r="1013" spans="1:24" ht="12.75">
      <c r="A1013" s="36"/>
      <c r="B1013" s="42"/>
      <c r="C1013" s="41"/>
      <c r="D1013" s="40"/>
      <c r="E1013" s="39"/>
      <c r="F1013" s="38"/>
      <c r="G1013" s="37"/>
      <c r="H1013" s="36" t="s">
        <v>0</v>
      </c>
      <c r="I1013" s="35"/>
      <c r="J1013" s="36"/>
      <c r="K1013" s="35"/>
      <c r="L1013" s="34"/>
      <c r="M1013" s="33"/>
      <c r="N1013" s="32"/>
      <c r="O1013" s="31"/>
      <c r="P1013" s="30">
        <f t="shared" si="60"/>
        <v>0</v>
      </c>
      <c r="Q1013" s="45"/>
      <c r="R1013" s="46"/>
      <c r="S1013" s="45"/>
      <c r="T1013" s="44"/>
      <c r="U1013" s="26">
        <f t="shared" si="62"/>
        <v>0</v>
      </c>
      <c r="V1013" s="25">
        <f t="shared" si="61"/>
        <v>0</v>
      </c>
      <c r="W1013" s="25">
        <f t="shared" si="63"/>
        <v>0</v>
      </c>
      <c r="X1013" s="43"/>
    </row>
    <row r="1014" spans="1:24" ht="12.75">
      <c r="A1014" s="36"/>
      <c r="B1014" s="42"/>
      <c r="C1014" s="41"/>
      <c r="D1014" s="40"/>
      <c r="E1014" s="39"/>
      <c r="F1014" s="38"/>
      <c r="G1014" s="37"/>
      <c r="H1014" s="36" t="s">
        <v>0</v>
      </c>
      <c r="I1014" s="35"/>
      <c r="J1014" s="36"/>
      <c r="K1014" s="35"/>
      <c r="L1014" s="34"/>
      <c r="M1014" s="33"/>
      <c r="N1014" s="32"/>
      <c r="O1014" s="31"/>
      <c r="P1014" s="30">
        <f t="shared" si="60"/>
        <v>0</v>
      </c>
      <c r="Q1014" s="45"/>
      <c r="R1014" s="46"/>
      <c r="S1014" s="45"/>
      <c r="T1014" s="44"/>
      <c r="U1014" s="26">
        <f t="shared" si="62"/>
        <v>0</v>
      </c>
      <c r="V1014" s="25">
        <f t="shared" si="61"/>
        <v>0</v>
      </c>
      <c r="W1014" s="25">
        <f t="shared" si="63"/>
        <v>0</v>
      </c>
      <c r="X1014" s="43"/>
    </row>
    <row r="1015" spans="1:24" ht="12.75">
      <c r="A1015" s="36"/>
      <c r="B1015" s="42"/>
      <c r="C1015" s="41"/>
      <c r="D1015" s="40"/>
      <c r="E1015" s="39"/>
      <c r="F1015" s="38"/>
      <c r="G1015" s="37"/>
      <c r="H1015" s="36" t="s">
        <v>0</v>
      </c>
      <c r="I1015" s="35"/>
      <c r="J1015" s="36"/>
      <c r="K1015" s="35"/>
      <c r="L1015" s="34"/>
      <c r="M1015" s="33"/>
      <c r="N1015" s="32"/>
      <c r="O1015" s="31"/>
      <c r="P1015" s="30">
        <f t="shared" si="60"/>
        <v>0</v>
      </c>
      <c r="Q1015" s="45"/>
      <c r="R1015" s="46"/>
      <c r="S1015" s="45"/>
      <c r="T1015" s="44"/>
      <c r="U1015" s="26">
        <f t="shared" si="62"/>
        <v>0</v>
      </c>
      <c r="V1015" s="25">
        <f t="shared" si="61"/>
        <v>0</v>
      </c>
      <c r="W1015" s="25">
        <f t="shared" si="63"/>
        <v>0</v>
      </c>
      <c r="X1015" s="43"/>
    </row>
    <row r="1016" spans="1:24" ht="12.75">
      <c r="A1016" s="36"/>
      <c r="B1016" s="42"/>
      <c r="C1016" s="41"/>
      <c r="D1016" s="40"/>
      <c r="E1016" s="39"/>
      <c r="F1016" s="38"/>
      <c r="G1016" s="37"/>
      <c r="H1016" s="36" t="s">
        <v>0</v>
      </c>
      <c r="I1016" s="35"/>
      <c r="J1016" s="36"/>
      <c r="K1016" s="35"/>
      <c r="L1016" s="34"/>
      <c r="M1016" s="33"/>
      <c r="N1016" s="32"/>
      <c r="O1016" s="31"/>
      <c r="P1016" s="30">
        <f t="shared" si="60"/>
        <v>0</v>
      </c>
      <c r="Q1016" s="45"/>
      <c r="R1016" s="46"/>
      <c r="S1016" s="45"/>
      <c r="T1016" s="44"/>
      <c r="U1016" s="26">
        <f t="shared" si="62"/>
        <v>0</v>
      </c>
      <c r="V1016" s="25">
        <f t="shared" si="61"/>
        <v>0</v>
      </c>
      <c r="W1016" s="25">
        <f t="shared" si="63"/>
        <v>0</v>
      </c>
      <c r="X1016" s="43"/>
    </row>
    <row r="1017" spans="1:24" ht="12.75">
      <c r="A1017" s="36"/>
      <c r="B1017" s="42"/>
      <c r="C1017" s="41"/>
      <c r="D1017" s="40"/>
      <c r="E1017" s="39"/>
      <c r="F1017" s="38"/>
      <c r="G1017" s="37"/>
      <c r="H1017" s="36" t="s">
        <v>0</v>
      </c>
      <c r="I1017" s="35"/>
      <c r="J1017" s="36"/>
      <c r="K1017" s="35"/>
      <c r="L1017" s="34"/>
      <c r="M1017" s="33"/>
      <c r="N1017" s="32"/>
      <c r="O1017" s="31"/>
      <c r="P1017" s="30">
        <f t="shared" si="60"/>
        <v>0</v>
      </c>
      <c r="Q1017" s="45"/>
      <c r="R1017" s="46"/>
      <c r="S1017" s="45"/>
      <c r="T1017" s="44"/>
      <c r="U1017" s="26">
        <f t="shared" si="62"/>
        <v>0</v>
      </c>
      <c r="V1017" s="25">
        <f t="shared" si="61"/>
        <v>0</v>
      </c>
      <c r="W1017" s="25">
        <f t="shared" si="63"/>
        <v>0</v>
      </c>
      <c r="X1017" s="43"/>
    </row>
    <row r="1018" spans="1:24" ht="12.75">
      <c r="A1018" s="36"/>
      <c r="B1018" s="42"/>
      <c r="C1018" s="41"/>
      <c r="D1018" s="40"/>
      <c r="E1018" s="39"/>
      <c r="F1018" s="38"/>
      <c r="G1018" s="37"/>
      <c r="H1018" s="36" t="s">
        <v>0</v>
      </c>
      <c r="I1018" s="35"/>
      <c r="J1018" s="36"/>
      <c r="K1018" s="35"/>
      <c r="L1018" s="34"/>
      <c r="M1018" s="33"/>
      <c r="N1018" s="32"/>
      <c r="O1018" s="31"/>
      <c r="P1018" s="30">
        <f t="shared" si="60"/>
        <v>0</v>
      </c>
      <c r="Q1018" s="45"/>
      <c r="R1018" s="46"/>
      <c r="S1018" s="45"/>
      <c r="T1018" s="44"/>
      <c r="U1018" s="26">
        <f t="shared" si="62"/>
        <v>0</v>
      </c>
      <c r="V1018" s="25">
        <f t="shared" si="61"/>
        <v>0</v>
      </c>
      <c r="W1018" s="25">
        <f t="shared" si="63"/>
        <v>0</v>
      </c>
      <c r="X1018" s="43"/>
    </row>
    <row r="1019" spans="1:24" ht="12.75">
      <c r="A1019" s="36"/>
      <c r="B1019" s="42"/>
      <c r="C1019" s="41"/>
      <c r="D1019" s="40"/>
      <c r="E1019" s="39"/>
      <c r="F1019" s="38"/>
      <c r="G1019" s="37"/>
      <c r="H1019" s="36" t="s">
        <v>0</v>
      </c>
      <c r="I1019" s="35"/>
      <c r="J1019" s="36"/>
      <c r="K1019" s="35"/>
      <c r="L1019" s="34"/>
      <c r="M1019" s="33"/>
      <c r="N1019" s="32"/>
      <c r="O1019" s="31"/>
      <c r="P1019" s="30">
        <f t="shared" si="60"/>
        <v>0</v>
      </c>
      <c r="Q1019" s="45"/>
      <c r="R1019" s="46"/>
      <c r="S1019" s="45"/>
      <c r="T1019" s="44"/>
      <c r="U1019" s="26">
        <f t="shared" si="62"/>
        <v>0</v>
      </c>
      <c r="V1019" s="25">
        <f t="shared" si="61"/>
        <v>0</v>
      </c>
      <c r="W1019" s="25">
        <f t="shared" si="63"/>
        <v>0</v>
      </c>
      <c r="X1019" s="43"/>
    </row>
    <row r="1020" spans="1:24" ht="12.75">
      <c r="A1020" s="36"/>
      <c r="B1020" s="42"/>
      <c r="C1020" s="41"/>
      <c r="D1020" s="40"/>
      <c r="E1020" s="39"/>
      <c r="F1020" s="38"/>
      <c r="G1020" s="37"/>
      <c r="H1020" s="36" t="s">
        <v>0</v>
      </c>
      <c r="I1020" s="35"/>
      <c r="J1020" s="36"/>
      <c r="K1020" s="35"/>
      <c r="L1020" s="34"/>
      <c r="M1020" s="33"/>
      <c r="N1020" s="32"/>
      <c r="O1020" s="31"/>
      <c r="P1020" s="30">
        <f t="shared" si="60"/>
        <v>0</v>
      </c>
      <c r="Q1020" s="45"/>
      <c r="R1020" s="46"/>
      <c r="S1020" s="45"/>
      <c r="T1020" s="44"/>
      <c r="U1020" s="26">
        <f t="shared" si="62"/>
        <v>0</v>
      </c>
      <c r="V1020" s="25">
        <f t="shared" si="61"/>
        <v>0</v>
      </c>
      <c r="W1020" s="25">
        <f t="shared" si="63"/>
        <v>0</v>
      </c>
      <c r="X1020" s="43"/>
    </row>
    <row r="1021" spans="1:24" ht="12.75">
      <c r="A1021" s="36"/>
      <c r="B1021" s="42"/>
      <c r="C1021" s="41"/>
      <c r="D1021" s="40"/>
      <c r="E1021" s="39"/>
      <c r="F1021" s="38"/>
      <c r="G1021" s="37"/>
      <c r="H1021" s="36" t="s">
        <v>0</v>
      </c>
      <c r="I1021" s="35"/>
      <c r="J1021" s="36"/>
      <c r="K1021" s="35"/>
      <c r="L1021" s="34"/>
      <c r="M1021" s="33"/>
      <c r="N1021" s="32"/>
      <c r="O1021" s="31"/>
      <c r="P1021" s="30">
        <f t="shared" si="60"/>
        <v>0</v>
      </c>
      <c r="Q1021" s="45"/>
      <c r="R1021" s="46"/>
      <c r="S1021" s="45"/>
      <c r="T1021" s="44"/>
      <c r="U1021" s="26">
        <f t="shared" si="62"/>
        <v>0</v>
      </c>
      <c r="V1021" s="25">
        <f t="shared" si="61"/>
        <v>0</v>
      </c>
      <c r="W1021" s="25">
        <f t="shared" si="63"/>
        <v>0</v>
      </c>
      <c r="X1021" s="43"/>
    </row>
    <row r="1022" spans="1:24" ht="12.75">
      <c r="A1022" s="36"/>
      <c r="B1022" s="42"/>
      <c r="C1022" s="41"/>
      <c r="D1022" s="40"/>
      <c r="E1022" s="39"/>
      <c r="F1022" s="38"/>
      <c r="G1022" s="37"/>
      <c r="H1022" s="36" t="s">
        <v>0</v>
      </c>
      <c r="I1022" s="35"/>
      <c r="J1022" s="36"/>
      <c r="K1022" s="35"/>
      <c r="L1022" s="34"/>
      <c r="M1022" s="33"/>
      <c r="N1022" s="32"/>
      <c r="O1022" s="31"/>
      <c r="P1022" s="30">
        <f t="shared" si="60"/>
        <v>0</v>
      </c>
      <c r="Q1022" s="45"/>
      <c r="R1022" s="46"/>
      <c r="S1022" s="45"/>
      <c r="T1022" s="44"/>
      <c r="U1022" s="26">
        <f t="shared" si="62"/>
        <v>0</v>
      </c>
      <c r="V1022" s="25">
        <f t="shared" si="61"/>
        <v>0</v>
      </c>
      <c r="W1022" s="25">
        <f t="shared" si="63"/>
        <v>0</v>
      </c>
      <c r="X1022" s="43"/>
    </row>
    <row r="1023" spans="1:24" ht="12.75">
      <c r="A1023" s="36"/>
      <c r="B1023" s="42"/>
      <c r="C1023" s="41"/>
      <c r="D1023" s="40"/>
      <c r="E1023" s="39"/>
      <c r="F1023" s="38"/>
      <c r="G1023" s="37"/>
      <c r="H1023" s="36" t="s">
        <v>0</v>
      </c>
      <c r="I1023" s="35"/>
      <c r="J1023" s="36"/>
      <c r="K1023" s="35"/>
      <c r="L1023" s="34"/>
      <c r="M1023" s="33"/>
      <c r="N1023" s="32"/>
      <c r="O1023" s="31"/>
      <c r="P1023" s="30">
        <f t="shared" si="60"/>
        <v>0</v>
      </c>
      <c r="Q1023" s="45"/>
      <c r="R1023" s="46"/>
      <c r="S1023" s="45"/>
      <c r="T1023" s="44"/>
      <c r="U1023" s="26">
        <f t="shared" si="62"/>
        <v>0</v>
      </c>
      <c r="V1023" s="25">
        <f t="shared" si="61"/>
        <v>0</v>
      </c>
      <c r="W1023" s="25">
        <f t="shared" si="63"/>
        <v>0</v>
      </c>
      <c r="X1023" s="43"/>
    </row>
    <row r="1024" spans="1:24" ht="12.75">
      <c r="A1024" s="36"/>
      <c r="B1024" s="42"/>
      <c r="C1024" s="41"/>
      <c r="D1024" s="40"/>
      <c r="E1024" s="39"/>
      <c r="F1024" s="38"/>
      <c r="G1024" s="37"/>
      <c r="H1024" s="36" t="s">
        <v>0</v>
      </c>
      <c r="I1024" s="35"/>
      <c r="J1024" s="36"/>
      <c r="K1024" s="35"/>
      <c r="L1024" s="34"/>
      <c r="M1024" s="33"/>
      <c r="N1024" s="32"/>
      <c r="O1024" s="31"/>
      <c r="P1024" s="30">
        <f t="shared" si="60"/>
        <v>0</v>
      </c>
      <c r="Q1024" s="45"/>
      <c r="R1024" s="46"/>
      <c r="S1024" s="45"/>
      <c r="T1024" s="44"/>
      <c r="U1024" s="26">
        <f t="shared" si="62"/>
        <v>0</v>
      </c>
      <c r="V1024" s="25">
        <f t="shared" si="61"/>
        <v>0</v>
      </c>
      <c r="W1024" s="25">
        <f t="shared" si="63"/>
        <v>0</v>
      </c>
      <c r="X1024" s="43"/>
    </row>
    <row r="1025" spans="1:24" ht="12.75">
      <c r="A1025" s="36"/>
      <c r="B1025" s="42"/>
      <c r="C1025" s="41"/>
      <c r="D1025" s="40"/>
      <c r="E1025" s="39"/>
      <c r="F1025" s="38"/>
      <c r="G1025" s="37"/>
      <c r="H1025" s="36" t="s">
        <v>0</v>
      </c>
      <c r="I1025" s="35"/>
      <c r="J1025" s="36"/>
      <c r="K1025" s="35"/>
      <c r="L1025" s="34"/>
      <c r="M1025" s="33"/>
      <c r="N1025" s="32"/>
      <c r="O1025" s="31"/>
      <c r="P1025" s="30">
        <f t="shared" si="60"/>
        <v>0</v>
      </c>
      <c r="Q1025" s="45"/>
      <c r="R1025" s="46"/>
      <c r="S1025" s="45"/>
      <c r="T1025" s="44"/>
      <c r="U1025" s="26">
        <f t="shared" si="62"/>
        <v>0</v>
      </c>
      <c r="V1025" s="25">
        <f t="shared" si="61"/>
        <v>0</v>
      </c>
      <c r="W1025" s="25">
        <f t="shared" si="63"/>
        <v>0</v>
      </c>
      <c r="X1025" s="43"/>
    </row>
    <row r="1026" spans="1:24" ht="12.75">
      <c r="A1026" s="36"/>
      <c r="B1026" s="42"/>
      <c r="C1026" s="41"/>
      <c r="D1026" s="40"/>
      <c r="E1026" s="39"/>
      <c r="F1026" s="38"/>
      <c r="G1026" s="37"/>
      <c r="H1026" s="36" t="s">
        <v>0</v>
      </c>
      <c r="I1026" s="35"/>
      <c r="J1026" s="36"/>
      <c r="K1026" s="35"/>
      <c r="L1026" s="34"/>
      <c r="M1026" s="33"/>
      <c r="N1026" s="32"/>
      <c r="O1026" s="31"/>
      <c r="P1026" s="30">
        <f t="shared" si="60"/>
        <v>0</v>
      </c>
      <c r="Q1026" s="45"/>
      <c r="R1026" s="46"/>
      <c r="S1026" s="45"/>
      <c r="T1026" s="44"/>
      <c r="U1026" s="26">
        <f t="shared" si="62"/>
        <v>0</v>
      </c>
      <c r="V1026" s="25">
        <f t="shared" si="61"/>
        <v>0</v>
      </c>
      <c r="W1026" s="25">
        <f t="shared" si="63"/>
        <v>0</v>
      </c>
      <c r="X1026" s="43"/>
    </row>
    <row r="1027" spans="1:24" ht="12.75">
      <c r="A1027" s="36"/>
      <c r="B1027" s="42"/>
      <c r="C1027" s="41"/>
      <c r="D1027" s="40"/>
      <c r="E1027" s="39"/>
      <c r="F1027" s="38"/>
      <c r="G1027" s="37"/>
      <c r="H1027" s="36" t="s">
        <v>0</v>
      </c>
      <c r="I1027" s="35"/>
      <c r="J1027" s="36"/>
      <c r="K1027" s="35"/>
      <c r="L1027" s="34"/>
      <c r="M1027" s="33"/>
      <c r="N1027" s="32"/>
      <c r="O1027" s="31"/>
      <c r="P1027" s="30">
        <f t="shared" si="60"/>
        <v>0</v>
      </c>
      <c r="Q1027" s="45"/>
      <c r="R1027" s="46"/>
      <c r="S1027" s="45"/>
      <c r="T1027" s="44"/>
      <c r="U1027" s="26">
        <f t="shared" si="62"/>
        <v>0</v>
      </c>
      <c r="V1027" s="25">
        <f t="shared" si="61"/>
        <v>0</v>
      </c>
      <c r="W1027" s="25">
        <f t="shared" si="63"/>
        <v>0</v>
      </c>
      <c r="X1027" s="43"/>
    </row>
    <row r="1028" spans="1:24" ht="12.75">
      <c r="A1028" s="36"/>
      <c r="B1028" s="42"/>
      <c r="C1028" s="41"/>
      <c r="D1028" s="40"/>
      <c r="E1028" s="39"/>
      <c r="F1028" s="38"/>
      <c r="G1028" s="37"/>
      <c r="H1028" s="36" t="s">
        <v>0</v>
      </c>
      <c r="I1028" s="35"/>
      <c r="J1028" s="36"/>
      <c r="K1028" s="35"/>
      <c r="L1028" s="34"/>
      <c r="M1028" s="33"/>
      <c r="N1028" s="32"/>
      <c r="O1028" s="31"/>
      <c r="P1028" s="30">
        <f t="shared" si="60"/>
        <v>0</v>
      </c>
      <c r="Q1028" s="45"/>
      <c r="R1028" s="46"/>
      <c r="S1028" s="45"/>
      <c r="T1028" s="44"/>
      <c r="U1028" s="26">
        <f t="shared" si="62"/>
        <v>0</v>
      </c>
      <c r="V1028" s="25">
        <f t="shared" si="61"/>
        <v>0</v>
      </c>
      <c r="W1028" s="25">
        <f t="shared" si="63"/>
        <v>0</v>
      </c>
      <c r="X1028" s="43"/>
    </row>
    <row r="1029" spans="1:24" ht="12.75">
      <c r="A1029" s="36"/>
      <c r="B1029" s="42"/>
      <c r="C1029" s="41"/>
      <c r="D1029" s="40"/>
      <c r="E1029" s="39"/>
      <c r="F1029" s="38"/>
      <c r="G1029" s="37"/>
      <c r="H1029" s="36" t="s">
        <v>0</v>
      </c>
      <c r="I1029" s="35"/>
      <c r="J1029" s="36"/>
      <c r="K1029" s="35"/>
      <c r="L1029" s="34"/>
      <c r="M1029" s="33"/>
      <c r="N1029" s="32"/>
      <c r="O1029" s="31"/>
      <c r="P1029" s="30">
        <f t="shared" si="60"/>
        <v>0</v>
      </c>
      <c r="Q1029" s="45"/>
      <c r="R1029" s="46"/>
      <c r="S1029" s="45"/>
      <c r="T1029" s="44"/>
      <c r="U1029" s="26">
        <f t="shared" si="62"/>
        <v>0</v>
      </c>
      <c r="V1029" s="25">
        <f t="shared" si="61"/>
        <v>0</v>
      </c>
      <c r="W1029" s="25">
        <f t="shared" si="63"/>
        <v>0</v>
      </c>
      <c r="X1029" s="43"/>
    </row>
    <row r="1030" spans="1:24" ht="12.75">
      <c r="A1030" s="36"/>
      <c r="B1030" s="42"/>
      <c r="C1030" s="41"/>
      <c r="D1030" s="40"/>
      <c r="E1030" s="39"/>
      <c r="F1030" s="38"/>
      <c r="G1030" s="37"/>
      <c r="H1030" s="36" t="s">
        <v>0</v>
      </c>
      <c r="I1030" s="35"/>
      <c r="J1030" s="36"/>
      <c r="K1030" s="35"/>
      <c r="L1030" s="34"/>
      <c r="M1030" s="33"/>
      <c r="N1030" s="32"/>
      <c r="O1030" s="31"/>
      <c r="P1030" s="30">
        <f t="shared" ref="P1030:P1093" si="64">N1030+O1030</f>
        <v>0</v>
      </c>
      <c r="Q1030" s="45"/>
      <c r="R1030" s="46"/>
      <c r="S1030" s="45"/>
      <c r="T1030" s="44"/>
      <c r="U1030" s="26">
        <f t="shared" si="62"/>
        <v>0</v>
      </c>
      <c r="V1030" s="25">
        <f t="shared" ref="V1030:V1093" si="65">(Q1030*R1030)+(S1030*T1030)</f>
        <v>0</v>
      </c>
      <c r="W1030" s="25">
        <f t="shared" si="63"/>
        <v>0</v>
      </c>
      <c r="X1030" s="43"/>
    </row>
    <row r="1031" spans="1:24" ht="12.75">
      <c r="A1031" s="36"/>
      <c r="B1031" s="42"/>
      <c r="C1031" s="41"/>
      <c r="D1031" s="40"/>
      <c r="E1031" s="39"/>
      <c r="F1031" s="38"/>
      <c r="G1031" s="37"/>
      <c r="H1031" s="36" t="s">
        <v>0</v>
      </c>
      <c r="I1031" s="35"/>
      <c r="J1031" s="36"/>
      <c r="K1031" s="35"/>
      <c r="L1031" s="34"/>
      <c r="M1031" s="33"/>
      <c r="N1031" s="32"/>
      <c r="O1031" s="31"/>
      <c r="P1031" s="30">
        <f t="shared" si="64"/>
        <v>0</v>
      </c>
      <c r="Q1031" s="45"/>
      <c r="R1031" s="46"/>
      <c r="S1031" s="45"/>
      <c r="T1031" s="44"/>
      <c r="U1031" s="26">
        <f t="shared" ref="U1031:U1094" si="66">Q1031+S1031</f>
        <v>0</v>
      </c>
      <c r="V1031" s="25">
        <f t="shared" si="65"/>
        <v>0</v>
      </c>
      <c r="W1031" s="25">
        <f t="shared" ref="W1031:W1094" si="67">V1031+P1031</f>
        <v>0</v>
      </c>
      <c r="X1031" s="43"/>
    </row>
    <row r="1032" spans="1:24" ht="12.75">
      <c r="A1032" s="36"/>
      <c r="B1032" s="42"/>
      <c r="C1032" s="41"/>
      <c r="D1032" s="40"/>
      <c r="E1032" s="39"/>
      <c r="F1032" s="38"/>
      <c r="G1032" s="37"/>
      <c r="H1032" s="36" t="s">
        <v>0</v>
      </c>
      <c r="I1032" s="35"/>
      <c r="J1032" s="36"/>
      <c r="K1032" s="35"/>
      <c r="L1032" s="34"/>
      <c r="M1032" s="33"/>
      <c r="N1032" s="32"/>
      <c r="O1032" s="31"/>
      <c r="P1032" s="30">
        <f t="shared" si="64"/>
        <v>0</v>
      </c>
      <c r="Q1032" s="45"/>
      <c r="R1032" s="46"/>
      <c r="S1032" s="45"/>
      <c r="T1032" s="44"/>
      <c r="U1032" s="26">
        <f t="shared" si="66"/>
        <v>0</v>
      </c>
      <c r="V1032" s="25">
        <f t="shared" si="65"/>
        <v>0</v>
      </c>
      <c r="W1032" s="25">
        <f t="shared" si="67"/>
        <v>0</v>
      </c>
      <c r="X1032" s="43"/>
    </row>
    <row r="1033" spans="1:24" ht="12.75">
      <c r="A1033" s="36"/>
      <c r="B1033" s="42"/>
      <c r="C1033" s="41"/>
      <c r="D1033" s="40"/>
      <c r="E1033" s="39"/>
      <c r="F1033" s="38"/>
      <c r="G1033" s="37"/>
      <c r="H1033" s="36" t="s">
        <v>0</v>
      </c>
      <c r="I1033" s="35"/>
      <c r="J1033" s="36"/>
      <c r="K1033" s="35"/>
      <c r="L1033" s="34"/>
      <c r="M1033" s="33"/>
      <c r="N1033" s="32"/>
      <c r="O1033" s="31"/>
      <c r="P1033" s="30">
        <f t="shared" si="64"/>
        <v>0</v>
      </c>
      <c r="Q1033" s="45"/>
      <c r="R1033" s="46"/>
      <c r="S1033" s="45"/>
      <c r="T1033" s="44"/>
      <c r="U1033" s="26">
        <f t="shared" si="66"/>
        <v>0</v>
      </c>
      <c r="V1033" s="25">
        <f t="shared" si="65"/>
        <v>0</v>
      </c>
      <c r="W1033" s="25">
        <f t="shared" si="67"/>
        <v>0</v>
      </c>
      <c r="X1033" s="43"/>
    </row>
    <row r="1034" spans="1:24" ht="12.75">
      <c r="A1034" s="36"/>
      <c r="B1034" s="42"/>
      <c r="C1034" s="41"/>
      <c r="D1034" s="40"/>
      <c r="E1034" s="39"/>
      <c r="F1034" s="38"/>
      <c r="G1034" s="37"/>
      <c r="H1034" s="36" t="s">
        <v>0</v>
      </c>
      <c r="I1034" s="35"/>
      <c r="J1034" s="36"/>
      <c r="K1034" s="35"/>
      <c r="L1034" s="34"/>
      <c r="M1034" s="33"/>
      <c r="N1034" s="32"/>
      <c r="O1034" s="31"/>
      <c r="P1034" s="30">
        <f t="shared" si="64"/>
        <v>0</v>
      </c>
      <c r="Q1034" s="45"/>
      <c r="R1034" s="46"/>
      <c r="S1034" s="45"/>
      <c r="T1034" s="44"/>
      <c r="U1034" s="26">
        <f t="shared" si="66"/>
        <v>0</v>
      </c>
      <c r="V1034" s="25">
        <f t="shared" si="65"/>
        <v>0</v>
      </c>
      <c r="W1034" s="25">
        <f t="shared" si="67"/>
        <v>0</v>
      </c>
      <c r="X1034" s="43"/>
    </row>
    <row r="1035" spans="1:24" ht="12.75">
      <c r="A1035" s="36"/>
      <c r="B1035" s="42"/>
      <c r="C1035" s="41"/>
      <c r="D1035" s="40"/>
      <c r="E1035" s="39"/>
      <c r="F1035" s="38"/>
      <c r="G1035" s="37"/>
      <c r="H1035" s="36" t="s">
        <v>0</v>
      </c>
      <c r="I1035" s="35"/>
      <c r="J1035" s="36"/>
      <c r="K1035" s="35"/>
      <c r="L1035" s="34"/>
      <c r="M1035" s="33"/>
      <c r="N1035" s="32"/>
      <c r="O1035" s="31"/>
      <c r="P1035" s="30">
        <f t="shared" si="64"/>
        <v>0</v>
      </c>
      <c r="Q1035" s="45"/>
      <c r="R1035" s="46"/>
      <c r="S1035" s="45"/>
      <c r="T1035" s="44"/>
      <c r="U1035" s="26">
        <f t="shared" si="66"/>
        <v>0</v>
      </c>
      <c r="V1035" s="25">
        <f t="shared" si="65"/>
        <v>0</v>
      </c>
      <c r="W1035" s="25">
        <f t="shared" si="67"/>
        <v>0</v>
      </c>
      <c r="X1035" s="43"/>
    </row>
    <row r="1036" spans="1:24" ht="12.75">
      <c r="A1036" s="36"/>
      <c r="B1036" s="42"/>
      <c r="C1036" s="41"/>
      <c r="D1036" s="40"/>
      <c r="E1036" s="39"/>
      <c r="F1036" s="38"/>
      <c r="G1036" s="37"/>
      <c r="H1036" s="36" t="s">
        <v>0</v>
      </c>
      <c r="I1036" s="35"/>
      <c r="J1036" s="36"/>
      <c r="K1036" s="35"/>
      <c r="L1036" s="34"/>
      <c r="M1036" s="33"/>
      <c r="N1036" s="32"/>
      <c r="O1036" s="31"/>
      <c r="P1036" s="30">
        <f t="shared" si="64"/>
        <v>0</v>
      </c>
      <c r="Q1036" s="45"/>
      <c r="R1036" s="46"/>
      <c r="S1036" s="45"/>
      <c r="T1036" s="44"/>
      <c r="U1036" s="26">
        <f t="shared" si="66"/>
        <v>0</v>
      </c>
      <c r="V1036" s="25">
        <f t="shared" si="65"/>
        <v>0</v>
      </c>
      <c r="W1036" s="25">
        <f t="shared" si="67"/>
        <v>0</v>
      </c>
      <c r="X1036" s="43"/>
    </row>
    <row r="1037" spans="1:24" ht="12.75">
      <c r="A1037" s="36"/>
      <c r="B1037" s="42"/>
      <c r="C1037" s="41"/>
      <c r="D1037" s="40"/>
      <c r="E1037" s="39"/>
      <c r="F1037" s="38"/>
      <c r="G1037" s="37"/>
      <c r="H1037" s="36" t="s">
        <v>0</v>
      </c>
      <c r="I1037" s="35"/>
      <c r="J1037" s="36"/>
      <c r="K1037" s="35"/>
      <c r="L1037" s="34"/>
      <c r="M1037" s="33"/>
      <c r="N1037" s="32"/>
      <c r="O1037" s="31"/>
      <c r="P1037" s="30">
        <f t="shared" si="64"/>
        <v>0</v>
      </c>
      <c r="Q1037" s="45"/>
      <c r="R1037" s="46"/>
      <c r="S1037" s="45"/>
      <c r="T1037" s="44"/>
      <c r="U1037" s="26">
        <f t="shared" si="66"/>
        <v>0</v>
      </c>
      <c r="V1037" s="25">
        <f t="shared" si="65"/>
        <v>0</v>
      </c>
      <c r="W1037" s="25">
        <f t="shared" si="67"/>
        <v>0</v>
      </c>
      <c r="X1037" s="43"/>
    </row>
    <row r="1038" spans="1:24" ht="12.75">
      <c r="A1038" s="36"/>
      <c r="B1038" s="42"/>
      <c r="C1038" s="41"/>
      <c r="D1038" s="40"/>
      <c r="E1038" s="39"/>
      <c r="F1038" s="38"/>
      <c r="G1038" s="37"/>
      <c r="H1038" s="36" t="s">
        <v>0</v>
      </c>
      <c r="I1038" s="35"/>
      <c r="J1038" s="36"/>
      <c r="K1038" s="35"/>
      <c r="L1038" s="34"/>
      <c r="M1038" s="33"/>
      <c r="N1038" s="32"/>
      <c r="O1038" s="31"/>
      <c r="P1038" s="30">
        <f t="shared" si="64"/>
        <v>0</v>
      </c>
      <c r="Q1038" s="45"/>
      <c r="R1038" s="46"/>
      <c r="S1038" s="45"/>
      <c r="T1038" s="44"/>
      <c r="U1038" s="26">
        <f t="shared" si="66"/>
        <v>0</v>
      </c>
      <c r="V1038" s="25">
        <f t="shared" si="65"/>
        <v>0</v>
      </c>
      <c r="W1038" s="25">
        <f t="shared" si="67"/>
        <v>0</v>
      </c>
      <c r="X1038" s="43"/>
    </row>
    <row r="1039" spans="1:24" ht="12.75">
      <c r="A1039" s="36"/>
      <c r="B1039" s="42"/>
      <c r="C1039" s="41"/>
      <c r="D1039" s="40"/>
      <c r="E1039" s="39"/>
      <c r="F1039" s="38"/>
      <c r="G1039" s="37"/>
      <c r="H1039" s="36" t="s">
        <v>0</v>
      </c>
      <c r="I1039" s="35"/>
      <c r="J1039" s="36"/>
      <c r="K1039" s="35"/>
      <c r="L1039" s="34"/>
      <c r="M1039" s="33"/>
      <c r="N1039" s="32"/>
      <c r="O1039" s="31"/>
      <c r="P1039" s="30">
        <f t="shared" si="64"/>
        <v>0</v>
      </c>
      <c r="Q1039" s="45"/>
      <c r="R1039" s="46"/>
      <c r="S1039" s="45"/>
      <c r="T1039" s="44"/>
      <c r="U1039" s="26">
        <f t="shared" si="66"/>
        <v>0</v>
      </c>
      <c r="V1039" s="25">
        <f t="shared" si="65"/>
        <v>0</v>
      </c>
      <c r="W1039" s="25">
        <f t="shared" si="67"/>
        <v>0</v>
      </c>
      <c r="X1039" s="43"/>
    </row>
    <row r="1040" spans="1:24" ht="12.75">
      <c r="A1040" s="36"/>
      <c r="B1040" s="42"/>
      <c r="C1040" s="41"/>
      <c r="D1040" s="40"/>
      <c r="E1040" s="39"/>
      <c r="F1040" s="38"/>
      <c r="G1040" s="37"/>
      <c r="H1040" s="36" t="s">
        <v>0</v>
      </c>
      <c r="I1040" s="35"/>
      <c r="J1040" s="36"/>
      <c r="K1040" s="35"/>
      <c r="L1040" s="34"/>
      <c r="M1040" s="33"/>
      <c r="N1040" s="32"/>
      <c r="O1040" s="31"/>
      <c r="P1040" s="30">
        <f t="shared" si="64"/>
        <v>0</v>
      </c>
      <c r="Q1040" s="45"/>
      <c r="R1040" s="46"/>
      <c r="S1040" s="45"/>
      <c r="T1040" s="44"/>
      <c r="U1040" s="26">
        <f t="shared" si="66"/>
        <v>0</v>
      </c>
      <c r="V1040" s="25">
        <f t="shared" si="65"/>
        <v>0</v>
      </c>
      <c r="W1040" s="25">
        <f t="shared" si="67"/>
        <v>0</v>
      </c>
      <c r="X1040" s="43"/>
    </row>
    <row r="1041" spans="1:24" ht="12.75">
      <c r="A1041" s="36"/>
      <c r="B1041" s="42"/>
      <c r="C1041" s="41"/>
      <c r="D1041" s="40"/>
      <c r="E1041" s="39"/>
      <c r="F1041" s="38"/>
      <c r="G1041" s="37"/>
      <c r="H1041" s="36" t="s">
        <v>0</v>
      </c>
      <c r="I1041" s="35"/>
      <c r="J1041" s="36"/>
      <c r="K1041" s="35"/>
      <c r="L1041" s="34"/>
      <c r="M1041" s="33"/>
      <c r="N1041" s="32"/>
      <c r="O1041" s="31"/>
      <c r="P1041" s="30">
        <f t="shared" si="64"/>
        <v>0</v>
      </c>
      <c r="Q1041" s="45"/>
      <c r="R1041" s="46"/>
      <c r="S1041" s="45"/>
      <c r="T1041" s="44"/>
      <c r="U1041" s="26">
        <f t="shared" si="66"/>
        <v>0</v>
      </c>
      <c r="V1041" s="25">
        <f t="shared" si="65"/>
        <v>0</v>
      </c>
      <c r="W1041" s="25">
        <f t="shared" si="67"/>
        <v>0</v>
      </c>
      <c r="X1041" s="43"/>
    </row>
    <row r="1042" spans="1:24" ht="12.75">
      <c r="A1042" s="36"/>
      <c r="B1042" s="42"/>
      <c r="C1042" s="41"/>
      <c r="D1042" s="40"/>
      <c r="E1042" s="39"/>
      <c r="F1042" s="38"/>
      <c r="G1042" s="37"/>
      <c r="H1042" s="36" t="s">
        <v>0</v>
      </c>
      <c r="I1042" s="35"/>
      <c r="J1042" s="36"/>
      <c r="K1042" s="35"/>
      <c r="L1042" s="34"/>
      <c r="M1042" s="33"/>
      <c r="N1042" s="32"/>
      <c r="O1042" s="31"/>
      <c r="P1042" s="30">
        <f t="shared" si="64"/>
        <v>0</v>
      </c>
      <c r="Q1042" s="45"/>
      <c r="R1042" s="46"/>
      <c r="S1042" s="45"/>
      <c r="T1042" s="44"/>
      <c r="U1042" s="26">
        <f t="shared" si="66"/>
        <v>0</v>
      </c>
      <c r="V1042" s="25">
        <f t="shared" si="65"/>
        <v>0</v>
      </c>
      <c r="W1042" s="25">
        <f t="shared" si="67"/>
        <v>0</v>
      </c>
      <c r="X1042" s="43"/>
    </row>
    <row r="1043" spans="1:24" ht="12.75">
      <c r="A1043" s="36"/>
      <c r="B1043" s="42"/>
      <c r="C1043" s="41"/>
      <c r="D1043" s="40"/>
      <c r="E1043" s="39"/>
      <c r="F1043" s="38"/>
      <c r="G1043" s="37"/>
      <c r="H1043" s="36" t="s">
        <v>0</v>
      </c>
      <c r="I1043" s="35"/>
      <c r="J1043" s="36"/>
      <c r="K1043" s="35"/>
      <c r="L1043" s="34"/>
      <c r="M1043" s="33"/>
      <c r="N1043" s="32"/>
      <c r="O1043" s="31"/>
      <c r="P1043" s="30">
        <f t="shared" si="64"/>
        <v>0</v>
      </c>
      <c r="Q1043" s="45"/>
      <c r="R1043" s="46"/>
      <c r="S1043" s="45"/>
      <c r="T1043" s="44"/>
      <c r="U1043" s="26">
        <f t="shared" si="66"/>
        <v>0</v>
      </c>
      <c r="V1043" s="25">
        <f t="shared" si="65"/>
        <v>0</v>
      </c>
      <c r="W1043" s="25">
        <f t="shared" si="67"/>
        <v>0</v>
      </c>
      <c r="X1043" s="43"/>
    </row>
    <row r="1044" spans="1:24" ht="12.75">
      <c r="A1044" s="36"/>
      <c r="B1044" s="42"/>
      <c r="C1044" s="41"/>
      <c r="D1044" s="40"/>
      <c r="E1044" s="39"/>
      <c r="F1044" s="38"/>
      <c r="G1044" s="37"/>
      <c r="H1044" s="36" t="s">
        <v>0</v>
      </c>
      <c r="I1044" s="35"/>
      <c r="J1044" s="36"/>
      <c r="K1044" s="35"/>
      <c r="L1044" s="34"/>
      <c r="M1044" s="33"/>
      <c r="N1044" s="32"/>
      <c r="O1044" s="31"/>
      <c r="P1044" s="30">
        <f t="shared" si="64"/>
        <v>0</v>
      </c>
      <c r="Q1044" s="45"/>
      <c r="R1044" s="46"/>
      <c r="S1044" s="45"/>
      <c r="T1044" s="44"/>
      <c r="U1044" s="26">
        <f t="shared" si="66"/>
        <v>0</v>
      </c>
      <c r="V1044" s="25">
        <f t="shared" si="65"/>
        <v>0</v>
      </c>
      <c r="W1044" s="25">
        <f t="shared" si="67"/>
        <v>0</v>
      </c>
      <c r="X1044" s="43"/>
    </row>
    <row r="1045" spans="1:24" ht="12.75">
      <c r="A1045" s="36"/>
      <c r="B1045" s="42"/>
      <c r="C1045" s="41"/>
      <c r="D1045" s="40"/>
      <c r="E1045" s="39"/>
      <c r="F1045" s="38"/>
      <c r="G1045" s="37"/>
      <c r="H1045" s="36" t="s">
        <v>0</v>
      </c>
      <c r="I1045" s="35"/>
      <c r="J1045" s="36"/>
      <c r="K1045" s="35"/>
      <c r="L1045" s="34"/>
      <c r="M1045" s="33"/>
      <c r="N1045" s="32"/>
      <c r="O1045" s="31"/>
      <c r="P1045" s="30">
        <f t="shared" si="64"/>
        <v>0</v>
      </c>
      <c r="Q1045" s="45"/>
      <c r="R1045" s="46"/>
      <c r="S1045" s="45"/>
      <c r="T1045" s="44"/>
      <c r="U1045" s="26">
        <f t="shared" si="66"/>
        <v>0</v>
      </c>
      <c r="V1045" s="25">
        <f t="shared" si="65"/>
        <v>0</v>
      </c>
      <c r="W1045" s="25">
        <f t="shared" si="67"/>
        <v>0</v>
      </c>
      <c r="X1045" s="43"/>
    </row>
    <row r="1046" spans="1:24" ht="12.75">
      <c r="A1046" s="36"/>
      <c r="B1046" s="42"/>
      <c r="C1046" s="41"/>
      <c r="D1046" s="40"/>
      <c r="E1046" s="39"/>
      <c r="F1046" s="38"/>
      <c r="G1046" s="37"/>
      <c r="H1046" s="36" t="s">
        <v>0</v>
      </c>
      <c r="I1046" s="35"/>
      <c r="J1046" s="36"/>
      <c r="K1046" s="35"/>
      <c r="L1046" s="34"/>
      <c r="M1046" s="33"/>
      <c r="N1046" s="32"/>
      <c r="O1046" s="31"/>
      <c r="P1046" s="30">
        <f t="shared" si="64"/>
        <v>0</v>
      </c>
      <c r="Q1046" s="45"/>
      <c r="R1046" s="46"/>
      <c r="S1046" s="45"/>
      <c r="T1046" s="44"/>
      <c r="U1046" s="26">
        <f t="shared" si="66"/>
        <v>0</v>
      </c>
      <c r="V1046" s="25">
        <f t="shared" si="65"/>
        <v>0</v>
      </c>
      <c r="W1046" s="25">
        <f t="shared" si="67"/>
        <v>0</v>
      </c>
      <c r="X1046" s="43"/>
    </row>
    <row r="1047" spans="1:24" ht="12.75">
      <c r="A1047" s="36"/>
      <c r="B1047" s="42"/>
      <c r="C1047" s="41"/>
      <c r="D1047" s="40"/>
      <c r="E1047" s="39"/>
      <c r="F1047" s="38"/>
      <c r="G1047" s="37"/>
      <c r="H1047" s="36" t="s">
        <v>0</v>
      </c>
      <c r="I1047" s="35"/>
      <c r="J1047" s="36"/>
      <c r="K1047" s="35"/>
      <c r="L1047" s="34"/>
      <c r="M1047" s="33"/>
      <c r="N1047" s="32"/>
      <c r="O1047" s="31"/>
      <c r="P1047" s="30">
        <f t="shared" si="64"/>
        <v>0</v>
      </c>
      <c r="Q1047" s="45"/>
      <c r="R1047" s="46"/>
      <c r="S1047" s="45"/>
      <c r="T1047" s="44"/>
      <c r="U1047" s="26">
        <f t="shared" si="66"/>
        <v>0</v>
      </c>
      <c r="V1047" s="25">
        <f t="shared" si="65"/>
        <v>0</v>
      </c>
      <c r="W1047" s="25">
        <f t="shared" si="67"/>
        <v>0</v>
      </c>
      <c r="X1047" s="43"/>
    </row>
    <row r="1048" spans="1:24" ht="12.75">
      <c r="A1048" s="36"/>
      <c r="B1048" s="42"/>
      <c r="C1048" s="41"/>
      <c r="D1048" s="40"/>
      <c r="E1048" s="39"/>
      <c r="F1048" s="38"/>
      <c r="G1048" s="37"/>
      <c r="H1048" s="36" t="s">
        <v>0</v>
      </c>
      <c r="I1048" s="35"/>
      <c r="J1048" s="36"/>
      <c r="K1048" s="35"/>
      <c r="L1048" s="34"/>
      <c r="M1048" s="33"/>
      <c r="N1048" s="32"/>
      <c r="O1048" s="31"/>
      <c r="P1048" s="30">
        <f t="shared" si="64"/>
        <v>0</v>
      </c>
      <c r="Q1048" s="45"/>
      <c r="R1048" s="46"/>
      <c r="S1048" s="45"/>
      <c r="T1048" s="44"/>
      <c r="U1048" s="26">
        <f t="shared" si="66"/>
        <v>0</v>
      </c>
      <c r="V1048" s="25">
        <f t="shared" si="65"/>
        <v>0</v>
      </c>
      <c r="W1048" s="25">
        <f t="shared" si="67"/>
        <v>0</v>
      </c>
      <c r="X1048" s="43"/>
    </row>
    <row r="1049" spans="1:24" ht="12.75">
      <c r="A1049" s="36"/>
      <c r="B1049" s="42"/>
      <c r="C1049" s="41"/>
      <c r="D1049" s="40"/>
      <c r="E1049" s="39"/>
      <c r="F1049" s="38"/>
      <c r="G1049" s="37"/>
      <c r="H1049" s="36" t="s">
        <v>0</v>
      </c>
      <c r="I1049" s="35"/>
      <c r="J1049" s="36"/>
      <c r="K1049" s="35"/>
      <c r="L1049" s="34"/>
      <c r="M1049" s="33"/>
      <c r="N1049" s="32"/>
      <c r="O1049" s="31"/>
      <c r="P1049" s="30">
        <f t="shared" si="64"/>
        <v>0</v>
      </c>
      <c r="Q1049" s="45"/>
      <c r="R1049" s="46"/>
      <c r="S1049" s="45"/>
      <c r="T1049" s="44"/>
      <c r="U1049" s="26">
        <f t="shared" si="66"/>
        <v>0</v>
      </c>
      <c r="V1049" s="25">
        <f t="shared" si="65"/>
        <v>0</v>
      </c>
      <c r="W1049" s="25">
        <f t="shared" si="67"/>
        <v>0</v>
      </c>
      <c r="X1049" s="43"/>
    </row>
    <row r="1050" spans="1:24" ht="12.75">
      <c r="A1050" s="36"/>
      <c r="B1050" s="42"/>
      <c r="C1050" s="41"/>
      <c r="D1050" s="40"/>
      <c r="E1050" s="39"/>
      <c r="F1050" s="38"/>
      <c r="G1050" s="37"/>
      <c r="H1050" s="36" t="s">
        <v>0</v>
      </c>
      <c r="I1050" s="35"/>
      <c r="J1050" s="36"/>
      <c r="K1050" s="35"/>
      <c r="L1050" s="34"/>
      <c r="M1050" s="33"/>
      <c r="N1050" s="32"/>
      <c r="O1050" s="31"/>
      <c r="P1050" s="30">
        <f t="shared" si="64"/>
        <v>0</v>
      </c>
      <c r="Q1050" s="45"/>
      <c r="R1050" s="46"/>
      <c r="S1050" s="45"/>
      <c r="T1050" s="44"/>
      <c r="U1050" s="26">
        <f t="shared" si="66"/>
        <v>0</v>
      </c>
      <c r="V1050" s="25">
        <f t="shared" si="65"/>
        <v>0</v>
      </c>
      <c r="W1050" s="25">
        <f t="shared" si="67"/>
        <v>0</v>
      </c>
      <c r="X1050" s="43"/>
    </row>
    <row r="1051" spans="1:24" ht="12.75">
      <c r="A1051" s="36"/>
      <c r="B1051" s="42"/>
      <c r="C1051" s="41"/>
      <c r="D1051" s="40"/>
      <c r="E1051" s="39"/>
      <c r="F1051" s="38"/>
      <c r="G1051" s="37"/>
      <c r="H1051" s="36" t="s">
        <v>0</v>
      </c>
      <c r="I1051" s="35"/>
      <c r="J1051" s="36"/>
      <c r="K1051" s="35"/>
      <c r="L1051" s="34"/>
      <c r="M1051" s="33"/>
      <c r="N1051" s="32"/>
      <c r="O1051" s="31"/>
      <c r="P1051" s="30">
        <f t="shared" si="64"/>
        <v>0</v>
      </c>
      <c r="Q1051" s="45"/>
      <c r="R1051" s="46"/>
      <c r="S1051" s="45"/>
      <c r="T1051" s="44"/>
      <c r="U1051" s="26">
        <f t="shared" si="66"/>
        <v>0</v>
      </c>
      <c r="V1051" s="25">
        <f t="shared" si="65"/>
        <v>0</v>
      </c>
      <c r="W1051" s="25">
        <f t="shared" si="67"/>
        <v>0</v>
      </c>
      <c r="X1051" s="43"/>
    </row>
    <row r="1052" spans="1:24" ht="12.75">
      <c r="A1052" s="36"/>
      <c r="B1052" s="42"/>
      <c r="C1052" s="41"/>
      <c r="D1052" s="40"/>
      <c r="E1052" s="39"/>
      <c r="F1052" s="38"/>
      <c r="G1052" s="37"/>
      <c r="H1052" s="36" t="s">
        <v>0</v>
      </c>
      <c r="I1052" s="35"/>
      <c r="J1052" s="36"/>
      <c r="K1052" s="35"/>
      <c r="L1052" s="34"/>
      <c r="M1052" s="33"/>
      <c r="N1052" s="32"/>
      <c r="O1052" s="31"/>
      <c r="P1052" s="30">
        <f t="shared" si="64"/>
        <v>0</v>
      </c>
      <c r="Q1052" s="45"/>
      <c r="R1052" s="46"/>
      <c r="S1052" s="45"/>
      <c r="T1052" s="44"/>
      <c r="U1052" s="26">
        <f t="shared" si="66"/>
        <v>0</v>
      </c>
      <c r="V1052" s="25">
        <f t="shared" si="65"/>
        <v>0</v>
      </c>
      <c r="W1052" s="25">
        <f t="shared" si="67"/>
        <v>0</v>
      </c>
      <c r="X1052" s="43"/>
    </row>
    <row r="1053" spans="1:24" ht="12.75">
      <c r="A1053" s="36"/>
      <c r="B1053" s="42"/>
      <c r="C1053" s="41"/>
      <c r="D1053" s="40"/>
      <c r="E1053" s="39"/>
      <c r="F1053" s="38"/>
      <c r="G1053" s="37"/>
      <c r="H1053" s="36" t="s">
        <v>0</v>
      </c>
      <c r="I1053" s="35"/>
      <c r="J1053" s="36"/>
      <c r="K1053" s="35"/>
      <c r="L1053" s="34"/>
      <c r="M1053" s="33"/>
      <c r="N1053" s="32"/>
      <c r="O1053" s="31"/>
      <c r="P1053" s="30">
        <f t="shared" si="64"/>
        <v>0</v>
      </c>
      <c r="Q1053" s="45"/>
      <c r="R1053" s="46"/>
      <c r="S1053" s="45"/>
      <c r="T1053" s="44"/>
      <c r="U1053" s="26">
        <f t="shared" si="66"/>
        <v>0</v>
      </c>
      <c r="V1053" s="25">
        <f t="shared" si="65"/>
        <v>0</v>
      </c>
      <c r="W1053" s="25">
        <f t="shared" si="67"/>
        <v>0</v>
      </c>
      <c r="X1053" s="43"/>
    </row>
    <row r="1054" spans="1:24" ht="12.75">
      <c r="A1054" s="36"/>
      <c r="B1054" s="42"/>
      <c r="C1054" s="41"/>
      <c r="D1054" s="40"/>
      <c r="E1054" s="39"/>
      <c r="F1054" s="38"/>
      <c r="G1054" s="37"/>
      <c r="H1054" s="36" t="s">
        <v>0</v>
      </c>
      <c r="I1054" s="35"/>
      <c r="J1054" s="36"/>
      <c r="K1054" s="35"/>
      <c r="L1054" s="34"/>
      <c r="M1054" s="33"/>
      <c r="N1054" s="32"/>
      <c r="O1054" s="31"/>
      <c r="P1054" s="30">
        <f t="shared" si="64"/>
        <v>0</v>
      </c>
      <c r="Q1054" s="45"/>
      <c r="R1054" s="46"/>
      <c r="S1054" s="45"/>
      <c r="T1054" s="44"/>
      <c r="U1054" s="26">
        <f t="shared" si="66"/>
        <v>0</v>
      </c>
      <c r="V1054" s="25">
        <f t="shared" si="65"/>
        <v>0</v>
      </c>
      <c r="W1054" s="25">
        <f t="shared" si="67"/>
        <v>0</v>
      </c>
      <c r="X1054" s="43"/>
    </row>
    <row r="1055" spans="1:24" ht="12.75">
      <c r="A1055" s="36"/>
      <c r="B1055" s="42"/>
      <c r="C1055" s="41"/>
      <c r="D1055" s="40"/>
      <c r="E1055" s="39"/>
      <c r="F1055" s="38"/>
      <c r="G1055" s="37"/>
      <c r="H1055" s="36" t="s">
        <v>0</v>
      </c>
      <c r="I1055" s="35"/>
      <c r="J1055" s="36"/>
      <c r="K1055" s="35"/>
      <c r="L1055" s="34"/>
      <c r="M1055" s="33"/>
      <c r="N1055" s="32"/>
      <c r="O1055" s="31"/>
      <c r="P1055" s="30">
        <f t="shared" si="64"/>
        <v>0</v>
      </c>
      <c r="Q1055" s="45"/>
      <c r="R1055" s="46"/>
      <c r="S1055" s="45"/>
      <c r="T1055" s="44"/>
      <c r="U1055" s="26">
        <f t="shared" si="66"/>
        <v>0</v>
      </c>
      <c r="V1055" s="25">
        <f t="shared" si="65"/>
        <v>0</v>
      </c>
      <c r="W1055" s="25">
        <f t="shared" si="67"/>
        <v>0</v>
      </c>
      <c r="X1055" s="43"/>
    </row>
    <row r="1056" spans="1:24" ht="12.75">
      <c r="A1056" s="36"/>
      <c r="B1056" s="42"/>
      <c r="C1056" s="41"/>
      <c r="D1056" s="40"/>
      <c r="E1056" s="39"/>
      <c r="F1056" s="38"/>
      <c r="G1056" s="37"/>
      <c r="H1056" s="36" t="s">
        <v>0</v>
      </c>
      <c r="I1056" s="35"/>
      <c r="J1056" s="36"/>
      <c r="K1056" s="35"/>
      <c r="L1056" s="34"/>
      <c r="M1056" s="33"/>
      <c r="N1056" s="32"/>
      <c r="O1056" s="31"/>
      <c r="P1056" s="30">
        <f t="shared" si="64"/>
        <v>0</v>
      </c>
      <c r="Q1056" s="45"/>
      <c r="R1056" s="46"/>
      <c r="S1056" s="45"/>
      <c r="T1056" s="44"/>
      <c r="U1056" s="26">
        <f t="shared" si="66"/>
        <v>0</v>
      </c>
      <c r="V1056" s="25">
        <f t="shared" si="65"/>
        <v>0</v>
      </c>
      <c r="W1056" s="25">
        <f t="shared" si="67"/>
        <v>0</v>
      </c>
      <c r="X1056" s="43"/>
    </row>
    <row r="1057" spans="1:24" ht="12.75">
      <c r="A1057" s="36"/>
      <c r="B1057" s="42"/>
      <c r="C1057" s="41"/>
      <c r="D1057" s="40"/>
      <c r="E1057" s="39"/>
      <c r="F1057" s="38"/>
      <c r="G1057" s="37"/>
      <c r="H1057" s="36" t="s">
        <v>0</v>
      </c>
      <c r="I1057" s="35"/>
      <c r="J1057" s="36"/>
      <c r="K1057" s="35"/>
      <c r="L1057" s="34"/>
      <c r="M1057" s="33"/>
      <c r="N1057" s="32"/>
      <c r="O1057" s="31"/>
      <c r="P1057" s="30">
        <f t="shared" si="64"/>
        <v>0</v>
      </c>
      <c r="Q1057" s="45"/>
      <c r="R1057" s="46"/>
      <c r="S1057" s="45"/>
      <c r="T1057" s="44"/>
      <c r="U1057" s="26">
        <f t="shared" si="66"/>
        <v>0</v>
      </c>
      <c r="V1057" s="25">
        <f t="shared" si="65"/>
        <v>0</v>
      </c>
      <c r="W1057" s="25">
        <f t="shared" si="67"/>
        <v>0</v>
      </c>
      <c r="X1057" s="43"/>
    </row>
    <row r="1058" spans="1:24" ht="12.75">
      <c r="A1058" s="36"/>
      <c r="B1058" s="42"/>
      <c r="C1058" s="41"/>
      <c r="D1058" s="40"/>
      <c r="E1058" s="39"/>
      <c r="F1058" s="38"/>
      <c r="G1058" s="37"/>
      <c r="H1058" s="36" t="s">
        <v>0</v>
      </c>
      <c r="I1058" s="35"/>
      <c r="J1058" s="36"/>
      <c r="K1058" s="35"/>
      <c r="L1058" s="34"/>
      <c r="M1058" s="33"/>
      <c r="N1058" s="32"/>
      <c r="O1058" s="31"/>
      <c r="P1058" s="30">
        <f t="shared" si="64"/>
        <v>0</v>
      </c>
      <c r="Q1058" s="45"/>
      <c r="R1058" s="46"/>
      <c r="S1058" s="45"/>
      <c r="T1058" s="44"/>
      <c r="U1058" s="26">
        <f t="shared" si="66"/>
        <v>0</v>
      </c>
      <c r="V1058" s="25">
        <f t="shared" si="65"/>
        <v>0</v>
      </c>
      <c r="W1058" s="25">
        <f t="shared" si="67"/>
        <v>0</v>
      </c>
      <c r="X1058" s="43"/>
    </row>
    <row r="1059" spans="1:24" ht="12.75">
      <c r="A1059" s="36"/>
      <c r="B1059" s="42"/>
      <c r="C1059" s="41"/>
      <c r="D1059" s="40"/>
      <c r="E1059" s="39"/>
      <c r="F1059" s="38"/>
      <c r="G1059" s="37"/>
      <c r="H1059" s="36" t="s">
        <v>0</v>
      </c>
      <c r="I1059" s="35"/>
      <c r="J1059" s="36"/>
      <c r="K1059" s="35"/>
      <c r="L1059" s="34"/>
      <c r="M1059" s="33"/>
      <c r="N1059" s="32"/>
      <c r="O1059" s="31"/>
      <c r="P1059" s="30">
        <f t="shared" si="64"/>
        <v>0</v>
      </c>
      <c r="Q1059" s="45"/>
      <c r="R1059" s="46"/>
      <c r="S1059" s="45"/>
      <c r="T1059" s="44"/>
      <c r="U1059" s="26">
        <f t="shared" si="66"/>
        <v>0</v>
      </c>
      <c r="V1059" s="25">
        <f t="shared" si="65"/>
        <v>0</v>
      </c>
      <c r="W1059" s="25">
        <f t="shared" si="67"/>
        <v>0</v>
      </c>
      <c r="X1059" s="43"/>
    </row>
    <row r="1060" spans="1:24" ht="12.75">
      <c r="A1060" s="36"/>
      <c r="B1060" s="42"/>
      <c r="C1060" s="41"/>
      <c r="D1060" s="40"/>
      <c r="E1060" s="39"/>
      <c r="F1060" s="38"/>
      <c r="G1060" s="37"/>
      <c r="H1060" s="36" t="s">
        <v>0</v>
      </c>
      <c r="I1060" s="35"/>
      <c r="J1060" s="36"/>
      <c r="K1060" s="35"/>
      <c r="L1060" s="34"/>
      <c r="M1060" s="33"/>
      <c r="N1060" s="32"/>
      <c r="O1060" s="31"/>
      <c r="P1060" s="30">
        <f t="shared" si="64"/>
        <v>0</v>
      </c>
      <c r="Q1060" s="45"/>
      <c r="R1060" s="46"/>
      <c r="S1060" s="45"/>
      <c r="T1060" s="44"/>
      <c r="U1060" s="26">
        <f t="shared" si="66"/>
        <v>0</v>
      </c>
      <c r="V1060" s="25">
        <f t="shared" si="65"/>
        <v>0</v>
      </c>
      <c r="W1060" s="25">
        <f t="shared" si="67"/>
        <v>0</v>
      </c>
      <c r="X1060" s="43"/>
    </row>
    <row r="1061" spans="1:24" ht="12.75">
      <c r="A1061" s="36"/>
      <c r="B1061" s="42"/>
      <c r="C1061" s="41"/>
      <c r="D1061" s="40"/>
      <c r="E1061" s="39"/>
      <c r="F1061" s="38"/>
      <c r="G1061" s="37"/>
      <c r="H1061" s="36" t="s">
        <v>0</v>
      </c>
      <c r="I1061" s="35"/>
      <c r="J1061" s="36"/>
      <c r="K1061" s="35"/>
      <c r="L1061" s="34"/>
      <c r="M1061" s="33"/>
      <c r="N1061" s="32"/>
      <c r="O1061" s="31"/>
      <c r="P1061" s="30">
        <f t="shared" si="64"/>
        <v>0</v>
      </c>
      <c r="Q1061" s="45"/>
      <c r="R1061" s="46"/>
      <c r="S1061" s="45"/>
      <c r="T1061" s="44"/>
      <c r="U1061" s="26">
        <f t="shared" si="66"/>
        <v>0</v>
      </c>
      <c r="V1061" s="25">
        <f t="shared" si="65"/>
        <v>0</v>
      </c>
      <c r="W1061" s="25">
        <f t="shared" si="67"/>
        <v>0</v>
      </c>
      <c r="X1061" s="43"/>
    </row>
    <row r="1062" spans="1:24" ht="12.75">
      <c r="A1062" s="36"/>
      <c r="B1062" s="42"/>
      <c r="C1062" s="41"/>
      <c r="D1062" s="40"/>
      <c r="E1062" s="39"/>
      <c r="F1062" s="38"/>
      <c r="G1062" s="37"/>
      <c r="H1062" s="36" t="s">
        <v>0</v>
      </c>
      <c r="I1062" s="35"/>
      <c r="J1062" s="36"/>
      <c r="K1062" s="35"/>
      <c r="L1062" s="34"/>
      <c r="M1062" s="33"/>
      <c r="N1062" s="32"/>
      <c r="O1062" s="31"/>
      <c r="P1062" s="30">
        <f t="shared" si="64"/>
        <v>0</v>
      </c>
      <c r="Q1062" s="45"/>
      <c r="R1062" s="46"/>
      <c r="S1062" s="45"/>
      <c r="T1062" s="44"/>
      <c r="U1062" s="26">
        <f t="shared" si="66"/>
        <v>0</v>
      </c>
      <c r="V1062" s="25">
        <f t="shared" si="65"/>
        <v>0</v>
      </c>
      <c r="W1062" s="25">
        <f t="shared" si="67"/>
        <v>0</v>
      </c>
      <c r="X1062" s="43"/>
    </row>
    <row r="1063" spans="1:24" ht="12.75">
      <c r="A1063" s="36"/>
      <c r="B1063" s="42"/>
      <c r="C1063" s="41"/>
      <c r="D1063" s="40"/>
      <c r="E1063" s="39"/>
      <c r="F1063" s="38"/>
      <c r="G1063" s="37"/>
      <c r="H1063" s="36" t="s">
        <v>0</v>
      </c>
      <c r="I1063" s="35"/>
      <c r="J1063" s="36"/>
      <c r="K1063" s="35"/>
      <c r="L1063" s="34"/>
      <c r="M1063" s="33"/>
      <c r="N1063" s="32"/>
      <c r="O1063" s="31"/>
      <c r="P1063" s="30">
        <f t="shared" si="64"/>
        <v>0</v>
      </c>
      <c r="Q1063" s="45"/>
      <c r="R1063" s="46"/>
      <c r="S1063" s="45"/>
      <c r="T1063" s="44"/>
      <c r="U1063" s="26">
        <f t="shared" si="66"/>
        <v>0</v>
      </c>
      <c r="V1063" s="25">
        <f t="shared" si="65"/>
        <v>0</v>
      </c>
      <c r="W1063" s="25">
        <f t="shared" si="67"/>
        <v>0</v>
      </c>
      <c r="X1063" s="43"/>
    </row>
    <row r="1064" spans="1:24" ht="12.75">
      <c r="A1064" s="36"/>
      <c r="B1064" s="42"/>
      <c r="C1064" s="41"/>
      <c r="D1064" s="40"/>
      <c r="E1064" s="39"/>
      <c r="F1064" s="38"/>
      <c r="G1064" s="37"/>
      <c r="H1064" s="36" t="s">
        <v>0</v>
      </c>
      <c r="I1064" s="35"/>
      <c r="J1064" s="36"/>
      <c r="K1064" s="35"/>
      <c r="L1064" s="34"/>
      <c r="M1064" s="33"/>
      <c r="N1064" s="32"/>
      <c r="O1064" s="31"/>
      <c r="P1064" s="30">
        <f t="shared" si="64"/>
        <v>0</v>
      </c>
      <c r="Q1064" s="45"/>
      <c r="R1064" s="46"/>
      <c r="S1064" s="45"/>
      <c r="T1064" s="44"/>
      <c r="U1064" s="26">
        <f t="shared" si="66"/>
        <v>0</v>
      </c>
      <c r="V1064" s="25">
        <f t="shared" si="65"/>
        <v>0</v>
      </c>
      <c r="W1064" s="25">
        <f t="shared" si="67"/>
        <v>0</v>
      </c>
      <c r="X1064" s="43"/>
    </row>
    <row r="1065" spans="1:24" ht="12.75">
      <c r="A1065" s="36"/>
      <c r="B1065" s="42"/>
      <c r="C1065" s="41"/>
      <c r="D1065" s="40"/>
      <c r="E1065" s="39"/>
      <c r="F1065" s="38"/>
      <c r="G1065" s="37"/>
      <c r="H1065" s="36" t="s">
        <v>0</v>
      </c>
      <c r="I1065" s="35"/>
      <c r="J1065" s="36"/>
      <c r="K1065" s="35"/>
      <c r="L1065" s="34"/>
      <c r="M1065" s="33"/>
      <c r="N1065" s="32"/>
      <c r="O1065" s="31"/>
      <c r="P1065" s="30">
        <f t="shared" si="64"/>
        <v>0</v>
      </c>
      <c r="Q1065" s="45"/>
      <c r="R1065" s="46"/>
      <c r="S1065" s="45"/>
      <c r="T1065" s="44"/>
      <c r="U1065" s="26">
        <f t="shared" si="66"/>
        <v>0</v>
      </c>
      <c r="V1065" s="25">
        <f t="shared" si="65"/>
        <v>0</v>
      </c>
      <c r="W1065" s="25">
        <f t="shared" si="67"/>
        <v>0</v>
      </c>
      <c r="X1065" s="43"/>
    </row>
    <row r="1066" spans="1:24" ht="12.75">
      <c r="A1066" s="36"/>
      <c r="B1066" s="42"/>
      <c r="C1066" s="41"/>
      <c r="D1066" s="40"/>
      <c r="E1066" s="39"/>
      <c r="F1066" s="38"/>
      <c r="G1066" s="37"/>
      <c r="H1066" s="36" t="s">
        <v>0</v>
      </c>
      <c r="I1066" s="35"/>
      <c r="J1066" s="36"/>
      <c r="K1066" s="35"/>
      <c r="L1066" s="34"/>
      <c r="M1066" s="33"/>
      <c r="N1066" s="32"/>
      <c r="O1066" s="31"/>
      <c r="P1066" s="30">
        <f t="shared" si="64"/>
        <v>0</v>
      </c>
      <c r="Q1066" s="45"/>
      <c r="R1066" s="46"/>
      <c r="S1066" s="45"/>
      <c r="T1066" s="44"/>
      <c r="U1066" s="26">
        <f t="shared" si="66"/>
        <v>0</v>
      </c>
      <c r="V1066" s="25">
        <f t="shared" si="65"/>
        <v>0</v>
      </c>
      <c r="W1066" s="25">
        <f t="shared" si="67"/>
        <v>0</v>
      </c>
      <c r="X1066" s="43"/>
    </row>
    <row r="1067" spans="1:24" ht="12.75">
      <c r="A1067" s="36"/>
      <c r="B1067" s="42"/>
      <c r="C1067" s="41"/>
      <c r="D1067" s="40"/>
      <c r="E1067" s="39"/>
      <c r="F1067" s="38"/>
      <c r="G1067" s="37"/>
      <c r="H1067" s="36" t="s">
        <v>0</v>
      </c>
      <c r="I1067" s="35"/>
      <c r="J1067" s="36"/>
      <c r="K1067" s="35"/>
      <c r="L1067" s="34"/>
      <c r="M1067" s="33"/>
      <c r="N1067" s="32"/>
      <c r="O1067" s="31"/>
      <c r="P1067" s="30">
        <f t="shared" si="64"/>
        <v>0</v>
      </c>
      <c r="Q1067" s="45"/>
      <c r="R1067" s="46"/>
      <c r="S1067" s="45"/>
      <c r="T1067" s="44"/>
      <c r="U1067" s="26">
        <f t="shared" si="66"/>
        <v>0</v>
      </c>
      <c r="V1067" s="25">
        <f t="shared" si="65"/>
        <v>0</v>
      </c>
      <c r="W1067" s="25">
        <f t="shared" si="67"/>
        <v>0</v>
      </c>
      <c r="X1067" s="43"/>
    </row>
    <row r="1068" spans="1:24" ht="12.75">
      <c r="A1068" s="36"/>
      <c r="B1068" s="42"/>
      <c r="C1068" s="41"/>
      <c r="D1068" s="40"/>
      <c r="E1068" s="39"/>
      <c r="F1068" s="38"/>
      <c r="G1068" s="37"/>
      <c r="H1068" s="36" t="s">
        <v>0</v>
      </c>
      <c r="I1068" s="35"/>
      <c r="J1068" s="36"/>
      <c r="K1068" s="35"/>
      <c r="L1068" s="34"/>
      <c r="M1068" s="33"/>
      <c r="N1068" s="32"/>
      <c r="O1068" s="31"/>
      <c r="P1068" s="30">
        <f t="shared" si="64"/>
        <v>0</v>
      </c>
      <c r="Q1068" s="45"/>
      <c r="R1068" s="46"/>
      <c r="S1068" s="45"/>
      <c r="T1068" s="44"/>
      <c r="U1068" s="26">
        <f t="shared" si="66"/>
        <v>0</v>
      </c>
      <c r="V1068" s="25">
        <f t="shared" si="65"/>
        <v>0</v>
      </c>
      <c r="W1068" s="25">
        <f t="shared" si="67"/>
        <v>0</v>
      </c>
      <c r="X1068" s="43"/>
    </row>
    <row r="1069" spans="1:24" ht="12.75">
      <c r="A1069" s="36"/>
      <c r="B1069" s="42"/>
      <c r="C1069" s="41"/>
      <c r="D1069" s="40"/>
      <c r="E1069" s="39"/>
      <c r="F1069" s="38"/>
      <c r="G1069" s="37"/>
      <c r="H1069" s="36" t="s">
        <v>0</v>
      </c>
      <c r="I1069" s="35"/>
      <c r="J1069" s="36"/>
      <c r="K1069" s="35"/>
      <c r="L1069" s="34"/>
      <c r="M1069" s="33"/>
      <c r="N1069" s="32"/>
      <c r="O1069" s="31"/>
      <c r="P1069" s="30">
        <f t="shared" si="64"/>
        <v>0</v>
      </c>
      <c r="Q1069" s="45"/>
      <c r="R1069" s="46"/>
      <c r="S1069" s="45"/>
      <c r="T1069" s="44"/>
      <c r="U1069" s="26">
        <f t="shared" si="66"/>
        <v>0</v>
      </c>
      <c r="V1069" s="25">
        <f t="shared" si="65"/>
        <v>0</v>
      </c>
      <c r="W1069" s="25">
        <f t="shared" si="67"/>
        <v>0</v>
      </c>
      <c r="X1069" s="43"/>
    </row>
    <row r="1070" spans="1:24" ht="12.75">
      <c r="A1070" s="36"/>
      <c r="B1070" s="42"/>
      <c r="C1070" s="41"/>
      <c r="D1070" s="40"/>
      <c r="E1070" s="39"/>
      <c r="F1070" s="38"/>
      <c r="G1070" s="37"/>
      <c r="H1070" s="36" t="s">
        <v>0</v>
      </c>
      <c r="I1070" s="35"/>
      <c r="J1070" s="36"/>
      <c r="K1070" s="35"/>
      <c r="L1070" s="34"/>
      <c r="M1070" s="33"/>
      <c r="N1070" s="32"/>
      <c r="O1070" s="31"/>
      <c r="P1070" s="30">
        <f t="shared" si="64"/>
        <v>0</v>
      </c>
      <c r="Q1070" s="45"/>
      <c r="R1070" s="46"/>
      <c r="S1070" s="45"/>
      <c r="T1070" s="44"/>
      <c r="U1070" s="26">
        <f t="shared" si="66"/>
        <v>0</v>
      </c>
      <c r="V1070" s="25">
        <f t="shared" si="65"/>
        <v>0</v>
      </c>
      <c r="W1070" s="25">
        <f t="shared" si="67"/>
        <v>0</v>
      </c>
      <c r="X1070" s="43"/>
    </row>
    <row r="1071" spans="1:24" ht="12.75">
      <c r="A1071" s="36"/>
      <c r="B1071" s="42"/>
      <c r="C1071" s="41"/>
      <c r="D1071" s="40"/>
      <c r="E1071" s="39"/>
      <c r="F1071" s="38"/>
      <c r="G1071" s="37"/>
      <c r="H1071" s="36" t="s">
        <v>0</v>
      </c>
      <c r="I1071" s="35"/>
      <c r="J1071" s="36"/>
      <c r="K1071" s="35"/>
      <c r="L1071" s="34"/>
      <c r="M1071" s="33"/>
      <c r="N1071" s="32"/>
      <c r="O1071" s="31"/>
      <c r="P1071" s="30">
        <f t="shared" si="64"/>
        <v>0</v>
      </c>
      <c r="Q1071" s="45"/>
      <c r="R1071" s="46"/>
      <c r="S1071" s="45"/>
      <c r="T1071" s="44"/>
      <c r="U1071" s="26">
        <f t="shared" si="66"/>
        <v>0</v>
      </c>
      <c r="V1071" s="25">
        <f t="shared" si="65"/>
        <v>0</v>
      </c>
      <c r="W1071" s="25">
        <f t="shared" si="67"/>
        <v>0</v>
      </c>
      <c r="X1071" s="43"/>
    </row>
    <row r="1072" spans="1:24" ht="12.75">
      <c r="A1072" s="36"/>
      <c r="B1072" s="42"/>
      <c r="C1072" s="41"/>
      <c r="D1072" s="40"/>
      <c r="E1072" s="39"/>
      <c r="F1072" s="38"/>
      <c r="G1072" s="37"/>
      <c r="H1072" s="36" t="s">
        <v>0</v>
      </c>
      <c r="I1072" s="35"/>
      <c r="J1072" s="36"/>
      <c r="K1072" s="35"/>
      <c r="L1072" s="34"/>
      <c r="M1072" s="33"/>
      <c r="N1072" s="32"/>
      <c r="O1072" s="31"/>
      <c r="P1072" s="30">
        <f t="shared" si="64"/>
        <v>0</v>
      </c>
      <c r="Q1072" s="45"/>
      <c r="R1072" s="46"/>
      <c r="S1072" s="45"/>
      <c r="T1072" s="44"/>
      <c r="U1072" s="26">
        <f t="shared" si="66"/>
        <v>0</v>
      </c>
      <c r="V1072" s="25">
        <f t="shared" si="65"/>
        <v>0</v>
      </c>
      <c r="W1072" s="25">
        <f t="shared" si="67"/>
        <v>0</v>
      </c>
      <c r="X1072" s="43"/>
    </row>
    <row r="1073" spans="1:24" ht="12.75">
      <c r="A1073" s="36"/>
      <c r="B1073" s="42"/>
      <c r="C1073" s="41"/>
      <c r="D1073" s="40"/>
      <c r="E1073" s="39"/>
      <c r="F1073" s="38"/>
      <c r="G1073" s="37"/>
      <c r="H1073" s="36" t="s">
        <v>0</v>
      </c>
      <c r="I1073" s="35"/>
      <c r="J1073" s="36"/>
      <c r="K1073" s="35"/>
      <c r="L1073" s="34"/>
      <c r="M1073" s="33"/>
      <c r="N1073" s="32"/>
      <c r="O1073" s="31"/>
      <c r="P1073" s="30">
        <f t="shared" si="64"/>
        <v>0</v>
      </c>
      <c r="Q1073" s="45"/>
      <c r="R1073" s="46"/>
      <c r="S1073" s="45"/>
      <c r="T1073" s="44"/>
      <c r="U1073" s="26">
        <f t="shared" si="66"/>
        <v>0</v>
      </c>
      <c r="V1073" s="25">
        <f t="shared" si="65"/>
        <v>0</v>
      </c>
      <c r="W1073" s="25">
        <f t="shared" si="67"/>
        <v>0</v>
      </c>
      <c r="X1073" s="43"/>
    </row>
    <row r="1074" spans="1:24" ht="12.75">
      <c r="A1074" s="36"/>
      <c r="B1074" s="42"/>
      <c r="C1074" s="41"/>
      <c r="D1074" s="40"/>
      <c r="E1074" s="39"/>
      <c r="F1074" s="38"/>
      <c r="G1074" s="37"/>
      <c r="H1074" s="36" t="s">
        <v>0</v>
      </c>
      <c r="I1074" s="35"/>
      <c r="J1074" s="36"/>
      <c r="K1074" s="35"/>
      <c r="L1074" s="34"/>
      <c r="M1074" s="33"/>
      <c r="N1074" s="32"/>
      <c r="O1074" s="31"/>
      <c r="P1074" s="30">
        <f t="shared" si="64"/>
        <v>0</v>
      </c>
      <c r="Q1074" s="45"/>
      <c r="R1074" s="46"/>
      <c r="S1074" s="45"/>
      <c r="T1074" s="44"/>
      <c r="U1074" s="26">
        <f t="shared" si="66"/>
        <v>0</v>
      </c>
      <c r="V1074" s="25">
        <f t="shared" si="65"/>
        <v>0</v>
      </c>
      <c r="W1074" s="25">
        <f t="shared" si="67"/>
        <v>0</v>
      </c>
      <c r="X1074" s="43"/>
    </row>
    <row r="1075" spans="1:24" ht="12.75">
      <c r="A1075" s="36"/>
      <c r="B1075" s="42"/>
      <c r="C1075" s="41"/>
      <c r="D1075" s="40"/>
      <c r="E1075" s="39"/>
      <c r="F1075" s="38"/>
      <c r="G1075" s="37"/>
      <c r="H1075" s="36" t="s">
        <v>0</v>
      </c>
      <c r="I1075" s="35"/>
      <c r="J1075" s="36"/>
      <c r="K1075" s="35"/>
      <c r="L1075" s="34"/>
      <c r="M1075" s="33"/>
      <c r="N1075" s="32"/>
      <c r="O1075" s="31"/>
      <c r="P1075" s="30">
        <f t="shared" si="64"/>
        <v>0</v>
      </c>
      <c r="Q1075" s="45"/>
      <c r="R1075" s="46"/>
      <c r="S1075" s="45"/>
      <c r="T1075" s="44"/>
      <c r="U1075" s="26">
        <f t="shared" si="66"/>
        <v>0</v>
      </c>
      <c r="V1075" s="25">
        <f t="shared" si="65"/>
        <v>0</v>
      </c>
      <c r="W1075" s="25">
        <f t="shared" si="67"/>
        <v>0</v>
      </c>
      <c r="X1075" s="43"/>
    </row>
    <row r="1076" spans="1:24" ht="12.75">
      <c r="A1076" s="36"/>
      <c r="B1076" s="42"/>
      <c r="C1076" s="41"/>
      <c r="D1076" s="40"/>
      <c r="E1076" s="39"/>
      <c r="F1076" s="38"/>
      <c r="G1076" s="37"/>
      <c r="H1076" s="36" t="s">
        <v>0</v>
      </c>
      <c r="I1076" s="35"/>
      <c r="J1076" s="36"/>
      <c r="K1076" s="35"/>
      <c r="L1076" s="34"/>
      <c r="M1076" s="33"/>
      <c r="N1076" s="32"/>
      <c r="O1076" s="31"/>
      <c r="P1076" s="30">
        <f t="shared" si="64"/>
        <v>0</v>
      </c>
      <c r="Q1076" s="45"/>
      <c r="R1076" s="46"/>
      <c r="S1076" s="45"/>
      <c r="T1076" s="44"/>
      <c r="U1076" s="26">
        <f t="shared" si="66"/>
        <v>0</v>
      </c>
      <c r="V1076" s="25">
        <f t="shared" si="65"/>
        <v>0</v>
      </c>
      <c r="W1076" s="25">
        <f t="shared" si="67"/>
        <v>0</v>
      </c>
      <c r="X1076" s="43"/>
    </row>
    <row r="1077" spans="1:24" ht="12.75">
      <c r="A1077" s="36"/>
      <c r="B1077" s="42"/>
      <c r="C1077" s="41"/>
      <c r="D1077" s="40"/>
      <c r="E1077" s="39"/>
      <c r="F1077" s="38"/>
      <c r="G1077" s="37"/>
      <c r="H1077" s="36" t="s">
        <v>0</v>
      </c>
      <c r="I1077" s="35"/>
      <c r="J1077" s="36"/>
      <c r="K1077" s="35"/>
      <c r="L1077" s="34"/>
      <c r="M1077" s="33"/>
      <c r="N1077" s="32"/>
      <c r="O1077" s="31"/>
      <c r="P1077" s="30">
        <f t="shared" si="64"/>
        <v>0</v>
      </c>
      <c r="Q1077" s="45"/>
      <c r="R1077" s="46"/>
      <c r="S1077" s="45"/>
      <c r="T1077" s="44"/>
      <c r="U1077" s="26">
        <f t="shared" si="66"/>
        <v>0</v>
      </c>
      <c r="V1077" s="25">
        <f t="shared" si="65"/>
        <v>0</v>
      </c>
      <c r="W1077" s="25">
        <f t="shared" si="67"/>
        <v>0</v>
      </c>
      <c r="X1077" s="43"/>
    </row>
    <row r="1078" spans="1:24" ht="12.75">
      <c r="A1078" s="36"/>
      <c r="B1078" s="42"/>
      <c r="C1078" s="41"/>
      <c r="D1078" s="40"/>
      <c r="E1078" s="39"/>
      <c r="F1078" s="38"/>
      <c r="G1078" s="37"/>
      <c r="H1078" s="36" t="s">
        <v>0</v>
      </c>
      <c r="I1078" s="35"/>
      <c r="J1078" s="36"/>
      <c r="K1078" s="35"/>
      <c r="L1078" s="34"/>
      <c r="M1078" s="33"/>
      <c r="N1078" s="32"/>
      <c r="O1078" s="31"/>
      <c r="P1078" s="30">
        <f t="shared" si="64"/>
        <v>0</v>
      </c>
      <c r="Q1078" s="45"/>
      <c r="R1078" s="46"/>
      <c r="S1078" s="45"/>
      <c r="T1078" s="44"/>
      <c r="U1078" s="26">
        <f t="shared" si="66"/>
        <v>0</v>
      </c>
      <c r="V1078" s="25">
        <f t="shared" si="65"/>
        <v>0</v>
      </c>
      <c r="W1078" s="25">
        <f t="shared" si="67"/>
        <v>0</v>
      </c>
      <c r="X1078" s="43"/>
    </row>
    <row r="1079" spans="1:24" ht="12.75">
      <c r="A1079" s="36"/>
      <c r="B1079" s="42"/>
      <c r="C1079" s="41"/>
      <c r="D1079" s="40"/>
      <c r="E1079" s="39"/>
      <c r="F1079" s="38"/>
      <c r="G1079" s="37"/>
      <c r="H1079" s="36" t="s">
        <v>0</v>
      </c>
      <c r="I1079" s="35"/>
      <c r="J1079" s="36"/>
      <c r="K1079" s="35"/>
      <c r="L1079" s="34"/>
      <c r="M1079" s="33"/>
      <c r="N1079" s="32"/>
      <c r="O1079" s="31"/>
      <c r="P1079" s="30">
        <f t="shared" si="64"/>
        <v>0</v>
      </c>
      <c r="Q1079" s="45"/>
      <c r="R1079" s="46"/>
      <c r="S1079" s="45"/>
      <c r="T1079" s="44"/>
      <c r="U1079" s="26">
        <f t="shared" si="66"/>
        <v>0</v>
      </c>
      <c r="V1079" s="25">
        <f t="shared" si="65"/>
        <v>0</v>
      </c>
      <c r="W1079" s="25">
        <f t="shared" si="67"/>
        <v>0</v>
      </c>
      <c r="X1079" s="43"/>
    </row>
    <row r="1080" spans="1:24" ht="12.75">
      <c r="A1080" s="36"/>
      <c r="B1080" s="42"/>
      <c r="C1080" s="41"/>
      <c r="D1080" s="40"/>
      <c r="E1080" s="39"/>
      <c r="F1080" s="38"/>
      <c r="G1080" s="37"/>
      <c r="H1080" s="36" t="s">
        <v>0</v>
      </c>
      <c r="I1080" s="35"/>
      <c r="J1080" s="36"/>
      <c r="K1080" s="35"/>
      <c r="L1080" s="34"/>
      <c r="M1080" s="33"/>
      <c r="N1080" s="32"/>
      <c r="O1080" s="31"/>
      <c r="P1080" s="30">
        <f t="shared" si="64"/>
        <v>0</v>
      </c>
      <c r="Q1080" s="45"/>
      <c r="R1080" s="46"/>
      <c r="S1080" s="45"/>
      <c r="T1080" s="44"/>
      <c r="U1080" s="26">
        <f t="shared" si="66"/>
        <v>0</v>
      </c>
      <c r="V1080" s="25">
        <f t="shared" si="65"/>
        <v>0</v>
      </c>
      <c r="W1080" s="25">
        <f t="shared" si="67"/>
        <v>0</v>
      </c>
      <c r="X1080" s="43"/>
    </row>
    <row r="1081" spans="1:24" ht="12.75">
      <c r="A1081" s="36"/>
      <c r="B1081" s="42"/>
      <c r="C1081" s="41"/>
      <c r="D1081" s="40"/>
      <c r="E1081" s="39"/>
      <c r="F1081" s="38"/>
      <c r="G1081" s="37"/>
      <c r="H1081" s="36" t="s">
        <v>0</v>
      </c>
      <c r="I1081" s="35"/>
      <c r="J1081" s="36"/>
      <c r="K1081" s="35"/>
      <c r="L1081" s="34"/>
      <c r="M1081" s="33"/>
      <c r="N1081" s="32"/>
      <c r="O1081" s="31"/>
      <c r="P1081" s="30">
        <f t="shared" si="64"/>
        <v>0</v>
      </c>
      <c r="Q1081" s="45"/>
      <c r="R1081" s="46"/>
      <c r="S1081" s="45"/>
      <c r="T1081" s="44"/>
      <c r="U1081" s="26">
        <f t="shared" si="66"/>
        <v>0</v>
      </c>
      <c r="V1081" s="25">
        <f t="shared" si="65"/>
        <v>0</v>
      </c>
      <c r="W1081" s="25">
        <f t="shared" si="67"/>
        <v>0</v>
      </c>
      <c r="X1081" s="43"/>
    </row>
    <row r="1082" spans="1:24" ht="12.75">
      <c r="A1082" s="36"/>
      <c r="B1082" s="42"/>
      <c r="C1082" s="41"/>
      <c r="D1082" s="40"/>
      <c r="E1082" s="39"/>
      <c r="F1082" s="38"/>
      <c r="G1082" s="37"/>
      <c r="H1082" s="36" t="s">
        <v>0</v>
      </c>
      <c r="I1082" s="35"/>
      <c r="J1082" s="36"/>
      <c r="K1082" s="35"/>
      <c r="L1082" s="34"/>
      <c r="M1082" s="33"/>
      <c r="N1082" s="32"/>
      <c r="O1082" s="31"/>
      <c r="P1082" s="30">
        <f t="shared" si="64"/>
        <v>0</v>
      </c>
      <c r="Q1082" s="45"/>
      <c r="R1082" s="46"/>
      <c r="S1082" s="45"/>
      <c r="T1082" s="44"/>
      <c r="U1082" s="26">
        <f t="shared" si="66"/>
        <v>0</v>
      </c>
      <c r="V1082" s="25">
        <f t="shared" si="65"/>
        <v>0</v>
      </c>
      <c r="W1082" s="25">
        <f t="shared" si="67"/>
        <v>0</v>
      </c>
      <c r="X1082" s="43"/>
    </row>
    <row r="1083" spans="1:24" ht="12.75">
      <c r="A1083" s="36"/>
      <c r="B1083" s="42"/>
      <c r="C1083" s="41"/>
      <c r="D1083" s="40"/>
      <c r="E1083" s="39"/>
      <c r="F1083" s="38"/>
      <c r="G1083" s="37"/>
      <c r="H1083" s="36" t="s">
        <v>0</v>
      </c>
      <c r="I1083" s="35"/>
      <c r="J1083" s="36"/>
      <c r="K1083" s="35"/>
      <c r="L1083" s="34"/>
      <c r="M1083" s="33"/>
      <c r="N1083" s="32"/>
      <c r="O1083" s="31"/>
      <c r="P1083" s="30">
        <f t="shared" si="64"/>
        <v>0</v>
      </c>
      <c r="Q1083" s="45"/>
      <c r="R1083" s="46"/>
      <c r="S1083" s="45"/>
      <c r="T1083" s="44"/>
      <c r="U1083" s="26">
        <f t="shared" si="66"/>
        <v>0</v>
      </c>
      <c r="V1083" s="25">
        <f t="shared" si="65"/>
        <v>0</v>
      </c>
      <c r="W1083" s="25">
        <f t="shared" si="67"/>
        <v>0</v>
      </c>
      <c r="X1083" s="43"/>
    </row>
    <row r="1084" spans="1:24" ht="12.75">
      <c r="A1084" s="36"/>
      <c r="B1084" s="42"/>
      <c r="C1084" s="41"/>
      <c r="D1084" s="40"/>
      <c r="E1084" s="39"/>
      <c r="F1084" s="38"/>
      <c r="G1084" s="37"/>
      <c r="H1084" s="36" t="s">
        <v>0</v>
      </c>
      <c r="I1084" s="35"/>
      <c r="J1084" s="36"/>
      <c r="K1084" s="35"/>
      <c r="L1084" s="34"/>
      <c r="M1084" s="33"/>
      <c r="N1084" s="32"/>
      <c r="O1084" s="31"/>
      <c r="P1084" s="30">
        <f t="shared" si="64"/>
        <v>0</v>
      </c>
      <c r="Q1084" s="45"/>
      <c r="R1084" s="46"/>
      <c r="S1084" s="45"/>
      <c r="T1084" s="44"/>
      <c r="U1084" s="26">
        <f t="shared" si="66"/>
        <v>0</v>
      </c>
      <c r="V1084" s="25">
        <f t="shared" si="65"/>
        <v>0</v>
      </c>
      <c r="W1084" s="25">
        <f t="shared" si="67"/>
        <v>0</v>
      </c>
      <c r="X1084" s="43"/>
    </row>
    <row r="1085" spans="1:24" ht="12.75">
      <c r="A1085" s="36"/>
      <c r="B1085" s="42"/>
      <c r="C1085" s="41"/>
      <c r="D1085" s="40"/>
      <c r="E1085" s="39"/>
      <c r="F1085" s="38"/>
      <c r="G1085" s="37"/>
      <c r="H1085" s="36" t="s">
        <v>0</v>
      </c>
      <c r="I1085" s="35"/>
      <c r="J1085" s="36"/>
      <c r="K1085" s="35"/>
      <c r="L1085" s="34"/>
      <c r="M1085" s="33"/>
      <c r="N1085" s="32"/>
      <c r="O1085" s="31"/>
      <c r="P1085" s="30">
        <f t="shared" si="64"/>
        <v>0</v>
      </c>
      <c r="Q1085" s="45"/>
      <c r="R1085" s="46"/>
      <c r="S1085" s="45"/>
      <c r="T1085" s="44"/>
      <c r="U1085" s="26">
        <f t="shared" si="66"/>
        <v>0</v>
      </c>
      <c r="V1085" s="25">
        <f t="shared" si="65"/>
        <v>0</v>
      </c>
      <c r="W1085" s="25">
        <f t="shared" si="67"/>
        <v>0</v>
      </c>
      <c r="X1085" s="43"/>
    </row>
    <row r="1086" spans="1:24" ht="12.75">
      <c r="A1086" s="36"/>
      <c r="B1086" s="42"/>
      <c r="C1086" s="41"/>
      <c r="D1086" s="40"/>
      <c r="E1086" s="39"/>
      <c r="F1086" s="38"/>
      <c r="G1086" s="37"/>
      <c r="H1086" s="36" t="s">
        <v>0</v>
      </c>
      <c r="I1086" s="35"/>
      <c r="J1086" s="36"/>
      <c r="K1086" s="35"/>
      <c r="L1086" s="34"/>
      <c r="M1086" s="33"/>
      <c r="N1086" s="32"/>
      <c r="O1086" s="31"/>
      <c r="P1086" s="30">
        <f t="shared" si="64"/>
        <v>0</v>
      </c>
      <c r="Q1086" s="45"/>
      <c r="R1086" s="46"/>
      <c r="S1086" s="45"/>
      <c r="T1086" s="44"/>
      <c r="U1086" s="26">
        <f t="shared" si="66"/>
        <v>0</v>
      </c>
      <c r="V1086" s="25">
        <f t="shared" si="65"/>
        <v>0</v>
      </c>
      <c r="W1086" s="25">
        <f t="shared" si="67"/>
        <v>0</v>
      </c>
      <c r="X1086" s="43"/>
    </row>
    <row r="1087" spans="1:24" ht="12.75">
      <c r="A1087" s="36"/>
      <c r="B1087" s="42"/>
      <c r="C1087" s="41"/>
      <c r="D1087" s="40"/>
      <c r="E1087" s="39"/>
      <c r="F1087" s="38"/>
      <c r="G1087" s="37"/>
      <c r="H1087" s="36" t="s">
        <v>0</v>
      </c>
      <c r="I1087" s="35"/>
      <c r="J1087" s="36"/>
      <c r="K1087" s="35"/>
      <c r="L1087" s="34"/>
      <c r="M1087" s="33"/>
      <c r="N1087" s="32"/>
      <c r="O1087" s="31"/>
      <c r="P1087" s="30">
        <f t="shared" si="64"/>
        <v>0</v>
      </c>
      <c r="Q1087" s="45"/>
      <c r="R1087" s="46"/>
      <c r="S1087" s="45"/>
      <c r="T1087" s="44"/>
      <c r="U1087" s="26">
        <f t="shared" si="66"/>
        <v>0</v>
      </c>
      <c r="V1087" s="25">
        <f t="shared" si="65"/>
        <v>0</v>
      </c>
      <c r="W1087" s="25">
        <f t="shared" si="67"/>
        <v>0</v>
      </c>
      <c r="X1087" s="43"/>
    </row>
    <row r="1088" spans="1:24" ht="12.75">
      <c r="A1088" s="36"/>
      <c r="B1088" s="42"/>
      <c r="C1088" s="41"/>
      <c r="D1088" s="40"/>
      <c r="E1088" s="39"/>
      <c r="F1088" s="38"/>
      <c r="G1088" s="37"/>
      <c r="H1088" s="36" t="s">
        <v>0</v>
      </c>
      <c r="I1088" s="35"/>
      <c r="J1088" s="36"/>
      <c r="K1088" s="35"/>
      <c r="L1088" s="34"/>
      <c r="M1088" s="33"/>
      <c r="N1088" s="32"/>
      <c r="O1088" s="31"/>
      <c r="P1088" s="30">
        <f t="shared" si="64"/>
        <v>0</v>
      </c>
      <c r="Q1088" s="45"/>
      <c r="R1088" s="46"/>
      <c r="S1088" s="45"/>
      <c r="T1088" s="44"/>
      <c r="U1088" s="26">
        <f t="shared" si="66"/>
        <v>0</v>
      </c>
      <c r="V1088" s="25">
        <f t="shared" si="65"/>
        <v>0</v>
      </c>
      <c r="W1088" s="25">
        <f t="shared" si="67"/>
        <v>0</v>
      </c>
      <c r="X1088" s="43"/>
    </row>
    <row r="1089" spans="1:24" ht="12.75">
      <c r="A1089" s="36"/>
      <c r="B1089" s="42"/>
      <c r="C1089" s="41"/>
      <c r="D1089" s="40"/>
      <c r="E1089" s="39"/>
      <c r="F1089" s="38"/>
      <c r="G1089" s="37"/>
      <c r="H1089" s="36" t="s">
        <v>0</v>
      </c>
      <c r="I1089" s="35"/>
      <c r="J1089" s="36"/>
      <c r="K1089" s="35"/>
      <c r="L1089" s="34"/>
      <c r="M1089" s="33"/>
      <c r="N1089" s="32"/>
      <c r="O1089" s="31"/>
      <c r="P1089" s="30">
        <f t="shared" si="64"/>
        <v>0</v>
      </c>
      <c r="Q1089" s="45"/>
      <c r="R1089" s="46"/>
      <c r="S1089" s="45"/>
      <c r="T1089" s="44"/>
      <c r="U1089" s="26">
        <f t="shared" si="66"/>
        <v>0</v>
      </c>
      <c r="V1089" s="25">
        <f t="shared" si="65"/>
        <v>0</v>
      </c>
      <c r="W1089" s="25">
        <f t="shared" si="67"/>
        <v>0</v>
      </c>
      <c r="X1089" s="43"/>
    </row>
    <row r="1090" spans="1:24" ht="12.75">
      <c r="A1090" s="36"/>
      <c r="B1090" s="42"/>
      <c r="C1090" s="41"/>
      <c r="D1090" s="40"/>
      <c r="E1090" s="39"/>
      <c r="F1090" s="38"/>
      <c r="G1090" s="37"/>
      <c r="H1090" s="36" t="s">
        <v>0</v>
      </c>
      <c r="I1090" s="35"/>
      <c r="J1090" s="36"/>
      <c r="K1090" s="35"/>
      <c r="L1090" s="34"/>
      <c r="M1090" s="33"/>
      <c r="N1090" s="32"/>
      <c r="O1090" s="31"/>
      <c r="P1090" s="30">
        <f t="shared" si="64"/>
        <v>0</v>
      </c>
      <c r="Q1090" s="45"/>
      <c r="R1090" s="46"/>
      <c r="S1090" s="45"/>
      <c r="T1090" s="44"/>
      <c r="U1090" s="26">
        <f t="shared" si="66"/>
        <v>0</v>
      </c>
      <c r="V1090" s="25">
        <f t="shared" si="65"/>
        <v>0</v>
      </c>
      <c r="W1090" s="25">
        <f t="shared" si="67"/>
        <v>0</v>
      </c>
      <c r="X1090" s="43"/>
    </row>
    <row r="1091" spans="1:24" ht="12.75">
      <c r="A1091" s="36"/>
      <c r="B1091" s="42"/>
      <c r="C1091" s="41"/>
      <c r="D1091" s="40"/>
      <c r="E1091" s="39"/>
      <c r="F1091" s="38"/>
      <c r="G1091" s="37"/>
      <c r="H1091" s="36" t="s">
        <v>0</v>
      </c>
      <c r="I1091" s="35"/>
      <c r="J1091" s="36"/>
      <c r="K1091" s="35"/>
      <c r="L1091" s="34"/>
      <c r="M1091" s="33"/>
      <c r="N1091" s="32"/>
      <c r="O1091" s="31"/>
      <c r="P1091" s="30">
        <f t="shared" si="64"/>
        <v>0</v>
      </c>
      <c r="Q1091" s="45"/>
      <c r="R1091" s="46"/>
      <c r="S1091" s="45"/>
      <c r="T1091" s="44"/>
      <c r="U1091" s="26">
        <f t="shared" si="66"/>
        <v>0</v>
      </c>
      <c r="V1091" s="25">
        <f t="shared" si="65"/>
        <v>0</v>
      </c>
      <c r="W1091" s="25">
        <f t="shared" si="67"/>
        <v>0</v>
      </c>
      <c r="X1091" s="43"/>
    </row>
    <row r="1092" spans="1:24" ht="12.75">
      <c r="A1092" s="36"/>
      <c r="B1092" s="42"/>
      <c r="C1092" s="41"/>
      <c r="D1092" s="40"/>
      <c r="E1092" s="39"/>
      <c r="F1092" s="38"/>
      <c r="G1092" s="37"/>
      <c r="H1092" s="36" t="s">
        <v>0</v>
      </c>
      <c r="I1092" s="35"/>
      <c r="J1092" s="36"/>
      <c r="K1092" s="35"/>
      <c r="L1092" s="34"/>
      <c r="M1092" s="33"/>
      <c r="N1092" s="32"/>
      <c r="O1092" s="31"/>
      <c r="P1092" s="30">
        <f t="shared" si="64"/>
        <v>0</v>
      </c>
      <c r="Q1092" s="45"/>
      <c r="R1092" s="46"/>
      <c r="S1092" s="45"/>
      <c r="T1092" s="44"/>
      <c r="U1092" s="26">
        <f t="shared" si="66"/>
        <v>0</v>
      </c>
      <c r="V1092" s="25">
        <f t="shared" si="65"/>
        <v>0</v>
      </c>
      <c r="W1092" s="25">
        <f t="shared" si="67"/>
        <v>0</v>
      </c>
      <c r="X1092" s="43"/>
    </row>
    <row r="1093" spans="1:24" ht="12.75">
      <c r="A1093" s="36"/>
      <c r="B1093" s="42"/>
      <c r="C1093" s="41"/>
      <c r="D1093" s="40"/>
      <c r="E1093" s="39"/>
      <c r="F1093" s="38"/>
      <c r="G1093" s="37"/>
      <c r="H1093" s="36" t="s">
        <v>0</v>
      </c>
      <c r="I1093" s="35"/>
      <c r="J1093" s="36"/>
      <c r="K1093" s="35"/>
      <c r="L1093" s="34"/>
      <c r="M1093" s="33"/>
      <c r="N1093" s="32"/>
      <c r="O1093" s="31"/>
      <c r="P1093" s="30">
        <f t="shared" si="64"/>
        <v>0</v>
      </c>
      <c r="Q1093" s="45"/>
      <c r="R1093" s="46"/>
      <c r="S1093" s="45"/>
      <c r="T1093" s="44"/>
      <c r="U1093" s="26">
        <f t="shared" si="66"/>
        <v>0</v>
      </c>
      <c r="V1093" s="25">
        <f t="shared" si="65"/>
        <v>0</v>
      </c>
      <c r="W1093" s="25">
        <f t="shared" si="67"/>
        <v>0</v>
      </c>
      <c r="X1093" s="43"/>
    </row>
    <row r="1094" spans="1:24" ht="12.75">
      <c r="A1094" s="36"/>
      <c r="B1094" s="42"/>
      <c r="C1094" s="41"/>
      <c r="D1094" s="40"/>
      <c r="E1094" s="39"/>
      <c r="F1094" s="38"/>
      <c r="G1094" s="37"/>
      <c r="H1094" s="36" t="s">
        <v>0</v>
      </c>
      <c r="I1094" s="35"/>
      <c r="J1094" s="36"/>
      <c r="K1094" s="35"/>
      <c r="L1094" s="34"/>
      <c r="M1094" s="33"/>
      <c r="N1094" s="32"/>
      <c r="O1094" s="31"/>
      <c r="P1094" s="30">
        <f t="shared" ref="P1094:P1157" si="68">N1094+O1094</f>
        <v>0</v>
      </c>
      <c r="Q1094" s="45"/>
      <c r="R1094" s="46"/>
      <c r="S1094" s="45"/>
      <c r="T1094" s="44"/>
      <c r="U1094" s="26">
        <f t="shared" si="66"/>
        <v>0</v>
      </c>
      <c r="V1094" s="25">
        <f t="shared" ref="V1094:V1157" si="69">(Q1094*R1094)+(S1094*T1094)</f>
        <v>0</v>
      </c>
      <c r="W1094" s="25">
        <f t="shared" si="67"/>
        <v>0</v>
      </c>
      <c r="X1094" s="43"/>
    </row>
    <row r="1095" spans="1:24" ht="12.75">
      <c r="A1095" s="36"/>
      <c r="B1095" s="42"/>
      <c r="C1095" s="41"/>
      <c r="D1095" s="40"/>
      <c r="E1095" s="39"/>
      <c r="F1095" s="38"/>
      <c r="G1095" s="37"/>
      <c r="H1095" s="36" t="s">
        <v>0</v>
      </c>
      <c r="I1095" s="35"/>
      <c r="J1095" s="36"/>
      <c r="K1095" s="35"/>
      <c r="L1095" s="34"/>
      <c r="M1095" s="33"/>
      <c r="N1095" s="32"/>
      <c r="O1095" s="31"/>
      <c r="P1095" s="30">
        <f t="shared" si="68"/>
        <v>0</v>
      </c>
      <c r="Q1095" s="45"/>
      <c r="R1095" s="46"/>
      <c r="S1095" s="45"/>
      <c r="T1095" s="44"/>
      <c r="U1095" s="26">
        <f t="shared" ref="U1095:U1158" si="70">Q1095+S1095</f>
        <v>0</v>
      </c>
      <c r="V1095" s="25">
        <f t="shared" si="69"/>
        <v>0</v>
      </c>
      <c r="W1095" s="25">
        <f t="shared" ref="W1095:W1158" si="71">V1095+P1095</f>
        <v>0</v>
      </c>
      <c r="X1095" s="43"/>
    </row>
    <row r="1096" spans="1:24" ht="12.75">
      <c r="A1096" s="36"/>
      <c r="B1096" s="42"/>
      <c r="C1096" s="41"/>
      <c r="D1096" s="40"/>
      <c r="E1096" s="39"/>
      <c r="F1096" s="38"/>
      <c r="G1096" s="37"/>
      <c r="H1096" s="36" t="s">
        <v>0</v>
      </c>
      <c r="I1096" s="35"/>
      <c r="J1096" s="36"/>
      <c r="K1096" s="35"/>
      <c r="L1096" s="34"/>
      <c r="M1096" s="33"/>
      <c r="N1096" s="32"/>
      <c r="O1096" s="31"/>
      <c r="P1096" s="30">
        <f t="shared" si="68"/>
        <v>0</v>
      </c>
      <c r="Q1096" s="45"/>
      <c r="R1096" s="46"/>
      <c r="S1096" s="45"/>
      <c r="T1096" s="44"/>
      <c r="U1096" s="26">
        <f t="shared" si="70"/>
        <v>0</v>
      </c>
      <c r="V1096" s="25">
        <f t="shared" si="69"/>
        <v>0</v>
      </c>
      <c r="W1096" s="25">
        <f t="shared" si="71"/>
        <v>0</v>
      </c>
      <c r="X1096" s="43"/>
    </row>
    <row r="1097" spans="1:24" ht="12.75">
      <c r="A1097" s="36"/>
      <c r="B1097" s="42"/>
      <c r="C1097" s="41"/>
      <c r="D1097" s="40"/>
      <c r="E1097" s="39"/>
      <c r="F1097" s="38"/>
      <c r="G1097" s="37"/>
      <c r="H1097" s="36" t="s">
        <v>0</v>
      </c>
      <c r="I1097" s="35"/>
      <c r="J1097" s="36"/>
      <c r="K1097" s="35"/>
      <c r="L1097" s="34"/>
      <c r="M1097" s="33"/>
      <c r="N1097" s="32"/>
      <c r="O1097" s="31"/>
      <c r="P1097" s="30">
        <f t="shared" si="68"/>
        <v>0</v>
      </c>
      <c r="Q1097" s="45"/>
      <c r="R1097" s="46"/>
      <c r="S1097" s="45"/>
      <c r="T1097" s="44"/>
      <c r="U1097" s="26">
        <f t="shared" si="70"/>
        <v>0</v>
      </c>
      <c r="V1097" s="25">
        <f t="shared" si="69"/>
        <v>0</v>
      </c>
      <c r="W1097" s="25">
        <f t="shared" si="71"/>
        <v>0</v>
      </c>
      <c r="X1097" s="43"/>
    </row>
    <row r="1098" spans="1:24" ht="12.75">
      <c r="A1098" s="36"/>
      <c r="B1098" s="42"/>
      <c r="C1098" s="41"/>
      <c r="D1098" s="40"/>
      <c r="E1098" s="39"/>
      <c r="F1098" s="38"/>
      <c r="G1098" s="37"/>
      <c r="H1098" s="36" t="s">
        <v>0</v>
      </c>
      <c r="I1098" s="35"/>
      <c r="J1098" s="36"/>
      <c r="K1098" s="35"/>
      <c r="L1098" s="34"/>
      <c r="M1098" s="33"/>
      <c r="N1098" s="32"/>
      <c r="O1098" s="31"/>
      <c r="P1098" s="30">
        <f t="shared" si="68"/>
        <v>0</v>
      </c>
      <c r="Q1098" s="45"/>
      <c r="R1098" s="46"/>
      <c r="S1098" s="45"/>
      <c r="T1098" s="44"/>
      <c r="U1098" s="26">
        <f t="shared" si="70"/>
        <v>0</v>
      </c>
      <c r="V1098" s="25">
        <f t="shared" si="69"/>
        <v>0</v>
      </c>
      <c r="W1098" s="25">
        <f t="shared" si="71"/>
        <v>0</v>
      </c>
      <c r="X1098" s="43"/>
    </row>
    <row r="1099" spans="1:24" ht="12.75">
      <c r="A1099" s="36"/>
      <c r="B1099" s="42"/>
      <c r="C1099" s="41"/>
      <c r="D1099" s="40"/>
      <c r="E1099" s="39"/>
      <c r="F1099" s="38"/>
      <c r="G1099" s="37"/>
      <c r="H1099" s="36" t="s">
        <v>0</v>
      </c>
      <c r="I1099" s="35"/>
      <c r="J1099" s="36"/>
      <c r="K1099" s="35"/>
      <c r="L1099" s="34"/>
      <c r="M1099" s="33"/>
      <c r="N1099" s="32"/>
      <c r="O1099" s="31"/>
      <c r="P1099" s="30">
        <f t="shared" si="68"/>
        <v>0</v>
      </c>
      <c r="Q1099" s="45"/>
      <c r="R1099" s="46"/>
      <c r="S1099" s="45"/>
      <c r="T1099" s="44"/>
      <c r="U1099" s="26">
        <f t="shared" si="70"/>
        <v>0</v>
      </c>
      <c r="V1099" s="25">
        <f t="shared" si="69"/>
        <v>0</v>
      </c>
      <c r="W1099" s="25">
        <f t="shared" si="71"/>
        <v>0</v>
      </c>
      <c r="X1099" s="43"/>
    </row>
    <row r="1100" spans="1:24" ht="12.75">
      <c r="A1100" s="36"/>
      <c r="B1100" s="42"/>
      <c r="C1100" s="41"/>
      <c r="D1100" s="40"/>
      <c r="E1100" s="39"/>
      <c r="F1100" s="38"/>
      <c r="G1100" s="37"/>
      <c r="H1100" s="36" t="s">
        <v>0</v>
      </c>
      <c r="I1100" s="35"/>
      <c r="J1100" s="36"/>
      <c r="K1100" s="35"/>
      <c r="L1100" s="34"/>
      <c r="M1100" s="33"/>
      <c r="N1100" s="32"/>
      <c r="O1100" s="31"/>
      <c r="P1100" s="30">
        <f t="shared" si="68"/>
        <v>0</v>
      </c>
      <c r="Q1100" s="45"/>
      <c r="R1100" s="46"/>
      <c r="S1100" s="45"/>
      <c r="T1100" s="44"/>
      <c r="U1100" s="26">
        <f t="shared" si="70"/>
        <v>0</v>
      </c>
      <c r="V1100" s="25">
        <f t="shared" si="69"/>
        <v>0</v>
      </c>
      <c r="W1100" s="25">
        <f t="shared" si="71"/>
        <v>0</v>
      </c>
      <c r="X1100" s="43"/>
    </row>
    <row r="1101" spans="1:24" ht="12.75">
      <c r="A1101" s="36"/>
      <c r="B1101" s="42"/>
      <c r="C1101" s="41"/>
      <c r="D1101" s="40"/>
      <c r="E1101" s="39"/>
      <c r="F1101" s="38"/>
      <c r="G1101" s="37"/>
      <c r="H1101" s="36" t="s">
        <v>0</v>
      </c>
      <c r="I1101" s="35"/>
      <c r="J1101" s="36"/>
      <c r="K1101" s="35"/>
      <c r="L1101" s="34"/>
      <c r="M1101" s="33"/>
      <c r="N1101" s="32"/>
      <c r="O1101" s="31"/>
      <c r="P1101" s="30">
        <f t="shared" si="68"/>
        <v>0</v>
      </c>
      <c r="Q1101" s="45"/>
      <c r="R1101" s="46"/>
      <c r="S1101" s="45"/>
      <c r="T1101" s="44"/>
      <c r="U1101" s="26">
        <f t="shared" si="70"/>
        <v>0</v>
      </c>
      <c r="V1101" s="25">
        <f t="shared" si="69"/>
        <v>0</v>
      </c>
      <c r="W1101" s="25">
        <f t="shared" si="71"/>
        <v>0</v>
      </c>
      <c r="X1101" s="43"/>
    </row>
    <row r="1102" spans="1:24" ht="12.75">
      <c r="A1102" s="36"/>
      <c r="B1102" s="42"/>
      <c r="C1102" s="41"/>
      <c r="D1102" s="40"/>
      <c r="E1102" s="39"/>
      <c r="F1102" s="38"/>
      <c r="G1102" s="37"/>
      <c r="H1102" s="36" t="s">
        <v>0</v>
      </c>
      <c r="I1102" s="35"/>
      <c r="J1102" s="36"/>
      <c r="K1102" s="35"/>
      <c r="L1102" s="34"/>
      <c r="M1102" s="33"/>
      <c r="N1102" s="32"/>
      <c r="O1102" s="31"/>
      <c r="P1102" s="30">
        <f t="shared" si="68"/>
        <v>0</v>
      </c>
      <c r="Q1102" s="45"/>
      <c r="R1102" s="46"/>
      <c r="S1102" s="45"/>
      <c r="T1102" s="44"/>
      <c r="U1102" s="26">
        <f t="shared" si="70"/>
        <v>0</v>
      </c>
      <c r="V1102" s="25">
        <f t="shared" si="69"/>
        <v>0</v>
      </c>
      <c r="W1102" s="25">
        <f t="shared" si="71"/>
        <v>0</v>
      </c>
      <c r="X1102" s="43"/>
    </row>
    <row r="1103" spans="1:24" ht="12.75">
      <c r="A1103" s="36"/>
      <c r="B1103" s="42"/>
      <c r="C1103" s="41"/>
      <c r="D1103" s="40"/>
      <c r="E1103" s="39"/>
      <c r="F1103" s="38"/>
      <c r="G1103" s="37"/>
      <c r="H1103" s="36" t="s">
        <v>0</v>
      </c>
      <c r="I1103" s="35"/>
      <c r="J1103" s="36"/>
      <c r="K1103" s="35"/>
      <c r="L1103" s="34"/>
      <c r="M1103" s="33"/>
      <c r="N1103" s="32"/>
      <c r="O1103" s="31"/>
      <c r="P1103" s="30">
        <f t="shared" si="68"/>
        <v>0</v>
      </c>
      <c r="Q1103" s="45"/>
      <c r="R1103" s="46"/>
      <c r="S1103" s="45"/>
      <c r="T1103" s="44"/>
      <c r="U1103" s="26">
        <f t="shared" si="70"/>
        <v>0</v>
      </c>
      <c r="V1103" s="25">
        <f t="shared" si="69"/>
        <v>0</v>
      </c>
      <c r="W1103" s="25">
        <f t="shared" si="71"/>
        <v>0</v>
      </c>
      <c r="X1103" s="43"/>
    </row>
    <row r="1104" spans="1:24" ht="12.75">
      <c r="A1104" s="36"/>
      <c r="B1104" s="42"/>
      <c r="C1104" s="41"/>
      <c r="D1104" s="40"/>
      <c r="E1104" s="39"/>
      <c r="F1104" s="38"/>
      <c r="G1104" s="37"/>
      <c r="H1104" s="36" t="s">
        <v>0</v>
      </c>
      <c r="I1104" s="35"/>
      <c r="J1104" s="36"/>
      <c r="K1104" s="35"/>
      <c r="L1104" s="34"/>
      <c r="M1104" s="33"/>
      <c r="N1104" s="32"/>
      <c r="O1104" s="31"/>
      <c r="P1104" s="30">
        <f t="shared" si="68"/>
        <v>0</v>
      </c>
      <c r="Q1104" s="45"/>
      <c r="R1104" s="46"/>
      <c r="S1104" s="45"/>
      <c r="T1104" s="44"/>
      <c r="U1104" s="26">
        <f t="shared" si="70"/>
        <v>0</v>
      </c>
      <c r="V1104" s="25">
        <f t="shared" si="69"/>
        <v>0</v>
      </c>
      <c r="W1104" s="25">
        <f t="shared" si="71"/>
        <v>0</v>
      </c>
      <c r="X1104" s="43"/>
    </row>
    <row r="1105" spans="1:24" ht="12.75">
      <c r="A1105" s="36"/>
      <c r="B1105" s="42"/>
      <c r="C1105" s="41"/>
      <c r="D1105" s="40"/>
      <c r="E1105" s="39"/>
      <c r="F1105" s="38"/>
      <c r="G1105" s="37"/>
      <c r="H1105" s="36" t="s">
        <v>0</v>
      </c>
      <c r="I1105" s="35"/>
      <c r="J1105" s="36"/>
      <c r="K1105" s="35"/>
      <c r="L1105" s="34"/>
      <c r="M1105" s="33"/>
      <c r="N1105" s="32"/>
      <c r="O1105" s="31"/>
      <c r="P1105" s="30">
        <f t="shared" si="68"/>
        <v>0</v>
      </c>
      <c r="Q1105" s="45"/>
      <c r="R1105" s="46"/>
      <c r="S1105" s="45"/>
      <c r="T1105" s="44"/>
      <c r="U1105" s="26">
        <f t="shared" si="70"/>
        <v>0</v>
      </c>
      <c r="V1105" s="25">
        <f t="shared" si="69"/>
        <v>0</v>
      </c>
      <c r="W1105" s="25">
        <f t="shared" si="71"/>
        <v>0</v>
      </c>
      <c r="X1105" s="43"/>
    </row>
    <row r="1106" spans="1:24" ht="12.75">
      <c r="A1106" s="36"/>
      <c r="B1106" s="42"/>
      <c r="C1106" s="41"/>
      <c r="D1106" s="40"/>
      <c r="E1106" s="39"/>
      <c r="F1106" s="38"/>
      <c r="G1106" s="37"/>
      <c r="H1106" s="36" t="s">
        <v>0</v>
      </c>
      <c r="I1106" s="35"/>
      <c r="J1106" s="36"/>
      <c r="K1106" s="35"/>
      <c r="L1106" s="34"/>
      <c r="M1106" s="33"/>
      <c r="N1106" s="32"/>
      <c r="O1106" s="31"/>
      <c r="P1106" s="30">
        <f t="shared" si="68"/>
        <v>0</v>
      </c>
      <c r="Q1106" s="45"/>
      <c r="R1106" s="46"/>
      <c r="S1106" s="45"/>
      <c r="T1106" s="44"/>
      <c r="U1106" s="26">
        <f t="shared" si="70"/>
        <v>0</v>
      </c>
      <c r="V1106" s="25">
        <f t="shared" si="69"/>
        <v>0</v>
      </c>
      <c r="W1106" s="25">
        <f t="shared" si="71"/>
        <v>0</v>
      </c>
      <c r="X1106" s="43"/>
    </row>
    <row r="1107" spans="1:24" ht="12.75">
      <c r="A1107" s="36"/>
      <c r="B1107" s="42"/>
      <c r="C1107" s="41"/>
      <c r="D1107" s="40"/>
      <c r="E1107" s="39"/>
      <c r="F1107" s="38"/>
      <c r="G1107" s="37"/>
      <c r="H1107" s="36" t="s">
        <v>0</v>
      </c>
      <c r="I1107" s="35"/>
      <c r="J1107" s="36"/>
      <c r="K1107" s="35"/>
      <c r="L1107" s="34"/>
      <c r="M1107" s="33"/>
      <c r="N1107" s="32"/>
      <c r="O1107" s="31"/>
      <c r="P1107" s="30">
        <f t="shared" si="68"/>
        <v>0</v>
      </c>
      <c r="Q1107" s="45"/>
      <c r="R1107" s="46"/>
      <c r="S1107" s="45"/>
      <c r="T1107" s="44"/>
      <c r="U1107" s="26">
        <f t="shared" si="70"/>
        <v>0</v>
      </c>
      <c r="V1107" s="25">
        <f t="shared" si="69"/>
        <v>0</v>
      </c>
      <c r="W1107" s="25">
        <f t="shared" si="71"/>
        <v>0</v>
      </c>
      <c r="X1107" s="43"/>
    </row>
    <row r="1108" spans="1:24" ht="12.75">
      <c r="A1108" s="36"/>
      <c r="B1108" s="42"/>
      <c r="C1108" s="41"/>
      <c r="D1108" s="40"/>
      <c r="E1108" s="39"/>
      <c r="F1108" s="38"/>
      <c r="G1108" s="37"/>
      <c r="H1108" s="36" t="s">
        <v>0</v>
      </c>
      <c r="I1108" s="35"/>
      <c r="J1108" s="36"/>
      <c r="K1108" s="35"/>
      <c r="L1108" s="34"/>
      <c r="M1108" s="33"/>
      <c r="N1108" s="32"/>
      <c r="O1108" s="31"/>
      <c r="P1108" s="30">
        <f t="shared" si="68"/>
        <v>0</v>
      </c>
      <c r="Q1108" s="45"/>
      <c r="R1108" s="46"/>
      <c r="S1108" s="45"/>
      <c r="T1108" s="44"/>
      <c r="U1108" s="26">
        <f t="shared" si="70"/>
        <v>0</v>
      </c>
      <c r="V1108" s="25">
        <f t="shared" si="69"/>
        <v>0</v>
      </c>
      <c r="W1108" s="25">
        <f t="shared" si="71"/>
        <v>0</v>
      </c>
      <c r="X1108" s="43"/>
    </row>
    <row r="1109" spans="1:24" ht="12.75">
      <c r="A1109" s="36"/>
      <c r="B1109" s="42"/>
      <c r="C1109" s="41"/>
      <c r="D1109" s="40"/>
      <c r="E1109" s="39"/>
      <c r="F1109" s="38"/>
      <c r="G1109" s="37"/>
      <c r="H1109" s="36" t="s">
        <v>0</v>
      </c>
      <c r="I1109" s="35"/>
      <c r="J1109" s="36"/>
      <c r="K1109" s="35"/>
      <c r="L1109" s="34"/>
      <c r="M1109" s="33"/>
      <c r="N1109" s="32"/>
      <c r="O1109" s="31"/>
      <c r="P1109" s="30">
        <f t="shared" si="68"/>
        <v>0</v>
      </c>
      <c r="Q1109" s="45"/>
      <c r="R1109" s="46"/>
      <c r="S1109" s="45"/>
      <c r="T1109" s="44"/>
      <c r="U1109" s="26">
        <f t="shared" si="70"/>
        <v>0</v>
      </c>
      <c r="V1109" s="25">
        <f t="shared" si="69"/>
        <v>0</v>
      </c>
      <c r="W1109" s="25">
        <f t="shared" si="71"/>
        <v>0</v>
      </c>
      <c r="X1109" s="43"/>
    </row>
    <row r="1110" spans="1:24" ht="12.75">
      <c r="A1110" s="36"/>
      <c r="B1110" s="42"/>
      <c r="C1110" s="41"/>
      <c r="D1110" s="40"/>
      <c r="E1110" s="39"/>
      <c r="F1110" s="38"/>
      <c r="G1110" s="37"/>
      <c r="H1110" s="36" t="s">
        <v>0</v>
      </c>
      <c r="I1110" s="35"/>
      <c r="J1110" s="36"/>
      <c r="K1110" s="35"/>
      <c r="L1110" s="34"/>
      <c r="M1110" s="33"/>
      <c r="N1110" s="32"/>
      <c r="O1110" s="31"/>
      <c r="P1110" s="30">
        <f t="shared" si="68"/>
        <v>0</v>
      </c>
      <c r="Q1110" s="45"/>
      <c r="R1110" s="46"/>
      <c r="S1110" s="45"/>
      <c r="T1110" s="44"/>
      <c r="U1110" s="26">
        <f t="shared" si="70"/>
        <v>0</v>
      </c>
      <c r="V1110" s="25">
        <f t="shared" si="69"/>
        <v>0</v>
      </c>
      <c r="W1110" s="25">
        <f t="shared" si="71"/>
        <v>0</v>
      </c>
      <c r="X1110" s="43"/>
    </row>
    <row r="1111" spans="1:24" ht="12.75">
      <c r="A1111" s="36"/>
      <c r="B1111" s="42"/>
      <c r="C1111" s="41"/>
      <c r="D1111" s="40"/>
      <c r="E1111" s="39"/>
      <c r="F1111" s="38"/>
      <c r="G1111" s="37"/>
      <c r="H1111" s="36" t="s">
        <v>0</v>
      </c>
      <c r="I1111" s="35"/>
      <c r="J1111" s="36"/>
      <c r="K1111" s="35"/>
      <c r="L1111" s="34"/>
      <c r="M1111" s="33"/>
      <c r="N1111" s="32"/>
      <c r="O1111" s="31"/>
      <c r="P1111" s="30">
        <f t="shared" si="68"/>
        <v>0</v>
      </c>
      <c r="Q1111" s="45"/>
      <c r="R1111" s="46"/>
      <c r="S1111" s="45"/>
      <c r="T1111" s="44"/>
      <c r="U1111" s="26">
        <f t="shared" si="70"/>
        <v>0</v>
      </c>
      <c r="V1111" s="25">
        <f t="shared" si="69"/>
        <v>0</v>
      </c>
      <c r="W1111" s="25">
        <f t="shared" si="71"/>
        <v>0</v>
      </c>
      <c r="X1111" s="43"/>
    </row>
    <row r="1112" spans="1:24" ht="12.75">
      <c r="A1112" s="36"/>
      <c r="B1112" s="42"/>
      <c r="C1112" s="41"/>
      <c r="D1112" s="40"/>
      <c r="E1112" s="39"/>
      <c r="F1112" s="38"/>
      <c r="G1112" s="37"/>
      <c r="H1112" s="36" t="s">
        <v>0</v>
      </c>
      <c r="I1112" s="35"/>
      <c r="J1112" s="36"/>
      <c r="K1112" s="35"/>
      <c r="L1112" s="34"/>
      <c r="M1112" s="33"/>
      <c r="N1112" s="32"/>
      <c r="O1112" s="31"/>
      <c r="P1112" s="30">
        <f t="shared" si="68"/>
        <v>0</v>
      </c>
      <c r="Q1112" s="45"/>
      <c r="R1112" s="46"/>
      <c r="S1112" s="45"/>
      <c r="T1112" s="44"/>
      <c r="U1112" s="26">
        <f t="shared" si="70"/>
        <v>0</v>
      </c>
      <c r="V1112" s="25">
        <f t="shared" si="69"/>
        <v>0</v>
      </c>
      <c r="W1112" s="25">
        <f t="shared" si="71"/>
        <v>0</v>
      </c>
      <c r="X1112" s="43"/>
    </row>
    <row r="1113" spans="1:24" ht="12.75">
      <c r="A1113" s="36"/>
      <c r="B1113" s="42"/>
      <c r="C1113" s="41"/>
      <c r="D1113" s="40"/>
      <c r="E1113" s="39"/>
      <c r="F1113" s="38"/>
      <c r="G1113" s="37"/>
      <c r="H1113" s="36" t="s">
        <v>0</v>
      </c>
      <c r="I1113" s="35"/>
      <c r="J1113" s="36"/>
      <c r="K1113" s="35"/>
      <c r="L1113" s="34"/>
      <c r="M1113" s="33"/>
      <c r="N1113" s="32"/>
      <c r="O1113" s="31"/>
      <c r="P1113" s="30">
        <f t="shared" si="68"/>
        <v>0</v>
      </c>
      <c r="Q1113" s="45"/>
      <c r="R1113" s="46"/>
      <c r="S1113" s="45"/>
      <c r="T1113" s="44"/>
      <c r="U1113" s="26">
        <f t="shared" si="70"/>
        <v>0</v>
      </c>
      <c r="V1113" s="25">
        <f t="shared" si="69"/>
        <v>0</v>
      </c>
      <c r="W1113" s="25">
        <f t="shared" si="71"/>
        <v>0</v>
      </c>
      <c r="X1113" s="43"/>
    </row>
    <row r="1114" spans="1:24" ht="12.75">
      <c r="A1114" s="36"/>
      <c r="B1114" s="42"/>
      <c r="C1114" s="41"/>
      <c r="D1114" s="40"/>
      <c r="E1114" s="39"/>
      <c r="F1114" s="38"/>
      <c r="G1114" s="37"/>
      <c r="H1114" s="36" t="s">
        <v>0</v>
      </c>
      <c r="I1114" s="35"/>
      <c r="J1114" s="36"/>
      <c r="K1114" s="35"/>
      <c r="L1114" s="34"/>
      <c r="M1114" s="33"/>
      <c r="N1114" s="32"/>
      <c r="O1114" s="31"/>
      <c r="P1114" s="30">
        <f t="shared" si="68"/>
        <v>0</v>
      </c>
      <c r="Q1114" s="45"/>
      <c r="R1114" s="46"/>
      <c r="S1114" s="45"/>
      <c r="T1114" s="44"/>
      <c r="U1114" s="26">
        <f t="shared" si="70"/>
        <v>0</v>
      </c>
      <c r="V1114" s="25">
        <f t="shared" si="69"/>
        <v>0</v>
      </c>
      <c r="W1114" s="25">
        <f t="shared" si="71"/>
        <v>0</v>
      </c>
      <c r="X1114" s="43"/>
    </row>
    <row r="1115" spans="1:24" ht="12.75">
      <c r="A1115" s="36"/>
      <c r="B1115" s="42"/>
      <c r="C1115" s="41"/>
      <c r="D1115" s="40"/>
      <c r="E1115" s="39"/>
      <c r="F1115" s="38"/>
      <c r="G1115" s="37"/>
      <c r="H1115" s="36" t="s">
        <v>0</v>
      </c>
      <c r="I1115" s="35"/>
      <c r="J1115" s="36"/>
      <c r="K1115" s="35"/>
      <c r="L1115" s="34"/>
      <c r="M1115" s="33"/>
      <c r="N1115" s="32"/>
      <c r="O1115" s="31"/>
      <c r="P1115" s="30">
        <f t="shared" si="68"/>
        <v>0</v>
      </c>
      <c r="Q1115" s="45"/>
      <c r="R1115" s="46"/>
      <c r="S1115" s="45"/>
      <c r="T1115" s="44"/>
      <c r="U1115" s="26">
        <f t="shared" si="70"/>
        <v>0</v>
      </c>
      <c r="V1115" s="25">
        <f t="shared" si="69"/>
        <v>0</v>
      </c>
      <c r="W1115" s="25">
        <f t="shared" si="71"/>
        <v>0</v>
      </c>
      <c r="X1115" s="43"/>
    </row>
    <row r="1116" spans="1:24" ht="12.75">
      <c r="A1116" s="36"/>
      <c r="B1116" s="42"/>
      <c r="C1116" s="41"/>
      <c r="D1116" s="40"/>
      <c r="E1116" s="39"/>
      <c r="F1116" s="38"/>
      <c r="G1116" s="37"/>
      <c r="H1116" s="36" t="s">
        <v>0</v>
      </c>
      <c r="I1116" s="35"/>
      <c r="J1116" s="36"/>
      <c r="K1116" s="35"/>
      <c r="L1116" s="34"/>
      <c r="M1116" s="33"/>
      <c r="N1116" s="32"/>
      <c r="O1116" s="31"/>
      <c r="P1116" s="30">
        <f t="shared" si="68"/>
        <v>0</v>
      </c>
      <c r="Q1116" s="45"/>
      <c r="R1116" s="46"/>
      <c r="S1116" s="45"/>
      <c r="T1116" s="44"/>
      <c r="U1116" s="26">
        <f t="shared" si="70"/>
        <v>0</v>
      </c>
      <c r="V1116" s="25">
        <f t="shared" si="69"/>
        <v>0</v>
      </c>
      <c r="W1116" s="25">
        <f t="shared" si="71"/>
        <v>0</v>
      </c>
      <c r="X1116" s="43"/>
    </row>
    <row r="1117" spans="1:24" ht="12.75">
      <c r="A1117" s="36"/>
      <c r="B1117" s="42"/>
      <c r="C1117" s="41"/>
      <c r="D1117" s="40"/>
      <c r="E1117" s="39"/>
      <c r="F1117" s="38"/>
      <c r="G1117" s="37"/>
      <c r="H1117" s="36" t="s">
        <v>0</v>
      </c>
      <c r="I1117" s="35"/>
      <c r="J1117" s="36"/>
      <c r="K1117" s="35"/>
      <c r="L1117" s="34"/>
      <c r="M1117" s="33"/>
      <c r="N1117" s="32"/>
      <c r="O1117" s="31"/>
      <c r="P1117" s="30">
        <f t="shared" si="68"/>
        <v>0</v>
      </c>
      <c r="Q1117" s="45"/>
      <c r="R1117" s="46"/>
      <c r="S1117" s="45"/>
      <c r="T1117" s="44"/>
      <c r="U1117" s="26">
        <f t="shared" si="70"/>
        <v>0</v>
      </c>
      <c r="V1117" s="25">
        <f t="shared" si="69"/>
        <v>0</v>
      </c>
      <c r="W1117" s="25">
        <f t="shared" si="71"/>
        <v>0</v>
      </c>
      <c r="X1117" s="43"/>
    </row>
    <row r="1118" spans="1:24" ht="12.75">
      <c r="A1118" s="36"/>
      <c r="B1118" s="42"/>
      <c r="C1118" s="41"/>
      <c r="D1118" s="40"/>
      <c r="E1118" s="39"/>
      <c r="F1118" s="38"/>
      <c r="G1118" s="37"/>
      <c r="H1118" s="36" t="s">
        <v>0</v>
      </c>
      <c r="I1118" s="35"/>
      <c r="J1118" s="36"/>
      <c r="K1118" s="35"/>
      <c r="L1118" s="34"/>
      <c r="M1118" s="33"/>
      <c r="N1118" s="32"/>
      <c r="O1118" s="31"/>
      <c r="P1118" s="30">
        <f t="shared" si="68"/>
        <v>0</v>
      </c>
      <c r="Q1118" s="45"/>
      <c r="R1118" s="46"/>
      <c r="S1118" s="45"/>
      <c r="T1118" s="44"/>
      <c r="U1118" s="26">
        <f t="shared" si="70"/>
        <v>0</v>
      </c>
      <c r="V1118" s="25">
        <f t="shared" si="69"/>
        <v>0</v>
      </c>
      <c r="W1118" s="25">
        <f t="shared" si="71"/>
        <v>0</v>
      </c>
      <c r="X1118" s="43"/>
    </row>
    <row r="1119" spans="1:24" ht="12.75">
      <c r="A1119" s="36"/>
      <c r="B1119" s="42"/>
      <c r="C1119" s="41"/>
      <c r="D1119" s="40"/>
      <c r="E1119" s="39"/>
      <c r="F1119" s="38"/>
      <c r="G1119" s="37"/>
      <c r="H1119" s="36" t="s">
        <v>0</v>
      </c>
      <c r="I1119" s="35"/>
      <c r="J1119" s="36"/>
      <c r="K1119" s="35"/>
      <c r="L1119" s="34"/>
      <c r="M1119" s="33"/>
      <c r="N1119" s="32"/>
      <c r="O1119" s="31"/>
      <c r="P1119" s="30">
        <f t="shared" si="68"/>
        <v>0</v>
      </c>
      <c r="Q1119" s="45"/>
      <c r="R1119" s="46"/>
      <c r="S1119" s="45"/>
      <c r="T1119" s="44"/>
      <c r="U1119" s="26">
        <f t="shared" si="70"/>
        <v>0</v>
      </c>
      <c r="V1119" s="25">
        <f t="shared" si="69"/>
        <v>0</v>
      </c>
      <c r="W1119" s="25">
        <f t="shared" si="71"/>
        <v>0</v>
      </c>
      <c r="X1119" s="43"/>
    </row>
    <row r="1120" spans="1:24" ht="12.75">
      <c r="A1120" s="36"/>
      <c r="B1120" s="42"/>
      <c r="C1120" s="41"/>
      <c r="D1120" s="40"/>
      <c r="E1120" s="39"/>
      <c r="F1120" s="38"/>
      <c r="G1120" s="37"/>
      <c r="H1120" s="36" t="s">
        <v>0</v>
      </c>
      <c r="I1120" s="35"/>
      <c r="J1120" s="36"/>
      <c r="K1120" s="35"/>
      <c r="L1120" s="34"/>
      <c r="M1120" s="33"/>
      <c r="N1120" s="32"/>
      <c r="O1120" s="31"/>
      <c r="P1120" s="30">
        <f t="shared" si="68"/>
        <v>0</v>
      </c>
      <c r="Q1120" s="45"/>
      <c r="R1120" s="46"/>
      <c r="S1120" s="45"/>
      <c r="T1120" s="44"/>
      <c r="U1120" s="26">
        <f t="shared" si="70"/>
        <v>0</v>
      </c>
      <c r="V1120" s="25">
        <f t="shared" si="69"/>
        <v>0</v>
      </c>
      <c r="W1120" s="25">
        <f t="shared" si="71"/>
        <v>0</v>
      </c>
      <c r="X1120" s="43"/>
    </row>
    <row r="1121" spans="1:24" ht="12.75">
      <c r="A1121" s="36"/>
      <c r="B1121" s="42"/>
      <c r="C1121" s="41"/>
      <c r="D1121" s="40"/>
      <c r="E1121" s="39"/>
      <c r="F1121" s="38"/>
      <c r="G1121" s="37"/>
      <c r="H1121" s="36" t="s">
        <v>0</v>
      </c>
      <c r="I1121" s="35"/>
      <c r="J1121" s="36"/>
      <c r="K1121" s="35"/>
      <c r="L1121" s="34"/>
      <c r="M1121" s="33"/>
      <c r="N1121" s="32"/>
      <c r="O1121" s="31"/>
      <c r="P1121" s="30">
        <f t="shared" si="68"/>
        <v>0</v>
      </c>
      <c r="Q1121" s="45"/>
      <c r="R1121" s="46"/>
      <c r="S1121" s="45"/>
      <c r="T1121" s="44"/>
      <c r="U1121" s="26">
        <f t="shared" si="70"/>
        <v>0</v>
      </c>
      <c r="V1121" s="25">
        <f t="shared" si="69"/>
        <v>0</v>
      </c>
      <c r="W1121" s="25">
        <f t="shared" si="71"/>
        <v>0</v>
      </c>
      <c r="X1121" s="43"/>
    </row>
    <row r="1122" spans="1:24" ht="12.75">
      <c r="A1122" s="36"/>
      <c r="B1122" s="42"/>
      <c r="C1122" s="41"/>
      <c r="D1122" s="40"/>
      <c r="E1122" s="39"/>
      <c r="F1122" s="38"/>
      <c r="G1122" s="37"/>
      <c r="H1122" s="36" t="s">
        <v>0</v>
      </c>
      <c r="I1122" s="35"/>
      <c r="J1122" s="36"/>
      <c r="K1122" s="35"/>
      <c r="L1122" s="34"/>
      <c r="M1122" s="33"/>
      <c r="N1122" s="32"/>
      <c r="O1122" s="31"/>
      <c r="P1122" s="30">
        <f t="shared" si="68"/>
        <v>0</v>
      </c>
      <c r="Q1122" s="45"/>
      <c r="R1122" s="46"/>
      <c r="S1122" s="45"/>
      <c r="T1122" s="44"/>
      <c r="U1122" s="26">
        <f t="shared" si="70"/>
        <v>0</v>
      </c>
      <c r="V1122" s="25">
        <f t="shared" si="69"/>
        <v>0</v>
      </c>
      <c r="W1122" s="25">
        <f t="shared" si="71"/>
        <v>0</v>
      </c>
      <c r="X1122" s="43"/>
    </row>
    <row r="1123" spans="1:24" ht="12.75">
      <c r="A1123" s="36"/>
      <c r="B1123" s="42"/>
      <c r="C1123" s="41"/>
      <c r="D1123" s="40"/>
      <c r="E1123" s="39"/>
      <c r="F1123" s="38"/>
      <c r="G1123" s="37"/>
      <c r="H1123" s="36" t="s">
        <v>0</v>
      </c>
      <c r="I1123" s="35"/>
      <c r="J1123" s="36"/>
      <c r="K1123" s="35"/>
      <c r="L1123" s="34"/>
      <c r="M1123" s="33"/>
      <c r="N1123" s="32"/>
      <c r="O1123" s="31"/>
      <c r="P1123" s="30">
        <f t="shared" si="68"/>
        <v>0</v>
      </c>
      <c r="Q1123" s="45"/>
      <c r="R1123" s="46"/>
      <c r="S1123" s="45"/>
      <c r="T1123" s="44"/>
      <c r="U1123" s="26">
        <f t="shared" si="70"/>
        <v>0</v>
      </c>
      <c r="V1123" s="25">
        <f t="shared" si="69"/>
        <v>0</v>
      </c>
      <c r="W1123" s="25">
        <f t="shared" si="71"/>
        <v>0</v>
      </c>
      <c r="X1123" s="43"/>
    </row>
    <row r="1124" spans="1:24" ht="12.75">
      <c r="A1124" s="36"/>
      <c r="B1124" s="42"/>
      <c r="C1124" s="41"/>
      <c r="D1124" s="40"/>
      <c r="E1124" s="39"/>
      <c r="F1124" s="38"/>
      <c r="G1124" s="37"/>
      <c r="H1124" s="36" t="s">
        <v>0</v>
      </c>
      <c r="I1124" s="35"/>
      <c r="J1124" s="36"/>
      <c r="K1124" s="35"/>
      <c r="L1124" s="34"/>
      <c r="M1124" s="33"/>
      <c r="N1124" s="32"/>
      <c r="O1124" s="31"/>
      <c r="P1124" s="30">
        <f t="shared" si="68"/>
        <v>0</v>
      </c>
      <c r="Q1124" s="45"/>
      <c r="R1124" s="46"/>
      <c r="S1124" s="45"/>
      <c r="T1124" s="44"/>
      <c r="U1124" s="26">
        <f t="shared" si="70"/>
        <v>0</v>
      </c>
      <c r="V1124" s="25">
        <f t="shared" si="69"/>
        <v>0</v>
      </c>
      <c r="W1124" s="25">
        <f t="shared" si="71"/>
        <v>0</v>
      </c>
      <c r="X1124" s="43"/>
    </row>
    <row r="1125" spans="1:24" ht="12.75">
      <c r="A1125" s="36"/>
      <c r="B1125" s="42"/>
      <c r="C1125" s="41"/>
      <c r="D1125" s="40"/>
      <c r="E1125" s="39"/>
      <c r="F1125" s="38"/>
      <c r="G1125" s="37"/>
      <c r="H1125" s="36" t="s">
        <v>0</v>
      </c>
      <c r="I1125" s="35"/>
      <c r="J1125" s="36"/>
      <c r="K1125" s="35"/>
      <c r="L1125" s="34"/>
      <c r="M1125" s="33"/>
      <c r="N1125" s="32"/>
      <c r="O1125" s="31"/>
      <c r="P1125" s="30">
        <f t="shared" si="68"/>
        <v>0</v>
      </c>
      <c r="Q1125" s="45"/>
      <c r="R1125" s="46"/>
      <c r="S1125" s="45"/>
      <c r="T1125" s="44"/>
      <c r="U1125" s="26">
        <f t="shared" si="70"/>
        <v>0</v>
      </c>
      <c r="V1125" s="25">
        <f t="shared" si="69"/>
        <v>0</v>
      </c>
      <c r="W1125" s="25">
        <f t="shared" si="71"/>
        <v>0</v>
      </c>
      <c r="X1125" s="43"/>
    </row>
    <row r="1126" spans="1:24" ht="12.75">
      <c r="A1126" s="36"/>
      <c r="B1126" s="42"/>
      <c r="C1126" s="41"/>
      <c r="D1126" s="40"/>
      <c r="E1126" s="39"/>
      <c r="F1126" s="38"/>
      <c r="G1126" s="37"/>
      <c r="H1126" s="36" t="s">
        <v>0</v>
      </c>
      <c r="I1126" s="35"/>
      <c r="J1126" s="36"/>
      <c r="K1126" s="35"/>
      <c r="L1126" s="34"/>
      <c r="M1126" s="33"/>
      <c r="N1126" s="32"/>
      <c r="O1126" s="31"/>
      <c r="P1126" s="30">
        <f t="shared" si="68"/>
        <v>0</v>
      </c>
      <c r="Q1126" s="45"/>
      <c r="R1126" s="46"/>
      <c r="S1126" s="45"/>
      <c r="T1126" s="44"/>
      <c r="U1126" s="26">
        <f t="shared" si="70"/>
        <v>0</v>
      </c>
      <c r="V1126" s="25">
        <f t="shared" si="69"/>
        <v>0</v>
      </c>
      <c r="W1126" s="25">
        <f t="shared" si="71"/>
        <v>0</v>
      </c>
      <c r="X1126" s="43"/>
    </row>
    <row r="1127" spans="1:24" ht="12.75">
      <c r="A1127" s="36"/>
      <c r="B1127" s="42"/>
      <c r="C1127" s="41"/>
      <c r="D1127" s="40"/>
      <c r="E1127" s="39"/>
      <c r="F1127" s="38"/>
      <c r="G1127" s="37"/>
      <c r="H1127" s="36" t="s">
        <v>0</v>
      </c>
      <c r="I1127" s="35"/>
      <c r="J1127" s="36"/>
      <c r="K1127" s="35"/>
      <c r="L1127" s="34"/>
      <c r="M1127" s="33"/>
      <c r="N1127" s="32"/>
      <c r="O1127" s="31"/>
      <c r="P1127" s="30">
        <f t="shared" si="68"/>
        <v>0</v>
      </c>
      <c r="Q1127" s="45"/>
      <c r="R1127" s="46"/>
      <c r="S1127" s="45"/>
      <c r="T1127" s="44"/>
      <c r="U1127" s="26">
        <f t="shared" si="70"/>
        <v>0</v>
      </c>
      <c r="V1127" s="25">
        <f t="shared" si="69"/>
        <v>0</v>
      </c>
      <c r="W1127" s="25">
        <f t="shared" si="71"/>
        <v>0</v>
      </c>
      <c r="X1127" s="43"/>
    </row>
    <row r="1128" spans="1:24" ht="12.75">
      <c r="A1128" s="36"/>
      <c r="B1128" s="42"/>
      <c r="C1128" s="41"/>
      <c r="D1128" s="40"/>
      <c r="E1128" s="39"/>
      <c r="F1128" s="38"/>
      <c r="G1128" s="37"/>
      <c r="H1128" s="36" t="s">
        <v>0</v>
      </c>
      <c r="I1128" s="35"/>
      <c r="J1128" s="36"/>
      <c r="K1128" s="35"/>
      <c r="L1128" s="34"/>
      <c r="M1128" s="33"/>
      <c r="N1128" s="32"/>
      <c r="O1128" s="31"/>
      <c r="P1128" s="30">
        <f t="shared" si="68"/>
        <v>0</v>
      </c>
      <c r="Q1128" s="45"/>
      <c r="R1128" s="46"/>
      <c r="S1128" s="45"/>
      <c r="T1128" s="44"/>
      <c r="U1128" s="26">
        <f t="shared" si="70"/>
        <v>0</v>
      </c>
      <c r="V1128" s="25">
        <f t="shared" si="69"/>
        <v>0</v>
      </c>
      <c r="W1128" s="25">
        <f t="shared" si="71"/>
        <v>0</v>
      </c>
      <c r="X1128" s="43"/>
    </row>
    <row r="1129" spans="1:24" ht="12.75">
      <c r="A1129" s="36"/>
      <c r="B1129" s="42"/>
      <c r="C1129" s="41"/>
      <c r="D1129" s="40"/>
      <c r="E1129" s="39"/>
      <c r="F1129" s="38"/>
      <c r="G1129" s="37"/>
      <c r="H1129" s="36" t="s">
        <v>0</v>
      </c>
      <c r="I1129" s="35"/>
      <c r="J1129" s="36"/>
      <c r="K1129" s="35"/>
      <c r="L1129" s="34"/>
      <c r="M1129" s="33"/>
      <c r="N1129" s="32"/>
      <c r="O1129" s="31"/>
      <c r="P1129" s="30">
        <f t="shared" si="68"/>
        <v>0</v>
      </c>
      <c r="Q1129" s="45"/>
      <c r="R1129" s="46"/>
      <c r="S1129" s="45"/>
      <c r="T1129" s="44"/>
      <c r="U1129" s="26">
        <f t="shared" si="70"/>
        <v>0</v>
      </c>
      <c r="V1129" s="25">
        <f t="shared" si="69"/>
        <v>0</v>
      </c>
      <c r="W1129" s="25">
        <f t="shared" si="71"/>
        <v>0</v>
      </c>
      <c r="X1129" s="43"/>
    </row>
    <row r="1130" spans="1:24" ht="12.75">
      <c r="A1130" s="36"/>
      <c r="B1130" s="42"/>
      <c r="C1130" s="41"/>
      <c r="D1130" s="40"/>
      <c r="E1130" s="39"/>
      <c r="F1130" s="38"/>
      <c r="G1130" s="37"/>
      <c r="H1130" s="36" t="s">
        <v>0</v>
      </c>
      <c r="I1130" s="35"/>
      <c r="J1130" s="36"/>
      <c r="K1130" s="35"/>
      <c r="L1130" s="34"/>
      <c r="M1130" s="33"/>
      <c r="N1130" s="32"/>
      <c r="O1130" s="31"/>
      <c r="P1130" s="30">
        <f t="shared" si="68"/>
        <v>0</v>
      </c>
      <c r="Q1130" s="45"/>
      <c r="R1130" s="46"/>
      <c r="S1130" s="45"/>
      <c r="T1130" s="44"/>
      <c r="U1130" s="26">
        <f t="shared" si="70"/>
        <v>0</v>
      </c>
      <c r="V1130" s="25">
        <f t="shared" si="69"/>
        <v>0</v>
      </c>
      <c r="W1130" s="25">
        <f t="shared" si="71"/>
        <v>0</v>
      </c>
      <c r="X1130" s="43"/>
    </row>
    <row r="1131" spans="1:24" ht="12.75">
      <c r="A1131" s="36"/>
      <c r="B1131" s="42"/>
      <c r="C1131" s="41"/>
      <c r="D1131" s="40"/>
      <c r="E1131" s="39"/>
      <c r="F1131" s="38"/>
      <c r="G1131" s="37"/>
      <c r="H1131" s="36" t="s">
        <v>0</v>
      </c>
      <c r="I1131" s="35"/>
      <c r="J1131" s="36"/>
      <c r="K1131" s="35"/>
      <c r="L1131" s="34"/>
      <c r="M1131" s="33"/>
      <c r="N1131" s="32"/>
      <c r="O1131" s="31"/>
      <c r="P1131" s="30">
        <f t="shared" si="68"/>
        <v>0</v>
      </c>
      <c r="Q1131" s="45"/>
      <c r="R1131" s="46"/>
      <c r="S1131" s="45"/>
      <c r="T1131" s="44"/>
      <c r="U1131" s="26">
        <f t="shared" si="70"/>
        <v>0</v>
      </c>
      <c r="V1131" s="25">
        <f t="shared" si="69"/>
        <v>0</v>
      </c>
      <c r="W1131" s="25">
        <f t="shared" si="71"/>
        <v>0</v>
      </c>
      <c r="X1131" s="43"/>
    </row>
    <row r="1132" spans="1:24" ht="12.75">
      <c r="A1132" s="36"/>
      <c r="B1132" s="42"/>
      <c r="C1132" s="41"/>
      <c r="D1132" s="40"/>
      <c r="E1132" s="39"/>
      <c r="F1132" s="38"/>
      <c r="G1132" s="37"/>
      <c r="H1132" s="36" t="s">
        <v>0</v>
      </c>
      <c r="I1132" s="35"/>
      <c r="J1132" s="36"/>
      <c r="K1132" s="35"/>
      <c r="L1132" s="34"/>
      <c r="M1132" s="33"/>
      <c r="N1132" s="32"/>
      <c r="O1132" s="31"/>
      <c r="P1132" s="30">
        <f t="shared" si="68"/>
        <v>0</v>
      </c>
      <c r="Q1132" s="45"/>
      <c r="R1132" s="46"/>
      <c r="S1132" s="45"/>
      <c r="T1132" s="44"/>
      <c r="U1132" s="26">
        <f t="shared" si="70"/>
        <v>0</v>
      </c>
      <c r="V1132" s="25">
        <f t="shared" si="69"/>
        <v>0</v>
      </c>
      <c r="W1132" s="25">
        <f t="shared" si="71"/>
        <v>0</v>
      </c>
      <c r="X1132" s="43"/>
    </row>
    <row r="1133" spans="1:24" ht="12.75">
      <c r="A1133" s="36"/>
      <c r="B1133" s="42"/>
      <c r="C1133" s="41"/>
      <c r="D1133" s="40"/>
      <c r="E1133" s="39"/>
      <c r="F1133" s="38"/>
      <c r="G1133" s="37"/>
      <c r="H1133" s="36" t="s">
        <v>0</v>
      </c>
      <c r="I1133" s="35"/>
      <c r="J1133" s="36"/>
      <c r="K1133" s="35"/>
      <c r="L1133" s="34"/>
      <c r="M1133" s="33"/>
      <c r="N1133" s="32"/>
      <c r="O1133" s="31"/>
      <c r="P1133" s="30">
        <f t="shared" si="68"/>
        <v>0</v>
      </c>
      <c r="Q1133" s="45"/>
      <c r="R1133" s="46"/>
      <c r="S1133" s="45"/>
      <c r="T1133" s="44"/>
      <c r="U1133" s="26">
        <f t="shared" si="70"/>
        <v>0</v>
      </c>
      <c r="V1133" s="25">
        <f t="shared" si="69"/>
        <v>0</v>
      </c>
      <c r="W1133" s="25">
        <f t="shared" si="71"/>
        <v>0</v>
      </c>
      <c r="X1133" s="43"/>
    </row>
    <row r="1134" spans="1:24" ht="12.75">
      <c r="A1134" s="36"/>
      <c r="B1134" s="42"/>
      <c r="C1134" s="41"/>
      <c r="D1134" s="40"/>
      <c r="E1134" s="39"/>
      <c r="F1134" s="38"/>
      <c r="G1134" s="37"/>
      <c r="H1134" s="36" t="s">
        <v>0</v>
      </c>
      <c r="I1134" s="35"/>
      <c r="J1134" s="36"/>
      <c r="K1134" s="35"/>
      <c r="L1134" s="34"/>
      <c r="M1134" s="33"/>
      <c r="N1134" s="32"/>
      <c r="O1134" s="31"/>
      <c r="P1134" s="30">
        <f t="shared" si="68"/>
        <v>0</v>
      </c>
      <c r="Q1134" s="45"/>
      <c r="R1134" s="46"/>
      <c r="S1134" s="45"/>
      <c r="T1134" s="44"/>
      <c r="U1134" s="26">
        <f t="shared" si="70"/>
        <v>0</v>
      </c>
      <c r="V1134" s="25">
        <f t="shared" si="69"/>
        <v>0</v>
      </c>
      <c r="W1134" s="25">
        <f t="shared" si="71"/>
        <v>0</v>
      </c>
      <c r="X1134" s="43"/>
    </row>
    <row r="1135" spans="1:24" ht="12.75">
      <c r="A1135" s="36"/>
      <c r="B1135" s="42"/>
      <c r="C1135" s="41"/>
      <c r="D1135" s="40"/>
      <c r="E1135" s="39"/>
      <c r="F1135" s="38"/>
      <c r="G1135" s="37"/>
      <c r="H1135" s="36" t="s">
        <v>0</v>
      </c>
      <c r="I1135" s="35"/>
      <c r="J1135" s="36"/>
      <c r="K1135" s="35"/>
      <c r="L1135" s="34"/>
      <c r="M1135" s="33"/>
      <c r="N1135" s="32"/>
      <c r="O1135" s="31"/>
      <c r="P1135" s="30">
        <f t="shared" si="68"/>
        <v>0</v>
      </c>
      <c r="Q1135" s="45"/>
      <c r="R1135" s="46"/>
      <c r="S1135" s="45"/>
      <c r="T1135" s="44"/>
      <c r="U1135" s="26">
        <f t="shared" si="70"/>
        <v>0</v>
      </c>
      <c r="V1135" s="25">
        <f t="shared" si="69"/>
        <v>0</v>
      </c>
      <c r="W1135" s="25">
        <f t="shared" si="71"/>
        <v>0</v>
      </c>
      <c r="X1135" s="43"/>
    </row>
    <row r="1136" spans="1:24" ht="12.75">
      <c r="A1136" s="36"/>
      <c r="B1136" s="42"/>
      <c r="C1136" s="41"/>
      <c r="D1136" s="40"/>
      <c r="E1136" s="39"/>
      <c r="F1136" s="38"/>
      <c r="G1136" s="37"/>
      <c r="H1136" s="36" t="s">
        <v>0</v>
      </c>
      <c r="I1136" s="35"/>
      <c r="J1136" s="36"/>
      <c r="K1136" s="35"/>
      <c r="L1136" s="34"/>
      <c r="M1136" s="33"/>
      <c r="N1136" s="32"/>
      <c r="O1136" s="31"/>
      <c r="P1136" s="30">
        <f t="shared" si="68"/>
        <v>0</v>
      </c>
      <c r="Q1136" s="45"/>
      <c r="R1136" s="46"/>
      <c r="S1136" s="45"/>
      <c r="T1136" s="44"/>
      <c r="U1136" s="26">
        <f t="shared" si="70"/>
        <v>0</v>
      </c>
      <c r="V1136" s="25">
        <f t="shared" si="69"/>
        <v>0</v>
      </c>
      <c r="W1136" s="25">
        <f t="shared" si="71"/>
        <v>0</v>
      </c>
      <c r="X1136" s="43"/>
    </row>
    <row r="1137" spans="1:24" ht="12.75">
      <c r="A1137" s="36"/>
      <c r="B1137" s="42"/>
      <c r="C1137" s="41"/>
      <c r="D1137" s="40"/>
      <c r="E1137" s="39"/>
      <c r="F1137" s="38"/>
      <c r="G1137" s="37"/>
      <c r="H1137" s="36" t="s">
        <v>0</v>
      </c>
      <c r="I1137" s="35"/>
      <c r="J1137" s="36"/>
      <c r="K1137" s="35"/>
      <c r="L1137" s="34"/>
      <c r="M1137" s="33"/>
      <c r="N1137" s="32"/>
      <c r="O1137" s="31"/>
      <c r="P1137" s="30">
        <f t="shared" si="68"/>
        <v>0</v>
      </c>
      <c r="Q1137" s="45"/>
      <c r="R1137" s="46"/>
      <c r="S1137" s="45"/>
      <c r="T1137" s="44"/>
      <c r="U1137" s="26">
        <f t="shared" si="70"/>
        <v>0</v>
      </c>
      <c r="V1137" s="25">
        <f t="shared" si="69"/>
        <v>0</v>
      </c>
      <c r="W1137" s="25">
        <f t="shared" si="71"/>
        <v>0</v>
      </c>
      <c r="X1137" s="43"/>
    </row>
    <row r="1138" spans="1:24" ht="12.75">
      <c r="A1138" s="36"/>
      <c r="B1138" s="42"/>
      <c r="C1138" s="41"/>
      <c r="D1138" s="40"/>
      <c r="E1138" s="39"/>
      <c r="F1138" s="38"/>
      <c r="G1138" s="37"/>
      <c r="H1138" s="36" t="s">
        <v>0</v>
      </c>
      <c r="I1138" s="35"/>
      <c r="J1138" s="36"/>
      <c r="K1138" s="35"/>
      <c r="L1138" s="34"/>
      <c r="M1138" s="33"/>
      <c r="N1138" s="32"/>
      <c r="O1138" s="31"/>
      <c r="P1138" s="30">
        <f t="shared" si="68"/>
        <v>0</v>
      </c>
      <c r="Q1138" s="45"/>
      <c r="R1138" s="46"/>
      <c r="S1138" s="45"/>
      <c r="T1138" s="44"/>
      <c r="U1138" s="26">
        <f t="shared" si="70"/>
        <v>0</v>
      </c>
      <c r="V1138" s="25">
        <f t="shared" si="69"/>
        <v>0</v>
      </c>
      <c r="W1138" s="25">
        <f t="shared" si="71"/>
        <v>0</v>
      </c>
      <c r="X1138" s="43"/>
    </row>
    <row r="1139" spans="1:24" ht="12.75">
      <c r="A1139" s="36"/>
      <c r="B1139" s="42"/>
      <c r="C1139" s="41"/>
      <c r="D1139" s="40"/>
      <c r="E1139" s="39"/>
      <c r="F1139" s="38"/>
      <c r="G1139" s="37"/>
      <c r="H1139" s="36" t="s">
        <v>0</v>
      </c>
      <c r="I1139" s="35"/>
      <c r="J1139" s="36"/>
      <c r="K1139" s="35"/>
      <c r="L1139" s="34"/>
      <c r="M1139" s="33"/>
      <c r="N1139" s="32"/>
      <c r="O1139" s="31"/>
      <c r="P1139" s="30">
        <f t="shared" si="68"/>
        <v>0</v>
      </c>
      <c r="Q1139" s="45"/>
      <c r="R1139" s="46"/>
      <c r="S1139" s="45"/>
      <c r="T1139" s="44"/>
      <c r="U1139" s="26">
        <f t="shared" si="70"/>
        <v>0</v>
      </c>
      <c r="V1139" s="25">
        <f t="shared" si="69"/>
        <v>0</v>
      </c>
      <c r="W1139" s="25">
        <f t="shared" si="71"/>
        <v>0</v>
      </c>
      <c r="X1139" s="43"/>
    </row>
    <row r="1140" spans="1:24" ht="12.75">
      <c r="A1140" s="36"/>
      <c r="B1140" s="42"/>
      <c r="C1140" s="41"/>
      <c r="D1140" s="40"/>
      <c r="E1140" s="39"/>
      <c r="F1140" s="38"/>
      <c r="G1140" s="37"/>
      <c r="H1140" s="36" t="s">
        <v>0</v>
      </c>
      <c r="I1140" s="35"/>
      <c r="J1140" s="36"/>
      <c r="K1140" s="35"/>
      <c r="L1140" s="34"/>
      <c r="M1140" s="33"/>
      <c r="N1140" s="32"/>
      <c r="O1140" s="31"/>
      <c r="P1140" s="30">
        <f t="shared" si="68"/>
        <v>0</v>
      </c>
      <c r="Q1140" s="45"/>
      <c r="R1140" s="46"/>
      <c r="S1140" s="45"/>
      <c r="T1140" s="44"/>
      <c r="U1140" s="26">
        <f t="shared" si="70"/>
        <v>0</v>
      </c>
      <c r="V1140" s="25">
        <f t="shared" si="69"/>
        <v>0</v>
      </c>
      <c r="W1140" s="25">
        <f t="shared" si="71"/>
        <v>0</v>
      </c>
      <c r="X1140" s="43"/>
    </row>
    <row r="1141" spans="1:24" ht="12.75">
      <c r="A1141" s="36"/>
      <c r="B1141" s="42"/>
      <c r="C1141" s="41"/>
      <c r="D1141" s="40"/>
      <c r="E1141" s="39"/>
      <c r="F1141" s="38"/>
      <c r="G1141" s="37"/>
      <c r="H1141" s="36" t="s">
        <v>0</v>
      </c>
      <c r="I1141" s="35"/>
      <c r="J1141" s="36"/>
      <c r="K1141" s="35"/>
      <c r="L1141" s="34"/>
      <c r="M1141" s="33"/>
      <c r="N1141" s="32"/>
      <c r="O1141" s="31"/>
      <c r="P1141" s="30">
        <f t="shared" si="68"/>
        <v>0</v>
      </c>
      <c r="Q1141" s="45"/>
      <c r="R1141" s="46"/>
      <c r="S1141" s="45"/>
      <c r="T1141" s="44"/>
      <c r="U1141" s="26">
        <f t="shared" si="70"/>
        <v>0</v>
      </c>
      <c r="V1141" s="25">
        <f t="shared" si="69"/>
        <v>0</v>
      </c>
      <c r="W1141" s="25">
        <f t="shared" si="71"/>
        <v>0</v>
      </c>
      <c r="X1141" s="43"/>
    </row>
    <row r="1142" spans="1:24" ht="12.75">
      <c r="A1142" s="36"/>
      <c r="B1142" s="42"/>
      <c r="C1142" s="41"/>
      <c r="D1142" s="40"/>
      <c r="E1142" s="39"/>
      <c r="F1142" s="38"/>
      <c r="G1142" s="37"/>
      <c r="H1142" s="36" t="s">
        <v>0</v>
      </c>
      <c r="I1142" s="35"/>
      <c r="J1142" s="36"/>
      <c r="K1142" s="35"/>
      <c r="L1142" s="34"/>
      <c r="M1142" s="33"/>
      <c r="N1142" s="32"/>
      <c r="O1142" s="31"/>
      <c r="P1142" s="30">
        <f t="shared" si="68"/>
        <v>0</v>
      </c>
      <c r="Q1142" s="45"/>
      <c r="R1142" s="46"/>
      <c r="S1142" s="45"/>
      <c r="T1142" s="44"/>
      <c r="U1142" s="26">
        <f t="shared" si="70"/>
        <v>0</v>
      </c>
      <c r="V1142" s="25">
        <f t="shared" si="69"/>
        <v>0</v>
      </c>
      <c r="W1142" s="25">
        <f t="shared" si="71"/>
        <v>0</v>
      </c>
      <c r="X1142" s="43"/>
    </row>
    <row r="1143" spans="1:24" ht="12.75">
      <c r="A1143" s="36"/>
      <c r="B1143" s="42"/>
      <c r="C1143" s="41"/>
      <c r="D1143" s="40"/>
      <c r="E1143" s="39"/>
      <c r="F1143" s="38"/>
      <c r="G1143" s="37"/>
      <c r="H1143" s="36" t="s">
        <v>0</v>
      </c>
      <c r="I1143" s="35"/>
      <c r="J1143" s="36"/>
      <c r="K1143" s="35"/>
      <c r="L1143" s="34"/>
      <c r="M1143" s="33"/>
      <c r="N1143" s="32"/>
      <c r="O1143" s="31"/>
      <c r="P1143" s="30">
        <f t="shared" si="68"/>
        <v>0</v>
      </c>
      <c r="Q1143" s="45"/>
      <c r="R1143" s="46"/>
      <c r="S1143" s="45"/>
      <c r="T1143" s="44"/>
      <c r="U1143" s="26">
        <f t="shared" si="70"/>
        <v>0</v>
      </c>
      <c r="V1143" s="25">
        <f t="shared" si="69"/>
        <v>0</v>
      </c>
      <c r="W1143" s="25">
        <f t="shared" si="71"/>
        <v>0</v>
      </c>
      <c r="X1143" s="43"/>
    </row>
    <row r="1144" spans="1:24" ht="12.75">
      <c r="A1144" s="36"/>
      <c r="B1144" s="42"/>
      <c r="C1144" s="41"/>
      <c r="D1144" s="40"/>
      <c r="E1144" s="39"/>
      <c r="F1144" s="38"/>
      <c r="G1144" s="37"/>
      <c r="H1144" s="36" t="s">
        <v>0</v>
      </c>
      <c r="I1144" s="35"/>
      <c r="J1144" s="36"/>
      <c r="K1144" s="35"/>
      <c r="L1144" s="34"/>
      <c r="M1144" s="33"/>
      <c r="N1144" s="32"/>
      <c r="O1144" s="31"/>
      <c r="P1144" s="30">
        <f t="shared" si="68"/>
        <v>0</v>
      </c>
      <c r="Q1144" s="45"/>
      <c r="R1144" s="46"/>
      <c r="S1144" s="45"/>
      <c r="T1144" s="44"/>
      <c r="U1144" s="26">
        <f t="shared" si="70"/>
        <v>0</v>
      </c>
      <c r="V1144" s="25">
        <f t="shared" si="69"/>
        <v>0</v>
      </c>
      <c r="W1144" s="25">
        <f t="shared" si="71"/>
        <v>0</v>
      </c>
      <c r="X1144" s="43"/>
    </row>
    <row r="1145" spans="1:24" ht="12.75">
      <c r="A1145" s="36"/>
      <c r="B1145" s="42"/>
      <c r="C1145" s="41"/>
      <c r="D1145" s="40"/>
      <c r="E1145" s="39"/>
      <c r="F1145" s="38"/>
      <c r="G1145" s="37"/>
      <c r="H1145" s="36" t="s">
        <v>0</v>
      </c>
      <c r="I1145" s="35"/>
      <c r="J1145" s="36"/>
      <c r="K1145" s="35"/>
      <c r="L1145" s="34"/>
      <c r="M1145" s="33"/>
      <c r="N1145" s="32"/>
      <c r="O1145" s="31"/>
      <c r="P1145" s="30">
        <f t="shared" si="68"/>
        <v>0</v>
      </c>
      <c r="Q1145" s="45"/>
      <c r="R1145" s="46"/>
      <c r="S1145" s="45"/>
      <c r="T1145" s="44"/>
      <c r="U1145" s="26">
        <f t="shared" si="70"/>
        <v>0</v>
      </c>
      <c r="V1145" s="25">
        <f t="shared" si="69"/>
        <v>0</v>
      </c>
      <c r="W1145" s="25">
        <f t="shared" si="71"/>
        <v>0</v>
      </c>
      <c r="X1145" s="43"/>
    </row>
    <row r="1146" spans="1:24" ht="12.75">
      <c r="A1146" s="36"/>
      <c r="B1146" s="42"/>
      <c r="C1146" s="41"/>
      <c r="D1146" s="40"/>
      <c r="E1146" s="39"/>
      <c r="F1146" s="38"/>
      <c r="G1146" s="37"/>
      <c r="H1146" s="36" t="s">
        <v>0</v>
      </c>
      <c r="I1146" s="35"/>
      <c r="J1146" s="36"/>
      <c r="K1146" s="35"/>
      <c r="L1146" s="34"/>
      <c r="M1146" s="33"/>
      <c r="N1146" s="32"/>
      <c r="O1146" s="31"/>
      <c r="P1146" s="30">
        <f t="shared" si="68"/>
        <v>0</v>
      </c>
      <c r="Q1146" s="45"/>
      <c r="R1146" s="46"/>
      <c r="S1146" s="45"/>
      <c r="T1146" s="44"/>
      <c r="U1146" s="26">
        <f t="shared" si="70"/>
        <v>0</v>
      </c>
      <c r="V1146" s="25">
        <f t="shared" si="69"/>
        <v>0</v>
      </c>
      <c r="W1146" s="25">
        <f t="shared" si="71"/>
        <v>0</v>
      </c>
      <c r="X1146" s="43"/>
    </row>
    <row r="1147" spans="1:24" ht="12.75">
      <c r="A1147" s="36"/>
      <c r="B1147" s="42"/>
      <c r="C1147" s="41"/>
      <c r="D1147" s="40"/>
      <c r="E1147" s="39"/>
      <c r="F1147" s="38"/>
      <c r="G1147" s="37"/>
      <c r="H1147" s="36" t="s">
        <v>0</v>
      </c>
      <c r="I1147" s="35"/>
      <c r="J1147" s="36"/>
      <c r="K1147" s="35"/>
      <c r="L1147" s="34"/>
      <c r="M1147" s="33"/>
      <c r="N1147" s="32"/>
      <c r="O1147" s="31"/>
      <c r="P1147" s="30">
        <f t="shared" si="68"/>
        <v>0</v>
      </c>
      <c r="Q1147" s="45"/>
      <c r="R1147" s="46"/>
      <c r="S1147" s="45"/>
      <c r="T1147" s="44"/>
      <c r="U1147" s="26">
        <f t="shared" si="70"/>
        <v>0</v>
      </c>
      <c r="V1147" s="25">
        <f t="shared" si="69"/>
        <v>0</v>
      </c>
      <c r="W1147" s="25">
        <f t="shared" si="71"/>
        <v>0</v>
      </c>
      <c r="X1147" s="43"/>
    </row>
    <row r="1148" spans="1:24" ht="12.75">
      <c r="A1148" s="36"/>
      <c r="B1148" s="42"/>
      <c r="C1148" s="41"/>
      <c r="D1148" s="40"/>
      <c r="E1148" s="39"/>
      <c r="F1148" s="38"/>
      <c r="G1148" s="37"/>
      <c r="H1148" s="36" t="s">
        <v>0</v>
      </c>
      <c r="I1148" s="35"/>
      <c r="J1148" s="36"/>
      <c r="K1148" s="35"/>
      <c r="L1148" s="34"/>
      <c r="M1148" s="33"/>
      <c r="N1148" s="32"/>
      <c r="O1148" s="31"/>
      <c r="P1148" s="30">
        <f t="shared" si="68"/>
        <v>0</v>
      </c>
      <c r="Q1148" s="45"/>
      <c r="R1148" s="46"/>
      <c r="S1148" s="45"/>
      <c r="T1148" s="44"/>
      <c r="U1148" s="26">
        <f t="shared" si="70"/>
        <v>0</v>
      </c>
      <c r="V1148" s="25">
        <f t="shared" si="69"/>
        <v>0</v>
      </c>
      <c r="W1148" s="25">
        <f t="shared" si="71"/>
        <v>0</v>
      </c>
      <c r="X1148" s="43"/>
    </row>
    <row r="1149" spans="1:24" ht="12.75">
      <c r="A1149" s="36"/>
      <c r="B1149" s="42"/>
      <c r="C1149" s="41"/>
      <c r="D1149" s="40"/>
      <c r="E1149" s="39"/>
      <c r="F1149" s="38"/>
      <c r="G1149" s="37"/>
      <c r="H1149" s="36" t="s">
        <v>0</v>
      </c>
      <c r="I1149" s="35"/>
      <c r="J1149" s="36"/>
      <c r="K1149" s="35"/>
      <c r="L1149" s="34"/>
      <c r="M1149" s="33"/>
      <c r="N1149" s="32"/>
      <c r="O1149" s="31"/>
      <c r="P1149" s="30">
        <f t="shared" si="68"/>
        <v>0</v>
      </c>
      <c r="Q1149" s="45"/>
      <c r="R1149" s="46"/>
      <c r="S1149" s="45"/>
      <c r="T1149" s="44"/>
      <c r="U1149" s="26">
        <f t="shared" si="70"/>
        <v>0</v>
      </c>
      <c r="V1149" s="25">
        <f t="shared" si="69"/>
        <v>0</v>
      </c>
      <c r="W1149" s="25">
        <f t="shared" si="71"/>
        <v>0</v>
      </c>
      <c r="X1149" s="43"/>
    </row>
    <row r="1150" spans="1:24" ht="12.75">
      <c r="A1150" s="36"/>
      <c r="B1150" s="42"/>
      <c r="C1150" s="41"/>
      <c r="D1150" s="40"/>
      <c r="E1150" s="39"/>
      <c r="F1150" s="38"/>
      <c r="G1150" s="37"/>
      <c r="H1150" s="36" t="s">
        <v>0</v>
      </c>
      <c r="I1150" s="35"/>
      <c r="J1150" s="36"/>
      <c r="K1150" s="35"/>
      <c r="L1150" s="34"/>
      <c r="M1150" s="33"/>
      <c r="N1150" s="32"/>
      <c r="O1150" s="31"/>
      <c r="P1150" s="30">
        <f t="shared" si="68"/>
        <v>0</v>
      </c>
      <c r="Q1150" s="45"/>
      <c r="R1150" s="46"/>
      <c r="S1150" s="45"/>
      <c r="T1150" s="44"/>
      <c r="U1150" s="26">
        <f t="shared" si="70"/>
        <v>0</v>
      </c>
      <c r="V1150" s="25">
        <f t="shared" si="69"/>
        <v>0</v>
      </c>
      <c r="W1150" s="25">
        <f t="shared" si="71"/>
        <v>0</v>
      </c>
      <c r="X1150" s="43"/>
    </row>
    <row r="1151" spans="1:24" ht="12.75">
      <c r="A1151" s="36"/>
      <c r="B1151" s="42"/>
      <c r="C1151" s="41"/>
      <c r="D1151" s="40"/>
      <c r="E1151" s="39"/>
      <c r="F1151" s="38"/>
      <c r="G1151" s="37"/>
      <c r="H1151" s="36" t="s">
        <v>0</v>
      </c>
      <c r="I1151" s="35"/>
      <c r="J1151" s="36"/>
      <c r="K1151" s="35"/>
      <c r="L1151" s="34"/>
      <c r="M1151" s="33"/>
      <c r="N1151" s="32"/>
      <c r="O1151" s="31"/>
      <c r="P1151" s="30">
        <f t="shared" si="68"/>
        <v>0</v>
      </c>
      <c r="Q1151" s="45"/>
      <c r="R1151" s="46"/>
      <c r="S1151" s="45"/>
      <c r="T1151" s="44"/>
      <c r="U1151" s="26">
        <f t="shared" si="70"/>
        <v>0</v>
      </c>
      <c r="V1151" s="25">
        <f t="shared" si="69"/>
        <v>0</v>
      </c>
      <c r="W1151" s="25">
        <f t="shared" si="71"/>
        <v>0</v>
      </c>
      <c r="X1151" s="43"/>
    </row>
    <row r="1152" spans="1:24" ht="12.75">
      <c r="A1152" s="36"/>
      <c r="B1152" s="42"/>
      <c r="C1152" s="41"/>
      <c r="D1152" s="40"/>
      <c r="E1152" s="39"/>
      <c r="F1152" s="38"/>
      <c r="G1152" s="37"/>
      <c r="H1152" s="36" t="s">
        <v>0</v>
      </c>
      <c r="I1152" s="35"/>
      <c r="J1152" s="36"/>
      <c r="K1152" s="35"/>
      <c r="L1152" s="34"/>
      <c r="M1152" s="33"/>
      <c r="N1152" s="32"/>
      <c r="O1152" s="31"/>
      <c r="P1152" s="30">
        <f t="shared" si="68"/>
        <v>0</v>
      </c>
      <c r="Q1152" s="45"/>
      <c r="R1152" s="46"/>
      <c r="S1152" s="45"/>
      <c r="T1152" s="44"/>
      <c r="U1152" s="26">
        <f t="shared" si="70"/>
        <v>0</v>
      </c>
      <c r="V1152" s="25">
        <f t="shared" si="69"/>
        <v>0</v>
      </c>
      <c r="W1152" s="25">
        <f t="shared" si="71"/>
        <v>0</v>
      </c>
      <c r="X1152" s="43"/>
    </row>
    <row r="1153" spans="1:24" ht="12.75">
      <c r="A1153" s="36"/>
      <c r="B1153" s="42"/>
      <c r="C1153" s="41"/>
      <c r="D1153" s="40"/>
      <c r="E1153" s="39"/>
      <c r="F1153" s="38"/>
      <c r="G1153" s="37"/>
      <c r="H1153" s="36" t="s">
        <v>0</v>
      </c>
      <c r="I1153" s="35"/>
      <c r="J1153" s="36"/>
      <c r="K1153" s="35"/>
      <c r="L1153" s="34"/>
      <c r="M1153" s="33"/>
      <c r="N1153" s="32"/>
      <c r="O1153" s="31"/>
      <c r="P1153" s="30">
        <f t="shared" si="68"/>
        <v>0</v>
      </c>
      <c r="Q1153" s="45"/>
      <c r="R1153" s="46"/>
      <c r="S1153" s="45"/>
      <c r="T1153" s="44"/>
      <c r="U1153" s="26">
        <f t="shared" si="70"/>
        <v>0</v>
      </c>
      <c r="V1153" s="25">
        <f t="shared" si="69"/>
        <v>0</v>
      </c>
      <c r="W1153" s="25">
        <f t="shared" si="71"/>
        <v>0</v>
      </c>
      <c r="X1153" s="43"/>
    </row>
    <row r="1154" spans="1:24" ht="12.75">
      <c r="A1154" s="36"/>
      <c r="B1154" s="42"/>
      <c r="C1154" s="41"/>
      <c r="D1154" s="40"/>
      <c r="E1154" s="39"/>
      <c r="F1154" s="38"/>
      <c r="G1154" s="37"/>
      <c r="H1154" s="36" t="s">
        <v>0</v>
      </c>
      <c r="I1154" s="35"/>
      <c r="J1154" s="36"/>
      <c r="K1154" s="35"/>
      <c r="L1154" s="34"/>
      <c r="M1154" s="33"/>
      <c r="N1154" s="32"/>
      <c r="O1154" s="31"/>
      <c r="P1154" s="30">
        <f t="shared" si="68"/>
        <v>0</v>
      </c>
      <c r="Q1154" s="45"/>
      <c r="R1154" s="46"/>
      <c r="S1154" s="45"/>
      <c r="T1154" s="44"/>
      <c r="U1154" s="26">
        <f t="shared" si="70"/>
        <v>0</v>
      </c>
      <c r="V1154" s="25">
        <f t="shared" si="69"/>
        <v>0</v>
      </c>
      <c r="W1154" s="25">
        <f t="shared" si="71"/>
        <v>0</v>
      </c>
      <c r="X1154" s="43"/>
    </row>
    <row r="1155" spans="1:24" ht="12.75">
      <c r="A1155" s="36"/>
      <c r="B1155" s="42"/>
      <c r="C1155" s="41"/>
      <c r="D1155" s="40"/>
      <c r="E1155" s="39"/>
      <c r="F1155" s="38"/>
      <c r="G1155" s="37"/>
      <c r="H1155" s="36" t="s">
        <v>0</v>
      </c>
      <c r="I1155" s="35"/>
      <c r="J1155" s="36"/>
      <c r="K1155" s="35"/>
      <c r="L1155" s="34"/>
      <c r="M1155" s="33"/>
      <c r="N1155" s="32"/>
      <c r="O1155" s="31"/>
      <c r="P1155" s="30">
        <f t="shared" si="68"/>
        <v>0</v>
      </c>
      <c r="Q1155" s="45"/>
      <c r="R1155" s="46"/>
      <c r="S1155" s="45"/>
      <c r="T1155" s="44"/>
      <c r="U1155" s="26">
        <f t="shared" si="70"/>
        <v>0</v>
      </c>
      <c r="V1155" s="25">
        <f t="shared" si="69"/>
        <v>0</v>
      </c>
      <c r="W1155" s="25">
        <f t="shared" si="71"/>
        <v>0</v>
      </c>
      <c r="X1155" s="43"/>
    </row>
    <row r="1156" spans="1:24" ht="12.75">
      <c r="A1156" s="36"/>
      <c r="B1156" s="42"/>
      <c r="C1156" s="41"/>
      <c r="D1156" s="40"/>
      <c r="E1156" s="39"/>
      <c r="F1156" s="38"/>
      <c r="G1156" s="37"/>
      <c r="H1156" s="36" t="s">
        <v>0</v>
      </c>
      <c r="I1156" s="35"/>
      <c r="J1156" s="36"/>
      <c r="K1156" s="35"/>
      <c r="L1156" s="34"/>
      <c r="M1156" s="33"/>
      <c r="N1156" s="32"/>
      <c r="O1156" s="31"/>
      <c r="P1156" s="30">
        <f t="shared" si="68"/>
        <v>0</v>
      </c>
      <c r="Q1156" s="45"/>
      <c r="R1156" s="46"/>
      <c r="S1156" s="45"/>
      <c r="T1156" s="44"/>
      <c r="U1156" s="26">
        <f t="shared" si="70"/>
        <v>0</v>
      </c>
      <c r="V1156" s="25">
        <f t="shared" si="69"/>
        <v>0</v>
      </c>
      <c r="W1156" s="25">
        <f t="shared" si="71"/>
        <v>0</v>
      </c>
      <c r="X1156" s="43"/>
    </row>
    <row r="1157" spans="1:24" ht="12.75">
      <c r="A1157" s="36"/>
      <c r="B1157" s="42"/>
      <c r="C1157" s="41"/>
      <c r="D1157" s="40"/>
      <c r="E1157" s="39"/>
      <c r="F1157" s="38"/>
      <c r="G1157" s="37"/>
      <c r="H1157" s="36" t="s">
        <v>0</v>
      </c>
      <c r="I1157" s="35"/>
      <c r="J1157" s="36"/>
      <c r="K1157" s="35"/>
      <c r="L1157" s="34"/>
      <c r="M1157" s="33"/>
      <c r="N1157" s="32"/>
      <c r="O1157" s="31"/>
      <c r="P1157" s="30">
        <f t="shared" si="68"/>
        <v>0</v>
      </c>
      <c r="Q1157" s="45"/>
      <c r="R1157" s="46"/>
      <c r="S1157" s="45"/>
      <c r="T1157" s="44"/>
      <c r="U1157" s="26">
        <f t="shared" si="70"/>
        <v>0</v>
      </c>
      <c r="V1157" s="25">
        <f t="shared" si="69"/>
        <v>0</v>
      </c>
      <c r="W1157" s="25">
        <f t="shared" si="71"/>
        <v>0</v>
      </c>
      <c r="X1157" s="43"/>
    </row>
    <row r="1158" spans="1:24" ht="12.75">
      <c r="A1158" s="36"/>
      <c r="B1158" s="42"/>
      <c r="C1158" s="41"/>
      <c r="D1158" s="40"/>
      <c r="E1158" s="39"/>
      <c r="F1158" s="38"/>
      <c r="G1158" s="37"/>
      <c r="H1158" s="36" t="s">
        <v>0</v>
      </c>
      <c r="I1158" s="35"/>
      <c r="J1158" s="36"/>
      <c r="K1158" s="35"/>
      <c r="L1158" s="34"/>
      <c r="M1158" s="33"/>
      <c r="N1158" s="32"/>
      <c r="O1158" s="31"/>
      <c r="P1158" s="30">
        <f t="shared" ref="P1158:P1221" si="72">N1158+O1158</f>
        <v>0</v>
      </c>
      <c r="Q1158" s="45"/>
      <c r="R1158" s="46"/>
      <c r="S1158" s="45"/>
      <c r="T1158" s="44"/>
      <c r="U1158" s="26">
        <f t="shared" si="70"/>
        <v>0</v>
      </c>
      <c r="V1158" s="25">
        <f t="shared" ref="V1158:V1221" si="73">(Q1158*R1158)+(S1158*T1158)</f>
        <v>0</v>
      </c>
      <c r="W1158" s="25">
        <f t="shared" si="71"/>
        <v>0</v>
      </c>
      <c r="X1158" s="43"/>
    </row>
    <row r="1159" spans="1:24" ht="12.75">
      <c r="A1159" s="36"/>
      <c r="B1159" s="42"/>
      <c r="C1159" s="41"/>
      <c r="D1159" s="40"/>
      <c r="E1159" s="39"/>
      <c r="F1159" s="38"/>
      <c r="G1159" s="37"/>
      <c r="H1159" s="36" t="s">
        <v>0</v>
      </c>
      <c r="I1159" s="35"/>
      <c r="J1159" s="36"/>
      <c r="K1159" s="35"/>
      <c r="L1159" s="34"/>
      <c r="M1159" s="33"/>
      <c r="N1159" s="32"/>
      <c r="O1159" s="31"/>
      <c r="P1159" s="30">
        <f t="shared" si="72"/>
        <v>0</v>
      </c>
      <c r="Q1159" s="45"/>
      <c r="R1159" s="46"/>
      <c r="S1159" s="45"/>
      <c r="T1159" s="44"/>
      <c r="U1159" s="26">
        <f t="shared" ref="U1159:U1222" si="74">Q1159+S1159</f>
        <v>0</v>
      </c>
      <c r="V1159" s="25">
        <f t="shared" si="73"/>
        <v>0</v>
      </c>
      <c r="W1159" s="25">
        <f t="shared" ref="W1159:W1222" si="75">V1159+P1159</f>
        <v>0</v>
      </c>
      <c r="X1159" s="43"/>
    </row>
    <row r="1160" spans="1:24" ht="12.75">
      <c r="A1160" s="36"/>
      <c r="B1160" s="42"/>
      <c r="C1160" s="41"/>
      <c r="D1160" s="40"/>
      <c r="E1160" s="39"/>
      <c r="F1160" s="38"/>
      <c r="G1160" s="37"/>
      <c r="H1160" s="36" t="s">
        <v>0</v>
      </c>
      <c r="I1160" s="35"/>
      <c r="J1160" s="36"/>
      <c r="K1160" s="35"/>
      <c r="L1160" s="34"/>
      <c r="M1160" s="33"/>
      <c r="N1160" s="32"/>
      <c r="O1160" s="31"/>
      <c r="P1160" s="30">
        <f t="shared" si="72"/>
        <v>0</v>
      </c>
      <c r="Q1160" s="45"/>
      <c r="R1160" s="46"/>
      <c r="S1160" s="45"/>
      <c r="T1160" s="44"/>
      <c r="U1160" s="26">
        <f t="shared" si="74"/>
        <v>0</v>
      </c>
      <c r="V1160" s="25">
        <f t="shared" si="73"/>
        <v>0</v>
      </c>
      <c r="W1160" s="25">
        <f t="shared" si="75"/>
        <v>0</v>
      </c>
      <c r="X1160" s="43"/>
    </row>
    <row r="1161" spans="1:24" ht="12.75">
      <c r="A1161" s="36"/>
      <c r="B1161" s="42"/>
      <c r="C1161" s="41"/>
      <c r="D1161" s="40"/>
      <c r="E1161" s="39"/>
      <c r="F1161" s="38"/>
      <c r="G1161" s="37"/>
      <c r="H1161" s="36" t="s">
        <v>0</v>
      </c>
      <c r="I1161" s="35"/>
      <c r="J1161" s="36"/>
      <c r="K1161" s="35"/>
      <c r="L1161" s="34"/>
      <c r="M1161" s="33"/>
      <c r="N1161" s="32"/>
      <c r="O1161" s="31"/>
      <c r="P1161" s="30">
        <f t="shared" si="72"/>
        <v>0</v>
      </c>
      <c r="Q1161" s="45"/>
      <c r="R1161" s="46"/>
      <c r="S1161" s="45"/>
      <c r="T1161" s="44"/>
      <c r="U1161" s="26">
        <f t="shared" si="74"/>
        <v>0</v>
      </c>
      <c r="V1161" s="25">
        <f t="shared" si="73"/>
        <v>0</v>
      </c>
      <c r="W1161" s="25">
        <f t="shared" si="75"/>
        <v>0</v>
      </c>
      <c r="X1161" s="43"/>
    </row>
    <row r="1162" spans="1:24" ht="12.75">
      <c r="A1162" s="36"/>
      <c r="B1162" s="42"/>
      <c r="C1162" s="41"/>
      <c r="D1162" s="40"/>
      <c r="E1162" s="39"/>
      <c r="F1162" s="38"/>
      <c r="G1162" s="37"/>
      <c r="H1162" s="36" t="s">
        <v>0</v>
      </c>
      <c r="I1162" s="35"/>
      <c r="J1162" s="36"/>
      <c r="K1162" s="35"/>
      <c r="L1162" s="34"/>
      <c r="M1162" s="33"/>
      <c r="N1162" s="32"/>
      <c r="O1162" s="31"/>
      <c r="P1162" s="30">
        <f t="shared" si="72"/>
        <v>0</v>
      </c>
      <c r="Q1162" s="45"/>
      <c r="R1162" s="46"/>
      <c r="S1162" s="45"/>
      <c r="T1162" s="44"/>
      <c r="U1162" s="26">
        <f t="shared" si="74"/>
        <v>0</v>
      </c>
      <c r="V1162" s="25">
        <f t="shared" si="73"/>
        <v>0</v>
      </c>
      <c r="W1162" s="25">
        <f t="shared" si="75"/>
        <v>0</v>
      </c>
      <c r="X1162" s="43"/>
    </row>
    <row r="1163" spans="1:24" ht="12.75">
      <c r="A1163" s="36"/>
      <c r="B1163" s="42"/>
      <c r="C1163" s="41"/>
      <c r="D1163" s="40"/>
      <c r="E1163" s="39"/>
      <c r="F1163" s="38"/>
      <c r="G1163" s="37"/>
      <c r="H1163" s="36" t="s">
        <v>0</v>
      </c>
      <c r="I1163" s="35"/>
      <c r="J1163" s="36"/>
      <c r="K1163" s="35"/>
      <c r="L1163" s="34"/>
      <c r="M1163" s="33"/>
      <c r="N1163" s="32"/>
      <c r="O1163" s="31"/>
      <c r="P1163" s="30">
        <f t="shared" si="72"/>
        <v>0</v>
      </c>
      <c r="Q1163" s="45"/>
      <c r="R1163" s="46"/>
      <c r="S1163" s="45"/>
      <c r="T1163" s="44"/>
      <c r="U1163" s="26">
        <f t="shared" si="74"/>
        <v>0</v>
      </c>
      <c r="V1163" s="25">
        <f t="shared" si="73"/>
        <v>0</v>
      </c>
      <c r="W1163" s="25">
        <f t="shared" si="75"/>
        <v>0</v>
      </c>
      <c r="X1163" s="43"/>
    </row>
    <row r="1164" spans="1:24" ht="12.75">
      <c r="A1164" s="36"/>
      <c r="B1164" s="42"/>
      <c r="C1164" s="41"/>
      <c r="D1164" s="40"/>
      <c r="E1164" s="39"/>
      <c r="F1164" s="38"/>
      <c r="G1164" s="37"/>
      <c r="H1164" s="36" t="s">
        <v>0</v>
      </c>
      <c r="I1164" s="35"/>
      <c r="J1164" s="36"/>
      <c r="K1164" s="35"/>
      <c r="L1164" s="34"/>
      <c r="M1164" s="33"/>
      <c r="N1164" s="32"/>
      <c r="O1164" s="31"/>
      <c r="P1164" s="30">
        <f t="shared" si="72"/>
        <v>0</v>
      </c>
      <c r="Q1164" s="45"/>
      <c r="R1164" s="46"/>
      <c r="S1164" s="45"/>
      <c r="T1164" s="44"/>
      <c r="U1164" s="26">
        <f t="shared" si="74"/>
        <v>0</v>
      </c>
      <c r="V1164" s="25">
        <f t="shared" si="73"/>
        <v>0</v>
      </c>
      <c r="W1164" s="25">
        <f t="shared" si="75"/>
        <v>0</v>
      </c>
      <c r="X1164" s="43"/>
    </row>
    <row r="1165" spans="1:24" ht="12.75">
      <c r="A1165" s="36"/>
      <c r="B1165" s="42"/>
      <c r="C1165" s="41"/>
      <c r="D1165" s="40"/>
      <c r="E1165" s="39"/>
      <c r="F1165" s="38"/>
      <c r="G1165" s="37"/>
      <c r="H1165" s="36" t="s">
        <v>0</v>
      </c>
      <c r="I1165" s="35"/>
      <c r="J1165" s="36"/>
      <c r="K1165" s="35"/>
      <c r="L1165" s="34"/>
      <c r="M1165" s="33"/>
      <c r="N1165" s="32"/>
      <c r="O1165" s="31"/>
      <c r="P1165" s="30">
        <f t="shared" si="72"/>
        <v>0</v>
      </c>
      <c r="Q1165" s="45"/>
      <c r="R1165" s="46"/>
      <c r="S1165" s="45"/>
      <c r="T1165" s="44"/>
      <c r="U1165" s="26">
        <f t="shared" si="74"/>
        <v>0</v>
      </c>
      <c r="V1165" s="25">
        <f t="shared" si="73"/>
        <v>0</v>
      </c>
      <c r="W1165" s="25">
        <f t="shared" si="75"/>
        <v>0</v>
      </c>
      <c r="X1165" s="43"/>
    </row>
    <row r="1166" spans="1:24" ht="12.75">
      <c r="A1166" s="36"/>
      <c r="B1166" s="42"/>
      <c r="C1166" s="41"/>
      <c r="D1166" s="40"/>
      <c r="E1166" s="39"/>
      <c r="F1166" s="38"/>
      <c r="G1166" s="37"/>
      <c r="H1166" s="36" t="s">
        <v>0</v>
      </c>
      <c r="I1166" s="35"/>
      <c r="J1166" s="36"/>
      <c r="K1166" s="35"/>
      <c r="L1166" s="34"/>
      <c r="M1166" s="33"/>
      <c r="N1166" s="32"/>
      <c r="O1166" s="31"/>
      <c r="P1166" s="30">
        <f t="shared" si="72"/>
        <v>0</v>
      </c>
      <c r="Q1166" s="45"/>
      <c r="R1166" s="46"/>
      <c r="S1166" s="45"/>
      <c r="T1166" s="44"/>
      <c r="U1166" s="26">
        <f t="shared" si="74"/>
        <v>0</v>
      </c>
      <c r="V1166" s="25">
        <f t="shared" si="73"/>
        <v>0</v>
      </c>
      <c r="W1166" s="25">
        <f t="shared" si="75"/>
        <v>0</v>
      </c>
      <c r="X1166" s="43"/>
    </row>
    <row r="1167" spans="1:24" ht="12.75">
      <c r="A1167" s="36"/>
      <c r="B1167" s="42"/>
      <c r="C1167" s="41"/>
      <c r="D1167" s="40"/>
      <c r="E1167" s="39"/>
      <c r="F1167" s="38"/>
      <c r="G1167" s="37"/>
      <c r="H1167" s="36" t="s">
        <v>0</v>
      </c>
      <c r="I1167" s="35"/>
      <c r="J1167" s="36"/>
      <c r="K1167" s="35"/>
      <c r="L1167" s="34"/>
      <c r="M1167" s="33"/>
      <c r="N1167" s="32"/>
      <c r="O1167" s="31"/>
      <c r="P1167" s="30">
        <f t="shared" si="72"/>
        <v>0</v>
      </c>
      <c r="Q1167" s="45"/>
      <c r="R1167" s="46"/>
      <c r="S1167" s="45"/>
      <c r="T1167" s="44"/>
      <c r="U1167" s="26">
        <f t="shared" si="74"/>
        <v>0</v>
      </c>
      <c r="V1167" s="25">
        <f t="shared" si="73"/>
        <v>0</v>
      </c>
      <c r="W1167" s="25">
        <f t="shared" si="75"/>
        <v>0</v>
      </c>
      <c r="X1167" s="43"/>
    </row>
    <row r="1168" spans="1:24" ht="12.75">
      <c r="A1168" s="36"/>
      <c r="B1168" s="42"/>
      <c r="C1168" s="41"/>
      <c r="D1168" s="40"/>
      <c r="E1168" s="39"/>
      <c r="F1168" s="38"/>
      <c r="G1168" s="37"/>
      <c r="H1168" s="36" t="s">
        <v>0</v>
      </c>
      <c r="I1168" s="35"/>
      <c r="J1168" s="36"/>
      <c r="K1168" s="35"/>
      <c r="L1168" s="34"/>
      <c r="M1168" s="33"/>
      <c r="N1168" s="32"/>
      <c r="O1168" s="31"/>
      <c r="P1168" s="30">
        <f t="shared" si="72"/>
        <v>0</v>
      </c>
      <c r="Q1168" s="45"/>
      <c r="R1168" s="46"/>
      <c r="S1168" s="45"/>
      <c r="T1168" s="44"/>
      <c r="U1168" s="26">
        <f t="shared" si="74"/>
        <v>0</v>
      </c>
      <c r="V1168" s="25">
        <f t="shared" si="73"/>
        <v>0</v>
      </c>
      <c r="W1168" s="25">
        <f t="shared" si="75"/>
        <v>0</v>
      </c>
      <c r="X1168" s="43"/>
    </row>
    <row r="1169" spans="1:24" ht="12.75">
      <c r="A1169" s="36"/>
      <c r="B1169" s="42"/>
      <c r="C1169" s="41"/>
      <c r="D1169" s="40"/>
      <c r="E1169" s="39"/>
      <c r="F1169" s="38"/>
      <c r="G1169" s="37"/>
      <c r="H1169" s="36" t="s">
        <v>0</v>
      </c>
      <c r="I1169" s="35"/>
      <c r="J1169" s="36"/>
      <c r="K1169" s="35"/>
      <c r="L1169" s="34"/>
      <c r="M1169" s="33"/>
      <c r="N1169" s="32"/>
      <c r="O1169" s="31"/>
      <c r="P1169" s="30">
        <f t="shared" si="72"/>
        <v>0</v>
      </c>
      <c r="Q1169" s="45"/>
      <c r="R1169" s="46"/>
      <c r="S1169" s="45"/>
      <c r="T1169" s="44"/>
      <c r="U1169" s="26">
        <f t="shared" si="74"/>
        <v>0</v>
      </c>
      <c r="V1169" s="25">
        <f t="shared" si="73"/>
        <v>0</v>
      </c>
      <c r="W1169" s="25">
        <f t="shared" si="75"/>
        <v>0</v>
      </c>
      <c r="X1169" s="43"/>
    </row>
    <row r="1170" spans="1:24" ht="12.75">
      <c r="A1170" s="36"/>
      <c r="B1170" s="42"/>
      <c r="C1170" s="41"/>
      <c r="D1170" s="40"/>
      <c r="E1170" s="39"/>
      <c r="F1170" s="38"/>
      <c r="G1170" s="37"/>
      <c r="H1170" s="36" t="s">
        <v>0</v>
      </c>
      <c r="I1170" s="35"/>
      <c r="J1170" s="36"/>
      <c r="K1170" s="35"/>
      <c r="L1170" s="34"/>
      <c r="M1170" s="33"/>
      <c r="N1170" s="32"/>
      <c r="O1170" s="31"/>
      <c r="P1170" s="30">
        <f t="shared" si="72"/>
        <v>0</v>
      </c>
      <c r="Q1170" s="45"/>
      <c r="R1170" s="46"/>
      <c r="S1170" s="45"/>
      <c r="T1170" s="44"/>
      <c r="U1170" s="26">
        <f t="shared" si="74"/>
        <v>0</v>
      </c>
      <c r="V1170" s="25">
        <f t="shared" si="73"/>
        <v>0</v>
      </c>
      <c r="W1170" s="25">
        <f t="shared" si="75"/>
        <v>0</v>
      </c>
      <c r="X1170" s="43"/>
    </row>
    <row r="1171" spans="1:24" ht="12.75">
      <c r="A1171" s="36"/>
      <c r="B1171" s="42"/>
      <c r="C1171" s="41"/>
      <c r="D1171" s="40"/>
      <c r="E1171" s="39"/>
      <c r="F1171" s="38"/>
      <c r="G1171" s="37"/>
      <c r="H1171" s="36" t="s">
        <v>0</v>
      </c>
      <c r="I1171" s="35"/>
      <c r="J1171" s="36"/>
      <c r="K1171" s="35"/>
      <c r="L1171" s="34"/>
      <c r="M1171" s="33"/>
      <c r="N1171" s="32"/>
      <c r="O1171" s="31"/>
      <c r="P1171" s="30">
        <f t="shared" si="72"/>
        <v>0</v>
      </c>
      <c r="Q1171" s="45"/>
      <c r="R1171" s="46"/>
      <c r="S1171" s="45"/>
      <c r="T1171" s="44"/>
      <c r="U1171" s="26">
        <f t="shared" si="74"/>
        <v>0</v>
      </c>
      <c r="V1171" s="25">
        <f t="shared" si="73"/>
        <v>0</v>
      </c>
      <c r="W1171" s="25">
        <f t="shared" si="75"/>
        <v>0</v>
      </c>
      <c r="X1171" s="43"/>
    </row>
    <row r="1172" spans="1:24" ht="12.75">
      <c r="A1172" s="36"/>
      <c r="B1172" s="42"/>
      <c r="C1172" s="41"/>
      <c r="D1172" s="40"/>
      <c r="E1172" s="39"/>
      <c r="F1172" s="38"/>
      <c r="G1172" s="37"/>
      <c r="H1172" s="36" t="s">
        <v>0</v>
      </c>
      <c r="I1172" s="35"/>
      <c r="J1172" s="36"/>
      <c r="K1172" s="35"/>
      <c r="L1172" s="34"/>
      <c r="M1172" s="33"/>
      <c r="N1172" s="32"/>
      <c r="O1172" s="31"/>
      <c r="P1172" s="30">
        <f t="shared" si="72"/>
        <v>0</v>
      </c>
      <c r="Q1172" s="45"/>
      <c r="R1172" s="46"/>
      <c r="S1172" s="45"/>
      <c r="T1172" s="44"/>
      <c r="U1172" s="26">
        <f t="shared" si="74"/>
        <v>0</v>
      </c>
      <c r="V1172" s="25">
        <f t="shared" si="73"/>
        <v>0</v>
      </c>
      <c r="W1172" s="25">
        <f t="shared" si="75"/>
        <v>0</v>
      </c>
      <c r="X1172" s="43"/>
    </row>
    <row r="1173" spans="1:24" ht="12.75">
      <c r="A1173" s="36"/>
      <c r="B1173" s="42"/>
      <c r="C1173" s="41"/>
      <c r="D1173" s="40"/>
      <c r="E1173" s="39"/>
      <c r="F1173" s="38"/>
      <c r="G1173" s="37"/>
      <c r="H1173" s="36" t="s">
        <v>0</v>
      </c>
      <c r="I1173" s="35"/>
      <c r="J1173" s="36"/>
      <c r="K1173" s="35"/>
      <c r="L1173" s="34"/>
      <c r="M1173" s="33"/>
      <c r="N1173" s="32"/>
      <c r="O1173" s="31"/>
      <c r="P1173" s="30">
        <f t="shared" si="72"/>
        <v>0</v>
      </c>
      <c r="Q1173" s="45"/>
      <c r="R1173" s="46"/>
      <c r="S1173" s="45"/>
      <c r="T1173" s="44"/>
      <c r="U1173" s="26">
        <f t="shared" si="74"/>
        <v>0</v>
      </c>
      <c r="V1173" s="25">
        <f t="shared" si="73"/>
        <v>0</v>
      </c>
      <c r="W1173" s="25">
        <f t="shared" si="75"/>
        <v>0</v>
      </c>
      <c r="X1173" s="43"/>
    </row>
    <row r="1174" spans="1:24" ht="12.75">
      <c r="A1174" s="36"/>
      <c r="B1174" s="42"/>
      <c r="C1174" s="41"/>
      <c r="D1174" s="40"/>
      <c r="E1174" s="39"/>
      <c r="F1174" s="38"/>
      <c r="G1174" s="37"/>
      <c r="H1174" s="36" t="s">
        <v>0</v>
      </c>
      <c r="I1174" s="35"/>
      <c r="J1174" s="36"/>
      <c r="K1174" s="35"/>
      <c r="L1174" s="34"/>
      <c r="M1174" s="33"/>
      <c r="N1174" s="32"/>
      <c r="O1174" s="31"/>
      <c r="P1174" s="30">
        <f t="shared" si="72"/>
        <v>0</v>
      </c>
      <c r="Q1174" s="45"/>
      <c r="R1174" s="46"/>
      <c r="S1174" s="45"/>
      <c r="T1174" s="44"/>
      <c r="U1174" s="26">
        <f t="shared" si="74"/>
        <v>0</v>
      </c>
      <c r="V1174" s="25">
        <f t="shared" si="73"/>
        <v>0</v>
      </c>
      <c r="W1174" s="25">
        <f t="shared" si="75"/>
        <v>0</v>
      </c>
      <c r="X1174" s="43"/>
    </row>
    <row r="1175" spans="1:24" ht="12.75">
      <c r="A1175" s="36"/>
      <c r="B1175" s="42"/>
      <c r="C1175" s="41"/>
      <c r="D1175" s="40"/>
      <c r="E1175" s="39"/>
      <c r="F1175" s="38"/>
      <c r="G1175" s="37"/>
      <c r="H1175" s="36" t="s">
        <v>0</v>
      </c>
      <c r="I1175" s="35"/>
      <c r="J1175" s="36"/>
      <c r="K1175" s="35"/>
      <c r="L1175" s="34"/>
      <c r="M1175" s="33"/>
      <c r="N1175" s="32"/>
      <c r="O1175" s="31"/>
      <c r="P1175" s="30">
        <f t="shared" si="72"/>
        <v>0</v>
      </c>
      <c r="Q1175" s="45"/>
      <c r="R1175" s="46"/>
      <c r="S1175" s="45"/>
      <c r="T1175" s="44"/>
      <c r="U1175" s="26">
        <f t="shared" si="74"/>
        <v>0</v>
      </c>
      <c r="V1175" s="25">
        <f t="shared" si="73"/>
        <v>0</v>
      </c>
      <c r="W1175" s="25">
        <f t="shared" si="75"/>
        <v>0</v>
      </c>
      <c r="X1175" s="43"/>
    </row>
    <row r="1176" spans="1:24" ht="12.75">
      <c r="A1176" s="36"/>
      <c r="B1176" s="42"/>
      <c r="C1176" s="41"/>
      <c r="D1176" s="40"/>
      <c r="E1176" s="39"/>
      <c r="F1176" s="38"/>
      <c r="G1176" s="37"/>
      <c r="H1176" s="36" t="s">
        <v>0</v>
      </c>
      <c r="I1176" s="35"/>
      <c r="J1176" s="36"/>
      <c r="K1176" s="35"/>
      <c r="L1176" s="34"/>
      <c r="M1176" s="33"/>
      <c r="N1176" s="32"/>
      <c r="O1176" s="31"/>
      <c r="P1176" s="30">
        <f t="shared" si="72"/>
        <v>0</v>
      </c>
      <c r="Q1176" s="45"/>
      <c r="R1176" s="46"/>
      <c r="S1176" s="45"/>
      <c r="T1176" s="44"/>
      <c r="U1176" s="26">
        <f t="shared" si="74"/>
        <v>0</v>
      </c>
      <c r="V1176" s="25">
        <f t="shared" si="73"/>
        <v>0</v>
      </c>
      <c r="W1176" s="25">
        <f t="shared" si="75"/>
        <v>0</v>
      </c>
      <c r="X1176" s="43"/>
    </row>
    <row r="1177" spans="1:24" ht="12.75">
      <c r="A1177" s="36"/>
      <c r="B1177" s="42"/>
      <c r="C1177" s="41"/>
      <c r="D1177" s="40"/>
      <c r="E1177" s="39"/>
      <c r="F1177" s="38"/>
      <c r="G1177" s="37"/>
      <c r="H1177" s="36" t="s">
        <v>0</v>
      </c>
      <c r="I1177" s="35"/>
      <c r="J1177" s="36"/>
      <c r="K1177" s="35"/>
      <c r="L1177" s="34"/>
      <c r="M1177" s="33"/>
      <c r="N1177" s="32"/>
      <c r="O1177" s="31"/>
      <c r="P1177" s="30">
        <f t="shared" si="72"/>
        <v>0</v>
      </c>
      <c r="Q1177" s="45"/>
      <c r="R1177" s="46"/>
      <c r="S1177" s="45"/>
      <c r="T1177" s="44"/>
      <c r="U1177" s="26">
        <f t="shared" si="74"/>
        <v>0</v>
      </c>
      <c r="V1177" s="25">
        <f t="shared" si="73"/>
        <v>0</v>
      </c>
      <c r="W1177" s="25">
        <f t="shared" si="75"/>
        <v>0</v>
      </c>
      <c r="X1177" s="43"/>
    </row>
    <row r="1178" spans="1:24" ht="12.75">
      <c r="A1178" s="36"/>
      <c r="B1178" s="42"/>
      <c r="C1178" s="41"/>
      <c r="D1178" s="40"/>
      <c r="E1178" s="39"/>
      <c r="F1178" s="38"/>
      <c r="G1178" s="37"/>
      <c r="H1178" s="36" t="s">
        <v>0</v>
      </c>
      <c r="I1178" s="35"/>
      <c r="J1178" s="36"/>
      <c r="K1178" s="35"/>
      <c r="L1178" s="34"/>
      <c r="M1178" s="33"/>
      <c r="N1178" s="32"/>
      <c r="O1178" s="31"/>
      <c r="P1178" s="30">
        <f t="shared" si="72"/>
        <v>0</v>
      </c>
      <c r="Q1178" s="45"/>
      <c r="R1178" s="46"/>
      <c r="S1178" s="45"/>
      <c r="T1178" s="44"/>
      <c r="U1178" s="26">
        <f t="shared" si="74"/>
        <v>0</v>
      </c>
      <c r="V1178" s="25">
        <f t="shared" si="73"/>
        <v>0</v>
      </c>
      <c r="W1178" s="25">
        <f t="shared" si="75"/>
        <v>0</v>
      </c>
      <c r="X1178" s="43"/>
    </row>
    <row r="1179" spans="1:24" ht="12.75">
      <c r="A1179" s="36"/>
      <c r="B1179" s="42"/>
      <c r="C1179" s="41"/>
      <c r="D1179" s="40"/>
      <c r="E1179" s="39"/>
      <c r="F1179" s="38"/>
      <c r="G1179" s="37"/>
      <c r="H1179" s="36" t="s">
        <v>0</v>
      </c>
      <c r="I1179" s="35"/>
      <c r="J1179" s="36"/>
      <c r="K1179" s="35"/>
      <c r="L1179" s="34"/>
      <c r="M1179" s="33"/>
      <c r="N1179" s="32"/>
      <c r="O1179" s="31"/>
      <c r="P1179" s="30">
        <f t="shared" si="72"/>
        <v>0</v>
      </c>
      <c r="Q1179" s="45"/>
      <c r="R1179" s="46"/>
      <c r="S1179" s="45"/>
      <c r="T1179" s="44"/>
      <c r="U1179" s="26">
        <f t="shared" si="74"/>
        <v>0</v>
      </c>
      <c r="V1179" s="25">
        <f t="shared" si="73"/>
        <v>0</v>
      </c>
      <c r="W1179" s="25">
        <f t="shared" si="75"/>
        <v>0</v>
      </c>
      <c r="X1179" s="43"/>
    </row>
    <row r="1180" spans="1:24" ht="12.75">
      <c r="A1180" s="36"/>
      <c r="B1180" s="42"/>
      <c r="C1180" s="41"/>
      <c r="D1180" s="40"/>
      <c r="E1180" s="39"/>
      <c r="F1180" s="38"/>
      <c r="G1180" s="37"/>
      <c r="H1180" s="36" t="s">
        <v>0</v>
      </c>
      <c r="I1180" s="35"/>
      <c r="J1180" s="36"/>
      <c r="K1180" s="35"/>
      <c r="L1180" s="34"/>
      <c r="M1180" s="33"/>
      <c r="N1180" s="32"/>
      <c r="O1180" s="31"/>
      <c r="P1180" s="30">
        <f t="shared" si="72"/>
        <v>0</v>
      </c>
      <c r="Q1180" s="45"/>
      <c r="R1180" s="46"/>
      <c r="S1180" s="45"/>
      <c r="T1180" s="44"/>
      <c r="U1180" s="26">
        <f t="shared" si="74"/>
        <v>0</v>
      </c>
      <c r="V1180" s="25">
        <f t="shared" si="73"/>
        <v>0</v>
      </c>
      <c r="W1180" s="25">
        <f t="shared" si="75"/>
        <v>0</v>
      </c>
      <c r="X1180" s="43"/>
    </row>
    <row r="1181" spans="1:24" ht="12.75">
      <c r="A1181" s="36"/>
      <c r="B1181" s="42"/>
      <c r="C1181" s="41"/>
      <c r="D1181" s="40"/>
      <c r="E1181" s="39"/>
      <c r="F1181" s="38"/>
      <c r="G1181" s="37"/>
      <c r="H1181" s="36" t="s">
        <v>0</v>
      </c>
      <c r="I1181" s="35"/>
      <c r="J1181" s="36"/>
      <c r="K1181" s="35"/>
      <c r="L1181" s="34"/>
      <c r="M1181" s="33"/>
      <c r="N1181" s="32"/>
      <c r="O1181" s="31"/>
      <c r="P1181" s="30">
        <f t="shared" si="72"/>
        <v>0</v>
      </c>
      <c r="Q1181" s="45"/>
      <c r="R1181" s="46"/>
      <c r="S1181" s="45"/>
      <c r="T1181" s="44"/>
      <c r="U1181" s="26">
        <f t="shared" si="74"/>
        <v>0</v>
      </c>
      <c r="V1181" s="25">
        <f t="shared" si="73"/>
        <v>0</v>
      </c>
      <c r="W1181" s="25">
        <f t="shared" si="75"/>
        <v>0</v>
      </c>
      <c r="X1181" s="43"/>
    </row>
    <row r="1182" spans="1:24" ht="12.75">
      <c r="A1182" s="36"/>
      <c r="B1182" s="42"/>
      <c r="C1182" s="41"/>
      <c r="D1182" s="40"/>
      <c r="E1182" s="39"/>
      <c r="F1182" s="38"/>
      <c r="G1182" s="37"/>
      <c r="H1182" s="36" t="s">
        <v>0</v>
      </c>
      <c r="I1182" s="35"/>
      <c r="J1182" s="36"/>
      <c r="K1182" s="35"/>
      <c r="L1182" s="34"/>
      <c r="M1182" s="33"/>
      <c r="N1182" s="32"/>
      <c r="O1182" s="31"/>
      <c r="P1182" s="30">
        <f t="shared" si="72"/>
        <v>0</v>
      </c>
      <c r="Q1182" s="45"/>
      <c r="R1182" s="46"/>
      <c r="S1182" s="45"/>
      <c r="T1182" s="44"/>
      <c r="U1182" s="26">
        <f t="shared" si="74"/>
        <v>0</v>
      </c>
      <c r="V1182" s="25">
        <f t="shared" si="73"/>
        <v>0</v>
      </c>
      <c r="W1182" s="25">
        <f t="shared" si="75"/>
        <v>0</v>
      </c>
      <c r="X1182" s="43"/>
    </row>
    <row r="1183" spans="1:24" ht="12.75">
      <c r="A1183" s="36"/>
      <c r="B1183" s="42"/>
      <c r="C1183" s="41"/>
      <c r="D1183" s="40"/>
      <c r="E1183" s="39"/>
      <c r="F1183" s="38"/>
      <c r="G1183" s="37"/>
      <c r="H1183" s="36" t="s">
        <v>0</v>
      </c>
      <c r="I1183" s="35"/>
      <c r="J1183" s="36"/>
      <c r="K1183" s="35"/>
      <c r="L1183" s="34"/>
      <c r="M1183" s="33"/>
      <c r="N1183" s="32"/>
      <c r="O1183" s="31"/>
      <c r="P1183" s="30">
        <f t="shared" si="72"/>
        <v>0</v>
      </c>
      <c r="Q1183" s="45"/>
      <c r="R1183" s="46"/>
      <c r="S1183" s="45"/>
      <c r="T1183" s="44"/>
      <c r="U1183" s="26">
        <f t="shared" si="74"/>
        <v>0</v>
      </c>
      <c r="V1183" s="25">
        <f t="shared" si="73"/>
        <v>0</v>
      </c>
      <c r="W1183" s="25">
        <f t="shared" si="75"/>
        <v>0</v>
      </c>
      <c r="X1183" s="43"/>
    </row>
    <row r="1184" spans="1:24" ht="12.75">
      <c r="A1184" s="36"/>
      <c r="B1184" s="42"/>
      <c r="C1184" s="41"/>
      <c r="D1184" s="40"/>
      <c r="E1184" s="39"/>
      <c r="F1184" s="38"/>
      <c r="G1184" s="37"/>
      <c r="H1184" s="36" t="s">
        <v>0</v>
      </c>
      <c r="I1184" s="35"/>
      <c r="J1184" s="36"/>
      <c r="K1184" s="35"/>
      <c r="L1184" s="34"/>
      <c r="M1184" s="33"/>
      <c r="N1184" s="32"/>
      <c r="O1184" s="31"/>
      <c r="P1184" s="30">
        <f t="shared" si="72"/>
        <v>0</v>
      </c>
      <c r="Q1184" s="45"/>
      <c r="R1184" s="46"/>
      <c r="S1184" s="45"/>
      <c r="T1184" s="44"/>
      <c r="U1184" s="26">
        <f t="shared" si="74"/>
        <v>0</v>
      </c>
      <c r="V1184" s="25">
        <f t="shared" si="73"/>
        <v>0</v>
      </c>
      <c r="W1184" s="25">
        <f t="shared" si="75"/>
        <v>0</v>
      </c>
      <c r="X1184" s="43"/>
    </row>
    <row r="1185" spans="1:24" ht="12.75">
      <c r="A1185" s="36"/>
      <c r="B1185" s="42"/>
      <c r="C1185" s="41"/>
      <c r="D1185" s="40"/>
      <c r="E1185" s="39"/>
      <c r="F1185" s="38"/>
      <c r="G1185" s="37"/>
      <c r="H1185" s="36" t="s">
        <v>0</v>
      </c>
      <c r="I1185" s="35"/>
      <c r="J1185" s="36"/>
      <c r="K1185" s="35"/>
      <c r="L1185" s="34"/>
      <c r="M1185" s="33"/>
      <c r="N1185" s="32"/>
      <c r="O1185" s="31"/>
      <c r="P1185" s="30">
        <f t="shared" si="72"/>
        <v>0</v>
      </c>
      <c r="Q1185" s="45"/>
      <c r="R1185" s="46"/>
      <c r="S1185" s="45"/>
      <c r="T1185" s="44"/>
      <c r="U1185" s="26">
        <f t="shared" si="74"/>
        <v>0</v>
      </c>
      <c r="V1185" s="25">
        <f t="shared" si="73"/>
        <v>0</v>
      </c>
      <c r="W1185" s="25">
        <f t="shared" si="75"/>
        <v>0</v>
      </c>
      <c r="X1185" s="43"/>
    </row>
    <row r="1186" spans="1:24" ht="12.75">
      <c r="A1186" s="36"/>
      <c r="B1186" s="42"/>
      <c r="C1186" s="41"/>
      <c r="D1186" s="40"/>
      <c r="E1186" s="39"/>
      <c r="F1186" s="38"/>
      <c r="G1186" s="37"/>
      <c r="H1186" s="36" t="s">
        <v>0</v>
      </c>
      <c r="I1186" s="35"/>
      <c r="J1186" s="36"/>
      <c r="K1186" s="35"/>
      <c r="L1186" s="34"/>
      <c r="M1186" s="33"/>
      <c r="N1186" s="32"/>
      <c r="O1186" s="31"/>
      <c r="P1186" s="30">
        <f t="shared" si="72"/>
        <v>0</v>
      </c>
      <c r="Q1186" s="45"/>
      <c r="R1186" s="46"/>
      <c r="S1186" s="45"/>
      <c r="T1186" s="44"/>
      <c r="U1186" s="26">
        <f t="shared" si="74"/>
        <v>0</v>
      </c>
      <c r="V1186" s="25">
        <f t="shared" si="73"/>
        <v>0</v>
      </c>
      <c r="W1186" s="25">
        <f t="shared" si="75"/>
        <v>0</v>
      </c>
      <c r="X1186" s="43"/>
    </row>
    <row r="1187" spans="1:24" ht="12.75">
      <c r="A1187" s="36"/>
      <c r="B1187" s="42"/>
      <c r="C1187" s="41"/>
      <c r="D1187" s="40"/>
      <c r="E1187" s="39"/>
      <c r="F1187" s="38"/>
      <c r="G1187" s="37"/>
      <c r="H1187" s="36" t="s">
        <v>0</v>
      </c>
      <c r="I1187" s="35"/>
      <c r="J1187" s="36"/>
      <c r="K1187" s="35"/>
      <c r="L1187" s="34"/>
      <c r="M1187" s="33"/>
      <c r="N1187" s="32"/>
      <c r="O1187" s="31"/>
      <c r="P1187" s="30">
        <f t="shared" si="72"/>
        <v>0</v>
      </c>
      <c r="Q1187" s="45"/>
      <c r="R1187" s="46"/>
      <c r="S1187" s="45"/>
      <c r="T1187" s="44"/>
      <c r="U1187" s="26">
        <f t="shared" si="74"/>
        <v>0</v>
      </c>
      <c r="V1187" s="25">
        <f t="shared" si="73"/>
        <v>0</v>
      </c>
      <c r="W1187" s="25">
        <f t="shared" si="75"/>
        <v>0</v>
      </c>
      <c r="X1187" s="43"/>
    </row>
    <row r="1188" spans="1:24" ht="12.75">
      <c r="A1188" s="36"/>
      <c r="B1188" s="42"/>
      <c r="C1188" s="41"/>
      <c r="D1188" s="40"/>
      <c r="E1188" s="39"/>
      <c r="F1188" s="38"/>
      <c r="G1188" s="37"/>
      <c r="H1188" s="36" t="s">
        <v>0</v>
      </c>
      <c r="I1188" s="35"/>
      <c r="J1188" s="36"/>
      <c r="K1188" s="35"/>
      <c r="L1188" s="34"/>
      <c r="M1188" s="33"/>
      <c r="N1188" s="32"/>
      <c r="O1188" s="31"/>
      <c r="P1188" s="30">
        <f t="shared" si="72"/>
        <v>0</v>
      </c>
      <c r="Q1188" s="45"/>
      <c r="R1188" s="46"/>
      <c r="S1188" s="45"/>
      <c r="T1188" s="44"/>
      <c r="U1188" s="26">
        <f t="shared" si="74"/>
        <v>0</v>
      </c>
      <c r="V1188" s="25">
        <f t="shared" si="73"/>
        <v>0</v>
      </c>
      <c r="W1188" s="25">
        <f t="shared" si="75"/>
        <v>0</v>
      </c>
      <c r="X1188" s="43"/>
    </row>
    <row r="1189" spans="1:24" ht="12.75">
      <c r="A1189" s="36"/>
      <c r="B1189" s="42"/>
      <c r="C1189" s="41"/>
      <c r="D1189" s="40"/>
      <c r="E1189" s="39"/>
      <c r="F1189" s="38"/>
      <c r="G1189" s="37"/>
      <c r="H1189" s="36" t="s">
        <v>0</v>
      </c>
      <c r="I1189" s="35"/>
      <c r="J1189" s="36"/>
      <c r="K1189" s="35"/>
      <c r="L1189" s="34"/>
      <c r="M1189" s="33"/>
      <c r="N1189" s="32"/>
      <c r="O1189" s="31"/>
      <c r="P1189" s="30">
        <f t="shared" si="72"/>
        <v>0</v>
      </c>
      <c r="Q1189" s="45"/>
      <c r="R1189" s="46"/>
      <c r="S1189" s="45"/>
      <c r="T1189" s="44"/>
      <c r="U1189" s="26">
        <f t="shared" si="74"/>
        <v>0</v>
      </c>
      <c r="V1189" s="25">
        <f t="shared" si="73"/>
        <v>0</v>
      </c>
      <c r="W1189" s="25">
        <f t="shared" si="75"/>
        <v>0</v>
      </c>
      <c r="X1189" s="43"/>
    </row>
    <row r="1190" spans="1:24" ht="12.75">
      <c r="A1190" s="36"/>
      <c r="B1190" s="42"/>
      <c r="C1190" s="41"/>
      <c r="D1190" s="40"/>
      <c r="E1190" s="39"/>
      <c r="F1190" s="38"/>
      <c r="G1190" s="37"/>
      <c r="H1190" s="36" t="s">
        <v>0</v>
      </c>
      <c r="I1190" s="35"/>
      <c r="J1190" s="36"/>
      <c r="K1190" s="35"/>
      <c r="L1190" s="34"/>
      <c r="M1190" s="33"/>
      <c r="N1190" s="32"/>
      <c r="O1190" s="31"/>
      <c r="P1190" s="30">
        <f t="shared" si="72"/>
        <v>0</v>
      </c>
      <c r="Q1190" s="45"/>
      <c r="R1190" s="46"/>
      <c r="S1190" s="45"/>
      <c r="T1190" s="44"/>
      <c r="U1190" s="26">
        <f t="shared" si="74"/>
        <v>0</v>
      </c>
      <c r="V1190" s="25">
        <f t="shared" si="73"/>
        <v>0</v>
      </c>
      <c r="W1190" s="25">
        <f t="shared" si="75"/>
        <v>0</v>
      </c>
      <c r="X1190" s="43"/>
    </row>
    <row r="1191" spans="1:24" ht="12.75">
      <c r="A1191" s="36"/>
      <c r="B1191" s="42"/>
      <c r="C1191" s="41"/>
      <c r="D1191" s="40"/>
      <c r="E1191" s="39"/>
      <c r="F1191" s="38"/>
      <c r="G1191" s="37"/>
      <c r="H1191" s="36" t="s">
        <v>0</v>
      </c>
      <c r="I1191" s="35"/>
      <c r="J1191" s="36"/>
      <c r="K1191" s="35"/>
      <c r="L1191" s="34"/>
      <c r="M1191" s="33"/>
      <c r="N1191" s="32"/>
      <c r="O1191" s="31"/>
      <c r="P1191" s="30">
        <f t="shared" si="72"/>
        <v>0</v>
      </c>
      <c r="Q1191" s="45"/>
      <c r="R1191" s="46"/>
      <c r="S1191" s="45"/>
      <c r="T1191" s="44"/>
      <c r="U1191" s="26">
        <f t="shared" si="74"/>
        <v>0</v>
      </c>
      <c r="V1191" s="25">
        <f t="shared" si="73"/>
        <v>0</v>
      </c>
      <c r="W1191" s="25">
        <f t="shared" si="75"/>
        <v>0</v>
      </c>
      <c r="X1191" s="43"/>
    </row>
    <row r="1192" spans="1:24" ht="12.75">
      <c r="A1192" s="36"/>
      <c r="B1192" s="42"/>
      <c r="C1192" s="41"/>
      <c r="D1192" s="40"/>
      <c r="E1192" s="39"/>
      <c r="F1192" s="38"/>
      <c r="G1192" s="37"/>
      <c r="H1192" s="36" t="s">
        <v>0</v>
      </c>
      <c r="I1192" s="35"/>
      <c r="J1192" s="36"/>
      <c r="K1192" s="35"/>
      <c r="L1192" s="34"/>
      <c r="M1192" s="33"/>
      <c r="N1192" s="32"/>
      <c r="O1192" s="31"/>
      <c r="P1192" s="30">
        <f t="shared" si="72"/>
        <v>0</v>
      </c>
      <c r="Q1192" s="45"/>
      <c r="R1192" s="46"/>
      <c r="S1192" s="45"/>
      <c r="T1192" s="44"/>
      <c r="U1192" s="26">
        <f t="shared" si="74"/>
        <v>0</v>
      </c>
      <c r="V1192" s="25">
        <f t="shared" si="73"/>
        <v>0</v>
      </c>
      <c r="W1192" s="25">
        <f t="shared" si="75"/>
        <v>0</v>
      </c>
      <c r="X1192" s="43"/>
    </row>
    <row r="1193" spans="1:24" ht="12.75">
      <c r="A1193" s="36"/>
      <c r="B1193" s="42"/>
      <c r="C1193" s="41"/>
      <c r="D1193" s="40"/>
      <c r="E1193" s="39"/>
      <c r="F1193" s="38"/>
      <c r="G1193" s="37"/>
      <c r="H1193" s="36" t="s">
        <v>0</v>
      </c>
      <c r="I1193" s="35"/>
      <c r="J1193" s="36"/>
      <c r="K1193" s="35"/>
      <c r="L1193" s="34"/>
      <c r="M1193" s="33"/>
      <c r="N1193" s="32"/>
      <c r="O1193" s="31"/>
      <c r="P1193" s="30">
        <f t="shared" si="72"/>
        <v>0</v>
      </c>
      <c r="Q1193" s="45"/>
      <c r="R1193" s="46"/>
      <c r="S1193" s="45"/>
      <c r="T1193" s="44"/>
      <c r="U1193" s="26">
        <f t="shared" si="74"/>
        <v>0</v>
      </c>
      <c r="V1193" s="25">
        <f t="shared" si="73"/>
        <v>0</v>
      </c>
      <c r="W1193" s="25">
        <f t="shared" si="75"/>
        <v>0</v>
      </c>
      <c r="X1193" s="43"/>
    </row>
    <row r="1194" spans="1:24" ht="12.75">
      <c r="A1194" s="36"/>
      <c r="B1194" s="42"/>
      <c r="C1194" s="41"/>
      <c r="D1194" s="40"/>
      <c r="E1194" s="39"/>
      <c r="F1194" s="38"/>
      <c r="G1194" s="37"/>
      <c r="H1194" s="36" t="s">
        <v>0</v>
      </c>
      <c r="I1194" s="35"/>
      <c r="J1194" s="36"/>
      <c r="K1194" s="35"/>
      <c r="L1194" s="34"/>
      <c r="M1194" s="33"/>
      <c r="N1194" s="32"/>
      <c r="O1194" s="31"/>
      <c r="P1194" s="30">
        <f t="shared" si="72"/>
        <v>0</v>
      </c>
      <c r="Q1194" s="45"/>
      <c r="R1194" s="46"/>
      <c r="S1194" s="45"/>
      <c r="T1194" s="44"/>
      <c r="U1194" s="26">
        <f t="shared" si="74"/>
        <v>0</v>
      </c>
      <c r="V1194" s="25">
        <f t="shared" si="73"/>
        <v>0</v>
      </c>
      <c r="W1194" s="25">
        <f t="shared" si="75"/>
        <v>0</v>
      </c>
      <c r="X1194" s="43"/>
    </row>
    <row r="1195" spans="1:24" ht="12.75">
      <c r="A1195" s="36"/>
      <c r="B1195" s="42"/>
      <c r="C1195" s="41"/>
      <c r="D1195" s="40"/>
      <c r="E1195" s="39"/>
      <c r="F1195" s="38"/>
      <c r="G1195" s="37"/>
      <c r="H1195" s="36" t="s">
        <v>0</v>
      </c>
      <c r="I1195" s="35"/>
      <c r="J1195" s="36"/>
      <c r="K1195" s="35"/>
      <c r="L1195" s="34"/>
      <c r="M1195" s="33"/>
      <c r="N1195" s="32"/>
      <c r="O1195" s="31"/>
      <c r="P1195" s="30">
        <f t="shared" si="72"/>
        <v>0</v>
      </c>
      <c r="Q1195" s="45"/>
      <c r="R1195" s="46"/>
      <c r="S1195" s="45"/>
      <c r="T1195" s="44"/>
      <c r="U1195" s="26">
        <f t="shared" si="74"/>
        <v>0</v>
      </c>
      <c r="V1195" s="25">
        <f t="shared" si="73"/>
        <v>0</v>
      </c>
      <c r="W1195" s="25">
        <f t="shared" si="75"/>
        <v>0</v>
      </c>
      <c r="X1195" s="43"/>
    </row>
    <row r="1196" spans="1:24" ht="12.75">
      <c r="A1196" s="36"/>
      <c r="B1196" s="42"/>
      <c r="C1196" s="41"/>
      <c r="D1196" s="40"/>
      <c r="E1196" s="39"/>
      <c r="F1196" s="38"/>
      <c r="G1196" s="37"/>
      <c r="H1196" s="36" t="s">
        <v>0</v>
      </c>
      <c r="I1196" s="35"/>
      <c r="J1196" s="36"/>
      <c r="K1196" s="35"/>
      <c r="L1196" s="34"/>
      <c r="M1196" s="33"/>
      <c r="N1196" s="32"/>
      <c r="O1196" s="31"/>
      <c r="P1196" s="30">
        <f t="shared" si="72"/>
        <v>0</v>
      </c>
      <c r="Q1196" s="45"/>
      <c r="R1196" s="46"/>
      <c r="S1196" s="45"/>
      <c r="T1196" s="44"/>
      <c r="U1196" s="26">
        <f t="shared" si="74"/>
        <v>0</v>
      </c>
      <c r="V1196" s="25">
        <f t="shared" si="73"/>
        <v>0</v>
      </c>
      <c r="W1196" s="25">
        <f t="shared" si="75"/>
        <v>0</v>
      </c>
      <c r="X1196" s="43"/>
    </row>
    <row r="1197" spans="1:24" ht="12.75">
      <c r="A1197" s="36"/>
      <c r="B1197" s="42"/>
      <c r="C1197" s="41"/>
      <c r="D1197" s="40"/>
      <c r="E1197" s="39"/>
      <c r="F1197" s="38"/>
      <c r="G1197" s="37"/>
      <c r="H1197" s="36" t="s">
        <v>0</v>
      </c>
      <c r="I1197" s="35"/>
      <c r="J1197" s="36"/>
      <c r="K1197" s="35"/>
      <c r="L1197" s="34"/>
      <c r="M1197" s="33"/>
      <c r="N1197" s="32"/>
      <c r="O1197" s="31"/>
      <c r="P1197" s="30">
        <f t="shared" si="72"/>
        <v>0</v>
      </c>
      <c r="Q1197" s="45"/>
      <c r="R1197" s="46"/>
      <c r="S1197" s="45"/>
      <c r="T1197" s="44"/>
      <c r="U1197" s="26">
        <f t="shared" si="74"/>
        <v>0</v>
      </c>
      <c r="V1197" s="25">
        <f t="shared" si="73"/>
        <v>0</v>
      </c>
      <c r="W1197" s="25">
        <f t="shared" si="75"/>
        <v>0</v>
      </c>
      <c r="X1197" s="43"/>
    </row>
    <row r="1198" spans="1:24" ht="12.75">
      <c r="A1198" s="36"/>
      <c r="B1198" s="42"/>
      <c r="C1198" s="41"/>
      <c r="D1198" s="40"/>
      <c r="E1198" s="39"/>
      <c r="F1198" s="38"/>
      <c r="G1198" s="37"/>
      <c r="H1198" s="36" t="s">
        <v>0</v>
      </c>
      <c r="I1198" s="35"/>
      <c r="J1198" s="36"/>
      <c r="K1198" s="35"/>
      <c r="L1198" s="34"/>
      <c r="M1198" s="33"/>
      <c r="N1198" s="32"/>
      <c r="O1198" s="31"/>
      <c r="P1198" s="30">
        <f t="shared" si="72"/>
        <v>0</v>
      </c>
      <c r="Q1198" s="45"/>
      <c r="R1198" s="46"/>
      <c r="S1198" s="45"/>
      <c r="T1198" s="44"/>
      <c r="U1198" s="26">
        <f t="shared" si="74"/>
        <v>0</v>
      </c>
      <c r="V1198" s="25">
        <f t="shared" si="73"/>
        <v>0</v>
      </c>
      <c r="W1198" s="25">
        <f t="shared" si="75"/>
        <v>0</v>
      </c>
      <c r="X1198" s="43"/>
    </row>
    <row r="1199" spans="1:24" ht="12.75">
      <c r="A1199" s="36"/>
      <c r="B1199" s="42"/>
      <c r="C1199" s="41"/>
      <c r="D1199" s="40"/>
      <c r="E1199" s="39"/>
      <c r="F1199" s="38"/>
      <c r="G1199" s="37"/>
      <c r="H1199" s="36" t="s">
        <v>0</v>
      </c>
      <c r="I1199" s="35"/>
      <c r="J1199" s="36"/>
      <c r="K1199" s="35"/>
      <c r="L1199" s="34"/>
      <c r="M1199" s="33"/>
      <c r="N1199" s="32"/>
      <c r="O1199" s="31"/>
      <c r="P1199" s="30">
        <f t="shared" si="72"/>
        <v>0</v>
      </c>
      <c r="Q1199" s="45"/>
      <c r="R1199" s="46"/>
      <c r="S1199" s="45"/>
      <c r="T1199" s="44"/>
      <c r="U1199" s="26">
        <f t="shared" si="74"/>
        <v>0</v>
      </c>
      <c r="V1199" s="25">
        <f t="shared" si="73"/>
        <v>0</v>
      </c>
      <c r="W1199" s="25">
        <f t="shared" si="75"/>
        <v>0</v>
      </c>
      <c r="X1199" s="43"/>
    </row>
    <row r="1200" spans="1:24" ht="12.75">
      <c r="A1200" s="36"/>
      <c r="B1200" s="42"/>
      <c r="C1200" s="41"/>
      <c r="D1200" s="40"/>
      <c r="E1200" s="39"/>
      <c r="F1200" s="38"/>
      <c r="G1200" s="37"/>
      <c r="H1200" s="36" t="s">
        <v>0</v>
      </c>
      <c r="I1200" s="35"/>
      <c r="J1200" s="36"/>
      <c r="K1200" s="35"/>
      <c r="L1200" s="34"/>
      <c r="M1200" s="33"/>
      <c r="N1200" s="32"/>
      <c r="O1200" s="31"/>
      <c r="P1200" s="30">
        <f t="shared" si="72"/>
        <v>0</v>
      </c>
      <c r="Q1200" s="45"/>
      <c r="R1200" s="46"/>
      <c r="S1200" s="45"/>
      <c r="T1200" s="44"/>
      <c r="U1200" s="26">
        <f t="shared" si="74"/>
        <v>0</v>
      </c>
      <c r="V1200" s="25">
        <f t="shared" si="73"/>
        <v>0</v>
      </c>
      <c r="W1200" s="25">
        <f t="shared" si="75"/>
        <v>0</v>
      </c>
      <c r="X1200" s="43"/>
    </row>
    <row r="1201" spans="1:24" ht="12.75">
      <c r="A1201" s="36"/>
      <c r="B1201" s="42"/>
      <c r="C1201" s="41"/>
      <c r="D1201" s="40"/>
      <c r="E1201" s="39"/>
      <c r="F1201" s="38"/>
      <c r="G1201" s="37"/>
      <c r="H1201" s="36" t="s">
        <v>0</v>
      </c>
      <c r="I1201" s="35"/>
      <c r="J1201" s="36"/>
      <c r="K1201" s="35"/>
      <c r="L1201" s="34"/>
      <c r="M1201" s="33"/>
      <c r="N1201" s="32"/>
      <c r="O1201" s="31"/>
      <c r="P1201" s="30">
        <f t="shared" si="72"/>
        <v>0</v>
      </c>
      <c r="Q1201" s="45"/>
      <c r="R1201" s="46"/>
      <c r="S1201" s="45"/>
      <c r="T1201" s="44"/>
      <c r="U1201" s="26">
        <f t="shared" si="74"/>
        <v>0</v>
      </c>
      <c r="V1201" s="25">
        <f t="shared" si="73"/>
        <v>0</v>
      </c>
      <c r="W1201" s="25">
        <f t="shared" si="75"/>
        <v>0</v>
      </c>
      <c r="X1201" s="43"/>
    </row>
    <row r="1202" spans="1:24" ht="12.75">
      <c r="A1202" s="36"/>
      <c r="B1202" s="42"/>
      <c r="C1202" s="41"/>
      <c r="D1202" s="40"/>
      <c r="E1202" s="39"/>
      <c r="F1202" s="38"/>
      <c r="G1202" s="37"/>
      <c r="H1202" s="36" t="s">
        <v>0</v>
      </c>
      <c r="I1202" s="35"/>
      <c r="J1202" s="36"/>
      <c r="K1202" s="35"/>
      <c r="L1202" s="34"/>
      <c r="M1202" s="33"/>
      <c r="N1202" s="32"/>
      <c r="O1202" s="31"/>
      <c r="P1202" s="30">
        <f t="shared" si="72"/>
        <v>0</v>
      </c>
      <c r="Q1202" s="45"/>
      <c r="R1202" s="46"/>
      <c r="S1202" s="45"/>
      <c r="T1202" s="44"/>
      <c r="U1202" s="26">
        <f t="shared" si="74"/>
        <v>0</v>
      </c>
      <c r="V1202" s="25">
        <f t="shared" si="73"/>
        <v>0</v>
      </c>
      <c r="W1202" s="25">
        <f t="shared" si="75"/>
        <v>0</v>
      </c>
      <c r="X1202" s="43"/>
    </row>
    <row r="1203" spans="1:24" ht="12.75">
      <c r="A1203" s="36"/>
      <c r="B1203" s="42"/>
      <c r="C1203" s="41"/>
      <c r="D1203" s="40"/>
      <c r="E1203" s="39"/>
      <c r="F1203" s="38"/>
      <c r="G1203" s="37"/>
      <c r="H1203" s="36" t="s">
        <v>0</v>
      </c>
      <c r="I1203" s="35"/>
      <c r="J1203" s="36"/>
      <c r="K1203" s="35"/>
      <c r="L1203" s="34"/>
      <c r="M1203" s="33"/>
      <c r="N1203" s="32"/>
      <c r="O1203" s="31"/>
      <c r="P1203" s="30">
        <f t="shared" si="72"/>
        <v>0</v>
      </c>
      <c r="Q1203" s="45"/>
      <c r="R1203" s="46"/>
      <c r="S1203" s="45"/>
      <c r="T1203" s="44"/>
      <c r="U1203" s="26">
        <f t="shared" si="74"/>
        <v>0</v>
      </c>
      <c r="V1203" s="25">
        <f t="shared" si="73"/>
        <v>0</v>
      </c>
      <c r="W1203" s="25">
        <f t="shared" si="75"/>
        <v>0</v>
      </c>
      <c r="X1203" s="43"/>
    </row>
    <row r="1204" spans="1:24" ht="12.75">
      <c r="A1204" s="36"/>
      <c r="B1204" s="42"/>
      <c r="C1204" s="41"/>
      <c r="D1204" s="40"/>
      <c r="E1204" s="39"/>
      <c r="F1204" s="38"/>
      <c r="G1204" s="37"/>
      <c r="H1204" s="36" t="s">
        <v>0</v>
      </c>
      <c r="I1204" s="35"/>
      <c r="J1204" s="36"/>
      <c r="K1204" s="35"/>
      <c r="L1204" s="34"/>
      <c r="M1204" s="33"/>
      <c r="N1204" s="32"/>
      <c r="O1204" s="31"/>
      <c r="P1204" s="30">
        <f t="shared" si="72"/>
        <v>0</v>
      </c>
      <c r="Q1204" s="45"/>
      <c r="R1204" s="46"/>
      <c r="S1204" s="45"/>
      <c r="T1204" s="44"/>
      <c r="U1204" s="26">
        <f t="shared" si="74"/>
        <v>0</v>
      </c>
      <c r="V1204" s="25">
        <f t="shared" si="73"/>
        <v>0</v>
      </c>
      <c r="W1204" s="25">
        <f t="shared" si="75"/>
        <v>0</v>
      </c>
      <c r="X1204" s="43"/>
    </row>
    <row r="1205" spans="1:24" ht="12.75">
      <c r="A1205" s="36"/>
      <c r="B1205" s="42"/>
      <c r="C1205" s="41"/>
      <c r="D1205" s="40"/>
      <c r="E1205" s="39"/>
      <c r="F1205" s="38"/>
      <c r="G1205" s="37"/>
      <c r="H1205" s="36" t="s">
        <v>0</v>
      </c>
      <c r="I1205" s="35"/>
      <c r="J1205" s="36"/>
      <c r="K1205" s="35"/>
      <c r="L1205" s="34"/>
      <c r="M1205" s="33"/>
      <c r="N1205" s="32"/>
      <c r="O1205" s="31"/>
      <c r="P1205" s="30">
        <f t="shared" si="72"/>
        <v>0</v>
      </c>
      <c r="Q1205" s="45"/>
      <c r="R1205" s="46"/>
      <c r="S1205" s="45"/>
      <c r="T1205" s="44"/>
      <c r="U1205" s="26">
        <f t="shared" si="74"/>
        <v>0</v>
      </c>
      <c r="V1205" s="25">
        <f t="shared" si="73"/>
        <v>0</v>
      </c>
      <c r="W1205" s="25">
        <f t="shared" si="75"/>
        <v>0</v>
      </c>
      <c r="X1205" s="43"/>
    </row>
    <row r="1206" spans="1:24" ht="12.75">
      <c r="A1206" s="36"/>
      <c r="B1206" s="42"/>
      <c r="C1206" s="41"/>
      <c r="D1206" s="40"/>
      <c r="E1206" s="39"/>
      <c r="F1206" s="38"/>
      <c r="G1206" s="37"/>
      <c r="H1206" s="36" t="s">
        <v>0</v>
      </c>
      <c r="I1206" s="35"/>
      <c r="J1206" s="36"/>
      <c r="K1206" s="35"/>
      <c r="L1206" s="34"/>
      <c r="M1206" s="33"/>
      <c r="N1206" s="32"/>
      <c r="O1206" s="31"/>
      <c r="P1206" s="30">
        <f t="shared" si="72"/>
        <v>0</v>
      </c>
      <c r="Q1206" s="45"/>
      <c r="R1206" s="46"/>
      <c r="S1206" s="45"/>
      <c r="T1206" s="44"/>
      <c r="U1206" s="26">
        <f t="shared" si="74"/>
        <v>0</v>
      </c>
      <c r="V1206" s="25">
        <f t="shared" si="73"/>
        <v>0</v>
      </c>
      <c r="W1206" s="25">
        <f t="shared" si="75"/>
        <v>0</v>
      </c>
      <c r="X1206" s="43"/>
    </row>
    <row r="1207" spans="1:24" ht="12.75">
      <c r="A1207" s="36"/>
      <c r="B1207" s="42"/>
      <c r="C1207" s="41"/>
      <c r="D1207" s="40"/>
      <c r="E1207" s="39"/>
      <c r="F1207" s="38"/>
      <c r="G1207" s="37"/>
      <c r="H1207" s="36" t="s">
        <v>0</v>
      </c>
      <c r="I1207" s="35"/>
      <c r="J1207" s="36"/>
      <c r="K1207" s="35"/>
      <c r="L1207" s="34"/>
      <c r="M1207" s="33"/>
      <c r="N1207" s="32"/>
      <c r="O1207" s="31"/>
      <c r="P1207" s="30">
        <f t="shared" si="72"/>
        <v>0</v>
      </c>
      <c r="Q1207" s="45"/>
      <c r="R1207" s="46"/>
      <c r="S1207" s="45"/>
      <c r="T1207" s="44"/>
      <c r="U1207" s="26">
        <f t="shared" si="74"/>
        <v>0</v>
      </c>
      <c r="V1207" s="25">
        <f t="shared" si="73"/>
        <v>0</v>
      </c>
      <c r="W1207" s="25">
        <f t="shared" si="75"/>
        <v>0</v>
      </c>
      <c r="X1207" s="43"/>
    </row>
    <row r="1208" spans="1:24" ht="12.75">
      <c r="A1208" s="36"/>
      <c r="B1208" s="42"/>
      <c r="C1208" s="41"/>
      <c r="D1208" s="40"/>
      <c r="E1208" s="39"/>
      <c r="F1208" s="38"/>
      <c r="G1208" s="37"/>
      <c r="H1208" s="36" t="s">
        <v>0</v>
      </c>
      <c r="I1208" s="35"/>
      <c r="J1208" s="36"/>
      <c r="K1208" s="35"/>
      <c r="L1208" s="34"/>
      <c r="M1208" s="33"/>
      <c r="N1208" s="32"/>
      <c r="O1208" s="31"/>
      <c r="P1208" s="30">
        <f t="shared" si="72"/>
        <v>0</v>
      </c>
      <c r="Q1208" s="45"/>
      <c r="R1208" s="46"/>
      <c r="S1208" s="45"/>
      <c r="T1208" s="44"/>
      <c r="U1208" s="26">
        <f t="shared" si="74"/>
        <v>0</v>
      </c>
      <c r="V1208" s="25">
        <f t="shared" si="73"/>
        <v>0</v>
      </c>
      <c r="W1208" s="25">
        <f t="shared" si="75"/>
        <v>0</v>
      </c>
      <c r="X1208" s="43"/>
    </row>
    <row r="1209" spans="1:24" ht="12.75">
      <c r="A1209" s="36"/>
      <c r="B1209" s="42"/>
      <c r="C1209" s="41"/>
      <c r="D1209" s="40"/>
      <c r="E1209" s="39"/>
      <c r="F1209" s="38"/>
      <c r="G1209" s="37"/>
      <c r="H1209" s="36" t="s">
        <v>0</v>
      </c>
      <c r="I1209" s="35"/>
      <c r="J1209" s="36"/>
      <c r="K1209" s="35"/>
      <c r="L1209" s="34"/>
      <c r="M1209" s="33"/>
      <c r="N1209" s="32"/>
      <c r="O1209" s="31"/>
      <c r="P1209" s="30">
        <f t="shared" si="72"/>
        <v>0</v>
      </c>
      <c r="Q1209" s="45"/>
      <c r="R1209" s="46"/>
      <c r="S1209" s="45"/>
      <c r="T1209" s="44"/>
      <c r="U1209" s="26">
        <f t="shared" si="74"/>
        <v>0</v>
      </c>
      <c r="V1209" s="25">
        <f t="shared" si="73"/>
        <v>0</v>
      </c>
      <c r="W1209" s="25">
        <f t="shared" si="75"/>
        <v>0</v>
      </c>
      <c r="X1209" s="43"/>
    </row>
    <row r="1210" spans="1:24" ht="12.75">
      <c r="A1210" s="36"/>
      <c r="B1210" s="42"/>
      <c r="C1210" s="41"/>
      <c r="D1210" s="40"/>
      <c r="E1210" s="39"/>
      <c r="F1210" s="38"/>
      <c r="G1210" s="37"/>
      <c r="H1210" s="36" t="s">
        <v>0</v>
      </c>
      <c r="I1210" s="35"/>
      <c r="J1210" s="36"/>
      <c r="K1210" s="35"/>
      <c r="L1210" s="34"/>
      <c r="M1210" s="33"/>
      <c r="N1210" s="32"/>
      <c r="O1210" s="31"/>
      <c r="P1210" s="30">
        <f t="shared" si="72"/>
        <v>0</v>
      </c>
      <c r="Q1210" s="45"/>
      <c r="R1210" s="46"/>
      <c r="S1210" s="45"/>
      <c r="T1210" s="44"/>
      <c r="U1210" s="26">
        <f t="shared" si="74"/>
        <v>0</v>
      </c>
      <c r="V1210" s="25">
        <f t="shared" si="73"/>
        <v>0</v>
      </c>
      <c r="W1210" s="25">
        <f t="shared" si="75"/>
        <v>0</v>
      </c>
      <c r="X1210" s="43"/>
    </row>
    <row r="1211" spans="1:24" ht="12.75">
      <c r="A1211" s="36"/>
      <c r="B1211" s="42"/>
      <c r="C1211" s="41"/>
      <c r="D1211" s="40"/>
      <c r="E1211" s="39"/>
      <c r="F1211" s="38"/>
      <c r="G1211" s="37"/>
      <c r="H1211" s="36" t="s">
        <v>0</v>
      </c>
      <c r="I1211" s="35"/>
      <c r="J1211" s="36"/>
      <c r="K1211" s="35"/>
      <c r="L1211" s="34"/>
      <c r="M1211" s="33"/>
      <c r="N1211" s="32"/>
      <c r="O1211" s="31"/>
      <c r="P1211" s="30">
        <f t="shared" si="72"/>
        <v>0</v>
      </c>
      <c r="Q1211" s="45"/>
      <c r="R1211" s="46"/>
      <c r="S1211" s="45"/>
      <c r="T1211" s="44"/>
      <c r="U1211" s="26">
        <f t="shared" si="74"/>
        <v>0</v>
      </c>
      <c r="V1211" s="25">
        <f t="shared" si="73"/>
        <v>0</v>
      </c>
      <c r="W1211" s="25">
        <f t="shared" si="75"/>
        <v>0</v>
      </c>
      <c r="X1211" s="43"/>
    </row>
    <row r="1212" spans="1:24" ht="12.75">
      <c r="A1212" s="36"/>
      <c r="B1212" s="42"/>
      <c r="C1212" s="41"/>
      <c r="D1212" s="40"/>
      <c r="E1212" s="39"/>
      <c r="F1212" s="38"/>
      <c r="G1212" s="37"/>
      <c r="H1212" s="36" t="s">
        <v>0</v>
      </c>
      <c r="I1212" s="35"/>
      <c r="J1212" s="36"/>
      <c r="K1212" s="35"/>
      <c r="L1212" s="34"/>
      <c r="M1212" s="33"/>
      <c r="N1212" s="32"/>
      <c r="O1212" s="31"/>
      <c r="P1212" s="30">
        <f t="shared" si="72"/>
        <v>0</v>
      </c>
      <c r="Q1212" s="45"/>
      <c r="R1212" s="46"/>
      <c r="S1212" s="45"/>
      <c r="T1212" s="44"/>
      <c r="U1212" s="26">
        <f t="shared" si="74"/>
        <v>0</v>
      </c>
      <c r="V1212" s="25">
        <f t="shared" si="73"/>
        <v>0</v>
      </c>
      <c r="W1212" s="25">
        <f t="shared" si="75"/>
        <v>0</v>
      </c>
      <c r="X1212" s="43"/>
    </row>
    <row r="1213" spans="1:24" ht="12.75">
      <c r="A1213" s="36"/>
      <c r="B1213" s="42"/>
      <c r="C1213" s="41"/>
      <c r="D1213" s="40"/>
      <c r="E1213" s="39"/>
      <c r="F1213" s="38"/>
      <c r="G1213" s="37"/>
      <c r="H1213" s="36" t="s">
        <v>0</v>
      </c>
      <c r="I1213" s="35"/>
      <c r="J1213" s="36"/>
      <c r="K1213" s="35"/>
      <c r="L1213" s="34"/>
      <c r="M1213" s="33"/>
      <c r="N1213" s="32"/>
      <c r="O1213" s="31"/>
      <c r="P1213" s="30">
        <f t="shared" si="72"/>
        <v>0</v>
      </c>
      <c r="Q1213" s="45"/>
      <c r="R1213" s="46"/>
      <c r="S1213" s="45"/>
      <c r="T1213" s="44"/>
      <c r="U1213" s="26">
        <f t="shared" si="74"/>
        <v>0</v>
      </c>
      <c r="V1213" s="25">
        <f t="shared" si="73"/>
        <v>0</v>
      </c>
      <c r="W1213" s="25">
        <f t="shared" si="75"/>
        <v>0</v>
      </c>
      <c r="X1213" s="43"/>
    </row>
    <row r="1214" spans="1:24" ht="12.75">
      <c r="A1214" s="36"/>
      <c r="B1214" s="42"/>
      <c r="C1214" s="41"/>
      <c r="D1214" s="40"/>
      <c r="E1214" s="39"/>
      <c r="F1214" s="38"/>
      <c r="G1214" s="37"/>
      <c r="H1214" s="36" t="s">
        <v>0</v>
      </c>
      <c r="I1214" s="35"/>
      <c r="J1214" s="36"/>
      <c r="K1214" s="35"/>
      <c r="L1214" s="34"/>
      <c r="M1214" s="33"/>
      <c r="N1214" s="32"/>
      <c r="O1214" s="31"/>
      <c r="P1214" s="30">
        <f t="shared" si="72"/>
        <v>0</v>
      </c>
      <c r="Q1214" s="45"/>
      <c r="R1214" s="46"/>
      <c r="S1214" s="45"/>
      <c r="T1214" s="44"/>
      <c r="U1214" s="26">
        <f t="shared" si="74"/>
        <v>0</v>
      </c>
      <c r="V1214" s="25">
        <f t="shared" si="73"/>
        <v>0</v>
      </c>
      <c r="W1214" s="25">
        <f t="shared" si="75"/>
        <v>0</v>
      </c>
      <c r="X1214" s="43"/>
    </row>
    <row r="1215" spans="1:24" ht="12.75">
      <c r="A1215" s="36"/>
      <c r="B1215" s="42"/>
      <c r="C1215" s="41"/>
      <c r="D1215" s="40"/>
      <c r="E1215" s="39"/>
      <c r="F1215" s="38"/>
      <c r="G1215" s="37"/>
      <c r="H1215" s="36" t="s">
        <v>0</v>
      </c>
      <c r="I1215" s="35"/>
      <c r="J1215" s="36"/>
      <c r="K1215" s="35"/>
      <c r="L1215" s="34"/>
      <c r="M1215" s="33"/>
      <c r="N1215" s="32"/>
      <c r="O1215" s="31"/>
      <c r="P1215" s="30">
        <f t="shared" si="72"/>
        <v>0</v>
      </c>
      <c r="Q1215" s="45"/>
      <c r="R1215" s="46"/>
      <c r="S1215" s="45"/>
      <c r="T1215" s="44"/>
      <c r="U1215" s="26">
        <f t="shared" si="74"/>
        <v>0</v>
      </c>
      <c r="V1215" s="25">
        <f t="shared" si="73"/>
        <v>0</v>
      </c>
      <c r="W1215" s="25">
        <f t="shared" si="75"/>
        <v>0</v>
      </c>
      <c r="X1215" s="43"/>
    </row>
    <row r="1216" spans="1:24" ht="12.75">
      <c r="A1216" s="36"/>
      <c r="B1216" s="42"/>
      <c r="C1216" s="41"/>
      <c r="D1216" s="40"/>
      <c r="E1216" s="39"/>
      <c r="F1216" s="38"/>
      <c r="G1216" s="37"/>
      <c r="H1216" s="36" t="s">
        <v>0</v>
      </c>
      <c r="I1216" s="35"/>
      <c r="J1216" s="36"/>
      <c r="K1216" s="35"/>
      <c r="L1216" s="34"/>
      <c r="M1216" s="33"/>
      <c r="N1216" s="32"/>
      <c r="O1216" s="31"/>
      <c r="P1216" s="30">
        <f t="shared" si="72"/>
        <v>0</v>
      </c>
      <c r="Q1216" s="45"/>
      <c r="R1216" s="46"/>
      <c r="S1216" s="45"/>
      <c r="T1216" s="44"/>
      <c r="U1216" s="26">
        <f t="shared" si="74"/>
        <v>0</v>
      </c>
      <c r="V1216" s="25">
        <f t="shared" si="73"/>
        <v>0</v>
      </c>
      <c r="W1216" s="25">
        <f t="shared" si="75"/>
        <v>0</v>
      </c>
      <c r="X1216" s="43"/>
    </row>
    <row r="1217" spans="1:24" ht="12.75">
      <c r="A1217" s="36"/>
      <c r="B1217" s="42"/>
      <c r="C1217" s="41"/>
      <c r="D1217" s="40"/>
      <c r="E1217" s="39"/>
      <c r="F1217" s="38"/>
      <c r="G1217" s="37"/>
      <c r="H1217" s="36" t="s">
        <v>0</v>
      </c>
      <c r="I1217" s="35"/>
      <c r="J1217" s="36"/>
      <c r="K1217" s="35"/>
      <c r="L1217" s="34"/>
      <c r="M1217" s="33"/>
      <c r="N1217" s="32"/>
      <c r="O1217" s="31"/>
      <c r="P1217" s="30">
        <f t="shared" si="72"/>
        <v>0</v>
      </c>
      <c r="Q1217" s="45"/>
      <c r="R1217" s="46"/>
      <c r="S1217" s="45"/>
      <c r="T1217" s="44"/>
      <c r="U1217" s="26">
        <f t="shared" si="74"/>
        <v>0</v>
      </c>
      <c r="V1217" s="25">
        <f t="shared" si="73"/>
        <v>0</v>
      </c>
      <c r="W1217" s="25">
        <f t="shared" si="75"/>
        <v>0</v>
      </c>
      <c r="X1217" s="43"/>
    </row>
    <row r="1218" spans="1:24" ht="12.75">
      <c r="A1218" s="36"/>
      <c r="B1218" s="42"/>
      <c r="C1218" s="41"/>
      <c r="D1218" s="40"/>
      <c r="E1218" s="39"/>
      <c r="F1218" s="38"/>
      <c r="G1218" s="37"/>
      <c r="H1218" s="36" t="s">
        <v>0</v>
      </c>
      <c r="I1218" s="35"/>
      <c r="J1218" s="36"/>
      <c r="K1218" s="35"/>
      <c r="L1218" s="34"/>
      <c r="M1218" s="33"/>
      <c r="N1218" s="32"/>
      <c r="O1218" s="31"/>
      <c r="P1218" s="30">
        <f t="shared" si="72"/>
        <v>0</v>
      </c>
      <c r="Q1218" s="45"/>
      <c r="R1218" s="46"/>
      <c r="S1218" s="45"/>
      <c r="T1218" s="44"/>
      <c r="U1218" s="26">
        <f t="shared" si="74"/>
        <v>0</v>
      </c>
      <c r="V1218" s="25">
        <f t="shared" si="73"/>
        <v>0</v>
      </c>
      <c r="W1218" s="25">
        <f t="shared" si="75"/>
        <v>0</v>
      </c>
      <c r="X1218" s="43"/>
    </row>
    <row r="1219" spans="1:24" ht="12.75">
      <c r="A1219" s="36"/>
      <c r="B1219" s="42"/>
      <c r="C1219" s="41"/>
      <c r="D1219" s="40"/>
      <c r="E1219" s="39"/>
      <c r="F1219" s="38"/>
      <c r="G1219" s="37"/>
      <c r="H1219" s="36" t="s">
        <v>0</v>
      </c>
      <c r="I1219" s="35"/>
      <c r="J1219" s="36"/>
      <c r="K1219" s="35"/>
      <c r="L1219" s="34"/>
      <c r="M1219" s="33"/>
      <c r="N1219" s="32"/>
      <c r="O1219" s="31"/>
      <c r="P1219" s="30">
        <f t="shared" si="72"/>
        <v>0</v>
      </c>
      <c r="Q1219" s="45"/>
      <c r="R1219" s="46"/>
      <c r="S1219" s="45"/>
      <c r="T1219" s="44"/>
      <c r="U1219" s="26">
        <f t="shared" si="74"/>
        <v>0</v>
      </c>
      <c r="V1219" s="25">
        <f t="shared" si="73"/>
        <v>0</v>
      </c>
      <c r="W1219" s="25">
        <f t="shared" si="75"/>
        <v>0</v>
      </c>
      <c r="X1219" s="43"/>
    </row>
    <row r="1220" spans="1:24" ht="12.75">
      <c r="A1220" s="36"/>
      <c r="B1220" s="42"/>
      <c r="C1220" s="41"/>
      <c r="D1220" s="40"/>
      <c r="E1220" s="39"/>
      <c r="F1220" s="38"/>
      <c r="G1220" s="37"/>
      <c r="H1220" s="36" t="s">
        <v>0</v>
      </c>
      <c r="I1220" s="35"/>
      <c r="J1220" s="36"/>
      <c r="K1220" s="35"/>
      <c r="L1220" s="34"/>
      <c r="M1220" s="33"/>
      <c r="N1220" s="32"/>
      <c r="O1220" s="31"/>
      <c r="P1220" s="30">
        <f t="shared" si="72"/>
        <v>0</v>
      </c>
      <c r="Q1220" s="45"/>
      <c r="R1220" s="46"/>
      <c r="S1220" s="45"/>
      <c r="T1220" s="44"/>
      <c r="U1220" s="26">
        <f t="shared" si="74"/>
        <v>0</v>
      </c>
      <c r="V1220" s="25">
        <f t="shared" si="73"/>
        <v>0</v>
      </c>
      <c r="W1220" s="25">
        <f t="shared" si="75"/>
        <v>0</v>
      </c>
      <c r="X1220" s="43"/>
    </row>
    <row r="1221" spans="1:24" ht="12.75">
      <c r="A1221" s="36"/>
      <c r="B1221" s="42"/>
      <c r="C1221" s="41"/>
      <c r="D1221" s="40"/>
      <c r="E1221" s="39"/>
      <c r="F1221" s="38"/>
      <c r="G1221" s="37"/>
      <c r="H1221" s="36" t="s">
        <v>0</v>
      </c>
      <c r="I1221" s="35"/>
      <c r="J1221" s="36"/>
      <c r="K1221" s="35"/>
      <c r="L1221" s="34"/>
      <c r="M1221" s="33"/>
      <c r="N1221" s="32"/>
      <c r="O1221" s="31"/>
      <c r="P1221" s="30">
        <f t="shared" si="72"/>
        <v>0</v>
      </c>
      <c r="Q1221" s="45"/>
      <c r="R1221" s="46"/>
      <c r="S1221" s="45"/>
      <c r="T1221" s="44"/>
      <c r="U1221" s="26">
        <f t="shared" si="74"/>
        <v>0</v>
      </c>
      <c r="V1221" s="25">
        <f t="shared" si="73"/>
        <v>0</v>
      </c>
      <c r="W1221" s="25">
        <f t="shared" si="75"/>
        <v>0</v>
      </c>
      <c r="X1221" s="43"/>
    </row>
    <row r="1222" spans="1:24" ht="12.75">
      <c r="A1222" s="36"/>
      <c r="B1222" s="42"/>
      <c r="C1222" s="41"/>
      <c r="D1222" s="40"/>
      <c r="E1222" s="39"/>
      <c r="F1222" s="38"/>
      <c r="G1222" s="37"/>
      <c r="H1222" s="36" t="s">
        <v>0</v>
      </c>
      <c r="I1222" s="35"/>
      <c r="J1222" s="36"/>
      <c r="K1222" s="35"/>
      <c r="L1222" s="34"/>
      <c r="M1222" s="33"/>
      <c r="N1222" s="32"/>
      <c r="O1222" s="31"/>
      <c r="P1222" s="30">
        <f t="shared" ref="P1222:P1285" si="76">N1222+O1222</f>
        <v>0</v>
      </c>
      <c r="Q1222" s="45"/>
      <c r="R1222" s="46"/>
      <c r="S1222" s="45"/>
      <c r="T1222" s="44"/>
      <c r="U1222" s="26">
        <f t="shared" si="74"/>
        <v>0</v>
      </c>
      <c r="V1222" s="25">
        <f t="shared" ref="V1222:V1285" si="77">(Q1222*R1222)+(S1222*T1222)</f>
        <v>0</v>
      </c>
      <c r="W1222" s="25">
        <f t="shared" si="75"/>
        <v>0</v>
      </c>
      <c r="X1222" s="43"/>
    </row>
    <row r="1223" spans="1:24" ht="12.75">
      <c r="A1223" s="36"/>
      <c r="B1223" s="42"/>
      <c r="C1223" s="41"/>
      <c r="D1223" s="40"/>
      <c r="E1223" s="39"/>
      <c r="F1223" s="38"/>
      <c r="G1223" s="37"/>
      <c r="H1223" s="36" t="s">
        <v>0</v>
      </c>
      <c r="I1223" s="35"/>
      <c r="J1223" s="36"/>
      <c r="K1223" s="35"/>
      <c r="L1223" s="34"/>
      <c r="M1223" s="33"/>
      <c r="N1223" s="32"/>
      <c r="O1223" s="31"/>
      <c r="P1223" s="30">
        <f t="shared" si="76"/>
        <v>0</v>
      </c>
      <c r="Q1223" s="45"/>
      <c r="R1223" s="46"/>
      <c r="S1223" s="45"/>
      <c r="T1223" s="44"/>
      <c r="U1223" s="26">
        <f t="shared" ref="U1223:U1286" si="78">Q1223+S1223</f>
        <v>0</v>
      </c>
      <c r="V1223" s="25">
        <f t="shared" si="77"/>
        <v>0</v>
      </c>
      <c r="W1223" s="25">
        <f t="shared" ref="W1223:W1286" si="79">V1223+P1223</f>
        <v>0</v>
      </c>
      <c r="X1223" s="43"/>
    </row>
    <row r="1224" spans="1:24" ht="12.75">
      <c r="A1224" s="36"/>
      <c r="B1224" s="42"/>
      <c r="C1224" s="41"/>
      <c r="D1224" s="40"/>
      <c r="E1224" s="39"/>
      <c r="F1224" s="38"/>
      <c r="G1224" s="37"/>
      <c r="H1224" s="36" t="s">
        <v>0</v>
      </c>
      <c r="I1224" s="35"/>
      <c r="J1224" s="36"/>
      <c r="K1224" s="35"/>
      <c r="L1224" s="34"/>
      <c r="M1224" s="33"/>
      <c r="N1224" s="32"/>
      <c r="O1224" s="31"/>
      <c r="P1224" s="30">
        <f t="shared" si="76"/>
        <v>0</v>
      </c>
      <c r="Q1224" s="45"/>
      <c r="R1224" s="46"/>
      <c r="S1224" s="45"/>
      <c r="T1224" s="44"/>
      <c r="U1224" s="26">
        <f t="shared" si="78"/>
        <v>0</v>
      </c>
      <c r="V1224" s="25">
        <f t="shared" si="77"/>
        <v>0</v>
      </c>
      <c r="W1224" s="25">
        <f t="shared" si="79"/>
        <v>0</v>
      </c>
      <c r="X1224" s="43"/>
    </row>
    <row r="1225" spans="1:24" ht="12.75">
      <c r="A1225" s="36"/>
      <c r="B1225" s="42"/>
      <c r="C1225" s="41"/>
      <c r="D1225" s="40"/>
      <c r="E1225" s="39"/>
      <c r="F1225" s="38"/>
      <c r="G1225" s="37"/>
      <c r="H1225" s="36" t="s">
        <v>0</v>
      </c>
      <c r="I1225" s="35"/>
      <c r="J1225" s="36"/>
      <c r="K1225" s="35"/>
      <c r="L1225" s="34"/>
      <c r="M1225" s="33"/>
      <c r="N1225" s="32"/>
      <c r="O1225" s="31"/>
      <c r="P1225" s="30">
        <f t="shared" si="76"/>
        <v>0</v>
      </c>
      <c r="Q1225" s="45"/>
      <c r="R1225" s="46"/>
      <c r="S1225" s="45"/>
      <c r="T1225" s="44"/>
      <c r="U1225" s="26">
        <f t="shared" si="78"/>
        <v>0</v>
      </c>
      <c r="V1225" s="25">
        <f t="shared" si="77"/>
        <v>0</v>
      </c>
      <c r="W1225" s="25">
        <f t="shared" si="79"/>
        <v>0</v>
      </c>
      <c r="X1225" s="43"/>
    </row>
    <row r="1226" spans="1:24" ht="12.75">
      <c r="A1226" s="36"/>
      <c r="B1226" s="42"/>
      <c r="C1226" s="41"/>
      <c r="D1226" s="40"/>
      <c r="E1226" s="39"/>
      <c r="F1226" s="38"/>
      <c r="G1226" s="37"/>
      <c r="H1226" s="36" t="s">
        <v>0</v>
      </c>
      <c r="I1226" s="35"/>
      <c r="J1226" s="36"/>
      <c r="K1226" s="35"/>
      <c r="L1226" s="34"/>
      <c r="M1226" s="33"/>
      <c r="N1226" s="32"/>
      <c r="O1226" s="31"/>
      <c r="P1226" s="30">
        <f t="shared" si="76"/>
        <v>0</v>
      </c>
      <c r="Q1226" s="45"/>
      <c r="R1226" s="46"/>
      <c r="S1226" s="45"/>
      <c r="T1226" s="44"/>
      <c r="U1226" s="26">
        <f t="shared" si="78"/>
        <v>0</v>
      </c>
      <c r="V1226" s="25">
        <f t="shared" si="77"/>
        <v>0</v>
      </c>
      <c r="W1226" s="25">
        <f t="shared" si="79"/>
        <v>0</v>
      </c>
      <c r="X1226" s="43"/>
    </row>
    <row r="1227" spans="1:24" ht="12.75">
      <c r="A1227" s="36"/>
      <c r="B1227" s="42"/>
      <c r="C1227" s="41"/>
      <c r="D1227" s="40"/>
      <c r="E1227" s="39"/>
      <c r="F1227" s="38"/>
      <c r="G1227" s="37"/>
      <c r="H1227" s="36" t="s">
        <v>0</v>
      </c>
      <c r="I1227" s="35"/>
      <c r="J1227" s="36"/>
      <c r="K1227" s="35"/>
      <c r="L1227" s="34"/>
      <c r="M1227" s="33"/>
      <c r="N1227" s="32"/>
      <c r="O1227" s="31"/>
      <c r="P1227" s="30">
        <f t="shared" si="76"/>
        <v>0</v>
      </c>
      <c r="Q1227" s="45"/>
      <c r="R1227" s="46"/>
      <c r="S1227" s="45"/>
      <c r="T1227" s="44"/>
      <c r="U1227" s="26">
        <f t="shared" si="78"/>
        <v>0</v>
      </c>
      <c r="V1227" s="25">
        <f t="shared" si="77"/>
        <v>0</v>
      </c>
      <c r="W1227" s="25">
        <f t="shared" si="79"/>
        <v>0</v>
      </c>
      <c r="X1227" s="43"/>
    </row>
    <row r="1228" spans="1:24" ht="12.75">
      <c r="A1228" s="36"/>
      <c r="B1228" s="42"/>
      <c r="C1228" s="41"/>
      <c r="D1228" s="40"/>
      <c r="E1228" s="39"/>
      <c r="F1228" s="38"/>
      <c r="G1228" s="37"/>
      <c r="H1228" s="36" t="s">
        <v>0</v>
      </c>
      <c r="I1228" s="35"/>
      <c r="J1228" s="36"/>
      <c r="K1228" s="35"/>
      <c r="L1228" s="34"/>
      <c r="M1228" s="33"/>
      <c r="N1228" s="32"/>
      <c r="O1228" s="31"/>
      <c r="P1228" s="30">
        <f t="shared" si="76"/>
        <v>0</v>
      </c>
      <c r="Q1228" s="45"/>
      <c r="R1228" s="46"/>
      <c r="S1228" s="45"/>
      <c r="T1228" s="44"/>
      <c r="U1228" s="26">
        <f t="shared" si="78"/>
        <v>0</v>
      </c>
      <c r="V1228" s="25">
        <f t="shared" si="77"/>
        <v>0</v>
      </c>
      <c r="W1228" s="25">
        <f t="shared" si="79"/>
        <v>0</v>
      </c>
      <c r="X1228" s="43"/>
    </row>
    <row r="1229" spans="1:24" ht="12.75">
      <c r="A1229" s="36"/>
      <c r="B1229" s="42"/>
      <c r="C1229" s="41"/>
      <c r="D1229" s="40"/>
      <c r="E1229" s="39"/>
      <c r="F1229" s="38"/>
      <c r="G1229" s="37"/>
      <c r="H1229" s="36" t="s">
        <v>0</v>
      </c>
      <c r="I1229" s="35"/>
      <c r="J1229" s="36"/>
      <c r="K1229" s="35"/>
      <c r="L1229" s="34"/>
      <c r="M1229" s="33"/>
      <c r="N1229" s="32"/>
      <c r="O1229" s="31"/>
      <c r="P1229" s="30">
        <f t="shared" si="76"/>
        <v>0</v>
      </c>
      <c r="Q1229" s="45"/>
      <c r="R1229" s="46"/>
      <c r="S1229" s="45"/>
      <c r="T1229" s="44"/>
      <c r="U1229" s="26">
        <f t="shared" si="78"/>
        <v>0</v>
      </c>
      <c r="V1229" s="25">
        <f t="shared" si="77"/>
        <v>0</v>
      </c>
      <c r="W1229" s="25">
        <f t="shared" si="79"/>
        <v>0</v>
      </c>
      <c r="X1229" s="43"/>
    </row>
    <row r="1230" spans="1:24" ht="12.75">
      <c r="A1230" s="36"/>
      <c r="B1230" s="42"/>
      <c r="C1230" s="41"/>
      <c r="D1230" s="40"/>
      <c r="E1230" s="39"/>
      <c r="F1230" s="38"/>
      <c r="G1230" s="37"/>
      <c r="H1230" s="36" t="s">
        <v>0</v>
      </c>
      <c r="I1230" s="35"/>
      <c r="J1230" s="36"/>
      <c r="K1230" s="35"/>
      <c r="L1230" s="34"/>
      <c r="M1230" s="33"/>
      <c r="N1230" s="32"/>
      <c r="O1230" s="31"/>
      <c r="P1230" s="30">
        <f t="shared" si="76"/>
        <v>0</v>
      </c>
      <c r="Q1230" s="45"/>
      <c r="R1230" s="46"/>
      <c r="S1230" s="45"/>
      <c r="T1230" s="44"/>
      <c r="U1230" s="26">
        <f t="shared" si="78"/>
        <v>0</v>
      </c>
      <c r="V1230" s="25">
        <f t="shared" si="77"/>
        <v>0</v>
      </c>
      <c r="W1230" s="25">
        <f t="shared" si="79"/>
        <v>0</v>
      </c>
      <c r="X1230" s="43"/>
    </row>
    <row r="1231" spans="1:24" ht="12.75">
      <c r="A1231" s="36"/>
      <c r="B1231" s="42"/>
      <c r="C1231" s="41"/>
      <c r="D1231" s="40"/>
      <c r="E1231" s="39"/>
      <c r="F1231" s="38"/>
      <c r="G1231" s="37"/>
      <c r="H1231" s="36" t="s">
        <v>0</v>
      </c>
      <c r="I1231" s="35"/>
      <c r="J1231" s="36"/>
      <c r="K1231" s="35"/>
      <c r="L1231" s="34"/>
      <c r="M1231" s="33"/>
      <c r="N1231" s="32"/>
      <c r="O1231" s="31"/>
      <c r="P1231" s="30">
        <f t="shared" si="76"/>
        <v>0</v>
      </c>
      <c r="Q1231" s="45"/>
      <c r="R1231" s="46"/>
      <c r="S1231" s="45"/>
      <c r="T1231" s="44"/>
      <c r="U1231" s="26">
        <f t="shared" si="78"/>
        <v>0</v>
      </c>
      <c r="V1231" s="25">
        <f t="shared" si="77"/>
        <v>0</v>
      </c>
      <c r="W1231" s="25">
        <f t="shared" si="79"/>
        <v>0</v>
      </c>
      <c r="X1231" s="43"/>
    </row>
    <row r="1232" spans="1:24" ht="12.75">
      <c r="A1232" s="36"/>
      <c r="B1232" s="42"/>
      <c r="C1232" s="41"/>
      <c r="D1232" s="40"/>
      <c r="E1232" s="39"/>
      <c r="F1232" s="38"/>
      <c r="G1232" s="37"/>
      <c r="H1232" s="36" t="s">
        <v>0</v>
      </c>
      <c r="I1232" s="35"/>
      <c r="J1232" s="36"/>
      <c r="K1232" s="35"/>
      <c r="L1232" s="34"/>
      <c r="M1232" s="33"/>
      <c r="N1232" s="32"/>
      <c r="O1232" s="31"/>
      <c r="P1232" s="30">
        <f t="shared" si="76"/>
        <v>0</v>
      </c>
      <c r="Q1232" s="45"/>
      <c r="R1232" s="46"/>
      <c r="S1232" s="45"/>
      <c r="T1232" s="44"/>
      <c r="U1232" s="26">
        <f t="shared" si="78"/>
        <v>0</v>
      </c>
      <c r="V1232" s="25">
        <f t="shared" si="77"/>
        <v>0</v>
      </c>
      <c r="W1232" s="25">
        <f t="shared" si="79"/>
        <v>0</v>
      </c>
      <c r="X1232" s="43"/>
    </row>
    <row r="1233" spans="1:24" ht="12.75">
      <c r="A1233" s="36"/>
      <c r="B1233" s="42"/>
      <c r="C1233" s="41"/>
      <c r="D1233" s="40"/>
      <c r="E1233" s="39"/>
      <c r="F1233" s="38"/>
      <c r="G1233" s="37"/>
      <c r="H1233" s="36" t="s">
        <v>0</v>
      </c>
      <c r="I1233" s="35"/>
      <c r="J1233" s="36"/>
      <c r="K1233" s="35"/>
      <c r="L1233" s="34"/>
      <c r="M1233" s="33"/>
      <c r="N1233" s="32"/>
      <c r="O1233" s="31"/>
      <c r="P1233" s="30">
        <f t="shared" si="76"/>
        <v>0</v>
      </c>
      <c r="Q1233" s="45"/>
      <c r="R1233" s="46"/>
      <c r="S1233" s="45"/>
      <c r="T1233" s="44"/>
      <c r="U1233" s="26">
        <f t="shared" si="78"/>
        <v>0</v>
      </c>
      <c r="V1233" s="25">
        <f t="shared" si="77"/>
        <v>0</v>
      </c>
      <c r="W1233" s="25">
        <f t="shared" si="79"/>
        <v>0</v>
      </c>
      <c r="X1233" s="43"/>
    </row>
    <row r="1234" spans="1:24" ht="12.75">
      <c r="A1234" s="36"/>
      <c r="B1234" s="42"/>
      <c r="C1234" s="41"/>
      <c r="D1234" s="40"/>
      <c r="E1234" s="39"/>
      <c r="F1234" s="38"/>
      <c r="G1234" s="37"/>
      <c r="H1234" s="36" t="s">
        <v>0</v>
      </c>
      <c r="I1234" s="35"/>
      <c r="J1234" s="36"/>
      <c r="K1234" s="35"/>
      <c r="L1234" s="34"/>
      <c r="M1234" s="33"/>
      <c r="N1234" s="32"/>
      <c r="O1234" s="31"/>
      <c r="P1234" s="30">
        <f t="shared" si="76"/>
        <v>0</v>
      </c>
      <c r="Q1234" s="45"/>
      <c r="R1234" s="46"/>
      <c r="S1234" s="45"/>
      <c r="T1234" s="44"/>
      <c r="U1234" s="26">
        <f t="shared" si="78"/>
        <v>0</v>
      </c>
      <c r="V1234" s="25">
        <f t="shared" si="77"/>
        <v>0</v>
      </c>
      <c r="W1234" s="25">
        <f t="shared" si="79"/>
        <v>0</v>
      </c>
      <c r="X1234" s="43"/>
    </row>
    <row r="1235" spans="1:24" ht="12.75">
      <c r="A1235" s="36"/>
      <c r="B1235" s="42"/>
      <c r="C1235" s="41"/>
      <c r="D1235" s="40"/>
      <c r="E1235" s="39"/>
      <c r="F1235" s="38"/>
      <c r="G1235" s="37"/>
      <c r="H1235" s="36" t="s">
        <v>0</v>
      </c>
      <c r="I1235" s="35"/>
      <c r="J1235" s="36"/>
      <c r="K1235" s="35"/>
      <c r="L1235" s="34"/>
      <c r="M1235" s="33"/>
      <c r="N1235" s="32"/>
      <c r="O1235" s="31"/>
      <c r="P1235" s="30">
        <f t="shared" si="76"/>
        <v>0</v>
      </c>
      <c r="Q1235" s="45"/>
      <c r="R1235" s="46"/>
      <c r="S1235" s="45"/>
      <c r="T1235" s="44"/>
      <c r="U1235" s="26">
        <f t="shared" si="78"/>
        <v>0</v>
      </c>
      <c r="V1235" s="25">
        <f t="shared" si="77"/>
        <v>0</v>
      </c>
      <c r="W1235" s="25">
        <f t="shared" si="79"/>
        <v>0</v>
      </c>
      <c r="X1235" s="43"/>
    </row>
    <row r="1236" spans="1:24" ht="12.75">
      <c r="A1236" s="36"/>
      <c r="B1236" s="42"/>
      <c r="C1236" s="41"/>
      <c r="D1236" s="40"/>
      <c r="E1236" s="39"/>
      <c r="F1236" s="38"/>
      <c r="G1236" s="37"/>
      <c r="H1236" s="36" t="s">
        <v>0</v>
      </c>
      <c r="I1236" s="35"/>
      <c r="J1236" s="36"/>
      <c r="K1236" s="35"/>
      <c r="L1236" s="34"/>
      <c r="M1236" s="33"/>
      <c r="N1236" s="32"/>
      <c r="O1236" s="31"/>
      <c r="P1236" s="30">
        <f t="shared" si="76"/>
        <v>0</v>
      </c>
      <c r="Q1236" s="45"/>
      <c r="R1236" s="46"/>
      <c r="S1236" s="45"/>
      <c r="T1236" s="44"/>
      <c r="U1236" s="26">
        <f t="shared" si="78"/>
        <v>0</v>
      </c>
      <c r="V1236" s="25">
        <f t="shared" si="77"/>
        <v>0</v>
      </c>
      <c r="W1236" s="25">
        <f t="shared" si="79"/>
        <v>0</v>
      </c>
      <c r="X1236" s="43"/>
    </row>
    <row r="1237" spans="1:24" ht="12.75">
      <c r="A1237" s="36"/>
      <c r="B1237" s="42"/>
      <c r="C1237" s="41"/>
      <c r="D1237" s="40"/>
      <c r="E1237" s="39"/>
      <c r="F1237" s="38"/>
      <c r="G1237" s="37"/>
      <c r="H1237" s="36" t="s">
        <v>0</v>
      </c>
      <c r="I1237" s="35"/>
      <c r="J1237" s="36"/>
      <c r="K1237" s="35"/>
      <c r="L1237" s="34"/>
      <c r="M1237" s="33"/>
      <c r="N1237" s="32"/>
      <c r="O1237" s="31"/>
      <c r="P1237" s="30">
        <f t="shared" si="76"/>
        <v>0</v>
      </c>
      <c r="Q1237" s="45"/>
      <c r="R1237" s="46"/>
      <c r="S1237" s="45"/>
      <c r="T1237" s="44"/>
      <c r="U1237" s="26">
        <f t="shared" si="78"/>
        <v>0</v>
      </c>
      <c r="V1237" s="25">
        <f t="shared" si="77"/>
        <v>0</v>
      </c>
      <c r="W1237" s="25">
        <f t="shared" si="79"/>
        <v>0</v>
      </c>
      <c r="X1237" s="43"/>
    </row>
    <row r="1238" spans="1:24" ht="12.75">
      <c r="A1238" s="36"/>
      <c r="B1238" s="42"/>
      <c r="C1238" s="41"/>
      <c r="D1238" s="40"/>
      <c r="E1238" s="39"/>
      <c r="F1238" s="38"/>
      <c r="G1238" s="37"/>
      <c r="H1238" s="36" t="s">
        <v>0</v>
      </c>
      <c r="I1238" s="35"/>
      <c r="J1238" s="36"/>
      <c r="K1238" s="35"/>
      <c r="L1238" s="34"/>
      <c r="M1238" s="33"/>
      <c r="N1238" s="32"/>
      <c r="O1238" s="31"/>
      <c r="P1238" s="30">
        <f t="shared" si="76"/>
        <v>0</v>
      </c>
      <c r="Q1238" s="45"/>
      <c r="R1238" s="46"/>
      <c r="S1238" s="45"/>
      <c r="T1238" s="44"/>
      <c r="U1238" s="26">
        <f t="shared" si="78"/>
        <v>0</v>
      </c>
      <c r="V1238" s="25">
        <f t="shared" si="77"/>
        <v>0</v>
      </c>
      <c r="W1238" s="25">
        <f t="shared" si="79"/>
        <v>0</v>
      </c>
      <c r="X1238" s="43"/>
    </row>
    <row r="1239" spans="1:24" ht="12.75">
      <c r="A1239" s="36"/>
      <c r="B1239" s="42"/>
      <c r="C1239" s="41"/>
      <c r="D1239" s="40"/>
      <c r="E1239" s="39"/>
      <c r="F1239" s="38"/>
      <c r="G1239" s="37"/>
      <c r="H1239" s="36" t="s">
        <v>0</v>
      </c>
      <c r="I1239" s="35"/>
      <c r="J1239" s="36"/>
      <c r="K1239" s="35"/>
      <c r="L1239" s="34"/>
      <c r="M1239" s="33"/>
      <c r="N1239" s="32"/>
      <c r="O1239" s="31"/>
      <c r="P1239" s="30">
        <f t="shared" si="76"/>
        <v>0</v>
      </c>
      <c r="Q1239" s="45"/>
      <c r="R1239" s="46"/>
      <c r="S1239" s="45"/>
      <c r="T1239" s="44"/>
      <c r="U1239" s="26">
        <f t="shared" si="78"/>
        <v>0</v>
      </c>
      <c r="V1239" s="25">
        <f t="shared" si="77"/>
        <v>0</v>
      </c>
      <c r="W1239" s="25">
        <f t="shared" si="79"/>
        <v>0</v>
      </c>
      <c r="X1239" s="43"/>
    </row>
    <row r="1240" spans="1:24" ht="12.75">
      <c r="A1240" s="36"/>
      <c r="B1240" s="42"/>
      <c r="C1240" s="41"/>
      <c r="D1240" s="40"/>
      <c r="E1240" s="39"/>
      <c r="F1240" s="38"/>
      <c r="G1240" s="37"/>
      <c r="H1240" s="36" t="s">
        <v>0</v>
      </c>
      <c r="I1240" s="35"/>
      <c r="J1240" s="36"/>
      <c r="K1240" s="35"/>
      <c r="L1240" s="34"/>
      <c r="M1240" s="33"/>
      <c r="N1240" s="32"/>
      <c r="O1240" s="31"/>
      <c r="P1240" s="30">
        <f t="shared" si="76"/>
        <v>0</v>
      </c>
      <c r="Q1240" s="45"/>
      <c r="R1240" s="46"/>
      <c r="S1240" s="45"/>
      <c r="T1240" s="44"/>
      <c r="U1240" s="26">
        <f t="shared" si="78"/>
        <v>0</v>
      </c>
      <c r="V1240" s="25">
        <f t="shared" si="77"/>
        <v>0</v>
      </c>
      <c r="W1240" s="25">
        <f t="shared" si="79"/>
        <v>0</v>
      </c>
      <c r="X1240" s="43"/>
    </row>
    <row r="1241" spans="1:24" ht="12.75">
      <c r="A1241" s="36"/>
      <c r="B1241" s="42"/>
      <c r="C1241" s="41"/>
      <c r="D1241" s="40"/>
      <c r="E1241" s="39"/>
      <c r="F1241" s="38"/>
      <c r="G1241" s="37"/>
      <c r="H1241" s="36" t="s">
        <v>0</v>
      </c>
      <c r="I1241" s="35"/>
      <c r="J1241" s="36"/>
      <c r="K1241" s="35"/>
      <c r="L1241" s="34"/>
      <c r="M1241" s="33"/>
      <c r="N1241" s="32"/>
      <c r="O1241" s="31"/>
      <c r="P1241" s="30">
        <f t="shared" si="76"/>
        <v>0</v>
      </c>
      <c r="Q1241" s="45"/>
      <c r="R1241" s="46"/>
      <c r="S1241" s="45"/>
      <c r="T1241" s="44"/>
      <c r="U1241" s="26">
        <f t="shared" si="78"/>
        <v>0</v>
      </c>
      <c r="V1241" s="25">
        <f t="shared" si="77"/>
        <v>0</v>
      </c>
      <c r="W1241" s="25">
        <f t="shared" si="79"/>
        <v>0</v>
      </c>
      <c r="X1241" s="43"/>
    </row>
    <row r="1242" spans="1:24" ht="12.75">
      <c r="A1242" s="36"/>
      <c r="B1242" s="42"/>
      <c r="C1242" s="41"/>
      <c r="D1242" s="40"/>
      <c r="E1242" s="39"/>
      <c r="F1242" s="38"/>
      <c r="G1242" s="37"/>
      <c r="H1242" s="36" t="s">
        <v>0</v>
      </c>
      <c r="I1242" s="35"/>
      <c r="J1242" s="36"/>
      <c r="K1242" s="35"/>
      <c r="L1242" s="34"/>
      <c r="M1242" s="33"/>
      <c r="N1242" s="32"/>
      <c r="O1242" s="31"/>
      <c r="P1242" s="30">
        <f t="shared" si="76"/>
        <v>0</v>
      </c>
      <c r="Q1242" s="45"/>
      <c r="R1242" s="46"/>
      <c r="S1242" s="45"/>
      <c r="T1242" s="44"/>
      <c r="U1242" s="26">
        <f t="shared" si="78"/>
        <v>0</v>
      </c>
      <c r="V1242" s="25">
        <f t="shared" si="77"/>
        <v>0</v>
      </c>
      <c r="W1242" s="25">
        <f t="shared" si="79"/>
        <v>0</v>
      </c>
      <c r="X1242" s="43"/>
    </row>
    <row r="1243" spans="1:24" ht="12.75">
      <c r="A1243" s="36"/>
      <c r="B1243" s="42"/>
      <c r="C1243" s="41"/>
      <c r="D1243" s="40"/>
      <c r="E1243" s="39"/>
      <c r="F1243" s="38"/>
      <c r="G1243" s="37"/>
      <c r="H1243" s="36" t="s">
        <v>0</v>
      </c>
      <c r="I1243" s="35"/>
      <c r="J1243" s="36"/>
      <c r="K1243" s="35"/>
      <c r="L1243" s="34"/>
      <c r="M1243" s="33"/>
      <c r="N1243" s="32"/>
      <c r="O1243" s="31"/>
      <c r="P1243" s="30">
        <f t="shared" si="76"/>
        <v>0</v>
      </c>
      <c r="Q1243" s="45"/>
      <c r="R1243" s="46"/>
      <c r="S1243" s="45"/>
      <c r="T1243" s="44"/>
      <c r="U1243" s="26">
        <f t="shared" si="78"/>
        <v>0</v>
      </c>
      <c r="V1243" s="25">
        <f t="shared" si="77"/>
        <v>0</v>
      </c>
      <c r="W1243" s="25">
        <f t="shared" si="79"/>
        <v>0</v>
      </c>
      <c r="X1243" s="43"/>
    </row>
    <row r="1244" spans="1:24" ht="12.75">
      <c r="A1244" s="36"/>
      <c r="B1244" s="42"/>
      <c r="C1244" s="41"/>
      <c r="D1244" s="40"/>
      <c r="E1244" s="39"/>
      <c r="F1244" s="38"/>
      <c r="G1244" s="37"/>
      <c r="H1244" s="36" t="s">
        <v>0</v>
      </c>
      <c r="I1244" s="35"/>
      <c r="J1244" s="36"/>
      <c r="K1244" s="35"/>
      <c r="L1244" s="34"/>
      <c r="M1244" s="33"/>
      <c r="N1244" s="32"/>
      <c r="O1244" s="31"/>
      <c r="P1244" s="30">
        <f t="shared" si="76"/>
        <v>0</v>
      </c>
      <c r="Q1244" s="45"/>
      <c r="R1244" s="46"/>
      <c r="S1244" s="45"/>
      <c r="T1244" s="44"/>
      <c r="U1244" s="26">
        <f t="shared" si="78"/>
        <v>0</v>
      </c>
      <c r="V1244" s="25">
        <f t="shared" si="77"/>
        <v>0</v>
      </c>
      <c r="W1244" s="25">
        <f t="shared" si="79"/>
        <v>0</v>
      </c>
      <c r="X1244" s="43"/>
    </row>
    <row r="1245" spans="1:24" ht="12.75">
      <c r="A1245" s="36"/>
      <c r="B1245" s="42"/>
      <c r="C1245" s="41"/>
      <c r="D1245" s="40"/>
      <c r="E1245" s="39"/>
      <c r="F1245" s="38"/>
      <c r="G1245" s="37"/>
      <c r="H1245" s="36" t="s">
        <v>0</v>
      </c>
      <c r="I1245" s="35"/>
      <c r="J1245" s="36"/>
      <c r="K1245" s="35"/>
      <c r="L1245" s="34"/>
      <c r="M1245" s="33"/>
      <c r="N1245" s="32"/>
      <c r="O1245" s="31"/>
      <c r="P1245" s="30">
        <f t="shared" si="76"/>
        <v>0</v>
      </c>
      <c r="Q1245" s="45"/>
      <c r="R1245" s="46"/>
      <c r="S1245" s="45"/>
      <c r="T1245" s="44"/>
      <c r="U1245" s="26">
        <f t="shared" si="78"/>
        <v>0</v>
      </c>
      <c r="V1245" s="25">
        <f t="shared" si="77"/>
        <v>0</v>
      </c>
      <c r="W1245" s="25">
        <f t="shared" si="79"/>
        <v>0</v>
      </c>
      <c r="X1245" s="43"/>
    </row>
    <row r="1246" spans="1:24" ht="12.75">
      <c r="A1246" s="36"/>
      <c r="B1246" s="42"/>
      <c r="C1246" s="41"/>
      <c r="D1246" s="40"/>
      <c r="E1246" s="39"/>
      <c r="F1246" s="38"/>
      <c r="G1246" s="37"/>
      <c r="H1246" s="36" t="s">
        <v>0</v>
      </c>
      <c r="I1246" s="35"/>
      <c r="J1246" s="36"/>
      <c r="K1246" s="35"/>
      <c r="L1246" s="34"/>
      <c r="M1246" s="33"/>
      <c r="N1246" s="32"/>
      <c r="O1246" s="31"/>
      <c r="P1246" s="30">
        <f t="shared" si="76"/>
        <v>0</v>
      </c>
      <c r="Q1246" s="45"/>
      <c r="R1246" s="46"/>
      <c r="S1246" s="45"/>
      <c r="T1246" s="44"/>
      <c r="U1246" s="26">
        <f t="shared" si="78"/>
        <v>0</v>
      </c>
      <c r="V1246" s="25">
        <f t="shared" si="77"/>
        <v>0</v>
      </c>
      <c r="W1246" s="25">
        <f t="shared" si="79"/>
        <v>0</v>
      </c>
      <c r="X1246" s="43"/>
    </row>
    <row r="1247" spans="1:24" ht="12.75">
      <c r="A1247" s="36"/>
      <c r="B1247" s="42"/>
      <c r="C1247" s="41"/>
      <c r="D1247" s="40"/>
      <c r="E1247" s="39"/>
      <c r="F1247" s="38"/>
      <c r="G1247" s="37"/>
      <c r="H1247" s="36" t="s">
        <v>0</v>
      </c>
      <c r="I1247" s="35"/>
      <c r="J1247" s="36"/>
      <c r="K1247" s="35"/>
      <c r="L1247" s="34"/>
      <c r="M1247" s="33"/>
      <c r="N1247" s="32"/>
      <c r="O1247" s="31"/>
      <c r="P1247" s="30">
        <f t="shared" si="76"/>
        <v>0</v>
      </c>
      <c r="Q1247" s="45"/>
      <c r="R1247" s="46"/>
      <c r="S1247" s="45"/>
      <c r="T1247" s="44"/>
      <c r="U1247" s="26">
        <f t="shared" si="78"/>
        <v>0</v>
      </c>
      <c r="V1247" s="25">
        <f t="shared" si="77"/>
        <v>0</v>
      </c>
      <c r="W1247" s="25">
        <f t="shared" si="79"/>
        <v>0</v>
      </c>
      <c r="X1247" s="43"/>
    </row>
    <row r="1248" spans="1:24" ht="12.75">
      <c r="A1248" s="36"/>
      <c r="B1248" s="42"/>
      <c r="C1248" s="41"/>
      <c r="D1248" s="40"/>
      <c r="E1248" s="39"/>
      <c r="F1248" s="38"/>
      <c r="G1248" s="37"/>
      <c r="H1248" s="36" t="s">
        <v>0</v>
      </c>
      <c r="I1248" s="35"/>
      <c r="J1248" s="36"/>
      <c r="K1248" s="35"/>
      <c r="L1248" s="34"/>
      <c r="M1248" s="33"/>
      <c r="N1248" s="32"/>
      <c r="O1248" s="31"/>
      <c r="P1248" s="30">
        <f t="shared" si="76"/>
        <v>0</v>
      </c>
      <c r="Q1248" s="45"/>
      <c r="R1248" s="46"/>
      <c r="S1248" s="45"/>
      <c r="T1248" s="44"/>
      <c r="U1248" s="26">
        <f t="shared" si="78"/>
        <v>0</v>
      </c>
      <c r="V1248" s="25">
        <f t="shared" si="77"/>
        <v>0</v>
      </c>
      <c r="W1248" s="25">
        <f t="shared" si="79"/>
        <v>0</v>
      </c>
      <c r="X1248" s="43"/>
    </row>
    <row r="1249" spans="1:24" ht="12.75">
      <c r="A1249" s="36"/>
      <c r="B1249" s="42"/>
      <c r="C1249" s="41"/>
      <c r="D1249" s="40"/>
      <c r="E1249" s="39"/>
      <c r="F1249" s="38"/>
      <c r="G1249" s="37"/>
      <c r="H1249" s="36" t="s">
        <v>0</v>
      </c>
      <c r="I1249" s="35"/>
      <c r="J1249" s="36"/>
      <c r="K1249" s="35"/>
      <c r="L1249" s="34"/>
      <c r="M1249" s="33"/>
      <c r="N1249" s="32"/>
      <c r="O1249" s="31"/>
      <c r="P1249" s="30">
        <f t="shared" si="76"/>
        <v>0</v>
      </c>
      <c r="Q1249" s="45"/>
      <c r="R1249" s="46"/>
      <c r="S1249" s="45"/>
      <c r="T1249" s="44"/>
      <c r="U1249" s="26">
        <f t="shared" si="78"/>
        <v>0</v>
      </c>
      <c r="V1249" s="25">
        <f t="shared" si="77"/>
        <v>0</v>
      </c>
      <c r="W1249" s="25">
        <f t="shared" si="79"/>
        <v>0</v>
      </c>
      <c r="X1249" s="43"/>
    </row>
    <row r="1250" spans="1:24" ht="12.75">
      <c r="A1250" s="36"/>
      <c r="B1250" s="42"/>
      <c r="C1250" s="41"/>
      <c r="D1250" s="40"/>
      <c r="E1250" s="39"/>
      <c r="F1250" s="38"/>
      <c r="G1250" s="37"/>
      <c r="H1250" s="36" t="s">
        <v>0</v>
      </c>
      <c r="I1250" s="35"/>
      <c r="J1250" s="36"/>
      <c r="K1250" s="35"/>
      <c r="L1250" s="34"/>
      <c r="M1250" s="33"/>
      <c r="N1250" s="32"/>
      <c r="O1250" s="31"/>
      <c r="P1250" s="30">
        <f t="shared" si="76"/>
        <v>0</v>
      </c>
      <c r="Q1250" s="45"/>
      <c r="R1250" s="46"/>
      <c r="S1250" s="45"/>
      <c r="T1250" s="44"/>
      <c r="U1250" s="26">
        <f t="shared" si="78"/>
        <v>0</v>
      </c>
      <c r="V1250" s="25">
        <f t="shared" si="77"/>
        <v>0</v>
      </c>
      <c r="W1250" s="25">
        <f t="shared" si="79"/>
        <v>0</v>
      </c>
      <c r="X1250" s="43"/>
    </row>
    <row r="1251" spans="1:24" ht="12.75">
      <c r="A1251" s="36"/>
      <c r="B1251" s="42"/>
      <c r="C1251" s="41"/>
      <c r="D1251" s="40"/>
      <c r="E1251" s="39"/>
      <c r="F1251" s="38"/>
      <c r="G1251" s="37"/>
      <c r="H1251" s="36" t="s">
        <v>0</v>
      </c>
      <c r="I1251" s="35"/>
      <c r="J1251" s="36"/>
      <c r="K1251" s="35"/>
      <c r="L1251" s="34"/>
      <c r="M1251" s="33"/>
      <c r="N1251" s="32"/>
      <c r="O1251" s="31"/>
      <c r="P1251" s="30">
        <f t="shared" si="76"/>
        <v>0</v>
      </c>
      <c r="Q1251" s="45"/>
      <c r="R1251" s="46"/>
      <c r="S1251" s="45"/>
      <c r="T1251" s="44"/>
      <c r="U1251" s="26">
        <f t="shared" si="78"/>
        <v>0</v>
      </c>
      <c r="V1251" s="25">
        <f t="shared" si="77"/>
        <v>0</v>
      </c>
      <c r="W1251" s="25">
        <f t="shared" si="79"/>
        <v>0</v>
      </c>
      <c r="X1251" s="43"/>
    </row>
    <row r="1252" spans="1:24" ht="12.75">
      <c r="A1252" s="36"/>
      <c r="B1252" s="42"/>
      <c r="C1252" s="41"/>
      <c r="D1252" s="40"/>
      <c r="E1252" s="39"/>
      <c r="F1252" s="38"/>
      <c r="G1252" s="37"/>
      <c r="H1252" s="36" t="s">
        <v>0</v>
      </c>
      <c r="I1252" s="35"/>
      <c r="J1252" s="36"/>
      <c r="K1252" s="35"/>
      <c r="L1252" s="34"/>
      <c r="M1252" s="33"/>
      <c r="N1252" s="32"/>
      <c r="O1252" s="31"/>
      <c r="P1252" s="30">
        <f t="shared" si="76"/>
        <v>0</v>
      </c>
      <c r="Q1252" s="45"/>
      <c r="R1252" s="46"/>
      <c r="S1252" s="45"/>
      <c r="T1252" s="44"/>
      <c r="U1252" s="26">
        <f t="shared" si="78"/>
        <v>0</v>
      </c>
      <c r="V1252" s="25">
        <f t="shared" si="77"/>
        <v>0</v>
      </c>
      <c r="W1252" s="25">
        <f t="shared" si="79"/>
        <v>0</v>
      </c>
      <c r="X1252" s="43"/>
    </row>
    <row r="1253" spans="1:24" ht="12.75">
      <c r="A1253" s="36"/>
      <c r="B1253" s="42"/>
      <c r="C1253" s="41"/>
      <c r="D1253" s="40"/>
      <c r="E1253" s="39"/>
      <c r="F1253" s="38"/>
      <c r="G1253" s="37"/>
      <c r="H1253" s="36" t="s">
        <v>0</v>
      </c>
      <c r="I1253" s="35"/>
      <c r="J1253" s="36"/>
      <c r="K1253" s="35"/>
      <c r="L1253" s="34"/>
      <c r="M1253" s="33"/>
      <c r="N1253" s="32"/>
      <c r="O1253" s="31"/>
      <c r="P1253" s="30">
        <f t="shared" si="76"/>
        <v>0</v>
      </c>
      <c r="Q1253" s="45"/>
      <c r="R1253" s="46"/>
      <c r="S1253" s="45"/>
      <c r="T1253" s="44"/>
      <c r="U1253" s="26">
        <f t="shared" si="78"/>
        <v>0</v>
      </c>
      <c r="V1253" s="25">
        <f t="shared" si="77"/>
        <v>0</v>
      </c>
      <c r="W1253" s="25">
        <f t="shared" si="79"/>
        <v>0</v>
      </c>
      <c r="X1253" s="43"/>
    </row>
    <row r="1254" spans="1:24" ht="12.75">
      <c r="A1254" s="36"/>
      <c r="B1254" s="42"/>
      <c r="C1254" s="41"/>
      <c r="D1254" s="40"/>
      <c r="E1254" s="39"/>
      <c r="F1254" s="38"/>
      <c r="G1254" s="37"/>
      <c r="H1254" s="36" t="s">
        <v>0</v>
      </c>
      <c r="I1254" s="35"/>
      <c r="J1254" s="36"/>
      <c r="K1254" s="35"/>
      <c r="L1254" s="34"/>
      <c r="M1254" s="33"/>
      <c r="N1254" s="32"/>
      <c r="O1254" s="31"/>
      <c r="P1254" s="30">
        <f t="shared" si="76"/>
        <v>0</v>
      </c>
      <c r="Q1254" s="45"/>
      <c r="R1254" s="46"/>
      <c r="S1254" s="45"/>
      <c r="T1254" s="44"/>
      <c r="U1254" s="26">
        <f t="shared" si="78"/>
        <v>0</v>
      </c>
      <c r="V1254" s="25">
        <f t="shared" si="77"/>
        <v>0</v>
      </c>
      <c r="W1254" s="25">
        <f t="shared" si="79"/>
        <v>0</v>
      </c>
      <c r="X1254" s="43"/>
    </row>
    <row r="1255" spans="1:24" ht="12.75">
      <c r="A1255" s="36"/>
      <c r="B1255" s="42"/>
      <c r="C1255" s="41"/>
      <c r="D1255" s="40"/>
      <c r="E1255" s="39"/>
      <c r="F1255" s="38"/>
      <c r="G1255" s="37"/>
      <c r="H1255" s="36" t="s">
        <v>0</v>
      </c>
      <c r="I1255" s="35"/>
      <c r="J1255" s="36"/>
      <c r="K1255" s="35"/>
      <c r="L1255" s="34"/>
      <c r="M1255" s="33"/>
      <c r="N1255" s="32"/>
      <c r="O1255" s="31"/>
      <c r="P1255" s="30">
        <f t="shared" si="76"/>
        <v>0</v>
      </c>
      <c r="Q1255" s="45"/>
      <c r="R1255" s="46"/>
      <c r="S1255" s="45"/>
      <c r="T1255" s="44"/>
      <c r="U1255" s="26">
        <f t="shared" si="78"/>
        <v>0</v>
      </c>
      <c r="V1255" s="25">
        <f t="shared" si="77"/>
        <v>0</v>
      </c>
      <c r="W1255" s="25">
        <f t="shared" si="79"/>
        <v>0</v>
      </c>
      <c r="X1255" s="43"/>
    </row>
    <row r="1256" spans="1:24" ht="12.75">
      <c r="A1256" s="36"/>
      <c r="B1256" s="42"/>
      <c r="C1256" s="41"/>
      <c r="D1256" s="40"/>
      <c r="E1256" s="39"/>
      <c r="F1256" s="38"/>
      <c r="G1256" s="37"/>
      <c r="H1256" s="36" t="s">
        <v>0</v>
      </c>
      <c r="I1256" s="35"/>
      <c r="J1256" s="36"/>
      <c r="K1256" s="35"/>
      <c r="L1256" s="34"/>
      <c r="M1256" s="33"/>
      <c r="N1256" s="32"/>
      <c r="O1256" s="31"/>
      <c r="P1256" s="30">
        <f t="shared" si="76"/>
        <v>0</v>
      </c>
      <c r="Q1256" s="45"/>
      <c r="R1256" s="46"/>
      <c r="S1256" s="45"/>
      <c r="T1256" s="44"/>
      <c r="U1256" s="26">
        <f t="shared" si="78"/>
        <v>0</v>
      </c>
      <c r="V1256" s="25">
        <f t="shared" si="77"/>
        <v>0</v>
      </c>
      <c r="W1256" s="25">
        <f t="shared" si="79"/>
        <v>0</v>
      </c>
      <c r="X1256" s="43"/>
    </row>
    <row r="1257" spans="1:24" ht="12.75">
      <c r="A1257" s="36"/>
      <c r="B1257" s="42"/>
      <c r="C1257" s="41"/>
      <c r="D1257" s="40"/>
      <c r="E1257" s="39"/>
      <c r="F1257" s="38"/>
      <c r="G1257" s="37"/>
      <c r="H1257" s="36" t="s">
        <v>0</v>
      </c>
      <c r="I1257" s="35"/>
      <c r="J1257" s="36"/>
      <c r="K1257" s="35"/>
      <c r="L1257" s="34"/>
      <c r="M1257" s="33"/>
      <c r="N1257" s="32"/>
      <c r="O1257" s="31"/>
      <c r="P1257" s="30">
        <f t="shared" si="76"/>
        <v>0</v>
      </c>
      <c r="Q1257" s="45"/>
      <c r="R1257" s="46"/>
      <c r="S1257" s="45"/>
      <c r="T1257" s="44"/>
      <c r="U1257" s="26">
        <f t="shared" si="78"/>
        <v>0</v>
      </c>
      <c r="V1257" s="25">
        <f t="shared" si="77"/>
        <v>0</v>
      </c>
      <c r="W1257" s="25">
        <f t="shared" si="79"/>
        <v>0</v>
      </c>
      <c r="X1257" s="43"/>
    </row>
    <row r="1258" spans="1:24" ht="12.75">
      <c r="A1258" s="36"/>
      <c r="B1258" s="42"/>
      <c r="C1258" s="41"/>
      <c r="D1258" s="40"/>
      <c r="E1258" s="39"/>
      <c r="F1258" s="38"/>
      <c r="G1258" s="37"/>
      <c r="H1258" s="36" t="s">
        <v>0</v>
      </c>
      <c r="I1258" s="35"/>
      <c r="J1258" s="36"/>
      <c r="K1258" s="35"/>
      <c r="L1258" s="34"/>
      <c r="M1258" s="33"/>
      <c r="N1258" s="32"/>
      <c r="O1258" s="31"/>
      <c r="P1258" s="30">
        <f t="shared" si="76"/>
        <v>0</v>
      </c>
      <c r="Q1258" s="45"/>
      <c r="R1258" s="46"/>
      <c r="S1258" s="45"/>
      <c r="T1258" s="44"/>
      <c r="U1258" s="26">
        <f t="shared" si="78"/>
        <v>0</v>
      </c>
      <c r="V1258" s="25">
        <f t="shared" si="77"/>
        <v>0</v>
      </c>
      <c r="W1258" s="25">
        <f t="shared" si="79"/>
        <v>0</v>
      </c>
      <c r="X1258" s="43"/>
    </row>
    <row r="1259" spans="1:24" ht="12.75">
      <c r="A1259" s="36"/>
      <c r="B1259" s="42"/>
      <c r="C1259" s="41"/>
      <c r="D1259" s="40"/>
      <c r="E1259" s="39"/>
      <c r="F1259" s="38"/>
      <c r="G1259" s="37"/>
      <c r="H1259" s="36" t="s">
        <v>0</v>
      </c>
      <c r="I1259" s="35"/>
      <c r="J1259" s="36"/>
      <c r="K1259" s="35"/>
      <c r="L1259" s="34"/>
      <c r="M1259" s="33"/>
      <c r="N1259" s="32"/>
      <c r="O1259" s="31"/>
      <c r="P1259" s="30">
        <f t="shared" si="76"/>
        <v>0</v>
      </c>
      <c r="Q1259" s="45"/>
      <c r="R1259" s="46"/>
      <c r="S1259" s="45"/>
      <c r="T1259" s="44"/>
      <c r="U1259" s="26">
        <f t="shared" si="78"/>
        <v>0</v>
      </c>
      <c r="V1259" s="25">
        <f t="shared" si="77"/>
        <v>0</v>
      </c>
      <c r="W1259" s="25">
        <f t="shared" si="79"/>
        <v>0</v>
      </c>
      <c r="X1259" s="43"/>
    </row>
    <row r="1260" spans="1:24" ht="12.75">
      <c r="A1260" s="36"/>
      <c r="B1260" s="42"/>
      <c r="C1260" s="41"/>
      <c r="D1260" s="40"/>
      <c r="E1260" s="39"/>
      <c r="F1260" s="38"/>
      <c r="G1260" s="37"/>
      <c r="H1260" s="36" t="s">
        <v>0</v>
      </c>
      <c r="I1260" s="35"/>
      <c r="J1260" s="36"/>
      <c r="K1260" s="35"/>
      <c r="L1260" s="34"/>
      <c r="M1260" s="33"/>
      <c r="N1260" s="32"/>
      <c r="O1260" s="31"/>
      <c r="P1260" s="30">
        <f t="shared" si="76"/>
        <v>0</v>
      </c>
      <c r="Q1260" s="45"/>
      <c r="R1260" s="46"/>
      <c r="S1260" s="45"/>
      <c r="T1260" s="44"/>
      <c r="U1260" s="26">
        <f t="shared" si="78"/>
        <v>0</v>
      </c>
      <c r="V1260" s="25">
        <f t="shared" si="77"/>
        <v>0</v>
      </c>
      <c r="W1260" s="25">
        <f t="shared" si="79"/>
        <v>0</v>
      </c>
      <c r="X1260" s="43"/>
    </row>
    <row r="1261" spans="1:24" ht="12.75">
      <c r="A1261" s="36"/>
      <c r="B1261" s="42"/>
      <c r="C1261" s="41"/>
      <c r="D1261" s="40"/>
      <c r="E1261" s="39"/>
      <c r="F1261" s="38"/>
      <c r="G1261" s="37"/>
      <c r="H1261" s="36" t="s">
        <v>0</v>
      </c>
      <c r="I1261" s="35"/>
      <c r="J1261" s="36"/>
      <c r="K1261" s="35"/>
      <c r="L1261" s="34"/>
      <c r="M1261" s="33"/>
      <c r="N1261" s="32"/>
      <c r="O1261" s="31"/>
      <c r="P1261" s="30">
        <f t="shared" si="76"/>
        <v>0</v>
      </c>
      <c r="Q1261" s="45"/>
      <c r="R1261" s="46"/>
      <c r="S1261" s="45"/>
      <c r="T1261" s="44"/>
      <c r="U1261" s="26">
        <f t="shared" si="78"/>
        <v>0</v>
      </c>
      <c r="V1261" s="25">
        <f t="shared" si="77"/>
        <v>0</v>
      </c>
      <c r="W1261" s="25">
        <f t="shared" si="79"/>
        <v>0</v>
      </c>
      <c r="X1261" s="43"/>
    </row>
    <row r="1262" spans="1:24" ht="12.75">
      <c r="A1262" s="36"/>
      <c r="B1262" s="42"/>
      <c r="C1262" s="41"/>
      <c r="D1262" s="40"/>
      <c r="E1262" s="39"/>
      <c r="F1262" s="38"/>
      <c r="G1262" s="37"/>
      <c r="H1262" s="36" t="s">
        <v>0</v>
      </c>
      <c r="I1262" s="35"/>
      <c r="J1262" s="36"/>
      <c r="K1262" s="35"/>
      <c r="L1262" s="34"/>
      <c r="M1262" s="33"/>
      <c r="N1262" s="32"/>
      <c r="O1262" s="31"/>
      <c r="P1262" s="30">
        <f t="shared" si="76"/>
        <v>0</v>
      </c>
      <c r="Q1262" s="45"/>
      <c r="R1262" s="46"/>
      <c r="S1262" s="45"/>
      <c r="T1262" s="44"/>
      <c r="U1262" s="26">
        <f t="shared" si="78"/>
        <v>0</v>
      </c>
      <c r="V1262" s="25">
        <f t="shared" si="77"/>
        <v>0</v>
      </c>
      <c r="W1262" s="25">
        <f t="shared" si="79"/>
        <v>0</v>
      </c>
      <c r="X1262" s="43"/>
    </row>
    <row r="1263" spans="1:24" ht="12.75">
      <c r="A1263" s="36"/>
      <c r="B1263" s="42"/>
      <c r="C1263" s="41"/>
      <c r="D1263" s="40"/>
      <c r="E1263" s="39"/>
      <c r="F1263" s="38"/>
      <c r="G1263" s="37"/>
      <c r="H1263" s="36" t="s">
        <v>0</v>
      </c>
      <c r="I1263" s="35"/>
      <c r="J1263" s="36"/>
      <c r="K1263" s="35"/>
      <c r="L1263" s="34"/>
      <c r="M1263" s="33"/>
      <c r="N1263" s="32"/>
      <c r="O1263" s="31"/>
      <c r="P1263" s="30">
        <f t="shared" si="76"/>
        <v>0</v>
      </c>
      <c r="Q1263" s="45"/>
      <c r="R1263" s="46"/>
      <c r="S1263" s="45"/>
      <c r="T1263" s="44"/>
      <c r="U1263" s="26">
        <f t="shared" si="78"/>
        <v>0</v>
      </c>
      <c r="V1263" s="25">
        <f t="shared" si="77"/>
        <v>0</v>
      </c>
      <c r="W1263" s="25">
        <f t="shared" si="79"/>
        <v>0</v>
      </c>
      <c r="X1263" s="43"/>
    </row>
    <row r="1264" spans="1:24" ht="12.75">
      <c r="A1264" s="36"/>
      <c r="B1264" s="42"/>
      <c r="C1264" s="41"/>
      <c r="D1264" s="40"/>
      <c r="E1264" s="39"/>
      <c r="F1264" s="38"/>
      <c r="G1264" s="37"/>
      <c r="H1264" s="36" t="s">
        <v>0</v>
      </c>
      <c r="I1264" s="35"/>
      <c r="J1264" s="36"/>
      <c r="K1264" s="35"/>
      <c r="L1264" s="34"/>
      <c r="M1264" s="33"/>
      <c r="N1264" s="32"/>
      <c r="O1264" s="31"/>
      <c r="P1264" s="30">
        <f t="shared" si="76"/>
        <v>0</v>
      </c>
      <c r="Q1264" s="45"/>
      <c r="R1264" s="46"/>
      <c r="S1264" s="45"/>
      <c r="T1264" s="44"/>
      <c r="U1264" s="26">
        <f t="shared" si="78"/>
        <v>0</v>
      </c>
      <c r="V1264" s="25">
        <f t="shared" si="77"/>
        <v>0</v>
      </c>
      <c r="W1264" s="25">
        <f t="shared" si="79"/>
        <v>0</v>
      </c>
      <c r="X1264" s="43"/>
    </row>
    <row r="1265" spans="1:24" ht="12.75">
      <c r="A1265" s="36"/>
      <c r="B1265" s="42"/>
      <c r="C1265" s="41"/>
      <c r="D1265" s="40"/>
      <c r="E1265" s="39"/>
      <c r="F1265" s="38"/>
      <c r="G1265" s="37"/>
      <c r="H1265" s="36" t="s">
        <v>0</v>
      </c>
      <c r="I1265" s="35"/>
      <c r="J1265" s="36"/>
      <c r="K1265" s="35"/>
      <c r="L1265" s="34"/>
      <c r="M1265" s="33"/>
      <c r="N1265" s="32"/>
      <c r="O1265" s="31"/>
      <c r="P1265" s="30">
        <f t="shared" si="76"/>
        <v>0</v>
      </c>
      <c r="Q1265" s="45"/>
      <c r="R1265" s="46"/>
      <c r="S1265" s="45"/>
      <c r="T1265" s="44"/>
      <c r="U1265" s="26">
        <f t="shared" si="78"/>
        <v>0</v>
      </c>
      <c r="V1265" s="25">
        <f t="shared" si="77"/>
        <v>0</v>
      </c>
      <c r="W1265" s="25">
        <f t="shared" si="79"/>
        <v>0</v>
      </c>
      <c r="X1265" s="43"/>
    </row>
    <row r="1266" spans="1:24" ht="12.75">
      <c r="A1266" s="36"/>
      <c r="B1266" s="42"/>
      <c r="C1266" s="41"/>
      <c r="D1266" s="40"/>
      <c r="E1266" s="39"/>
      <c r="F1266" s="38"/>
      <c r="G1266" s="37"/>
      <c r="H1266" s="36" t="s">
        <v>0</v>
      </c>
      <c r="I1266" s="35"/>
      <c r="J1266" s="36"/>
      <c r="K1266" s="35"/>
      <c r="L1266" s="34"/>
      <c r="M1266" s="33"/>
      <c r="N1266" s="32"/>
      <c r="O1266" s="31"/>
      <c r="P1266" s="30">
        <f t="shared" si="76"/>
        <v>0</v>
      </c>
      <c r="Q1266" s="45"/>
      <c r="R1266" s="46"/>
      <c r="S1266" s="45"/>
      <c r="T1266" s="44"/>
      <c r="U1266" s="26">
        <f t="shared" si="78"/>
        <v>0</v>
      </c>
      <c r="V1266" s="25">
        <f t="shared" si="77"/>
        <v>0</v>
      </c>
      <c r="W1266" s="25">
        <f t="shared" si="79"/>
        <v>0</v>
      </c>
      <c r="X1266" s="43"/>
    </row>
    <row r="1267" spans="1:24" ht="12.75">
      <c r="A1267" s="36"/>
      <c r="B1267" s="42"/>
      <c r="C1267" s="41"/>
      <c r="D1267" s="40"/>
      <c r="E1267" s="39"/>
      <c r="F1267" s="38"/>
      <c r="G1267" s="37"/>
      <c r="H1267" s="36" t="s">
        <v>0</v>
      </c>
      <c r="I1267" s="35"/>
      <c r="J1267" s="36"/>
      <c r="K1267" s="35"/>
      <c r="L1267" s="34"/>
      <c r="M1267" s="33"/>
      <c r="N1267" s="32"/>
      <c r="O1267" s="31"/>
      <c r="P1267" s="30">
        <f t="shared" si="76"/>
        <v>0</v>
      </c>
      <c r="Q1267" s="45"/>
      <c r="R1267" s="46"/>
      <c r="S1267" s="45"/>
      <c r="T1267" s="44"/>
      <c r="U1267" s="26">
        <f t="shared" si="78"/>
        <v>0</v>
      </c>
      <c r="V1267" s="25">
        <f t="shared" si="77"/>
        <v>0</v>
      </c>
      <c r="W1267" s="25">
        <f t="shared" si="79"/>
        <v>0</v>
      </c>
      <c r="X1267" s="43"/>
    </row>
    <row r="1268" spans="1:24" ht="12.75">
      <c r="A1268" s="36"/>
      <c r="B1268" s="42"/>
      <c r="C1268" s="41"/>
      <c r="D1268" s="40"/>
      <c r="E1268" s="39"/>
      <c r="F1268" s="38"/>
      <c r="G1268" s="37"/>
      <c r="H1268" s="36" t="s">
        <v>0</v>
      </c>
      <c r="I1268" s="35"/>
      <c r="J1268" s="36"/>
      <c r="K1268" s="35"/>
      <c r="L1268" s="34"/>
      <c r="M1268" s="33"/>
      <c r="N1268" s="32"/>
      <c r="O1268" s="31"/>
      <c r="P1268" s="30">
        <f t="shared" si="76"/>
        <v>0</v>
      </c>
      <c r="Q1268" s="45"/>
      <c r="R1268" s="46"/>
      <c r="S1268" s="45"/>
      <c r="T1268" s="44"/>
      <c r="U1268" s="26">
        <f t="shared" si="78"/>
        <v>0</v>
      </c>
      <c r="V1268" s="25">
        <f t="shared" si="77"/>
        <v>0</v>
      </c>
      <c r="W1268" s="25">
        <f t="shared" si="79"/>
        <v>0</v>
      </c>
      <c r="X1268" s="43"/>
    </row>
    <row r="1269" spans="1:24" ht="12.75">
      <c r="A1269" s="36"/>
      <c r="B1269" s="42"/>
      <c r="C1269" s="41"/>
      <c r="D1269" s="40"/>
      <c r="E1269" s="39"/>
      <c r="F1269" s="38"/>
      <c r="G1269" s="37"/>
      <c r="H1269" s="36" t="s">
        <v>0</v>
      </c>
      <c r="I1269" s="35"/>
      <c r="J1269" s="36"/>
      <c r="K1269" s="35"/>
      <c r="L1269" s="34"/>
      <c r="M1269" s="33"/>
      <c r="N1269" s="32"/>
      <c r="O1269" s="31"/>
      <c r="P1269" s="30">
        <f t="shared" si="76"/>
        <v>0</v>
      </c>
      <c r="Q1269" s="45"/>
      <c r="R1269" s="46"/>
      <c r="S1269" s="45"/>
      <c r="T1269" s="44"/>
      <c r="U1269" s="26">
        <f t="shared" si="78"/>
        <v>0</v>
      </c>
      <c r="V1269" s="25">
        <f t="shared" si="77"/>
        <v>0</v>
      </c>
      <c r="W1269" s="25">
        <f t="shared" si="79"/>
        <v>0</v>
      </c>
      <c r="X1269" s="43"/>
    </row>
    <row r="1270" spans="1:24" ht="12.75">
      <c r="A1270" s="36"/>
      <c r="B1270" s="42"/>
      <c r="C1270" s="41"/>
      <c r="D1270" s="40"/>
      <c r="E1270" s="39"/>
      <c r="F1270" s="38"/>
      <c r="G1270" s="37"/>
      <c r="H1270" s="36" t="s">
        <v>0</v>
      </c>
      <c r="I1270" s="35"/>
      <c r="J1270" s="36"/>
      <c r="K1270" s="35"/>
      <c r="L1270" s="34"/>
      <c r="M1270" s="33"/>
      <c r="N1270" s="32"/>
      <c r="O1270" s="31"/>
      <c r="P1270" s="30">
        <f t="shared" si="76"/>
        <v>0</v>
      </c>
      <c r="Q1270" s="45"/>
      <c r="R1270" s="46"/>
      <c r="S1270" s="45"/>
      <c r="T1270" s="44"/>
      <c r="U1270" s="26">
        <f t="shared" si="78"/>
        <v>0</v>
      </c>
      <c r="V1270" s="25">
        <f t="shared" si="77"/>
        <v>0</v>
      </c>
      <c r="W1270" s="25">
        <f t="shared" si="79"/>
        <v>0</v>
      </c>
      <c r="X1270" s="43"/>
    </row>
    <row r="1271" spans="1:24" ht="12.75">
      <c r="A1271" s="36"/>
      <c r="B1271" s="42"/>
      <c r="C1271" s="41"/>
      <c r="D1271" s="40"/>
      <c r="E1271" s="39"/>
      <c r="F1271" s="38"/>
      <c r="G1271" s="37"/>
      <c r="H1271" s="36" t="s">
        <v>0</v>
      </c>
      <c r="I1271" s="35"/>
      <c r="J1271" s="36"/>
      <c r="K1271" s="35"/>
      <c r="L1271" s="34"/>
      <c r="M1271" s="33"/>
      <c r="N1271" s="32"/>
      <c r="O1271" s="31"/>
      <c r="P1271" s="30">
        <f t="shared" si="76"/>
        <v>0</v>
      </c>
      <c r="Q1271" s="45"/>
      <c r="R1271" s="46"/>
      <c r="S1271" s="45"/>
      <c r="T1271" s="44"/>
      <c r="U1271" s="26">
        <f t="shared" si="78"/>
        <v>0</v>
      </c>
      <c r="V1271" s="25">
        <f t="shared" si="77"/>
        <v>0</v>
      </c>
      <c r="W1271" s="25">
        <f t="shared" si="79"/>
        <v>0</v>
      </c>
      <c r="X1271" s="43"/>
    </row>
    <row r="1272" spans="1:24" ht="12.75">
      <c r="A1272" s="36"/>
      <c r="B1272" s="42"/>
      <c r="C1272" s="41"/>
      <c r="D1272" s="40"/>
      <c r="E1272" s="39"/>
      <c r="F1272" s="38"/>
      <c r="G1272" s="37"/>
      <c r="H1272" s="36" t="s">
        <v>0</v>
      </c>
      <c r="I1272" s="35"/>
      <c r="J1272" s="36"/>
      <c r="K1272" s="35"/>
      <c r="L1272" s="34"/>
      <c r="M1272" s="33"/>
      <c r="N1272" s="32"/>
      <c r="O1272" s="31"/>
      <c r="P1272" s="30">
        <f t="shared" si="76"/>
        <v>0</v>
      </c>
      <c r="Q1272" s="45"/>
      <c r="R1272" s="46"/>
      <c r="S1272" s="45"/>
      <c r="T1272" s="44"/>
      <c r="U1272" s="26">
        <f t="shared" si="78"/>
        <v>0</v>
      </c>
      <c r="V1272" s="25">
        <f t="shared" si="77"/>
        <v>0</v>
      </c>
      <c r="W1272" s="25">
        <f t="shared" si="79"/>
        <v>0</v>
      </c>
      <c r="X1272" s="43"/>
    </row>
    <row r="1273" spans="1:24" ht="12.75">
      <c r="A1273" s="36"/>
      <c r="B1273" s="42"/>
      <c r="C1273" s="41"/>
      <c r="D1273" s="40"/>
      <c r="E1273" s="39"/>
      <c r="F1273" s="38"/>
      <c r="G1273" s="37"/>
      <c r="H1273" s="36" t="s">
        <v>0</v>
      </c>
      <c r="I1273" s="35"/>
      <c r="J1273" s="36"/>
      <c r="K1273" s="35"/>
      <c r="L1273" s="34"/>
      <c r="M1273" s="33"/>
      <c r="N1273" s="32"/>
      <c r="O1273" s="31"/>
      <c r="P1273" s="30">
        <f t="shared" si="76"/>
        <v>0</v>
      </c>
      <c r="Q1273" s="45"/>
      <c r="R1273" s="46"/>
      <c r="S1273" s="45"/>
      <c r="T1273" s="44"/>
      <c r="U1273" s="26">
        <f t="shared" si="78"/>
        <v>0</v>
      </c>
      <c r="V1273" s="25">
        <f t="shared" si="77"/>
        <v>0</v>
      </c>
      <c r="W1273" s="25">
        <f t="shared" si="79"/>
        <v>0</v>
      </c>
      <c r="X1273" s="43"/>
    </row>
    <row r="1274" spans="1:24" ht="12.75">
      <c r="A1274" s="36"/>
      <c r="B1274" s="42"/>
      <c r="C1274" s="41"/>
      <c r="D1274" s="40"/>
      <c r="E1274" s="39"/>
      <c r="F1274" s="38"/>
      <c r="G1274" s="37"/>
      <c r="H1274" s="36" t="s">
        <v>0</v>
      </c>
      <c r="I1274" s="35"/>
      <c r="J1274" s="36"/>
      <c r="K1274" s="35"/>
      <c r="L1274" s="34"/>
      <c r="M1274" s="33"/>
      <c r="N1274" s="32"/>
      <c r="O1274" s="31"/>
      <c r="P1274" s="30">
        <f t="shared" si="76"/>
        <v>0</v>
      </c>
      <c r="Q1274" s="45"/>
      <c r="R1274" s="46"/>
      <c r="S1274" s="45"/>
      <c r="T1274" s="44"/>
      <c r="U1274" s="26">
        <f t="shared" si="78"/>
        <v>0</v>
      </c>
      <c r="V1274" s="25">
        <f t="shared" si="77"/>
        <v>0</v>
      </c>
      <c r="W1274" s="25">
        <f t="shared" si="79"/>
        <v>0</v>
      </c>
      <c r="X1274" s="43"/>
    </row>
    <row r="1275" spans="1:24" ht="12.75">
      <c r="A1275" s="36"/>
      <c r="B1275" s="42"/>
      <c r="C1275" s="41"/>
      <c r="D1275" s="40"/>
      <c r="E1275" s="39"/>
      <c r="F1275" s="38"/>
      <c r="G1275" s="37"/>
      <c r="H1275" s="36" t="s">
        <v>0</v>
      </c>
      <c r="I1275" s="35"/>
      <c r="J1275" s="36"/>
      <c r="K1275" s="35"/>
      <c r="L1275" s="34"/>
      <c r="M1275" s="33"/>
      <c r="N1275" s="32"/>
      <c r="O1275" s="31"/>
      <c r="P1275" s="30">
        <f t="shared" si="76"/>
        <v>0</v>
      </c>
      <c r="Q1275" s="45"/>
      <c r="R1275" s="46"/>
      <c r="S1275" s="45"/>
      <c r="T1275" s="44"/>
      <c r="U1275" s="26">
        <f t="shared" si="78"/>
        <v>0</v>
      </c>
      <c r="V1275" s="25">
        <f t="shared" si="77"/>
        <v>0</v>
      </c>
      <c r="W1275" s="25">
        <f t="shared" si="79"/>
        <v>0</v>
      </c>
      <c r="X1275" s="43"/>
    </row>
    <row r="1276" spans="1:24" ht="12.75">
      <c r="A1276" s="36"/>
      <c r="B1276" s="42"/>
      <c r="C1276" s="41"/>
      <c r="D1276" s="40"/>
      <c r="E1276" s="39"/>
      <c r="F1276" s="38"/>
      <c r="G1276" s="37"/>
      <c r="H1276" s="36" t="s">
        <v>0</v>
      </c>
      <c r="I1276" s="35"/>
      <c r="J1276" s="36"/>
      <c r="K1276" s="35"/>
      <c r="L1276" s="34"/>
      <c r="M1276" s="33"/>
      <c r="N1276" s="32"/>
      <c r="O1276" s="31"/>
      <c r="P1276" s="30">
        <f t="shared" si="76"/>
        <v>0</v>
      </c>
      <c r="Q1276" s="45"/>
      <c r="R1276" s="46"/>
      <c r="S1276" s="45"/>
      <c r="T1276" s="44"/>
      <c r="U1276" s="26">
        <f t="shared" si="78"/>
        <v>0</v>
      </c>
      <c r="V1276" s="25">
        <f t="shared" si="77"/>
        <v>0</v>
      </c>
      <c r="W1276" s="25">
        <f t="shared" si="79"/>
        <v>0</v>
      </c>
      <c r="X1276" s="43"/>
    </row>
    <row r="1277" spans="1:24" ht="12.75">
      <c r="A1277" s="36"/>
      <c r="B1277" s="42"/>
      <c r="C1277" s="41"/>
      <c r="D1277" s="40"/>
      <c r="E1277" s="39"/>
      <c r="F1277" s="38"/>
      <c r="G1277" s="37"/>
      <c r="H1277" s="36" t="s">
        <v>0</v>
      </c>
      <c r="I1277" s="35"/>
      <c r="J1277" s="36"/>
      <c r="K1277" s="35"/>
      <c r="L1277" s="34"/>
      <c r="M1277" s="33"/>
      <c r="N1277" s="32"/>
      <c r="O1277" s="31"/>
      <c r="P1277" s="30">
        <f t="shared" si="76"/>
        <v>0</v>
      </c>
      <c r="Q1277" s="45"/>
      <c r="R1277" s="46"/>
      <c r="S1277" s="45"/>
      <c r="T1277" s="44"/>
      <c r="U1277" s="26">
        <f t="shared" si="78"/>
        <v>0</v>
      </c>
      <c r="V1277" s="25">
        <f t="shared" si="77"/>
        <v>0</v>
      </c>
      <c r="W1277" s="25">
        <f t="shared" si="79"/>
        <v>0</v>
      </c>
      <c r="X1277" s="43"/>
    </row>
    <row r="1278" spans="1:24" ht="12.75">
      <c r="A1278" s="36"/>
      <c r="B1278" s="42"/>
      <c r="C1278" s="41"/>
      <c r="D1278" s="40"/>
      <c r="E1278" s="39"/>
      <c r="F1278" s="38"/>
      <c r="G1278" s="37"/>
      <c r="H1278" s="36" t="s">
        <v>0</v>
      </c>
      <c r="I1278" s="35"/>
      <c r="J1278" s="36"/>
      <c r="K1278" s="35"/>
      <c r="L1278" s="34"/>
      <c r="M1278" s="33"/>
      <c r="N1278" s="32"/>
      <c r="O1278" s="31"/>
      <c r="P1278" s="30">
        <f t="shared" si="76"/>
        <v>0</v>
      </c>
      <c r="Q1278" s="45"/>
      <c r="R1278" s="46"/>
      <c r="S1278" s="45"/>
      <c r="T1278" s="44"/>
      <c r="U1278" s="26">
        <f t="shared" si="78"/>
        <v>0</v>
      </c>
      <c r="V1278" s="25">
        <f t="shared" si="77"/>
        <v>0</v>
      </c>
      <c r="W1278" s="25">
        <f t="shared" si="79"/>
        <v>0</v>
      </c>
      <c r="X1278" s="43"/>
    </row>
    <row r="1279" spans="1:24" ht="12.75">
      <c r="A1279" s="36"/>
      <c r="B1279" s="42"/>
      <c r="C1279" s="41"/>
      <c r="D1279" s="40"/>
      <c r="E1279" s="39"/>
      <c r="F1279" s="38"/>
      <c r="G1279" s="37"/>
      <c r="H1279" s="36" t="s">
        <v>0</v>
      </c>
      <c r="I1279" s="35"/>
      <c r="J1279" s="36"/>
      <c r="K1279" s="35"/>
      <c r="L1279" s="34"/>
      <c r="M1279" s="33"/>
      <c r="N1279" s="32"/>
      <c r="O1279" s="31"/>
      <c r="P1279" s="30">
        <f t="shared" si="76"/>
        <v>0</v>
      </c>
      <c r="Q1279" s="45"/>
      <c r="R1279" s="46"/>
      <c r="S1279" s="45"/>
      <c r="T1279" s="44"/>
      <c r="U1279" s="26">
        <f t="shared" si="78"/>
        <v>0</v>
      </c>
      <c r="V1279" s="25">
        <f t="shared" si="77"/>
        <v>0</v>
      </c>
      <c r="W1279" s="25">
        <f t="shared" si="79"/>
        <v>0</v>
      </c>
      <c r="X1279" s="43"/>
    </row>
    <row r="1280" spans="1:24" ht="12.75">
      <c r="A1280" s="36"/>
      <c r="B1280" s="42"/>
      <c r="C1280" s="41"/>
      <c r="D1280" s="40"/>
      <c r="E1280" s="39"/>
      <c r="F1280" s="38"/>
      <c r="G1280" s="37"/>
      <c r="H1280" s="36" t="s">
        <v>0</v>
      </c>
      <c r="I1280" s="35"/>
      <c r="J1280" s="36"/>
      <c r="K1280" s="35"/>
      <c r="L1280" s="34"/>
      <c r="M1280" s="33"/>
      <c r="N1280" s="32"/>
      <c r="O1280" s="31"/>
      <c r="P1280" s="30">
        <f t="shared" si="76"/>
        <v>0</v>
      </c>
      <c r="Q1280" s="45"/>
      <c r="R1280" s="46"/>
      <c r="S1280" s="45"/>
      <c r="T1280" s="44"/>
      <c r="U1280" s="26">
        <f t="shared" si="78"/>
        <v>0</v>
      </c>
      <c r="V1280" s="25">
        <f t="shared" si="77"/>
        <v>0</v>
      </c>
      <c r="W1280" s="25">
        <f t="shared" si="79"/>
        <v>0</v>
      </c>
      <c r="X1280" s="43"/>
    </row>
    <row r="1281" spans="1:24" ht="12.75">
      <c r="A1281" s="36"/>
      <c r="B1281" s="42"/>
      <c r="C1281" s="41"/>
      <c r="D1281" s="40"/>
      <c r="E1281" s="39"/>
      <c r="F1281" s="38"/>
      <c r="G1281" s="37"/>
      <c r="H1281" s="36" t="s">
        <v>0</v>
      </c>
      <c r="I1281" s="35"/>
      <c r="J1281" s="36"/>
      <c r="K1281" s="35"/>
      <c r="L1281" s="34"/>
      <c r="M1281" s="33"/>
      <c r="N1281" s="32"/>
      <c r="O1281" s="31"/>
      <c r="P1281" s="30">
        <f t="shared" si="76"/>
        <v>0</v>
      </c>
      <c r="Q1281" s="45"/>
      <c r="R1281" s="46"/>
      <c r="S1281" s="45"/>
      <c r="T1281" s="44"/>
      <c r="U1281" s="26">
        <f t="shared" si="78"/>
        <v>0</v>
      </c>
      <c r="V1281" s="25">
        <f t="shared" si="77"/>
        <v>0</v>
      </c>
      <c r="W1281" s="25">
        <f t="shared" si="79"/>
        <v>0</v>
      </c>
      <c r="X1281" s="43"/>
    </row>
    <row r="1282" spans="1:24" ht="12.75">
      <c r="A1282" s="36"/>
      <c r="B1282" s="42"/>
      <c r="C1282" s="41"/>
      <c r="D1282" s="40"/>
      <c r="E1282" s="39"/>
      <c r="F1282" s="38"/>
      <c r="G1282" s="37"/>
      <c r="H1282" s="36" t="s">
        <v>0</v>
      </c>
      <c r="I1282" s="35"/>
      <c r="J1282" s="36"/>
      <c r="K1282" s="35"/>
      <c r="L1282" s="34"/>
      <c r="M1282" s="33"/>
      <c r="N1282" s="32"/>
      <c r="O1282" s="31"/>
      <c r="P1282" s="30">
        <f t="shared" si="76"/>
        <v>0</v>
      </c>
      <c r="Q1282" s="45"/>
      <c r="R1282" s="46"/>
      <c r="S1282" s="45"/>
      <c r="T1282" s="44"/>
      <c r="U1282" s="26">
        <f t="shared" si="78"/>
        <v>0</v>
      </c>
      <c r="V1282" s="25">
        <f t="shared" si="77"/>
        <v>0</v>
      </c>
      <c r="W1282" s="25">
        <f t="shared" si="79"/>
        <v>0</v>
      </c>
      <c r="X1282" s="43"/>
    </row>
    <row r="1283" spans="1:24" ht="12.75">
      <c r="A1283" s="36"/>
      <c r="B1283" s="42"/>
      <c r="C1283" s="41"/>
      <c r="D1283" s="40"/>
      <c r="E1283" s="39"/>
      <c r="F1283" s="38"/>
      <c r="G1283" s="37"/>
      <c r="H1283" s="36" t="s">
        <v>0</v>
      </c>
      <c r="I1283" s="35"/>
      <c r="J1283" s="36"/>
      <c r="K1283" s="35"/>
      <c r="L1283" s="34"/>
      <c r="M1283" s="33"/>
      <c r="N1283" s="32"/>
      <c r="O1283" s="31"/>
      <c r="P1283" s="30">
        <f t="shared" si="76"/>
        <v>0</v>
      </c>
      <c r="Q1283" s="45"/>
      <c r="R1283" s="46"/>
      <c r="S1283" s="45"/>
      <c r="T1283" s="44"/>
      <c r="U1283" s="26">
        <f t="shared" si="78"/>
        <v>0</v>
      </c>
      <c r="V1283" s="25">
        <f t="shared" si="77"/>
        <v>0</v>
      </c>
      <c r="W1283" s="25">
        <f t="shared" si="79"/>
        <v>0</v>
      </c>
      <c r="X1283" s="43"/>
    </row>
    <row r="1284" spans="1:24" ht="12.75">
      <c r="A1284" s="36"/>
      <c r="B1284" s="42"/>
      <c r="C1284" s="41"/>
      <c r="D1284" s="40"/>
      <c r="E1284" s="39"/>
      <c r="F1284" s="38"/>
      <c r="G1284" s="37"/>
      <c r="H1284" s="36" t="s">
        <v>0</v>
      </c>
      <c r="I1284" s="35"/>
      <c r="J1284" s="36"/>
      <c r="K1284" s="35"/>
      <c r="L1284" s="34"/>
      <c r="M1284" s="33"/>
      <c r="N1284" s="32"/>
      <c r="O1284" s="31"/>
      <c r="P1284" s="30">
        <f t="shared" si="76"/>
        <v>0</v>
      </c>
      <c r="Q1284" s="45"/>
      <c r="R1284" s="46"/>
      <c r="S1284" s="45"/>
      <c r="T1284" s="44"/>
      <c r="U1284" s="26">
        <f t="shared" si="78"/>
        <v>0</v>
      </c>
      <c r="V1284" s="25">
        <f t="shared" si="77"/>
        <v>0</v>
      </c>
      <c r="W1284" s="25">
        <f t="shared" si="79"/>
        <v>0</v>
      </c>
      <c r="X1284" s="43"/>
    </row>
    <row r="1285" spans="1:24" ht="12.75">
      <c r="A1285" s="36"/>
      <c r="B1285" s="42"/>
      <c r="C1285" s="41"/>
      <c r="D1285" s="40"/>
      <c r="E1285" s="39"/>
      <c r="F1285" s="38"/>
      <c r="G1285" s="37"/>
      <c r="H1285" s="36" t="s">
        <v>0</v>
      </c>
      <c r="I1285" s="35"/>
      <c r="J1285" s="36"/>
      <c r="K1285" s="35"/>
      <c r="L1285" s="34"/>
      <c r="M1285" s="33"/>
      <c r="N1285" s="32"/>
      <c r="O1285" s="31"/>
      <c r="P1285" s="30">
        <f t="shared" si="76"/>
        <v>0</v>
      </c>
      <c r="Q1285" s="45"/>
      <c r="R1285" s="46"/>
      <c r="S1285" s="45"/>
      <c r="T1285" s="44"/>
      <c r="U1285" s="26">
        <f t="shared" si="78"/>
        <v>0</v>
      </c>
      <c r="V1285" s="25">
        <f t="shared" si="77"/>
        <v>0</v>
      </c>
      <c r="W1285" s="25">
        <f t="shared" si="79"/>
        <v>0</v>
      </c>
      <c r="X1285" s="43"/>
    </row>
    <row r="1286" spans="1:24" ht="12.75">
      <c r="A1286" s="36"/>
      <c r="B1286" s="42"/>
      <c r="C1286" s="41"/>
      <c r="D1286" s="40"/>
      <c r="E1286" s="39"/>
      <c r="F1286" s="38"/>
      <c r="G1286" s="37"/>
      <c r="H1286" s="36" t="s">
        <v>0</v>
      </c>
      <c r="I1286" s="35"/>
      <c r="J1286" s="36"/>
      <c r="K1286" s="35"/>
      <c r="L1286" s="34"/>
      <c r="M1286" s="33"/>
      <c r="N1286" s="32"/>
      <c r="O1286" s="31"/>
      <c r="P1286" s="30">
        <f t="shared" ref="P1286:P1349" si="80">N1286+O1286</f>
        <v>0</v>
      </c>
      <c r="Q1286" s="45"/>
      <c r="R1286" s="46"/>
      <c r="S1286" s="45"/>
      <c r="T1286" s="44"/>
      <c r="U1286" s="26">
        <f t="shared" si="78"/>
        <v>0</v>
      </c>
      <c r="V1286" s="25">
        <f t="shared" ref="V1286:V1349" si="81">(Q1286*R1286)+(S1286*T1286)</f>
        <v>0</v>
      </c>
      <c r="W1286" s="25">
        <f t="shared" si="79"/>
        <v>0</v>
      </c>
      <c r="X1286" s="43"/>
    </row>
    <row r="1287" spans="1:24" ht="12.75">
      <c r="A1287" s="36"/>
      <c r="B1287" s="42"/>
      <c r="C1287" s="41"/>
      <c r="D1287" s="40"/>
      <c r="E1287" s="39"/>
      <c r="F1287" s="38"/>
      <c r="G1287" s="37"/>
      <c r="H1287" s="36" t="s">
        <v>0</v>
      </c>
      <c r="I1287" s="35"/>
      <c r="J1287" s="36"/>
      <c r="K1287" s="35"/>
      <c r="L1287" s="34"/>
      <c r="M1287" s="33"/>
      <c r="N1287" s="32"/>
      <c r="O1287" s="31"/>
      <c r="P1287" s="30">
        <f t="shared" si="80"/>
        <v>0</v>
      </c>
      <c r="Q1287" s="45"/>
      <c r="R1287" s="46"/>
      <c r="S1287" s="45"/>
      <c r="T1287" s="44"/>
      <c r="U1287" s="26">
        <f t="shared" ref="U1287:U1350" si="82">Q1287+S1287</f>
        <v>0</v>
      </c>
      <c r="V1287" s="25">
        <f t="shared" si="81"/>
        <v>0</v>
      </c>
      <c r="W1287" s="25">
        <f t="shared" ref="W1287:W1350" si="83">V1287+P1287</f>
        <v>0</v>
      </c>
      <c r="X1287" s="43"/>
    </row>
    <row r="1288" spans="1:24" ht="12.75">
      <c r="A1288" s="36"/>
      <c r="B1288" s="42"/>
      <c r="C1288" s="41"/>
      <c r="D1288" s="40"/>
      <c r="E1288" s="39"/>
      <c r="F1288" s="38"/>
      <c r="G1288" s="37"/>
      <c r="H1288" s="36" t="s">
        <v>0</v>
      </c>
      <c r="I1288" s="35"/>
      <c r="J1288" s="36"/>
      <c r="K1288" s="35"/>
      <c r="L1288" s="34"/>
      <c r="M1288" s="33"/>
      <c r="N1288" s="32"/>
      <c r="O1288" s="31"/>
      <c r="P1288" s="30">
        <f t="shared" si="80"/>
        <v>0</v>
      </c>
      <c r="Q1288" s="45"/>
      <c r="R1288" s="46"/>
      <c r="S1288" s="45"/>
      <c r="T1288" s="44"/>
      <c r="U1288" s="26">
        <f t="shared" si="82"/>
        <v>0</v>
      </c>
      <c r="V1288" s="25">
        <f t="shared" si="81"/>
        <v>0</v>
      </c>
      <c r="W1288" s="25">
        <f t="shared" si="83"/>
        <v>0</v>
      </c>
      <c r="X1288" s="43"/>
    </row>
    <row r="1289" spans="1:24" ht="12.75">
      <c r="A1289" s="36"/>
      <c r="B1289" s="42"/>
      <c r="C1289" s="41"/>
      <c r="D1289" s="40"/>
      <c r="E1289" s="39"/>
      <c r="F1289" s="38"/>
      <c r="G1289" s="37"/>
      <c r="H1289" s="36" t="s">
        <v>0</v>
      </c>
      <c r="I1289" s="35"/>
      <c r="J1289" s="36"/>
      <c r="K1289" s="35"/>
      <c r="L1289" s="34"/>
      <c r="M1289" s="33"/>
      <c r="N1289" s="32"/>
      <c r="O1289" s="31"/>
      <c r="P1289" s="30">
        <f t="shared" si="80"/>
        <v>0</v>
      </c>
      <c r="Q1289" s="45"/>
      <c r="R1289" s="46"/>
      <c r="S1289" s="45"/>
      <c r="T1289" s="44"/>
      <c r="U1289" s="26">
        <f t="shared" si="82"/>
        <v>0</v>
      </c>
      <c r="V1289" s="25">
        <f t="shared" si="81"/>
        <v>0</v>
      </c>
      <c r="W1289" s="25">
        <f t="shared" si="83"/>
        <v>0</v>
      </c>
      <c r="X1289" s="43"/>
    </row>
    <row r="1290" spans="1:24" ht="12.75">
      <c r="A1290" s="36"/>
      <c r="B1290" s="42"/>
      <c r="C1290" s="41"/>
      <c r="D1290" s="40"/>
      <c r="E1290" s="39"/>
      <c r="F1290" s="38"/>
      <c r="G1290" s="37"/>
      <c r="H1290" s="36" t="s">
        <v>0</v>
      </c>
      <c r="I1290" s="35"/>
      <c r="J1290" s="36"/>
      <c r="K1290" s="35"/>
      <c r="L1290" s="34"/>
      <c r="M1290" s="33"/>
      <c r="N1290" s="32"/>
      <c r="O1290" s="31"/>
      <c r="P1290" s="30">
        <f t="shared" si="80"/>
        <v>0</v>
      </c>
      <c r="Q1290" s="45"/>
      <c r="R1290" s="46"/>
      <c r="S1290" s="45"/>
      <c r="T1290" s="44"/>
      <c r="U1290" s="26">
        <f t="shared" si="82"/>
        <v>0</v>
      </c>
      <c r="V1290" s="25">
        <f t="shared" si="81"/>
        <v>0</v>
      </c>
      <c r="W1290" s="25">
        <f t="shared" si="83"/>
        <v>0</v>
      </c>
      <c r="X1290" s="43"/>
    </row>
    <row r="1291" spans="1:24" ht="12.75">
      <c r="A1291" s="36"/>
      <c r="B1291" s="42"/>
      <c r="C1291" s="41"/>
      <c r="D1291" s="40"/>
      <c r="E1291" s="39"/>
      <c r="F1291" s="38"/>
      <c r="G1291" s="37"/>
      <c r="H1291" s="36" t="s">
        <v>0</v>
      </c>
      <c r="I1291" s="35"/>
      <c r="J1291" s="36"/>
      <c r="K1291" s="35"/>
      <c r="L1291" s="34"/>
      <c r="M1291" s="33"/>
      <c r="N1291" s="32"/>
      <c r="O1291" s="31"/>
      <c r="P1291" s="30">
        <f t="shared" si="80"/>
        <v>0</v>
      </c>
      <c r="Q1291" s="45"/>
      <c r="R1291" s="46"/>
      <c r="S1291" s="45"/>
      <c r="T1291" s="44"/>
      <c r="U1291" s="26">
        <f t="shared" si="82"/>
        <v>0</v>
      </c>
      <c r="V1291" s="25">
        <f t="shared" si="81"/>
        <v>0</v>
      </c>
      <c r="W1291" s="25">
        <f t="shared" si="83"/>
        <v>0</v>
      </c>
      <c r="X1291" s="43"/>
    </row>
    <row r="1292" spans="1:24" ht="12.75">
      <c r="A1292" s="36"/>
      <c r="B1292" s="42"/>
      <c r="C1292" s="41"/>
      <c r="D1292" s="40"/>
      <c r="E1292" s="39"/>
      <c r="F1292" s="38"/>
      <c r="G1292" s="37"/>
      <c r="H1292" s="36" t="s">
        <v>0</v>
      </c>
      <c r="I1292" s="35"/>
      <c r="J1292" s="36"/>
      <c r="K1292" s="35"/>
      <c r="L1292" s="34"/>
      <c r="M1292" s="33"/>
      <c r="N1292" s="32"/>
      <c r="O1292" s="31"/>
      <c r="P1292" s="30">
        <f t="shared" si="80"/>
        <v>0</v>
      </c>
      <c r="Q1292" s="45"/>
      <c r="R1292" s="46"/>
      <c r="S1292" s="45"/>
      <c r="T1292" s="44"/>
      <c r="U1292" s="26">
        <f t="shared" si="82"/>
        <v>0</v>
      </c>
      <c r="V1292" s="25">
        <f t="shared" si="81"/>
        <v>0</v>
      </c>
      <c r="W1292" s="25">
        <f t="shared" si="83"/>
        <v>0</v>
      </c>
      <c r="X1292" s="43"/>
    </row>
    <row r="1293" spans="1:24" ht="12.75">
      <c r="A1293" s="36"/>
      <c r="B1293" s="42"/>
      <c r="C1293" s="41"/>
      <c r="D1293" s="40"/>
      <c r="E1293" s="39"/>
      <c r="F1293" s="38"/>
      <c r="G1293" s="37"/>
      <c r="H1293" s="36" t="s">
        <v>0</v>
      </c>
      <c r="I1293" s="35"/>
      <c r="J1293" s="36"/>
      <c r="K1293" s="35"/>
      <c r="L1293" s="34"/>
      <c r="M1293" s="33"/>
      <c r="N1293" s="32"/>
      <c r="O1293" s="31"/>
      <c r="P1293" s="30">
        <f t="shared" si="80"/>
        <v>0</v>
      </c>
      <c r="Q1293" s="45"/>
      <c r="R1293" s="46"/>
      <c r="S1293" s="45"/>
      <c r="T1293" s="44"/>
      <c r="U1293" s="26">
        <f t="shared" si="82"/>
        <v>0</v>
      </c>
      <c r="V1293" s="25">
        <f t="shared" si="81"/>
        <v>0</v>
      </c>
      <c r="W1293" s="25">
        <f t="shared" si="83"/>
        <v>0</v>
      </c>
      <c r="X1293" s="43"/>
    </row>
    <row r="1294" spans="1:24" ht="12.75">
      <c r="A1294" s="36"/>
      <c r="B1294" s="42"/>
      <c r="C1294" s="41"/>
      <c r="D1294" s="40"/>
      <c r="E1294" s="39"/>
      <c r="F1294" s="38"/>
      <c r="G1294" s="37"/>
      <c r="H1294" s="36" t="s">
        <v>0</v>
      </c>
      <c r="I1294" s="35"/>
      <c r="J1294" s="36"/>
      <c r="K1294" s="35"/>
      <c r="L1294" s="34"/>
      <c r="M1294" s="33"/>
      <c r="N1294" s="32"/>
      <c r="O1294" s="31"/>
      <c r="P1294" s="30">
        <f t="shared" si="80"/>
        <v>0</v>
      </c>
      <c r="Q1294" s="45"/>
      <c r="R1294" s="46"/>
      <c r="S1294" s="45"/>
      <c r="T1294" s="44"/>
      <c r="U1294" s="26">
        <f t="shared" si="82"/>
        <v>0</v>
      </c>
      <c r="V1294" s="25">
        <f t="shared" si="81"/>
        <v>0</v>
      </c>
      <c r="W1294" s="25">
        <f t="shared" si="83"/>
        <v>0</v>
      </c>
      <c r="X1294" s="43"/>
    </row>
    <row r="1295" spans="1:24" ht="12.75">
      <c r="A1295" s="36"/>
      <c r="B1295" s="42"/>
      <c r="C1295" s="41"/>
      <c r="D1295" s="40"/>
      <c r="E1295" s="39"/>
      <c r="F1295" s="38"/>
      <c r="G1295" s="37"/>
      <c r="H1295" s="36" t="s">
        <v>0</v>
      </c>
      <c r="I1295" s="35"/>
      <c r="J1295" s="36"/>
      <c r="K1295" s="35"/>
      <c r="L1295" s="34"/>
      <c r="M1295" s="33"/>
      <c r="N1295" s="32"/>
      <c r="O1295" s="31"/>
      <c r="P1295" s="30">
        <f t="shared" si="80"/>
        <v>0</v>
      </c>
      <c r="Q1295" s="45"/>
      <c r="R1295" s="46"/>
      <c r="S1295" s="45"/>
      <c r="T1295" s="44"/>
      <c r="U1295" s="26">
        <f t="shared" si="82"/>
        <v>0</v>
      </c>
      <c r="V1295" s="25">
        <f t="shared" si="81"/>
        <v>0</v>
      </c>
      <c r="W1295" s="25">
        <f t="shared" si="83"/>
        <v>0</v>
      </c>
      <c r="X1295" s="43"/>
    </row>
    <row r="1296" spans="1:24" ht="12.75">
      <c r="A1296" s="36"/>
      <c r="B1296" s="42"/>
      <c r="C1296" s="41"/>
      <c r="D1296" s="40"/>
      <c r="E1296" s="39"/>
      <c r="F1296" s="38"/>
      <c r="G1296" s="37"/>
      <c r="H1296" s="36" t="s">
        <v>0</v>
      </c>
      <c r="I1296" s="35"/>
      <c r="J1296" s="36"/>
      <c r="K1296" s="35"/>
      <c r="L1296" s="34"/>
      <c r="M1296" s="33"/>
      <c r="N1296" s="32"/>
      <c r="O1296" s="31"/>
      <c r="P1296" s="30">
        <f t="shared" si="80"/>
        <v>0</v>
      </c>
      <c r="Q1296" s="45"/>
      <c r="R1296" s="46"/>
      <c r="S1296" s="45"/>
      <c r="T1296" s="44"/>
      <c r="U1296" s="26">
        <f t="shared" si="82"/>
        <v>0</v>
      </c>
      <c r="V1296" s="25">
        <f t="shared" si="81"/>
        <v>0</v>
      </c>
      <c r="W1296" s="25">
        <f t="shared" si="83"/>
        <v>0</v>
      </c>
      <c r="X1296" s="43"/>
    </row>
    <row r="1297" spans="1:24" ht="12.75">
      <c r="A1297" s="36"/>
      <c r="B1297" s="42"/>
      <c r="C1297" s="41"/>
      <c r="D1297" s="40"/>
      <c r="E1297" s="39"/>
      <c r="F1297" s="38"/>
      <c r="G1297" s="37"/>
      <c r="H1297" s="36" t="s">
        <v>0</v>
      </c>
      <c r="I1297" s="35"/>
      <c r="J1297" s="36"/>
      <c r="K1297" s="35"/>
      <c r="L1297" s="34"/>
      <c r="M1297" s="33"/>
      <c r="N1297" s="32"/>
      <c r="O1297" s="31"/>
      <c r="P1297" s="30">
        <f t="shared" si="80"/>
        <v>0</v>
      </c>
      <c r="Q1297" s="45"/>
      <c r="R1297" s="46"/>
      <c r="S1297" s="45"/>
      <c r="T1297" s="44"/>
      <c r="U1297" s="26">
        <f t="shared" si="82"/>
        <v>0</v>
      </c>
      <c r="V1297" s="25">
        <f t="shared" si="81"/>
        <v>0</v>
      </c>
      <c r="W1297" s="25">
        <f t="shared" si="83"/>
        <v>0</v>
      </c>
      <c r="X1297" s="43"/>
    </row>
    <row r="1298" spans="1:24" ht="12.75">
      <c r="A1298" s="36"/>
      <c r="B1298" s="42"/>
      <c r="C1298" s="41"/>
      <c r="D1298" s="40"/>
      <c r="E1298" s="39"/>
      <c r="F1298" s="38"/>
      <c r="G1298" s="37"/>
      <c r="H1298" s="36" t="s">
        <v>0</v>
      </c>
      <c r="I1298" s="35"/>
      <c r="J1298" s="36"/>
      <c r="K1298" s="35"/>
      <c r="L1298" s="34"/>
      <c r="M1298" s="33"/>
      <c r="N1298" s="32"/>
      <c r="O1298" s="31"/>
      <c r="P1298" s="30">
        <f t="shared" si="80"/>
        <v>0</v>
      </c>
      <c r="Q1298" s="45"/>
      <c r="R1298" s="46"/>
      <c r="S1298" s="45"/>
      <c r="T1298" s="44"/>
      <c r="U1298" s="26">
        <f t="shared" si="82"/>
        <v>0</v>
      </c>
      <c r="V1298" s="25">
        <f t="shared" si="81"/>
        <v>0</v>
      </c>
      <c r="W1298" s="25">
        <f t="shared" si="83"/>
        <v>0</v>
      </c>
      <c r="X1298" s="43"/>
    </row>
    <row r="1299" spans="1:24" ht="12.75">
      <c r="A1299" s="36"/>
      <c r="B1299" s="42"/>
      <c r="C1299" s="41"/>
      <c r="D1299" s="40"/>
      <c r="E1299" s="39"/>
      <c r="F1299" s="38"/>
      <c r="G1299" s="37"/>
      <c r="H1299" s="36" t="s">
        <v>0</v>
      </c>
      <c r="I1299" s="35"/>
      <c r="J1299" s="36"/>
      <c r="K1299" s="35"/>
      <c r="L1299" s="34"/>
      <c r="M1299" s="33"/>
      <c r="N1299" s="32"/>
      <c r="O1299" s="31"/>
      <c r="P1299" s="30">
        <f t="shared" si="80"/>
        <v>0</v>
      </c>
      <c r="Q1299" s="45"/>
      <c r="R1299" s="46"/>
      <c r="S1299" s="45"/>
      <c r="T1299" s="44"/>
      <c r="U1299" s="26">
        <f t="shared" si="82"/>
        <v>0</v>
      </c>
      <c r="V1299" s="25">
        <f t="shared" si="81"/>
        <v>0</v>
      </c>
      <c r="W1299" s="25">
        <f t="shared" si="83"/>
        <v>0</v>
      </c>
      <c r="X1299" s="43"/>
    </row>
    <row r="1300" spans="1:24" ht="12.75">
      <c r="A1300" s="36"/>
      <c r="B1300" s="42"/>
      <c r="C1300" s="41"/>
      <c r="D1300" s="40"/>
      <c r="E1300" s="39"/>
      <c r="F1300" s="38"/>
      <c r="G1300" s="37"/>
      <c r="H1300" s="36" t="s">
        <v>0</v>
      </c>
      <c r="I1300" s="35"/>
      <c r="J1300" s="36"/>
      <c r="K1300" s="35"/>
      <c r="L1300" s="34"/>
      <c r="M1300" s="33"/>
      <c r="N1300" s="32"/>
      <c r="O1300" s="31"/>
      <c r="P1300" s="30">
        <f t="shared" si="80"/>
        <v>0</v>
      </c>
      <c r="Q1300" s="45"/>
      <c r="R1300" s="46"/>
      <c r="S1300" s="45"/>
      <c r="T1300" s="44"/>
      <c r="U1300" s="26">
        <f t="shared" si="82"/>
        <v>0</v>
      </c>
      <c r="V1300" s="25">
        <f t="shared" si="81"/>
        <v>0</v>
      </c>
      <c r="W1300" s="25">
        <f t="shared" si="83"/>
        <v>0</v>
      </c>
      <c r="X1300" s="43"/>
    </row>
    <row r="1301" spans="1:24" ht="12.75">
      <c r="A1301" s="36"/>
      <c r="B1301" s="42"/>
      <c r="C1301" s="41"/>
      <c r="D1301" s="40"/>
      <c r="E1301" s="39"/>
      <c r="F1301" s="38"/>
      <c r="G1301" s="37"/>
      <c r="H1301" s="36" t="s">
        <v>0</v>
      </c>
      <c r="I1301" s="35"/>
      <c r="J1301" s="36"/>
      <c r="K1301" s="35"/>
      <c r="L1301" s="34"/>
      <c r="M1301" s="33"/>
      <c r="N1301" s="32"/>
      <c r="O1301" s="31"/>
      <c r="P1301" s="30">
        <f t="shared" si="80"/>
        <v>0</v>
      </c>
      <c r="Q1301" s="45"/>
      <c r="R1301" s="46"/>
      <c r="S1301" s="45"/>
      <c r="T1301" s="44"/>
      <c r="U1301" s="26">
        <f t="shared" si="82"/>
        <v>0</v>
      </c>
      <c r="V1301" s="25">
        <f t="shared" si="81"/>
        <v>0</v>
      </c>
      <c r="W1301" s="25">
        <f t="shared" si="83"/>
        <v>0</v>
      </c>
      <c r="X1301" s="43"/>
    </row>
    <row r="1302" spans="1:24" ht="12.75">
      <c r="A1302" s="36"/>
      <c r="B1302" s="42"/>
      <c r="C1302" s="41"/>
      <c r="D1302" s="40"/>
      <c r="E1302" s="39"/>
      <c r="F1302" s="38"/>
      <c r="G1302" s="37"/>
      <c r="H1302" s="36" t="s">
        <v>0</v>
      </c>
      <c r="I1302" s="35"/>
      <c r="J1302" s="36"/>
      <c r="K1302" s="35"/>
      <c r="L1302" s="34"/>
      <c r="M1302" s="33"/>
      <c r="N1302" s="32"/>
      <c r="O1302" s="31"/>
      <c r="P1302" s="30">
        <f t="shared" si="80"/>
        <v>0</v>
      </c>
      <c r="Q1302" s="45"/>
      <c r="R1302" s="46"/>
      <c r="S1302" s="45"/>
      <c r="T1302" s="44"/>
      <c r="U1302" s="26">
        <f t="shared" si="82"/>
        <v>0</v>
      </c>
      <c r="V1302" s="25">
        <f t="shared" si="81"/>
        <v>0</v>
      </c>
      <c r="W1302" s="25">
        <f t="shared" si="83"/>
        <v>0</v>
      </c>
      <c r="X1302" s="43"/>
    </row>
    <row r="1303" spans="1:24" ht="12.75">
      <c r="A1303" s="36"/>
      <c r="B1303" s="42"/>
      <c r="C1303" s="41"/>
      <c r="D1303" s="40"/>
      <c r="E1303" s="39"/>
      <c r="F1303" s="38"/>
      <c r="G1303" s="37"/>
      <c r="H1303" s="36" t="s">
        <v>0</v>
      </c>
      <c r="I1303" s="35"/>
      <c r="J1303" s="36"/>
      <c r="K1303" s="35"/>
      <c r="L1303" s="34"/>
      <c r="M1303" s="33"/>
      <c r="N1303" s="32"/>
      <c r="O1303" s="31"/>
      <c r="P1303" s="30">
        <f t="shared" si="80"/>
        <v>0</v>
      </c>
      <c r="Q1303" s="45"/>
      <c r="R1303" s="46"/>
      <c r="S1303" s="45"/>
      <c r="T1303" s="44"/>
      <c r="U1303" s="26">
        <f t="shared" si="82"/>
        <v>0</v>
      </c>
      <c r="V1303" s="25">
        <f t="shared" si="81"/>
        <v>0</v>
      </c>
      <c r="W1303" s="25">
        <f t="shared" si="83"/>
        <v>0</v>
      </c>
      <c r="X1303" s="43"/>
    </row>
    <row r="1304" spans="1:24" ht="12.75">
      <c r="A1304" s="36"/>
      <c r="B1304" s="42"/>
      <c r="C1304" s="41"/>
      <c r="D1304" s="40"/>
      <c r="E1304" s="39"/>
      <c r="F1304" s="38"/>
      <c r="G1304" s="37"/>
      <c r="H1304" s="36" t="s">
        <v>0</v>
      </c>
      <c r="I1304" s="35"/>
      <c r="J1304" s="36"/>
      <c r="K1304" s="35"/>
      <c r="L1304" s="34"/>
      <c r="M1304" s="33"/>
      <c r="N1304" s="32"/>
      <c r="O1304" s="31"/>
      <c r="P1304" s="30">
        <f t="shared" si="80"/>
        <v>0</v>
      </c>
      <c r="Q1304" s="45"/>
      <c r="R1304" s="46"/>
      <c r="S1304" s="45"/>
      <c r="T1304" s="44"/>
      <c r="U1304" s="26">
        <f t="shared" si="82"/>
        <v>0</v>
      </c>
      <c r="V1304" s="25">
        <f t="shared" si="81"/>
        <v>0</v>
      </c>
      <c r="W1304" s="25">
        <f t="shared" si="83"/>
        <v>0</v>
      </c>
      <c r="X1304" s="43"/>
    </row>
    <row r="1305" spans="1:24" ht="12.75">
      <c r="A1305" s="36"/>
      <c r="B1305" s="42"/>
      <c r="C1305" s="41"/>
      <c r="D1305" s="40"/>
      <c r="E1305" s="39"/>
      <c r="F1305" s="38"/>
      <c r="G1305" s="37"/>
      <c r="H1305" s="36" t="s">
        <v>0</v>
      </c>
      <c r="I1305" s="35"/>
      <c r="J1305" s="36"/>
      <c r="K1305" s="35"/>
      <c r="L1305" s="34"/>
      <c r="M1305" s="33"/>
      <c r="N1305" s="32"/>
      <c r="O1305" s="31"/>
      <c r="P1305" s="30">
        <f t="shared" si="80"/>
        <v>0</v>
      </c>
      <c r="Q1305" s="45"/>
      <c r="R1305" s="46"/>
      <c r="S1305" s="45"/>
      <c r="T1305" s="44"/>
      <c r="U1305" s="26">
        <f t="shared" si="82"/>
        <v>0</v>
      </c>
      <c r="V1305" s="25">
        <f t="shared" si="81"/>
        <v>0</v>
      </c>
      <c r="W1305" s="25">
        <f t="shared" si="83"/>
        <v>0</v>
      </c>
      <c r="X1305" s="43"/>
    </row>
    <row r="1306" spans="1:24" ht="12.75">
      <c r="A1306" s="36"/>
      <c r="B1306" s="42"/>
      <c r="C1306" s="41"/>
      <c r="D1306" s="40"/>
      <c r="E1306" s="39"/>
      <c r="F1306" s="38"/>
      <c r="G1306" s="37"/>
      <c r="H1306" s="36" t="s">
        <v>0</v>
      </c>
      <c r="I1306" s="35"/>
      <c r="J1306" s="36"/>
      <c r="K1306" s="35"/>
      <c r="L1306" s="34"/>
      <c r="M1306" s="33"/>
      <c r="N1306" s="32"/>
      <c r="O1306" s="31"/>
      <c r="P1306" s="30">
        <f t="shared" si="80"/>
        <v>0</v>
      </c>
      <c r="Q1306" s="45"/>
      <c r="R1306" s="46"/>
      <c r="S1306" s="45"/>
      <c r="T1306" s="44"/>
      <c r="U1306" s="26">
        <f t="shared" si="82"/>
        <v>0</v>
      </c>
      <c r="V1306" s="25">
        <f t="shared" si="81"/>
        <v>0</v>
      </c>
      <c r="W1306" s="25">
        <f t="shared" si="83"/>
        <v>0</v>
      </c>
      <c r="X1306" s="43"/>
    </row>
    <row r="1307" spans="1:24" ht="12.75">
      <c r="A1307" s="36"/>
      <c r="B1307" s="42"/>
      <c r="C1307" s="41"/>
      <c r="D1307" s="40"/>
      <c r="E1307" s="39"/>
      <c r="F1307" s="38"/>
      <c r="G1307" s="37"/>
      <c r="H1307" s="36" t="s">
        <v>0</v>
      </c>
      <c r="I1307" s="35"/>
      <c r="J1307" s="36"/>
      <c r="K1307" s="35"/>
      <c r="L1307" s="34"/>
      <c r="M1307" s="33"/>
      <c r="N1307" s="32"/>
      <c r="O1307" s="31"/>
      <c r="P1307" s="30">
        <f t="shared" si="80"/>
        <v>0</v>
      </c>
      <c r="Q1307" s="45"/>
      <c r="R1307" s="46"/>
      <c r="S1307" s="45"/>
      <c r="T1307" s="44"/>
      <c r="U1307" s="26">
        <f t="shared" si="82"/>
        <v>0</v>
      </c>
      <c r="V1307" s="25">
        <f t="shared" si="81"/>
        <v>0</v>
      </c>
      <c r="W1307" s="25">
        <f t="shared" si="83"/>
        <v>0</v>
      </c>
      <c r="X1307" s="43"/>
    </row>
    <row r="1308" spans="1:24" ht="12.75">
      <c r="A1308" s="36"/>
      <c r="B1308" s="42"/>
      <c r="C1308" s="41"/>
      <c r="D1308" s="40"/>
      <c r="E1308" s="39"/>
      <c r="F1308" s="38"/>
      <c r="G1308" s="37"/>
      <c r="H1308" s="36" t="s">
        <v>0</v>
      </c>
      <c r="I1308" s="35"/>
      <c r="J1308" s="36"/>
      <c r="K1308" s="35"/>
      <c r="L1308" s="34"/>
      <c r="M1308" s="33"/>
      <c r="N1308" s="32"/>
      <c r="O1308" s="31"/>
      <c r="P1308" s="30">
        <f t="shared" si="80"/>
        <v>0</v>
      </c>
      <c r="Q1308" s="45"/>
      <c r="R1308" s="46"/>
      <c r="S1308" s="45"/>
      <c r="T1308" s="44"/>
      <c r="U1308" s="26">
        <f t="shared" si="82"/>
        <v>0</v>
      </c>
      <c r="V1308" s="25">
        <f t="shared" si="81"/>
        <v>0</v>
      </c>
      <c r="W1308" s="25">
        <f t="shared" si="83"/>
        <v>0</v>
      </c>
      <c r="X1308" s="43"/>
    </row>
    <row r="1309" spans="1:24" ht="12.75">
      <c r="A1309" s="36"/>
      <c r="B1309" s="42"/>
      <c r="C1309" s="41"/>
      <c r="D1309" s="40"/>
      <c r="E1309" s="39"/>
      <c r="F1309" s="38"/>
      <c r="G1309" s="37"/>
      <c r="H1309" s="36" t="s">
        <v>0</v>
      </c>
      <c r="I1309" s="35"/>
      <c r="J1309" s="36"/>
      <c r="K1309" s="35"/>
      <c r="L1309" s="34"/>
      <c r="M1309" s="33"/>
      <c r="N1309" s="32"/>
      <c r="O1309" s="31"/>
      <c r="P1309" s="30">
        <f t="shared" si="80"/>
        <v>0</v>
      </c>
      <c r="Q1309" s="45"/>
      <c r="R1309" s="46"/>
      <c r="S1309" s="45"/>
      <c r="T1309" s="44"/>
      <c r="U1309" s="26">
        <f t="shared" si="82"/>
        <v>0</v>
      </c>
      <c r="V1309" s="25">
        <f t="shared" si="81"/>
        <v>0</v>
      </c>
      <c r="W1309" s="25">
        <f t="shared" si="83"/>
        <v>0</v>
      </c>
      <c r="X1309" s="43"/>
    </row>
    <row r="1310" spans="1:24" ht="12.75">
      <c r="A1310" s="36"/>
      <c r="B1310" s="42"/>
      <c r="C1310" s="41"/>
      <c r="D1310" s="40"/>
      <c r="E1310" s="39"/>
      <c r="F1310" s="38"/>
      <c r="G1310" s="37"/>
      <c r="H1310" s="36" t="s">
        <v>0</v>
      </c>
      <c r="I1310" s="35"/>
      <c r="J1310" s="36"/>
      <c r="K1310" s="35"/>
      <c r="L1310" s="34"/>
      <c r="M1310" s="33"/>
      <c r="N1310" s="32"/>
      <c r="O1310" s="31"/>
      <c r="P1310" s="30">
        <f t="shared" si="80"/>
        <v>0</v>
      </c>
      <c r="Q1310" s="45"/>
      <c r="R1310" s="46"/>
      <c r="S1310" s="45"/>
      <c r="T1310" s="44"/>
      <c r="U1310" s="26">
        <f t="shared" si="82"/>
        <v>0</v>
      </c>
      <c r="V1310" s="25">
        <f t="shared" si="81"/>
        <v>0</v>
      </c>
      <c r="W1310" s="25">
        <f t="shared" si="83"/>
        <v>0</v>
      </c>
      <c r="X1310" s="43"/>
    </row>
    <row r="1311" spans="1:24" ht="12.75">
      <c r="A1311" s="36"/>
      <c r="B1311" s="42"/>
      <c r="C1311" s="41"/>
      <c r="D1311" s="40"/>
      <c r="E1311" s="39"/>
      <c r="F1311" s="38"/>
      <c r="G1311" s="37"/>
      <c r="H1311" s="36" t="s">
        <v>0</v>
      </c>
      <c r="I1311" s="35"/>
      <c r="J1311" s="36"/>
      <c r="K1311" s="35"/>
      <c r="L1311" s="34"/>
      <c r="M1311" s="33"/>
      <c r="N1311" s="32"/>
      <c r="O1311" s="31"/>
      <c r="P1311" s="30">
        <f t="shared" si="80"/>
        <v>0</v>
      </c>
      <c r="Q1311" s="45"/>
      <c r="R1311" s="46"/>
      <c r="S1311" s="45"/>
      <c r="T1311" s="44"/>
      <c r="U1311" s="26">
        <f t="shared" si="82"/>
        <v>0</v>
      </c>
      <c r="V1311" s="25">
        <f t="shared" si="81"/>
        <v>0</v>
      </c>
      <c r="W1311" s="25">
        <f t="shared" si="83"/>
        <v>0</v>
      </c>
      <c r="X1311" s="43"/>
    </row>
    <row r="1312" spans="1:24" ht="12.75">
      <c r="A1312" s="36"/>
      <c r="B1312" s="42"/>
      <c r="C1312" s="41"/>
      <c r="D1312" s="40"/>
      <c r="E1312" s="39"/>
      <c r="F1312" s="38"/>
      <c r="G1312" s="37"/>
      <c r="H1312" s="36" t="s">
        <v>0</v>
      </c>
      <c r="I1312" s="35"/>
      <c r="J1312" s="36"/>
      <c r="K1312" s="35"/>
      <c r="L1312" s="34"/>
      <c r="M1312" s="33"/>
      <c r="N1312" s="32"/>
      <c r="O1312" s="31"/>
      <c r="P1312" s="30">
        <f t="shared" si="80"/>
        <v>0</v>
      </c>
      <c r="Q1312" s="45"/>
      <c r="R1312" s="46"/>
      <c r="S1312" s="45"/>
      <c r="T1312" s="44"/>
      <c r="U1312" s="26">
        <f t="shared" si="82"/>
        <v>0</v>
      </c>
      <c r="V1312" s="25">
        <f t="shared" si="81"/>
        <v>0</v>
      </c>
      <c r="W1312" s="25">
        <f t="shared" si="83"/>
        <v>0</v>
      </c>
      <c r="X1312" s="43"/>
    </row>
    <row r="1313" spans="1:24" ht="12.75">
      <c r="A1313" s="36"/>
      <c r="B1313" s="42"/>
      <c r="C1313" s="41"/>
      <c r="D1313" s="40"/>
      <c r="E1313" s="39"/>
      <c r="F1313" s="38"/>
      <c r="G1313" s="37"/>
      <c r="H1313" s="36" t="s">
        <v>0</v>
      </c>
      <c r="I1313" s="35"/>
      <c r="J1313" s="36"/>
      <c r="K1313" s="35"/>
      <c r="L1313" s="34"/>
      <c r="M1313" s="33"/>
      <c r="N1313" s="32"/>
      <c r="O1313" s="31"/>
      <c r="P1313" s="30">
        <f t="shared" si="80"/>
        <v>0</v>
      </c>
      <c r="Q1313" s="45"/>
      <c r="R1313" s="46"/>
      <c r="S1313" s="45"/>
      <c r="T1313" s="44"/>
      <c r="U1313" s="26">
        <f t="shared" si="82"/>
        <v>0</v>
      </c>
      <c r="V1313" s="25">
        <f t="shared" si="81"/>
        <v>0</v>
      </c>
      <c r="W1313" s="25">
        <f t="shared" si="83"/>
        <v>0</v>
      </c>
      <c r="X1313" s="43"/>
    </row>
    <row r="1314" spans="1:24" ht="12.75">
      <c r="A1314" s="36"/>
      <c r="B1314" s="42"/>
      <c r="C1314" s="41"/>
      <c r="D1314" s="40"/>
      <c r="E1314" s="39"/>
      <c r="F1314" s="38"/>
      <c r="G1314" s="37"/>
      <c r="H1314" s="36" t="s">
        <v>0</v>
      </c>
      <c r="I1314" s="35"/>
      <c r="J1314" s="36"/>
      <c r="K1314" s="35"/>
      <c r="L1314" s="34"/>
      <c r="M1314" s="33"/>
      <c r="N1314" s="32"/>
      <c r="O1314" s="31"/>
      <c r="P1314" s="30">
        <f t="shared" si="80"/>
        <v>0</v>
      </c>
      <c r="Q1314" s="45"/>
      <c r="R1314" s="46"/>
      <c r="S1314" s="45"/>
      <c r="T1314" s="44"/>
      <c r="U1314" s="26">
        <f t="shared" si="82"/>
        <v>0</v>
      </c>
      <c r="V1314" s="25">
        <f t="shared" si="81"/>
        <v>0</v>
      </c>
      <c r="W1314" s="25">
        <f t="shared" si="83"/>
        <v>0</v>
      </c>
      <c r="X1314" s="43"/>
    </row>
    <row r="1315" spans="1:24" ht="12.75">
      <c r="A1315" s="36"/>
      <c r="B1315" s="42"/>
      <c r="C1315" s="41"/>
      <c r="D1315" s="40"/>
      <c r="E1315" s="39"/>
      <c r="F1315" s="38"/>
      <c r="G1315" s="37"/>
      <c r="H1315" s="36" t="s">
        <v>0</v>
      </c>
      <c r="I1315" s="35"/>
      <c r="J1315" s="36"/>
      <c r="K1315" s="35"/>
      <c r="L1315" s="34"/>
      <c r="M1315" s="33"/>
      <c r="N1315" s="32"/>
      <c r="O1315" s="31"/>
      <c r="P1315" s="30">
        <f t="shared" si="80"/>
        <v>0</v>
      </c>
      <c r="Q1315" s="45"/>
      <c r="R1315" s="46"/>
      <c r="S1315" s="45"/>
      <c r="T1315" s="44"/>
      <c r="U1315" s="26">
        <f t="shared" si="82"/>
        <v>0</v>
      </c>
      <c r="V1315" s="25">
        <f t="shared" si="81"/>
        <v>0</v>
      </c>
      <c r="W1315" s="25">
        <f t="shared" si="83"/>
        <v>0</v>
      </c>
      <c r="X1315" s="43"/>
    </row>
    <row r="1316" spans="1:24" ht="12.75">
      <c r="A1316" s="36"/>
      <c r="B1316" s="42"/>
      <c r="C1316" s="41"/>
      <c r="D1316" s="40"/>
      <c r="E1316" s="39"/>
      <c r="F1316" s="38"/>
      <c r="G1316" s="37"/>
      <c r="H1316" s="36" t="s">
        <v>0</v>
      </c>
      <c r="I1316" s="35"/>
      <c r="J1316" s="36"/>
      <c r="K1316" s="35"/>
      <c r="L1316" s="34"/>
      <c r="M1316" s="33"/>
      <c r="N1316" s="32"/>
      <c r="O1316" s="31"/>
      <c r="P1316" s="30">
        <f t="shared" si="80"/>
        <v>0</v>
      </c>
      <c r="Q1316" s="45"/>
      <c r="R1316" s="46"/>
      <c r="S1316" s="45"/>
      <c r="T1316" s="44"/>
      <c r="U1316" s="26">
        <f t="shared" si="82"/>
        <v>0</v>
      </c>
      <c r="V1316" s="25">
        <f t="shared" si="81"/>
        <v>0</v>
      </c>
      <c r="W1316" s="25">
        <f t="shared" si="83"/>
        <v>0</v>
      </c>
      <c r="X1316" s="43"/>
    </row>
    <row r="1317" spans="1:24" ht="12.75">
      <c r="A1317" s="36"/>
      <c r="B1317" s="42"/>
      <c r="C1317" s="41"/>
      <c r="D1317" s="40"/>
      <c r="E1317" s="39"/>
      <c r="F1317" s="38"/>
      <c r="G1317" s="37"/>
      <c r="H1317" s="36" t="s">
        <v>0</v>
      </c>
      <c r="I1317" s="35"/>
      <c r="J1317" s="36"/>
      <c r="K1317" s="35"/>
      <c r="L1317" s="34"/>
      <c r="M1317" s="33"/>
      <c r="N1317" s="32"/>
      <c r="O1317" s="31"/>
      <c r="P1317" s="30">
        <f t="shared" si="80"/>
        <v>0</v>
      </c>
      <c r="Q1317" s="45"/>
      <c r="R1317" s="46"/>
      <c r="S1317" s="45"/>
      <c r="T1317" s="44"/>
      <c r="U1317" s="26">
        <f t="shared" si="82"/>
        <v>0</v>
      </c>
      <c r="V1317" s="25">
        <f t="shared" si="81"/>
        <v>0</v>
      </c>
      <c r="W1317" s="25">
        <f t="shared" si="83"/>
        <v>0</v>
      </c>
      <c r="X1317" s="43"/>
    </row>
    <row r="1318" spans="1:24" ht="12.75">
      <c r="A1318" s="36"/>
      <c r="B1318" s="42"/>
      <c r="C1318" s="41"/>
      <c r="D1318" s="40"/>
      <c r="E1318" s="39"/>
      <c r="F1318" s="38"/>
      <c r="G1318" s="37"/>
      <c r="H1318" s="36" t="s">
        <v>0</v>
      </c>
      <c r="I1318" s="35"/>
      <c r="J1318" s="36"/>
      <c r="K1318" s="35"/>
      <c r="L1318" s="34"/>
      <c r="M1318" s="33"/>
      <c r="N1318" s="32"/>
      <c r="O1318" s="31"/>
      <c r="P1318" s="30">
        <f t="shared" si="80"/>
        <v>0</v>
      </c>
      <c r="Q1318" s="45"/>
      <c r="R1318" s="46"/>
      <c r="S1318" s="45"/>
      <c r="T1318" s="44"/>
      <c r="U1318" s="26">
        <f t="shared" si="82"/>
        <v>0</v>
      </c>
      <c r="V1318" s="25">
        <f t="shared" si="81"/>
        <v>0</v>
      </c>
      <c r="W1318" s="25">
        <f t="shared" si="83"/>
        <v>0</v>
      </c>
      <c r="X1318" s="43"/>
    </row>
    <row r="1319" spans="1:24" ht="12.75">
      <c r="A1319" s="36"/>
      <c r="B1319" s="42"/>
      <c r="C1319" s="41"/>
      <c r="D1319" s="40"/>
      <c r="E1319" s="39"/>
      <c r="F1319" s="38"/>
      <c r="G1319" s="37"/>
      <c r="H1319" s="36" t="s">
        <v>0</v>
      </c>
      <c r="I1319" s="35"/>
      <c r="J1319" s="36"/>
      <c r="K1319" s="35"/>
      <c r="L1319" s="34"/>
      <c r="M1319" s="33"/>
      <c r="N1319" s="32"/>
      <c r="O1319" s="31"/>
      <c r="P1319" s="30">
        <f t="shared" si="80"/>
        <v>0</v>
      </c>
      <c r="Q1319" s="45"/>
      <c r="R1319" s="46"/>
      <c r="S1319" s="45"/>
      <c r="T1319" s="44"/>
      <c r="U1319" s="26">
        <f t="shared" si="82"/>
        <v>0</v>
      </c>
      <c r="V1319" s="25">
        <f t="shared" si="81"/>
        <v>0</v>
      </c>
      <c r="W1319" s="25">
        <f t="shared" si="83"/>
        <v>0</v>
      </c>
      <c r="X1319" s="43"/>
    </row>
    <row r="1320" spans="1:24" ht="12.75">
      <c r="A1320" s="36"/>
      <c r="B1320" s="42"/>
      <c r="C1320" s="41"/>
      <c r="D1320" s="40"/>
      <c r="E1320" s="39"/>
      <c r="F1320" s="38"/>
      <c r="G1320" s="37"/>
      <c r="H1320" s="36" t="s">
        <v>0</v>
      </c>
      <c r="I1320" s="35"/>
      <c r="J1320" s="36"/>
      <c r="K1320" s="35"/>
      <c r="L1320" s="34"/>
      <c r="M1320" s="33"/>
      <c r="N1320" s="32"/>
      <c r="O1320" s="31"/>
      <c r="P1320" s="30">
        <f t="shared" si="80"/>
        <v>0</v>
      </c>
      <c r="Q1320" s="45"/>
      <c r="R1320" s="46"/>
      <c r="S1320" s="45"/>
      <c r="T1320" s="44"/>
      <c r="U1320" s="26">
        <f t="shared" si="82"/>
        <v>0</v>
      </c>
      <c r="V1320" s="25">
        <f t="shared" si="81"/>
        <v>0</v>
      </c>
      <c r="W1320" s="25">
        <f t="shared" si="83"/>
        <v>0</v>
      </c>
      <c r="X1320" s="43"/>
    </row>
    <row r="1321" spans="1:24" ht="12.75">
      <c r="A1321" s="36"/>
      <c r="B1321" s="42"/>
      <c r="C1321" s="41"/>
      <c r="D1321" s="40"/>
      <c r="E1321" s="39"/>
      <c r="F1321" s="38"/>
      <c r="G1321" s="37"/>
      <c r="H1321" s="36" t="s">
        <v>0</v>
      </c>
      <c r="I1321" s="35"/>
      <c r="J1321" s="36"/>
      <c r="K1321" s="35"/>
      <c r="L1321" s="34"/>
      <c r="M1321" s="33"/>
      <c r="N1321" s="32"/>
      <c r="O1321" s="31"/>
      <c r="P1321" s="30">
        <f t="shared" si="80"/>
        <v>0</v>
      </c>
      <c r="Q1321" s="45"/>
      <c r="R1321" s="46"/>
      <c r="S1321" s="45"/>
      <c r="T1321" s="44"/>
      <c r="U1321" s="26">
        <f t="shared" si="82"/>
        <v>0</v>
      </c>
      <c r="V1321" s="25">
        <f t="shared" si="81"/>
        <v>0</v>
      </c>
      <c r="W1321" s="25">
        <f t="shared" si="83"/>
        <v>0</v>
      </c>
      <c r="X1321" s="43"/>
    </row>
    <row r="1322" spans="1:24" ht="12.75">
      <c r="A1322" s="36"/>
      <c r="B1322" s="42"/>
      <c r="C1322" s="41"/>
      <c r="D1322" s="40"/>
      <c r="E1322" s="39"/>
      <c r="F1322" s="38"/>
      <c r="G1322" s="37"/>
      <c r="H1322" s="36" t="s">
        <v>0</v>
      </c>
      <c r="I1322" s="35"/>
      <c r="J1322" s="36"/>
      <c r="K1322" s="35"/>
      <c r="L1322" s="34"/>
      <c r="M1322" s="33"/>
      <c r="N1322" s="32"/>
      <c r="O1322" s="31"/>
      <c r="P1322" s="30">
        <f t="shared" si="80"/>
        <v>0</v>
      </c>
      <c r="Q1322" s="45"/>
      <c r="R1322" s="46"/>
      <c r="S1322" s="45"/>
      <c r="T1322" s="44"/>
      <c r="U1322" s="26">
        <f t="shared" si="82"/>
        <v>0</v>
      </c>
      <c r="V1322" s="25">
        <f t="shared" si="81"/>
        <v>0</v>
      </c>
      <c r="W1322" s="25">
        <f t="shared" si="83"/>
        <v>0</v>
      </c>
      <c r="X1322" s="43"/>
    </row>
    <row r="1323" spans="1:24" ht="12.75">
      <c r="A1323" s="36"/>
      <c r="B1323" s="42"/>
      <c r="C1323" s="41"/>
      <c r="D1323" s="40"/>
      <c r="E1323" s="39"/>
      <c r="F1323" s="38"/>
      <c r="G1323" s="37"/>
      <c r="H1323" s="36" t="s">
        <v>0</v>
      </c>
      <c r="I1323" s="35"/>
      <c r="J1323" s="36"/>
      <c r="K1323" s="35"/>
      <c r="L1323" s="34"/>
      <c r="M1323" s="33"/>
      <c r="N1323" s="32"/>
      <c r="O1323" s="31"/>
      <c r="P1323" s="30">
        <f t="shared" si="80"/>
        <v>0</v>
      </c>
      <c r="Q1323" s="45"/>
      <c r="R1323" s="46"/>
      <c r="S1323" s="45"/>
      <c r="T1323" s="44"/>
      <c r="U1323" s="26">
        <f t="shared" si="82"/>
        <v>0</v>
      </c>
      <c r="V1323" s="25">
        <f t="shared" si="81"/>
        <v>0</v>
      </c>
      <c r="W1323" s="25">
        <f t="shared" si="83"/>
        <v>0</v>
      </c>
      <c r="X1323" s="43"/>
    </row>
    <row r="1324" spans="1:24" ht="12.75">
      <c r="A1324" s="36"/>
      <c r="B1324" s="42"/>
      <c r="C1324" s="41"/>
      <c r="D1324" s="40"/>
      <c r="E1324" s="39"/>
      <c r="F1324" s="38"/>
      <c r="G1324" s="37"/>
      <c r="H1324" s="36" t="s">
        <v>0</v>
      </c>
      <c r="I1324" s="35"/>
      <c r="J1324" s="36"/>
      <c r="K1324" s="35"/>
      <c r="L1324" s="34"/>
      <c r="M1324" s="33"/>
      <c r="N1324" s="32"/>
      <c r="O1324" s="31"/>
      <c r="P1324" s="30">
        <f t="shared" si="80"/>
        <v>0</v>
      </c>
      <c r="Q1324" s="45"/>
      <c r="R1324" s="46"/>
      <c r="S1324" s="45"/>
      <c r="T1324" s="44"/>
      <c r="U1324" s="26">
        <f t="shared" si="82"/>
        <v>0</v>
      </c>
      <c r="V1324" s="25">
        <f t="shared" si="81"/>
        <v>0</v>
      </c>
      <c r="W1324" s="25">
        <f t="shared" si="83"/>
        <v>0</v>
      </c>
      <c r="X1324" s="43"/>
    </row>
    <row r="1325" spans="1:24" ht="12.75">
      <c r="A1325" s="36"/>
      <c r="B1325" s="42"/>
      <c r="C1325" s="41"/>
      <c r="D1325" s="40"/>
      <c r="E1325" s="39"/>
      <c r="F1325" s="38"/>
      <c r="G1325" s="37"/>
      <c r="H1325" s="36" t="s">
        <v>0</v>
      </c>
      <c r="I1325" s="35"/>
      <c r="J1325" s="36"/>
      <c r="K1325" s="35"/>
      <c r="L1325" s="34"/>
      <c r="M1325" s="33"/>
      <c r="N1325" s="32"/>
      <c r="O1325" s="31"/>
      <c r="P1325" s="30">
        <f t="shared" si="80"/>
        <v>0</v>
      </c>
      <c r="Q1325" s="45"/>
      <c r="R1325" s="46"/>
      <c r="S1325" s="45"/>
      <c r="T1325" s="44"/>
      <c r="U1325" s="26">
        <f t="shared" si="82"/>
        <v>0</v>
      </c>
      <c r="V1325" s="25">
        <f t="shared" si="81"/>
        <v>0</v>
      </c>
      <c r="W1325" s="25">
        <f t="shared" si="83"/>
        <v>0</v>
      </c>
      <c r="X1325" s="43"/>
    </row>
    <row r="1326" spans="1:24" ht="12.75">
      <c r="A1326" s="36"/>
      <c r="B1326" s="42"/>
      <c r="C1326" s="41"/>
      <c r="D1326" s="40"/>
      <c r="E1326" s="39"/>
      <c r="F1326" s="38"/>
      <c r="G1326" s="37"/>
      <c r="H1326" s="36" t="s">
        <v>0</v>
      </c>
      <c r="I1326" s="35"/>
      <c r="J1326" s="36"/>
      <c r="K1326" s="35"/>
      <c r="L1326" s="34"/>
      <c r="M1326" s="33"/>
      <c r="N1326" s="32"/>
      <c r="O1326" s="31"/>
      <c r="P1326" s="30">
        <f t="shared" si="80"/>
        <v>0</v>
      </c>
      <c r="Q1326" s="45"/>
      <c r="R1326" s="46"/>
      <c r="S1326" s="45"/>
      <c r="T1326" s="44"/>
      <c r="U1326" s="26">
        <f t="shared" si="82"/>
        <v>0</v>
      </c>
      <c r="V1326" s="25">
        <f t="shared" si="81"/>
        <v>0</v>
      </c>
      <c r="W1326" s="25">
        <f t="shared" si="83"/>
        <v>0</v>
      </c>
      <c r="X1326" s="43"/>
    </row>
    <row r="1327" spans="1:24" ht="12.75">
      <c r="A1327" s="36"/>
      <c r="B1327" s="42"/>
      <c r="C1327" s="41"/>
      <c r="D1327" s="40"/>
      <c r="E1327" s="39"/>
      <c r="F1327" s="38"/>
      <c r="G1327" s="37"/>
      <c r="H1327" s="36" t="s">
        <v>0</v>
      </c>
      <c r="I1327" s="35"/>
      <c r="J1327" s="36"/>
      <c r="K1327" s="35"/>
      <c r="L1327" s="34"/>
      <c r="M1327" s="33"/>
      <c r="N1327" s="32"/>
      <c r="O1327" s="31"/>
      <c r="P1327" s="30">
        <f t="shared" si="80"/>
        <v>0</v>
      </c>
      <c r="Q1327" s="45"/>
      <c r="R1327" s="46"/>
      <c r="S1327" s="45"/>
      <c r="T1327" s="44"/>
      <c r="U1327" s="26">
        <f t="shared" si="82"/>
        <v>0</v>
      </c>
      <c r="V1327" s="25">
        <f t="shared" si="81"/>
        <v>0</v>
      </c>
      <c r="W1327" s="25">
        <f t="shared" si="83"/>
        <v>0</v>
      </c>
      <c r="X1327" s="43"/>
    </row>
    <row r="1328" spans="1:24" ht="12.75">
      <c r="A1328" s="36"/>
      <c r="B1328" s="42"/>
      <c r="C1328" s="41"/>
      <c r="D1328" s="40"/>
      <c r="E1328" s="39"/>
      <c r="F1328" s="38"/>
      <c r="G1328" s="37"/>
      <c r="H1328" s="36" t="s">
        <v>0</v>
      </c>
      <c r="I1328" s="35"/>
      <c r="J1328" s="36"/>
      <c r="K1328" s="35"/>
      <c r="L1328" s="34"/>
      <c r="M1328" s="33"/>
      <c r="N1328" s="32"/>
      <c r="O1328" s="31"/>
      <c r="P1328" s="30">
        <f t="shared" si="80"/>
        <v>0</v>
      </c>
      <c r="Q1328" s="45"/>
      <c r="R1328" s="46"/>
      <c r="S1328" s="45"/>
      <c r="T1328" s="44"/>
      <c r="U1328" s="26">
        <f t="shared" si="82"/>
        <v>0</v>
      </c>
      <c r="V1328" s="25">
        <f t="shared" si="81"/>
        <v>0</v>
      </c>
      <c r="W1328" s="25">
        <f t="shared" si="83"/>
        <v>0</v>
      </c>
      <c r="X1328" s="43"/>
    </row>
    <row r="1329" spans="1:24" ht="12.75">
      <c r="A1329" s="36"/>
      <c r="B1329" s="42"/>
      <c r="C1329" s="41"/>
      <c r="D1329" s="40"/>
      <c r="E1329" s="39"/>
      <c r="F1329" s="38"/>
      <c r="G1329" s="37"/>
      <c r="H1329" s="36" t="s">
        <v>0</v>
      </c>
      <c r="I1329" s="35"/>
      <c r="J1329" s="36"/>
      <c r="K1329" s="35"/>
      <c r="L1329" s="34"/>
      <c r="M1329" s="33"/>
      <c r="N1329" s="32"/>
      <c r="O1329" s="31"/>
      <c r="P1329" s="30">
        <f t="shared" si="80"/>
        <v>0</v>
      </c>
      <c r="Q1329" s="45"/>
      <c r="R1329" s="46"/>
      <c r="S1329" s="45"/>
      <c r="T1329" s="44"/>
      <c r="U1329" s="26">
        <f t="shared" si="82"/>
        <v>0</v>
      </c>
      <c r="V1329" s="25">
        <f t="shared" si="81"/>
        <v>0</v>
      </c>
      <c r="W1329" s="25">
        <f t="shared" si="83"/>
        <v>0</v>
      </c>
      <c r="X1329" s="43"/>
    </row>
    <row r="1330" spans="1:24" ht="12.75">
      <c r="A1330" s="36"/>
      <c r="B1330" s="42"/>
      <c r="C1330" s="41"/>
      <c r="D1330" s="40"/>
      <c r="E1330" s="39"/>
      <c r="F1330" s="38"/>
      <c r="G1330" s="37"/>
      <c r="H1330" s="36" t="s">
        <v>0</v>
      </c>
      <c r="I1330" s="35"/>
      <c r="J1330" s="36"/>
      <c r="K1330" s="35"/>
      <c r="L1330" s="34"/>
      <c r="M1330" s="33"/>
      <c r="N1330" s="32"/>
      <c r="O1330" s="31"/>
      <c r="P1330" s="30">
        <f t="shared" si="80"/>
        <v>0</v>
      </c>
      <c r="Q1330" s="45"/>
      <c r="R1330" s="46"/>
      <c r="S1330" s="45"/>
      <c r="T1330" s="44"/>
      <c r="U1330" s="26">
        <f t="shared" si="82"/>
        <v>0</v>
      </c>
      <c r="V1330" s="25">
        <f t="shared" si="81"/>
        <v>0</v>
      </c>
      <c r="W1330" s="25">
        <f t="shared" si="83"/>
        <v>0</v>
      </c>
      <c r="X1330" s="43"/>
    </row>
    <row r="1331" spans="1:24" ht="12.75">
      <c r="A1331" s="36"/>
      <c r="B1331" s="42"/>
      <c r="C1331" s="41"/>
      <c r="D1331" s="40"/>
      <c r="E1331" s="39"/>
      <c r="F1331" s="38"/>
      <c r="G1331" s="37"/>
      <c r="H1331" s="36" t="s">
        <v>0</v>
      </c>
      <c r="I1331" s="35"/>
      <c r="J1331" s="36"/>
      <c r="K1331" s="35"/>
      <c r="L1331" s="34"/>
      <c r="M1331" s="33"/>
      <c r="N1331" s="32"/>
      <c r="O1331" s="31"/>
      <c r="P1331" s="30">
        <f t="shared" si="80"/>
        <v>0</v>
      </c>
      <c r="Q1331" s="45"/>
      <c r="R1331" s="46"/>
      <c r="S1331" s="45"/>
      <c r="T1331" s="44"/>
      <c r="U1331" s="26">
        <f t="shared" si="82"/>
        <v>0</v>
      </c>
      <c r="V1331" s="25">
        <f t="shared" si="81"/>
        <v>0</v>
      </c>
      <c r="W1331" s="25">
        <f t="shared" si="83"/>
        <v>0</v>
      </c>
      <c r="X1331" s="43"/>
    </row>
    <row r="1332" spans="1:24" ht="12.75">
      <c r="A1332" s="36"/>
      <c r="B1332" s="42"/>
      <c r="C1332" s="41"/>
      <c r="D1332" s="40"/>
      <c r="E1332" s="39"/>
      <c r="F1332" s="38"/>
      <c r="G1332" s="37"/>
      <c r="H1332" s="36" t="s">
        <v>0</v>
      </c>
      <c r="I1332" s="35"/>
      <c r="J1332" s="36"/>
      <c r="K1332" s="35"/>
      <c r="L1332" s="34"/>
      <c r="M1332" s="33"/>
      <c r="N1332" s="32"/>
      <c r="O1332" s="31"/>
      <c r="P1332" s="30">
        <f t="shared" si="80"/>
        <v>0</v>
      </c>
      <c r="Q1332" s="45"/>
      <c r="R1332" s="46"/>
      <c r="S1332" s="45"/>
      <c r="T1332" s="44"/>
      <c r="U1332" s="26">
        <f t="shared" si="82"/>
        <v>0</v>
      </c>
      <c r="V1332" s="25">
        <f t="shared" si="81"/>
        <v>0</v>
      </c>
      <c r="W1332" s="25">
        <f t="shared" si="83"/>
        <v>0</v>
      </c>
      <c r="X1332" s="43"/>
    </row>
    <row r="1333" spans="1:24" ht="12.75">
      <c r="A1333" s="36"/>
      <c r="B1333" s="42"/>
      <c r="C1333" s="41"/>
      <c r="D1333" s="40"/>
      <c r="E1333" s="39"/>
      <c r="F1333" s="38"/>
      <c r="G1333" s="37"/>
      <c r="H1333" s="36" t="s">
        <v>0</v>
      </c>
      <c r="I1333" s="35"/>
      <c r="J1333" s="36"/>
      <c r="K1333" s="35"/>
      <c r="L1333" s="34"/>
      <c r="M1333" s="33"/>
      <c r="N1333" s="32"/>
      <c r="O1333" s="31"/>
      <c r="P1333" s="30">
        <f t="shared" si="80"/>
        <v>0</v>
      </c>
      <c r="Q1333" s="45"/>
      <c r="R1333" s="46"/>
      <c r="S1333" s="45"/>
      <c r="T1333" s="44"/>
      <c r="U1333" s="26">
        <f t="shared" si="82"/>
        <v>0</v>
      </c>
      <c r="V1333" s="25">
        <f t="shared" si="81"/>
        <v>0</v>
      </c>
      <c r="W1333" s="25">
        <f t="shared" si="83"/>
        <v>0</v>
      </c>
      <c r="X1333" s="43"/>
    </row>
    <row r="1334" spans="1:24" ht="12.75">
      <c r="A1334" s="36"/>
      <c r="B1334" s="42"/>
      <c r="C1334" s="41"/>
      <c r="D1334" s="40"/>
      <c r="E1334" s="39"/>
      <c r="F1334" s="38"/>
      <c r="G1334" s="37"/>
      <c r="H1334" s="36" t="s">
        <v>0</v>
      </c>
      <c r="I1334" s="35"/>
      <c r="J1334" s="36"/>
      <c r="K1334" s="35"/>
      <c r="L1334" s="34"/>
      <c r="M1334" s="33"/>
      <c r="N1334" s="32"/>
      <c r="O1334" s="31"/>
      <c r="P1334" s="30">
        <f t="shared" si="80"/>
        <v>0</v>
      </c>
      <c r="Q1334" s="45"/>
      <c r="R1334" s="46"/>
      <c r="S1334" s="45"/>
      <c r="T1334" s="44"/>
      <c r="U1334" s="26">
        <f t="shared" si="82"/>
        <v>0</v>
      </c>
      <c r="V1334" s="25">
        <f t="shared" si="81"/>
        <v>0</v>
      </c>
      <c r="W1334" s="25">
        <f t="shared" si="83"/>
        <v>0</v>
      </c>
      <c r="X1334" s="43"/>
    </row>
    <row r="1335" spans="1:24" ht="12.75">
      <c r="A1335" s="36"/>
      <c r="B1335" s="42"/>
      <c r="C1335" s="41"/>
      <c r="D1335" s="40"/>
      <c r="E1335" s="39"/>
      <c r="F1335" s="38"/>
      <c r="G1335" s="37"/>
      <c r="H1335" s="36" t="s">
        <v>0</v>
      </c>
      <c r="I1335" s="35"/>
      <c r="J1335" s="36"/>
      <c r="K1335" s="35"/>
      <c r="L1335" s="34"/>
      <c r="M1335" s="33"/>
      <c r="N1335" s="32"/>
      <c r="O1335" s="31"/>
      <c r="P1335" s="30">
        <f t="shared" si="80"/>
        <v>0</v>
      </c>
      <c r="Q1335" s="45"/>
      <c r="R1335" s="46"/>
      <c r="S1335" s="45"/>
      <c r="T1335" s="44"/>
      <c r="U1335" s="26">
        <f t="shared" si="82"/>
        <v>0</v>
      </c>
      <c r="V1335" s="25">
        <f t="shared" si="81"/>
        <v>0</v>
      </c>
      <c r="W1335" s="25">
        <f t="shared" si="83"/>
        <v>0</v>
      </c>
      <c r="X1335" s="43"/>
    </row>
    <row r="1336" spans="1:24" ht="12.75">
      <c r="A1336" s="36"/>
      <c r="B1336" s="42"/>
      <c r="C1336" s="41"/>
      <c r="D1336" s="40"/>
      <c r="E1336" s="39"/>
      <c r="F1336" s="38"/>
      <c r="G1336" s="37"/>
      <c r="H1336" s="36" t="s">
        <v>0</v>
      </c>
      <c r="I1336" s="35"/>
      <c r="J1336" s="36"/>
      <c r="K1336" s="35"/>
      <c r="L1336" s="34"/>
      <c r="M1336" s="33"/>
      <c r="N1336" s="32"/>
      <c r="O1336" s="31"/>
      <c r="P1336" s="30">
        <f t="shared" si="80"/>
        <v>0</v>
      </c>
      <c r="Q1336" s="45"/>
      <c r="R1336" s="46"/>
      <c r="S1336" s="45"/>
      <c r="T1336" s="44"/>
      <c r="U1336" s="26">
        <f t="shared" si="82"/>
        <v>0</v>
      </c>
      <c r="V1336" s="25">
        <f t="shared" si="81"/>
        <v>0</v>
      </c>
      <c r="W1336" s="25">
        <f t="shared" si="83"/>
        <v>0</v>
      </c>
      <c r="X1336" s="43"/>
    </row>
    <row r="1337" spans="1:24" ht="12.75">
      <c r="A1337" s="36"/>
      <c r="B1337" s="42"/>
      <c r="C1337" s="41"/>
      <c r="D1337" s="40"/>
      <c r="E1337" s="39"/>
      <c r="F1337" s="38"/>
      <c r="G1337" s="37"/>
      <c r="H1337" s="36" t="s">
        <v>0</v>
      </c>
      <c r="I1337" s="35"/>
      <c r="J1337" s="36"/>
      <c r="K1337" s="35"/>
      <c r="L1337" s="34"/>
      <c r="M1337" s="33"/>
      <c r="N1337" s="32"/>
      <c r="O1337" s="31"/>
      <c r="P1337" s="30">
        <f t="shared" si="80"/>
        <v>0</v>
      </c>
      <c r="Q1337" s="45"/>
      <c r="R1337" s="46"/>
      <c r="S1337" s="45"/>
      <c r="T1337" s="44"/>
      <c r="U1337" s="26">
        <f t="shared" si="82"/>
        <v>0</v>
      </c>
      <c r="V1337" s="25">
        <f t="shared" si="81"/>
        <v>0</v>
      </c>
      <c r="W1337" s="25">
        <f t="shared" si="83"/>
        <v>0</v>
      </c>
      <c r="X1337" s="43"/>
    </row>
    <row r="1338" spans="1:24" ht="12.75">
      <c r="A1338" s="36"/>
      <c r="B1338" s="42"/>
      <c r="C1338" s="41"/>
      <c r="D1338" s="40"/>
      <c r="E1338" s="39"/>
      <c r="F1338" s="38"/>
      <c r="G1338" s="37"/>
      <c r="H1338" s="36" t="s">
        <v>0</v>
      </c>
      <c r="I1338" s="35"/>
      <c r="J1338" s="36"/>
      <c r="K1338" s="35"/>
      <c r="L1338" s="34"/>
      <c r="M1338" s="33"/>
      <c r="N1338" s="32"/>
      <c r="O1338" s="31"/>
      <c r="P1338" s="30">
        <f t="shared" si="80"/>
        <v>0</v>
      </c>
      <c r="Q1338" s="45"/>
      <c r="R1338" s="46"/>
      <c r="S1338" s="45"/>
      <c r="T1338" s="44"/>
      <c r="U1338" s="26">
        <f t="shared" si="82"/>
        <v>0</v>
      </c>
      <c r="V1338" s="25">
        <f t="shared" si="81"/>
        <v>0</v>
      </c>
      <c r="W1338" s="25">
        <f t="shared" si="83"/>
        <v>0</v>
      </c>
      <c r="X1338" s="43"/>
    </row>
    <row r="1339" spans="1:24" ht="12.75">
      <c r="A1339" s="36"/>
      <c r="B1339" s="42"/>
      <c r="C1339" s="41"/>
      <c r="D1339" s="40"/>
      <c r="E1339" s="39"/>
      <c r="F1339" s="38"/>
      <c r="G1339" s="37"/>
      <c r="H1339" s="36" t="s">
        <v>0</v>
      </c>
      <c r="I1339" s="35"/>
      <c r="J1339" s="36"/>
      <c r="K1339" s="35"/>
      <c r="L1339" s="34"/>
      <c r="M1339" s="33"/>
      <c r="N1339" s="32"/>
      <c r="O1339" s="31"/>
      <c r="P1339" s="30">
        <f t="shared" si="80"/>
        <v>0</v>
      </c>
      <c r="Q1339" s="45"/>
      <c r="R1339" s="46"/>
      <c r="S1339" s="45"/>
      <c r="T1339" s="44"/>
      <c r="U1339" s="26">
        <f t="shared" si="82"/>
        <v>0</v>
      </c>
      <c r="V1339" s="25">
        <f t="shared" si="81"/>
        <v>0</v>
      </c>
      <c r="W1339" s="25">
        <f t="shared" si="83"/>
        <v>0</v>
      </c>
      <c r="X1339" s="43"/>
    </row>
    <row r="1340" spans="1:24" ht="12.75">
      <c r="A1340" s="36"/>
      <c r="B1340" s="42"/>
      <c r="C1340" s="41"/>
      <c r="D1340" s="40"/>
      <c r="E1340" s="39"/>
      <c r="F1340" s="38"/>
      <c r="G1340" s="37"/>
      <c r="H1340" s="36" t="s">
        <v>0</v>
      </c>
      <c r="I1340" s="35"/>
      <c r="J1340" s="36"/>
      <c r="K1340" s="35"/>
      <c r="L1340" s="34"/>
      <c r="M1340" s="33"/>
      <c r="N1340" s="32"/>
      <c r="O1340" s="31"/>
      <c r="P1340" s="30">
        <f t="shared" si="80"/>
        <v>0</v>
      </c>
      <c r="Q1340" s="45"/>
      <c r="R1340" s="46"/>
      <c r="S1340" s="45"/>
      <c r="T1340" s="44"/>
      <c r="U1340" s="26">
        <f t="shared" si="82"/>
        <v>0</v>
      </c>
      <c r="V1340" s="25">
        <f t="shared" si="81"/>
        <v>0</v>
      </c>
      <c r="W1340" s="25">
        <f t="shared" si="83"/>
        <v>0</v>
      </c>
      <c r="X1340" s="43"/>
    </row>
    <row r="1341" spans="1:24" ht="12.75">
      <c r="A1341" s="36"/>
      <c r="B1341" s="42"/>
      <c r="C1341" s="41"/>
      <c r="D1341" s="40"/>
      <c r="E1341" s="39"/>
      <c r="F1341" s="38"/>
      <c r="G1341" s="37"/>
      <c r="H1341" s="36" t="s">
        <v>0</v>
      </c>
      <c r="I1341" s="35"/>
      <c r="J1341" s="36"/>
      <c r="K1341" s="35"/>
      <c r="L1341" s="34"/>
      <c r="M1341" s="33"/>
      <c r="N1341" s="32"/>
      <c r="O1341" s="31"/>
      <c r="P1341" s="30">
        <f t="shared" si="80"/>
        <v>0</v>
      </c>
      <c r="Q1341" s="45"/>
      <c r="R1341" s="46"/>
      <c r="S1341" s="45"/>
      <c r="T1341" s="44"/>
      <c r="U1341" s="26">
        <f t="shared" si="82"/>
        <v>0</v>
      </c>
      <c r="V1341" s="25">
        <f t="shared" si="81"/>
        <v>0</v>
      </c>
      <c r="W1341" s="25">
        <f t="shared" si="83"/>
        <v>0</v>
      </c>
      <c r="X1341" s="43"/>
    </row>
    <row r="1342" spans="1:24" ht="12.75">
      <c r="A1342" s="36"/>
      <c r="B1342" s="42"/>
      <c r="C1342" s="41"/>
      <c r="D1342" s="40"/>
      <c r="E1342" s="39"/>
      <c r="F1342" s="38"/>
      <c r="G1342" s="37"/>
      <c r="H1342" s="36" t="s">
        <v>0</v>
      </c>
      <c r="I1342" s="35"/>
      <c r="J1342" s="36"/>
      <c r="K1342" s="35"/>
      <c r="L1342" s="34"/>
      <c r="M1342" s="33"/>
      <c r="N1342" s="32"/>
      <c r="O1342" s="31"/>
      <c r="P1342" s="30">
        <f t="shared" si="80"/>
        <v>0</v>
      </c>
      <c r="Q1342" s="45"/>
      <c r="R1342" s="46"/>
      <c r="S1342" s="45"/>
      <c r="T1342" s="44"/>
      <c r="U1342" s="26">
        <f t="shared" si="82"/>
        <v>0</v>
      </c>
      <c r="V1342" s="25">
        <f t="shared" si="81"/>
        <v>0</v>
      </c>
      <c r="W1342" s="25">
        <f t="shared" si="83"/>
        <v>0</v>
      </c>
      <c r="X1342" s="43"/>
    </row>
    <row r="1343" spans="1:24" ht="12.75">
      <c r="A1343" s="36"/>
      <c r="B1343" s="42"/>
      <c r="C1343" s="41"/>
      <c r="D1343" s="40"/>
      <c r="E1343" s="39"/>
      <c r="F1343" s="38"/>
      <c r="G1343" s="37"/>
      <c r="H1343" s="36" t="s">
        <v>0</v>
      </c>
      <c r="I1343" s="35"/>
      <c r="J1343" s="36"/>
      <c r="K1343" s="35"/>
      <c r="L1343" s="34"/>
      <c r="M1343" s="33"/>
      <c r="N1343" s="32"/>
      <c r="O1343" s="31"/>
      <c r="P1343" s="30">
        <f t="shared" si="80"/>
        <v>0</v>
      </c>
      <c r="Q1343" s="45"/>
      <c r="R1343" s="46"/>
      <c r="S1343" s="45"/>
      <c r="T1343" s="44"/>
      <c r="U1343" s="26">
        <f t="shared" si="82"/>
        <v>0</v>
      </c>
      <c r="V1343" s="25">
        <f t="shared" si="81"/>
        <v>0</v>
      </c>
      <c r="W1343" s="25">
        <f t="shared" si="83"/>
        <v>0</v>
      </c>
      <c r="X1343" s="43"/>
    </row>
    <row r="1344" spans="1:24" ht="12.75">
      <c r="A1344" s="36"/>
      <c r="B1344" s="42"/>
      <c r="C1344" s="41"/>
      <c r="D1344" s="40"/>
      <c r="E1344" s="39"/>
      <c r="F1344" s="38"/>
      <c r="G1344" s="37"/>
      <c r="H1344" s="36" t="s">
        <v>0</v>
      </c>
      <c r="I1344" s="35"/>
      <c r="J1344" s="36"/>
      <c r="K1344" s="35"/>
      <c r="L1344" s="34"/>
      <c r="M1344" s="33"/>
      <c r="N1344" s="32"/>
      <c r="O1344" s="31"/>
      <c r="P1344" s="30">
        <f t="shared" si="80"/>
        <v>0</v>
      </c>
      <c r="Q1344" s="45"/>
      <c r="R1344" s="46"/>
      <c r="S1344" s="45"/>
      <c r="T1344" s="44"/>
      <c r="U1344" s="26">
        <f t="shared" si="82"/>
        <v>0</v>
      </c>
      <c r="V1344" s="25">
        <f t="shared" si="81"/>
        <v>0</v>
      </c>
      <c r="W1344" s="25">
        <f t="shared" si="83"/>
        <v>0</v>
      </c>
      <c r="X1344" s="43"/>
    </row>
    <row r="1345" spans="1:24" ht="12.75">
      <c r="A1345" s="36"/>
      <c r="B1345" s="42"/>
      <c r="C1345" s="41"/>
      <c r="D1345" s="40"/>
      <c r="E1345" s="39"/>
      <c r="F1345" s="38"/>
      <c r="G1345" s="37"/>
      <c r="H1345" s="36" t="s">
        <v>0</v>
      </c>
      <c r="I1345" s="35"/>
      <c r="J1345" s="36"/>
      <c r="K1345" s="35"/>
      <c r="L1345" s="34"/>
      <c r="M1345" s="33"/>
      <c r="N1345" s="32"/>
      <c r="O1345" s="31"/>
      <c r="P1345" s="30">
        <f t="shared" si="80"/>
        <v>0</v>
      </c>
      <c r="Q1345" s="45"/>
      <c r="R1345" s="46"/>
      <c r="S1345" s="45"/>
      <c r="T1345" s="44"/>
      <c r="U1345" s="26">
        <f t="shared" si="82"/>
        <v>0</v>
      </c>
      <c r="V1345" s="25">
        <f t="shared" si="81"/>
        <v>0</v>
      </c>
      <c r="W1345" s="25">
        <f t="shared" si="83"/>
        <v>0</v>
      </c>
      <c r="X1345" s="43"/>
    </row>
    <row r="1346" spans="1:24" ht="12.75">
      <c r="A1346" s="36"/>
      <c r="B1346" s="42"/>
      <c r="C1346" s="41"/>
      <c r="D1346" s="40"/>
      <c r="E1346" s="39"/>
      <c r="F1346" s="38"/>
      <c r="G1346" s="37"/>
      <c r="H1346" s="36" t="s">
        <v>0</v>
      </c>
      <c r="I1346" s="35"/>
      <c r="J1346" s="36"/>
      <c r="K1346" s="35"/>
      <c r="L1346" s="34"/>
      <c r="M1346" s="33"/>
      <c r="N1346" s="32"/>
      <c r="O1346" s="31"/>
      <c r="P1346" s="30">
        <f t="shared" si="80"/>
        <v>0</v>
      </c>
      <c r="Q1346" s="45"/>
      <c r="R1346" s="46"/>
      <c r="S1346" s="45"/>
      <c r="T1346" s="44"/>
      <c r="U1346" s="26">
        <f t="shared" si="82"/>
        <v>0</v>
      </c>
      <c r="V1346" s="25">
        <f t="shared" si="81"/>
        <v>0</v>
      </c>
      <c r="W1346" s="25">
        <f t="shared" si="83"/>
        <v>0</v>
      </c>
      <c r="X1346" s="43"/>
    </row>
    <row r="1347" spans="1:24" ht="12.75">
      <c r="A1347" s="36"/>
      <c r="B1347" s="42"/>
      <c r="C1347" s="41"/>
      <c r="D1347" s="40"/>
      <c r="E1347" s="39"/>
      <c r="F1347" s="38"/>
      <c r="G1347" s="37"/>
      <c r="H1347" s="36" t="s">
        <v>0</v>
      </c>
      <c r="I1347" s="35"/>
      <c r="J1347" s="36"/>
      <c r="K1347" s="35"/>
      <c r="L1347" s="34"/>
      <c r="M1347" s="33"/>
      <c r="N1347" s="32"/>
      <c r="O1347" s="31"/>
      <c r="P1347" s="30">
        <f t="shared" si="80"/>
        <v>0</v>
      </c>
      <c r="Q1347" s="45"/>
      <c r="R1347" s="46"/>
      <c r="S1347" s="45"/>
      <c r="T1347" s="44"/>
      <c r="U1347" s="26">
        <f t="shared" si="82"/>
        <v>0</v>
      </c>
      <c r="V1347" s="25">
        <f t="shared" si="81"/>
        <v>0</v>
      </c>
      <c r="W1347" s="25">
        <f t="shared" si="83"/>
        <v>0</v>
      </c>
      <c r="X1347" s="43"/>
    </row>
    <row r="1348" spans="1:24" ht="12.75">
      <c r="A1348" s="36"/>
      <c r="B1348" s="42"/>
      <c r="C1348" s="41"/>
      <c r="D1348" s="40"/>
      <c r="E1348" s="39"/>
      <c r="F1348" s="38"/>
      <c r="G1348" s="37"/>
      <c r="H1348" s="36" t="s">
        <v>0</v>
      </c>
      <c r="I1348" s="35"/>
      <c r="J1348" s="36"/>
      <c r="K1348" s="35"/>
      <c r="L1348" s="34"/>
      <c r="M1348" s="33"/>
      <c r="N1348" s="32"/>
      <c r="O1348" s="31"/>
      <c r="P1348" s="30">
        <f t="shared" si="80"/>
        <v>0</v>
      </c>
      <c r="Q1348" s="45"/>
      <c r="R1348" s="46"/>
      <c r="S1348" s="45"/>
      <c r="T1348" s="44"/>
      <c r="U1348" s="26">
        <f t="shared" si="82"/>
        <v>0</v>
      </c>
      <c r="V1348" s="25">
        <f t="shared" si="81"/>
        <v>0</v>
      </c>
      <c r="W1348" s="25">
        <f t="shared" si="83"/>
        <v>0</v>
      </c>
      <c r="X1348" s="43"/>
    </row>
    <row r="1349" spans="1:24" ht="12.75">
      <c r="A1349" s="36"/>
      <c r="B1349" s="42"/>
      <c r="C1349" s="41"/>
      <c r="D1349" s="40"/>
      <c r="E1349" s="39"/>
      <c r="F1349" s="38"/>
      <c r="G1349" s="37"/>
      <c r="H1349" s="36" t="s">
        <v>0</v>
      </c>
      <c r="I1349" s="35"/>
      <c r="J1349" s="36"/>
      <c r="K1349" s="35"/>
      <c r="L1349" s="34"/>
      <c r="M1349" s="33"/>
      <c r="N1349" s="32"/>
      <c r="O1349" s="31"/>
      <c r="P1349" s="30">
        <f t="shared" si="80"/>
        <v>0</v>
      </c>
      <c r="Q1349" s="45"/>
      <c r="R1349" s="46"/>
      <c r="S1349" s="45"/>
      <c r="T1349" s="44"/>
      <c r="U1349" s="26">
        <f t="shared" si="82"/>
        <v>0</v>
      </c>
      <c r="V1349" s="25">
        <f t="shared" si="81"/>
        <v>0</v>
      </c>
      <c r="W1349" s="25">
        <f t="shared" si="83"/>
        <v>0</v>
      </c>
      <c r="X1349" s="43"/>
    </row>
    <row r="1350" spans="1:24" ht="12.75">
      <c r="A1350" s="36"/>
      <c r="B1350" s="42"/>
      <c r="C1350" s="41"/>
      <c r="D1350" s="40"/>
      <c r="E1350" s="39"/>
      <c r="F1350" s="38"/>
      <c r="G1350" s="37"/>
      <c r="H1350" s="36" t="s">
        <v>0</v>
      </c>
      <c r="I1350" s="35"/>
      <c r="J1350" s="36"/>
      <c r="K1350" s="35"/>
      <c r="L1350" s="34"/>
      <c r="M1350" s="33"/>
      <c r="N1350" s="32"/>
      <c r="O1350" s="31"/>
      <c r="P1350" s="30">
        <f t="shared" ref="P1350:P1413" si="84">N1350+O1350</f>
        <v>0</v>
      </c>
      <c r="Q1350" s="45"/>
      <c r="R1350" s="46"/>
      <c r="S1350" s="45"/>
      <c r="T1350" s="44"/>
      <c r="U1350" s="26">
        <f t="shared" si="82"/>
        <v>0</v>
      </c>
      <c r="V1350" s="25">
        <f t="shared" ref="V1350:V1413" si="85">(Q1350*R1350)+(S1350*T1350)</f>
        <v>0</v>
      </c>
      <c r="W1350" s="25">
        <f t="shared" si="83"/>
        <v>0</v>
      </c>
      <c r="X1350" s="43"/>
    </row>
    <row r="1351" spans="1:24" ht="12.75">
      <c r="A1351" s="36"/>
      <c r="B1351" s="42"/>
      <c r="C1351" s="41"/>
      <c r="D1351" s="40"/>
      <c r="E1351" s="39"/>
      <c r="F1351" s="38"/>
      <c r="G1351" s="37"/>
      <c r="H1351" s="36" t="s">
        <v>0</v>
      </c>
      <c r="I1351" s="35"/>
      <c r="J1351" s="36"/>
      <c r="K1351" s="35"/>
      <c r="L1351" s="34"/>
      <c r="M1351" s="33"/>
      <c r="N1351" s="32"/>
      <c r="O1351" s="31"/>
      <c r="P1351" s="30">
        <f t="shared" si="84"/>
        <v>0</v>
      </c>
      <c r="Q1351" s="45"/>
      <c r="R1351" s="46"/>
      <c r="S1351" s="45"/>
      <c r="T1351" s="44"/>
      <c r="U1351" s="26">
        <f t="shared" ref="U1351:U1414" si="86">Q1351+S1351</f>
        <v>0</v>
      </c>
      <c r="V1351" s="25">
        <f t="shared" si="85"/>
        <v>0</v>
      </c>
      <c r="W1351" s="25">
        <f t="shared" ref="W1351:W1414" si="87">V1351+P1351</f>
        <v>0</v>
      </c>
      <c r="X1351" s="43"/>
    </row>
    <row r="1352" spans="1:24" ht="12.75">
      <c r="A1352" s="36"/>
      <c r="B1352" s="42"/>
      <c r="C1352" s="41"/>
      <c r="D1352" s="40"/>
      <c r="E1352" s="39"/>
      <c r="F1352" s="38"/>
      <c r="G1352" s="37"/>
      <c r="H1352" s="36" t="s">
        <v>0</v>
      </c>
      <c r="I1352" s="35"/>
      <c r="J1352" s="36"/>
      <c r="K1352" s="35"/>
      <c r="L1352" s="34"/>
      <c r="M1352" s="33"/>
      <c r="N1352" s="32"/>
      <c r="O1352" s="31"/>
      <c r="P1352" s="30">
        <f t="shared" si="84"/>
        <v>0</v>
      </c>
      <c r="Q1352" s="45"/>
      <c r="R1352" s="46"/>
      <c r="S1352" s="45"/>
      <c r="T1352" s="44"/>
      <c r="U1352" s="26">
        <f t="shared" si="86"/>
        <v>0</v>
      </c>
      <c r="V1352" s="25">
        <f t="shared" si="85"/>
        <v>0</v>
      </c>
      <c r="W1352" s="25">
        <f t="shared" si="87"/>
        <v>0</v>
      </c>
      <c r="X1352" s="43"/>
    </row>
    <row r="1353" spans="1:24" ht="12.75">
      <c r="A1353" s="36"/>
      <c r="B1353" s="42"/>
      <c r="C1353" s="41"/>
      <c r="D1353" s="40"/>
      <c r="E1353" s="39"/>
      <c r="F1353" s="38"/>
      <c r="G1353" s="37"/>
      <c r="H1353" s="36" t="s">
        <v>0</v>
      </c>
      <c r="I1353" s="35"/>
      <c r="J1353" s="36"/>
      <c r="K1353" s="35"/>
      <c r="L1353" s="34"/>
      <c r="M1353" s="33"/>
      <c r="N1353" s="32"/>
      <c r="O1353" s="31"/>
      <c r="P1353" s="30">
        <f t="shared" si="84"/>
        <v>0</v>
      </c>
      <c r="Q1353" s="45"/>
      <c r="R1353" s="46"/>
      <c r="S1353" s="45"/>
      <c r="T1353" s="44"/>
      <c r="U1353" s="26">
        <f t="shared" si="86"/>
        <v>0</v>
      </c>
      <c r="V1353" s="25">
        <f t="shared" si="85"/>
        <v>0</v>
      </c>
      <c r="W1353" s="25">
        <f t="shared" si="87"/>
        <v>0</v>
      </c>
      <c r="X1353" s="43"/>
    </row>
    <row r="1354" spans="1:24" ht="12.75">
      <c r="A1354" s="36"/>
      <c r="B1354" s="42"/>
      <c r="C1354" s="41"/>
      <c r="D1354" s="40"/>
      <c r="E1354" s="39"/>
      <c r="F1354" s="38"/>
      <c r="G1354" s="37"/>
      <c r="H1354" s="36" t="s">
        <v>0</v>
      </c>
      <c r="I1354" s="35"/>
      <c r="J1354" s="36"/>
      <c r="K1354" s="35"/>
      <c r="L1354" s="34"/>
      <c r="M1354" s="33"/>
      <c r="N1354" s="32"/>
      <c r="O1354" s="31"/>
      <c r="P1354" s="30">
        <f t="shared" si="84"/>
        <v>0</v>
      </c>
      <c r="Q1354" s="45"/>
      <c r="R1354" s="46"/>
      <c r="S1354" s="45"/>
      <c r="T1354" s="44"/>
      <c r="U1354" s="26">
        <f t="shared" si="86"/>
        <v>0</v>
      </c>
      <c r="V1354" s="25">
        <f t="shared" si="85"/>
        <v>0</v>
      </c>
      <c r="W1354" s="25">
        <f t="shared" si="87"/>
        <v>0</v>
      </c>
      <c r="X1354" s="43"/>
    </row>
    <row r="1355" spans="1:24" ht="12.75">
      <c r="A1355" s="36"/>
      <c r="B1355" s="42"/>
      <c r="C1355" s="41"/>
      <c r="D1355" s="40"/>
      <c r="E1355" s="39"/>
      <c r="F1355" s="38"/>
      <c r="G1355" s="37"/>
      <c r="H1355" s="36" t="s">
        <v>0</v>
      </c>
      <c r="I1355" s="35"/>
      <c r="J1355" s="36"/>
      <c r="K1355" s="35"/>
      <c r="L1355" s="34"/>
      <c r="M1355" s="33"/>
      <c r="N1355" s="32"/>
      <c r="O1355" s="31"/>
      <c r="P1355" s="30">
        <f t="shared" si="84"/>
        <v>0</v>
      </c>
      <c r="Q1355" s="45"/>
      <c r="R1355" s="46"/>
      <c r="S1355" s="45"/>
      <c r="T1355" s="44"/>
      <c r="U1355" s="26">
        <f t="shared" si="86"/>
        <v>0</v>
      </c>
      <c r="V1355" s="25">
        <f t="shared" si="85"/>
        <v>0</v>
      </c>
      <c r="W1355" s="25">
        <f t="shared" si="87"/>
        <v>0</v>
      </c>
      <c r="X1355" s="43"/>
    </row>
    <row r="1356" spans="1:24" ht="12.75">
      <c r="A1356" s="36"/>
      <c r="B1356" s="42"/>
      <c r="C1356" s="41"/>
      <c r="D1356" s="40"/>
      <c r="E1356" s="39"/>
      <c r="F1356" s="38"/>
      <c r="G1356" s="37"/>
      <c r="H1356" s="36" t="s">
        <v>0</v>
      </c>
      <c r="I1356" s="35"/>
      <c r="J1356" s="36"/>
      <c r="K1356" s="35"/>
      <c r="L1356" s="34"/>
      <c r="M1356" s="33"/>
      <c r="N1356" s="32"/>
      <c r="O1356" s="31"/>
      <c r="P1356" s="30">
        <f t="shared" si="84"/>
        <v>0</v>
      </c>
      <c r="Q1356" s="45"/>
      <c r="R1356" s="46"/>
      <c r="S1356" s="45"/>
      <c r="T1356" s="44"/>
      <c r="U1356" s="26">
        <f t="shared" si="86"/>
        <v>0</v>
      </c>
      <c r="V1356" s="25">
        <f t="shared" si="85"/>
        <v>0</v>
      </c>
      <c r="W1356" s="25">
        <f t="shared" si="87"/>
        <v>0</v>
      </c>
      <c r="X1356" s="43"/>
    </row>
    <row r="1357" spans="1:24" ht="12.75">
      <c r="A1357" s="36"/>
      <c r="B1357" s="42"/>
      <c r="C1357" s="41"/>
      <c r="D1357" s="40"/>
      <c r="E1357" s="39"/>
      <c r="F1357" s="38"/>
      <c r="G1357" s="37"/>
      <c r="H1357" s="36" t="s">
        <v>0</v>
      </c>
      <c r="I1357" s="35"/>
      <c r="J1357" s="36"/>
      <c r="K1357" s="35"/>
      <c r="L1357" s="34"/>
      <c r="M1357" s="33"/>
      <c r="N1357" s="32"/>
      <c r="O1357" s="31"/>
      <c r="P1357" s="30">
        <f t="shared" si="84"/>
        <v>0</v>
      </c>
      <c r="Q1357" s="45"/>
      <c r="R1357" s="46"/>
      <c r="S1357" s="45"/>
      <c r="T1357" s="44"/>
      <c r="U1357" s="26">
        <f t="shared" si="86"/>
        <v>0</v>
      </c>
      <c r="V1357" s="25">
        <f t="shared" si="85"/>
        <v>0</v>
      </c>
      <c r="W1357" s="25">
        <f t="shared" si="87"/>
        <v>0</v>
      </c>
      <c r="X1357" s="43"/>
    </row>
    <row r="1358" spans="1:24" ht="12.75">
      <c r="A1358" s="36"/>
      <c r="B1358" s="42"/>
      <c r="C1358" s="41"/>
      <c r="D1358" s="40"/>
      <c r="E1358" s="39"/>
      <c r="F1358" s="38"/>
      <c r="G1358" s="37"/>
      <c r="H1358" s="36" t="s">
        <v>0</v>
      </c>
      <c r="I1358" s="35"/>
      <c r="J1358" s="36"/>
      <c r="K1358" s="35"/>
      <c r="L1358" s="34"/>
      <c r="M1358" s="33"/>
      <c r="N1358" s="32"/>
      <c r="O1358" s="31"/>
      <c r="P1358" s="30">
        <f t="shared" si="84"/>
        <v>0</v>
      </c>
      <c r="Q1358" s="45"/>
      <c r="R1358" s="46"/>
      <c r="S1358" s="45"/>
      <c r="T1358" s="44"/>
      <c r="U1358" s="26">
        <f t="shared" si="86"/>
        <v>0</v>
      </c>
      <c r="V1358" s="25">
        <f t="shared" si="85"/>
        <v>0</v>
      </c>
      <c r="W1358" s="25">
        <f t="shared" si="87"/>
        <v>0</v>
      </c>
      <c r="X1358" s="43"/>
    </row>
    <row r="1359" spans="1:24" ht="12.75">
      <c r="A1359" s="36"/>
      <c r="B1359" s="42"/>
      <c r="C1359" s="41"/>
      <c r="D1359" s="40"/>
      <c r="E1359" s="39"/>
      <c r="F1359" s="38"/>
      <c r="G1359" s="37"/>
      <c r="H1359" s="36" t="s">
        <v>0</v>
      </c>
      <c r="I1359" s="35"/>
      <c r="J1359" s="36"/>
      <c r="K1359" s="35"/>
      <c r="L1359" s="34"/>
      <c r="M1359" s="33"/>
      <c r="N1359" s="32"/>
      <c r="O1359" s="31"/>
      <c r="P1359" s="30">
        <f t="shared" si="84"/>
        <v>0</v>
      </c>
      <c r="Q1359" s="45"/>
      <c r="R1359" s="46"/>
      <c r="S1359" s="45"/>
      <c r="T1359" s="44"/>
      <c r="U1359" s="26">
        <f t="shared" si="86"/>
        <v>0</v>
      </c>
      <c r="V1359" s="25">
        <f t="shared" si="85"/>
        <v>0</v>
      </c>
      <c r="W1359" s="25">
        <f t="shared" si="87"/>
        <v>0</v>
      </c>
      <c r="X1359" s="43"/>
    </row>
    <row r="1360" spans="1:24" ht="12.75">
      <c r="A1360" s="36"/>
      <c r="B1360" s="42"/>
      <c r="C1360" s="41"/>
      <c r="D1360" s="40"/>
      <c r="E1360" s="39"/>
      <c r="F1360" s="38"/>
      <c r="G1360" s="37"/>
      <c r="H1360" s="36" t="s">
        <v>0</v>
      </c>
      <c r="I1360" s="35"/>
      <c r="J1360" s="36"/>
      <c r="K1360" s="35"/>
      <c r="L1360" s="34"/>
      <c r="M1360" s="33"/>
      <c r="N1360" s="32"/>
      <c r="O1360" s="31"/>
      <c r="P1360" s="30">
        <f t="shared" si="84"/>
        <v>0</v>
      </c>
      <c r="Q1360" s="45"/>
      <c r="R1360" s="46"/>
      <c r="S1360" s="45"/>
      <c r="T1360" s="44"/>
      <c r="U1360" s="26">
        <f t="shared" si="86"/>
        <v>0</v>
      </c>
      <c r="V1360" s="25">
        <f t="shared" si="85"/>
        <v>0</v>
      </c>
      <c r="W1360" s="25">
        <f t="shared" si="87"/>
        <v>0</v>
      </c>
      <c r="X1360" s="43"/>
    </row>
    <row r="1361" spans="1:24" ht="12.75">
      <c r="A1361" s="36"/>
      <c r="B1361" s="42"/>
      <c r="C1361" s="41"/>
      <c r="D1361" s="40"/>
      <c r="E1361" s="39"/>
      <c r="F1361" s="38"/>
      <c r="G1361" s="37"/>
      <c r="H1361" s="36" t="s">
        <v>0</v>
      </c>
      <c r="I1361" s="35"/>
      <c r="J1361" s="36"/>
      <c r="K1361" s="35"/>
      <c r="L1361" s="34"/>
      <c r="M1361" s="33"/>
      <c r="N1361" s="32"/>
      <c r="O1361" s="31"/>
      <c r="P1361" s="30">
        <f t="shared" si="84"/>
        <v>0</v>
      </c>
      <c r="Q1361" s="45"/>
      <c r="R1361" s="46"/>
      <c r="S1361" s="45"/>
      <c r="T1361" s="44"/>
      <c r="U1361" s="26">
        <f t="shared" si="86"/>
        <v>0</v>
      </c>
      <c r="V1361" s="25">
        <f t="shared" si="85"/>
        <v>0</v>
      </c>
      <c r="W1361" s="25">
        <f t="shared" si="87"/>
        <v>0</v>
      </c>
      <c r="X1361" s="43"/>
    </row>
    <row r="1362" spans="1:24" ht="12.75">
      <c r="A1362" s="36"/>
      <c r="B1362" s="42"/>
      <c r="C1362" s="41"/>
      <c r="D1362" s="40"/>
      <c r="E1362" s="39"/>
      <c r="F1362" s="38"/>
      <c r="G1362" s="37"/>
      <c r="H1362" s="36" t="s">
        <v>0</v>
      </c>
      <c r="I1362" s="35"/>
      <c r="J1362" s="36"/>
      <c r="K1362" s="35"/>
      <c r="L1362" s="34"/>
      <c r="M1362" s="33"/>
      <c r="N1362" s="32"/>
      <c r="O1362" s="31"/>
      <c r="P1362" s="30">
        <f t="shared" si="84"/>
        <v>0</v>
      </c>
      <c r="Q1362" s="45"/>
      <c r="R1362" s="46"/>
      <c r="S1362" s="45"/>
      <c r="T1362" s="44"/>
      <c r="U1362" s="26">
        <f t="shared" si="86"/>
        <v>0</v>
      </c>
      <c r="V1362" s="25">
        <f t="shared" si="85"/>
        <v>0</v>
      </c>
      <c r="W1362" s="25">
        <f t="shared" si="87"/>
        <v>0</v>
      </c>
      <c r="X1362" s="43"/>
    </row>
    <row r="1363" spans="1:24" ht="12.75">
      <c r="A1363" s="36"/>
      <c r="B1363" s="42"/>
      <c r="C1363" s="41"/>
      <c r="D1363" s="40"/>
      <c r="E1363" s="39"/>
      <c r="F1363" s="38"/>
      <c r="G1363" s="37"/>
      <c r="H1363" s="36" t="s">
        <v>0</v>
      </c>
      <c r="I1363" s="35"/>
      <c r="J1363" s="36"/>
      <c r="K1363" s="35"/>
      <c r="L1363" s="34"/>
      <c r="M1363" s="33"/>
      <c r="N1363" s="32"/>
      <c r="O1363" s="31"/>
      <c r="P1363" s="30">
        <f t="shared" si="84"/>
        <v>0</v>
      </c>
      <c r="Q1363" s="45"/>
      <c r="R1363" s="46"/>
      <c r="S1363" s="45"/>
      <c r="T1363" s="44"/>
      <c r="U1363" s="26">
        <f t="shared" si="86"/>
        <v>0</v>
      </c>
      <c r="V1363" s="25">
        <f t="shared" si="85"/>
        <v>0</v>
      </c>
      <c r="W1363" s="25">
        <f t="shared" si="87"/>
        <v>0</v>
      </c>
      <c r="X1363" s="43"/>
    </row>
    <row r="1364" spans="1:24" ht="12.75">
      <c r="A1364" s="36"/>
      <c r="B1364" s="42"/>
      <c r="C1364" s="41"/>
      <c r="D1364" s="40"/>
      <c r="E1364" s="39"/>
      <c r="F1364" s="38"/>
      <c r="G1364" s="37"/>
      <c r="H1364" s="36" t="s">
        <v>0</v>
      </c>
      <c r="I1364" s="35"/>
      <c r="J1364" s="36"/>
      <c r="K1364" s="35"/>
      <c r="L1364" s="34"/>
      <c r="M1364" s="33"/>
      <c r="N1364" s="32"/>
      <c r="O1364" s="31"/>
      <c r="P1364" s="30">
        <f t="shared" si="84"/>
        <v>0</v>
      </c>
      <c r="Q1364" s="45"/>
      <c r="R1364" s="46"/>
      <c r="S1364" s="45"/>
      <c r="T1364" s="44"/>
      <c r="U1364" s="26">
        <f t="shared" si="86"/>
        <v>0</v>
      </c>
      <c r="V1364" s="25">
        <f t="shared" si="85"/>
        <v>0</v>
      </c>
      <c r="W1364" s="25">
        <f t="shared" si="87"/>
        <v>0</v>
      </c>
      <c r="X1364" s="43"/>
    </row>
    <row r="1365" spans="1:24" ht="12.75">
      <c r="A1365" s="36"/>
      <c r="B1365" s="42"/>
      <c r="C1365" s="41"/>
      <c r="D1365" s="40"/>
      <c r="E1365" s="39"/>
      <c r="F1365" s="38"/>
      <c r="G1365" s="37"/>
      <c r="H1365" s="36" t="s">
        <v>0</v>
      </c>
      <c r="I1365" s="35"/>
      <c r="J1365" s="36"/>
      <c r="K1365" s="35"/>
      <c r="L1365" s="34"/>
      <c r="M1365" s="33"/>
      <c r="N1365" s="32"/>
      <c r="O1365" s="31"/>
      <c r="P1365" s="30">
        <f t="shared" si="84"/>
        <v>0</v>
      </c>
      <c r="Q1365" s="45"/>
      <c r="R1365" s="46"/>
      <c r="S1365" s="45"/>
      <c r="T1365" s="44"/>
      <c r="U1365" s="26">
        <f t="shared" si="86"/>
        <v>0</v>
      </c>
      <c r="V1365" s="25">
        <f t="shared" si="85"/>
        <v>0</v>
      </c>
      <c r="W1365" s="25">
        <f t="shared" si="87"/>
        <v>0</v>
      </c>
      <c r="X1365" s="43"/>
    </row>
    <row r="1366" spans="1:24" ht="12.75">
      <c r="A1366" s="36"/>
      <c r="B1366" s="42"/>
      <c r="C1366" s="41"/>
      <c r="D1366" s="40"/>
      <c r="E1366" s="39"/>
      <c r="F1366" s="38"/>
      <c r="G1366" s="37"/>
      <c r="H1366" s="36" t="s">
        <v>0</v>
      </c>
      <c r="I1366" s="35"/>
      <c r="J1366" s="36"/>
      <c r="K1366" s="35"/>
      <c r="L1366" s="34"/>
      <c r="M1366" s="33"/>
      <c r="N1366" s="32"/>
      <c r="O1366" s="31"/>
      <c r="P1366" s="30">
        <f t="shared" si="84"/>
        <v>0</v>
      </c>
      <c r="Q1366" s="45"/>
      <c r="R1366" s="46"/>
      <c r="S1366" s="45"/>
      <c r="T1366" s="44"/>
      <c r="U1366" s="26">
        <f t="shared" si="86"/>
        <v>0</v>
      </c>
      <c r="V1366" s="25">
        <f t="shared" si="85"/>
        <v>0</v>
      </c>
      <c r="W1366" s="25">
        <f t="shared" si="87"/>
        <v>0</v>
      </c>
      <c r="X1366" s="43"/>
    </row>
    <row r="1367" spans="1:24" ht="12.75">
      <c r="A1367" s="36"/>
      <c r="B1367" s="42"/>
      <c r="C1367" s="41"/>
      <c r="D1367" s="40"/>
      <c r="E1367" s="39"/>
      <c r="F1367" s="38"/>
      <c r="G1367" s="37"/>
      <c r="H1367" s="36" t="s">
        <v>0</v>
      </c>
      <c r="I1367" s="35"/>
      <c r="J1367" s="36"/>
      <c r="K1367" s="35"/>
      <c r="L1367" s="34"/>
      <c r="M1367" s="33"/>
      <c r="N1367" s="32"/>
      <c r="O1367" s="31"/>
      <c r="P1367" s="30">
        <f t="shared" si="84"/>
        <v>0</v>
      </c>
      <c r="Q1367" s="45"/>
      <c r="R1367" s="46"/>
      <c r="S1367" s="45"/>
      <c r="T1367" s="44"/>
      <c r="U1367" s="26">
        <f t="shared" si="86"/>
        <v>0</v>
      </c>
      <c r="V1367" s="25">
        <f t="shared" si="85"/>
        <v>0</v>
      </c>
      <c r="W1367" s="25">
        <f t="shared" si="87"/>
        <v>0</v>
      </c>
      <c r="X1367" s="43"/>
    </row>
    <row r="1368" spans="1:24" ht="12.75">
      <c r="A1368" s="36"/>
      <c r="B1368" s="42"/>
      <c r="C1368" s="41"/>
      <c r="D1368" s="40"/>
      <c r="E1368" s="39"/>
      <c r="F1368" s="38"/>
      <c r="G1368" s="37"/>
      <c r="H1368" s="36" t="s">
        <v>0</v>
      </c>
      <c r="I1368" s="35"/>
      <c r="J1368" s="36"/>
      <c r="K1368" s="35"/>
      <c r="L1368" s="34"/>
      <c r="M1368" s="33"/>
      <c r="N1368" s="32"/>
      <c r="O1368" s="31"/>
      <c r="P1368" s="30">
        <f t="shared" si="84"/>
        <v>0</v>
      </c>
      <c r="Q1368" s="45"/>
      <c r="R1368" s="46"/>
      <c r="S1368" s="45"/>
      <c r="T1368" s="44"/>
      <c r="U1368" s="26">
        <f t="shared" si="86"/>
        <v>0</v>
      </c>
      <c r="V1368" s="25">
        <f t="shared" si="85"/>
        <v>0</v>
      </c>
      <c r="W1368" s="25">
        <f t="shared" si="87"/>
        <v>0</v>
      </c>
      <c r="X1368" s="43"/>
    </row>
    <row r="1369" spans="1:24" ht="12.75">
      <c r="A1369" s="36"/>
      <c r="B1369" s="42"/>
      <c r="C1369" s="41"/>
      <c r="D1369" s="40"/>
      <c r="E1369" s="39"/>
      <c r="F1369" s="38"/>
      <c r="G1369" s="37"/>
      <c r="H1369" s="36" t="s">
        <v>0</v>
      </c>
      <c r="I1369" s="35"/>
      <c r="J1369" s="36"/>
      <c r="K1369" s="35"/>
      <c r="L1369" s="34"/>
      <c r="M1369" s="33"/>
      <c r="N1369" s="32"/>
      <c r="O1369" s="31"/>
      <c r="P1369" s="30">
        <f t="shared" si="84"/>
        <v>0</v>
      </c>
      <c r="Q1369" s="45"/>
      <c r="R1369" s="46"/>
      <c r="S1369" s="45"/>
      <c r="T1369" s="44"/>
      <c r="U1369" s="26">
        <f t="shared" si="86"/>
        <v>0</v>
      </c>
      <c r="V1369" s="25">
        <f t="shared" si="85"/>
        <v>0</v>
      </c>
      <c r="W1369" s="25">
        <f t="shared" si="87"/>
        <v>0</v>
      </c>
      <c r="X1369" s="43"/>
    </row>
    <row r="1370" spans="1:24" ht="12.75">
      <c r="A1370" s="36"/>
      <c r="B1370" s="42"/>
      <c r="C1370" s="41"/>
      <c r="D1370" s="40"/>
      <c r="E1370" s="39"/>
      <c r="F1370" s="38"/>
      <c r="G1370" s="37"/>
      <c r="H1370" s="36" t="s">
        <v>0</v>
      </c>
      <c r="I1370" s="35"/>
      <c r="J1370" s="36"/>
      <c r="K1370" s="35"/>
      <c r="L1370" s="34"/>
      <c r="M1370" s="33"/>
      <c r="N1370" s="32"/>
      <c r="O1370" s="31"/>
      <c r="P1370" s="30">
        <f t="shared" si="84"/>
        <v>0</v>
      </c>
      <c r="Q1370" s="45"/>
      <c r="R1370" s="46"/>
      <c r="S1370" s="45"/>
      <c r="T1370" s="44"/>
      <c r="U1370" s="26">
        <f t="shared" si="86"/>
        <v>0</v>
      </c>
      <c r="V1370" s="25">
        <f t="shared" si="85"/>
        <v>0</v>
      </c>
      <c r="W1370" s="25">
        <f t="shared" si="87"/>
        <v>0</v>
      </c>
      <c r="X1370" s="43"/>
    </row>
    <row r="1371" spans="1:24" ht="12.75">
      <c r="A1371" s="36"/>
      <c r="B1371" s="42"/>
      <c r="C1371" s="41"/>
      <c r="D1371" s="40"/>
      <c r="E1371" s="39"/>
      <c r="F1371" s="38"/>
      <c r="G1371" s="37"/>
      <c r="H1371" s="36" t="s">
        <v>0</v>
      </c>
      <c r="I1371" s="35"/>
      <c r="J1371" s="36"/>
      <c r="K1371" s="35"/>
      <c r="L1371" s="34"/>
      <c r="M1371" s="33"/>
      <c r="N1371" s="32"/>
      <c r="O1371" s="31"/>
      <c r="P1371" s="30">
        <f t="shared" si="84"/>
        <v>0</v>
      </c>
      <c r="Q1371" s="45"/>
      <c r="R1371" s="46"/>
      <c r="S1371" s="45"/>
      <c r="T1371" s="44"/>
      <c r="U1371" s="26">
        <f t="shared" si="86"/>
        <v>0</v>
      </c>
      <c r="V1371" s="25">
        <f t="shared" si="85"/>
        <v>0</v>
      </c>
      <c r="W1371" s="25">
        <f t="shared" si="87"/>
        <v>0</v>
      </c>
      <c r="X1371" s="43"/>
    </row>
    <row r="1372" spans="1:24" ht="12.75">
      <c r="A1372" s="36"/>
      <c r="B1372" s="42"/>
      <c r="C1372" s="41"/>
      <c r="D1372" s="40"/>
      <c r="E1372" s="39"/>
      <c r="F1372" s="38"/>
      <c r="G1372" s="37"/>
      <c r="H1372" s="36" t="s">
        <v>0</v>
      </c>
      <c r="I1372" s="35"/>
      <c r="J1372" s="36"/>
      <c r="K1372" s="35"/>
      <c r="L1372" s="34"/>
      <c r="M1372" s="33"/>
      <c r="N1372" s="32"/>
      <c r="O1372" s="31"/>
      <c r="P1372" s="30">
        <f t="shared" si="84"/>
        <v>0</v>
      </c>
      <c r="Q1372" s="45"/>
      <c r="R1372" s="46"/>
      <c r="S1372" s="45"/>
      <c r="T1372" s="44"/>
      <c r="U1372" s="26">
        <f t="shared" si="86"/>
        <v>0</v>
      </c>
      <c r="V1372" s="25">
        <f t="shared" si="85"/>
        <v>0</v>
      </c>
      <c r="W1372" s="25">
        <f t="shared" si="87"/>
        <v>0</v>
      </c>
      <c r="X1372" s="43"/>
    </row>
    <row r="1373" spans="1:24" ht="12.75">
      <c r="A1373" s="36"/>
      <c r="B1373" s="42"/>
      <c r="C1373" s="41"/>
      <c r="D1373" s="40"/>
      <c r="E1373" s="39"/>
      <c r="F1373" s="38"/>
      <c r="G1373" s="37"/>
      <c r="H1373" s="36" t="s">
        <v>0</v>
      </c>
      <c r="I1373" s="35"/>
      <c r="J1373" s="36"/>
      <c r="K1373" s="35"/>
      <c r="L1373" s="34"/>
      <c r="M1373" s="33"/>
      <c r="N1373" s="32"/>
      <c r="O1373" s="31"/>
      <c r="P1373" s="30">
        <f t="shared" si="84"/>
        <v>0</v>
      </c>
      <c r="Q1373" s="45"/>
      <c r="R1373" s="46"/>
      <c r="S1373" s="45"/>
      <c r="T1373" s="44"/>
      <c r="U1373" s="26">
        <f t="shared" si="86"/>
        <v>0</v>
      </c>
      <c r="V1373" s="25">
        <f t="shared" si="85"/>
        <v>0</v>
      </c>
      <c r="W1373" s="25">
        <f t="shared" si="87"/>
        <v>0</v>
      </c>
      <c r="X1373" s="43"/>
    </row>
    <row r="1374" spans="1:24" ht="12.75">
      <c r="A1374" s="36"/>
      <c r="B1374" s="42"/>
      <c r="C1374" s="41"/>
      <c r="D1374" s="40"/>
      <c r="E1374" s="39"/>
      <c r="F1374" s="38"/>
      <c r="G1374" s="37"/>
      <c r="H1374" s="36" t="s">
        <v>0</v>
      </c>
      <c r="I1374" s="35"/>
      <c r="J1374" s="36"/>
      <c r="K1374" s="35"/>
      <c r="L1374" s="34"/>
      <c r="M1374" s="33"/>
      <c r="N1374" s="32"/>
      <c r="O1374" s="31"/>
      <c r="P1374" s="30">
        <f t="shared" si="84"/>
        <v>0</v>
      </c>
      <c r="Q1374" s="45"/>
      <c r="R1374" s="46"/>
      <c r="S1374" s="45"/>
      <c r="T1374" s="44"/>
      <c r="U1374" s="26">
        <f t="shared" si="86"/>
        <v>0</v>
      </c>
      <c r="V1374" s="25">
        <f t="shared" si="85"/>
        <v>0</v>
      </c>
      <c r="W1374" s="25">
        <f t="shared" si="87"/>
        <v>0</v>
      </c>
      <c r="X1374" s="43"/>
    </row>
    <row r="1375" spans="1:24" ht="12.75">
      <c r="A1375" s="36"/>
      <c r="B1375" s="42"/>
      <c r="C1375" s="41"/>
      <c r="D1375" s="40"/>
      <c r="E1375" s="39"/>
      <c r="F1375" s="38"/>
      <c r="G1375" s="37"/>
      <c r="H1375" s="36" t="s">
        <v>0</v>
      </c>
      <c r="I1375" s="35"/>
      <c r="J1375" s="36"/>
      <c r="K1375" s="35"/>
      <c r="L1375" s="34"/>
      <c r="M1375" s="33"/>
      <c r="N1375" s="32"/>
      <c r="O1375" s="31"/>
      <c r="P1375" s="30">
        <f t="shared" si="84"/>
        <v>0</v>
      </c>
      <c r="Q1375" s="45"/>
      <c r="R1375" s="46"/>
      <c r="S1375" s="45"/>
      <c r="T1375" s="44"/>
      <c r="U1375" s="26">
        <f t="shared" si="86"/>
        <v>0</v>
      </c>
      <c r="V1375" s="25">
        <f t="shared" si="85"/>
        <v>0</v>
      </c>
      <c r="W1375" s="25">
        <f t="shared" si="87"/>
        <v>0</v>
      </c>
      <c r="X1375" s="43"/>
    </row>
    <row r="1376" spans="1:24" ht="12.75">
      <c r="A1376" s="36"/>
      <c r="B1376" s="42"/>
      <c r="C1376" s="41"/>
      <c r="D1376" s="40"/>
      <c r="E1376" s="39"/>
      <c r="F1376" s="38"/>
      <c r="G1376" s="37"/>
      <c r="H1376" s="36" t="s">
        <v>0</v>
      </c>
      <c r="I1376" s="35"/>
      <c r="J1376" s="36"/>
      <c r="K1376" s="35"/>
      <c r="L1376" s="34"/>
      <c r="M1376" s="33"/>
      <c r="N1376" s="32"/>
      <c r="O1376" s="31"/>
      <c r="P1376" s="30">
        <f t="shared" si="84"/>
        <v>0</v>
      </c>
      <c r="Q1376" s="45"/>
      <c r="R1376" s="46"/>
      <c r="S1376" s="45"/>
      <c r="T1376" s="44"/>
      <c r="U1376" s="26">
        <f t="shared" si="86"/>
        <v>0</v>
      </c>
      <c r="V1376" s="25">
        <f t="shared" si="85"/>
        <v>0</v>
      </c>
      <c r="W1376" s="25">
        <f t="shared" si="87"/>
        <v>0</v>
      </c>
      <c r="X1376" s="43"/>
    </row>
    <row r="1377" spans="1:24" ht="12.75">
      <c r="A1377" s="36"/>
      <c r="B1377" s="42"/>
      <c r="C1377" s="41"/>
      <c r="D1377" s="40"/>
      <c r="E1377" s="39"/>
      <c r="F1377" s="38"/>
      <c r="G1377" s="37"/>
      <c r="H1377" s="36" t="s">
        <v>0</v>
      </c>
      <c r="I1377" s="35"/>
      <c r="J1377" s="36"/>
      <c r="K1377" s="35"/>
      <c r="L1377" s="34"/>
      <c r="M1377" s="33"/>
      <c r="N1377" s="32"/>
      <c r="O1377" s="31"/>
      <c r="P1377" s="30">
        <f t="shared" si="84"/>
        <v>0</v>
      </c>
      <c r="Q1377" s="45"/>
      <c r="R1377" s="46"/>
      <c r="S1377" s="45"/>
      <c r="T1377" s="44"/>
      <c r="U1377" s="26">
        <f t="shared" si="86"/>
        <v>0</v>
      </c>
      <c r="V1377" s="25">
        <f t="shared" si="85"/>
        <v>0</v>
      </c>
      <c r="W1377" s="25">
        <f t="shared" si="87"/>
        <v>0</v>
      </c>
      <c r="X1377" s="43"/>
    </row>
    <row r="1378" spans="1:24" ht="12.75">
      <c r="A1378" s="36"/>
      <c r="B1378" s="42"/>
      <c r="C1378" s="41"/>
      <c r="D1378" s="40"/>
      <c r="E1378" s="39"/>
      <c r="F1378" s="38"/>
      <c r="G1378" s="37"/>
      <c r="H1378" s="36" t="s">
        <v>0</v>
      </c>
      <c r="I1378" s="35"/>
      <c r="J1378" s="36"/>
      <c r="K1378" s="35"/>
      <c r="L1378" s="34"/>
      <c r="M1378" s="33"/>
      <c r="N1378" s="32"/>
      <c r="O1378" s="31"/>
      <c r="P1378" s="30">
        <f t="shared" si="84"/>
        <v>0</v>
      </c>
      <c r="Q1378" s="45"/>
      <c r="R1378" s="46"/>
      <c r="S1378" s="45"/>
      <c r="T1378" s="44"/>
      <c r="U1378" s="26">
        <f t="shared" si="86"/>
        <v>0</v>
      </c>
      <c r="V1378" s="25">
        <f t="shared" si="85"/>
        <v>0</v>
      </c>
      <c r="W1378" s="25">
        <f t="shared" si="87"/>
        <v>0</v>
      </c>
      <c r="X1378" s="43"/>
    </row>
    <row r="1379" spans="1:24" ht="12.75">
      <c r="A1379" s="36"/>
      <c r="B1379" s="42"/>
      <c r="C1379" s="41"/>
      <c r="D1379" s="40"/>
      <c r="E1379" s="39"/>
      <c r="F1379" s="38"/>
      <c r="G1379" s="37"/>
      <c r="H1379" s="36" t="s">
        <v>0</v>
      </c>
      <c r="I1379" s="35"/>
      <c r="J1379" s="36"/>
      <c r="K1379" s="35"/>
      <c r="L1379" s="34"/>
      <c r="M1379" s="33"/>
      <c r="N1379" s="32"/>
      <c r="O1379" s="31"/>
      <c r="P1379" s="30">
        <f t="shared" si="84"/>
        <v>0</v>
      </c>
      <c r="Q1379" s="45"/>
      <c r="R1379" s="46"/>
      <c r="S1379" s="45"/>
      <c r="T1379" s="44"/>
      <c r="U1379" s="26">
        <f t="shared" si="86"/>
        <v>0</v>
      </c>
      <c r="V1379" s="25">
        <f t="shared" si="85"/>
        <v>0</v>
      </c>
      <c r="W1379" s="25">
        <f t="shared" si="87"/>
        <v>0</v>
      </c>
      <c r="X1379" s="43"/>
    </row>
    <row r="1380" spans="1:24" ht="12.75">
      <c r="A1380" s="36"/>
      <c r="B1380" s="42"/>
      <c r="C1380" s="41"/>
      <c r="D1380" s="40"/>
      <c r="E1380" s="39"/>
      <c r="F1380" s="38"/>
      <c r="G1380" s="37"/>
      <c r="H1380" s="36" t="s">
        <v>0</v>
      </c>
      <c r="I1380" s="35"/>
      <c r="J1380" s="36"/>
      <c r="K1380" s="35"/>
      <c r="L1380" s="34"/>
      <c r="M1380" s="33"/>
      <c r="N1380" s="32"/>
      <c r="O1380" s="31"/>
      <c r="P1380" s="30">
        <f t="shared" si="84"/>
        <v>0</v>
      </c>
      <c r="Q1380" s="45"/>
      <c r="R1380" s="46"/>
      <c r="S1380" s="45"/>
      <c r="T1380" s="44"/>
      <c r="U1380" s="26">
        <f t="shared" si="86"/>
        <v>0</v>
      </c>
      <c r="V1380" s="25">
        <f t="shared" si="85"/>
        <v>0</v>
      </c>
      <c r="W1380" s="25">
        <f t="shared" si="87"/>
        <v>0</v>
      </c>
      <c r="X1380" s="43"/>
    </row>
    <row r="1381" spans="1:24" ht="12.75">
      <c r="A1381" s="36"/>
      <c r="B1381" s="42"/>
      <c r="C1381" s="41"/>
      <c r="D1381" s="40"/>
      <c r="E1381" s="39"/>
      <c r="F1381" s="38"/>
      <c r="G1381" s="37"/>
      <c r="H1381" s="36" t="s">
        <v>0</v>
      </c>
      <c r="I1381" s="35"/>
      <c r="J1381" s="36"/>
      <c r="K1381" s="35"/>
      <c r="L1381" s="34"/>
      <c r="M1381" s="33"/>
      <c r="N1381" s="32"/>
      <c r="O1381" s="31"/>
      <c r="P1381" s="30">
        <f t="shared" si="84"/>
        <v>0</v>
      </c>
      <c r="Q1381" s="45"/>
      <c r="R1381" s="46"/>
      <c r="S1381" s="45"/>
      <c r="T1381" s="44"/>
      <c r="U1381" s="26">
        <f t="shared" si="86"/>
        <v>0</v>
      </c>
      <c r="V1381" s="25">
        <f t="shared" si="85"/>
        <v>0</v>
      </c>
      <c r="W1381" s="25">
        <f t="shared" si="87"/>
        <v>0</v>
      </c>
      <c r="X1381" s="43"/>
    </row>
    <row r="1382" spans="1:24" ht="12.75">
      <c r="A1382" s="36"/>
      <c r="B1382" s="42"/>
      <c r="C1382" s="41"/>
      <c r="D1382" s="40"/>
      <c r="E1382" s="39"/>
      <c r="F1382" s="38"/>
      <c r="G1382" s="37"/>
      <c r="H1382" s="36" t="s">
        <v>0</v>
      </c>
      <c r="I1382" s="35"/>
      <c r="J1382" s="36"/>
      <c r="K1382" s="35"/>
      <c r="L1382" s="34"/>
      <c r="M1382" s="33"/>
      <c r="N1382" s="32"/>
      <c r="O1382" s="31"/>
      <c r="P1382" s="30">
        <f t="shared" si="84"/>
        <v>0</v>
      </c>
      <c r="Q1382" s="45"/>
      <c r="R1382" s="46"/>
      <c r="S1382" s="45"/>
      <c r="T1382" s="44"/>
      <c r="U1382" s="26">
        <f t="shared" si="86"/>
        <v>0</v>
      </c>
      <c r="V1382" s="25">
        <f t="shared" si="85"/>
        <v>0</v>
      </c>
      <c r="W1382" s="25">
        <f t="shared" si="87"/>
        <v>0</v>
      </c>
      <c r="X1382" s="43"/>
    </row>
    <row r="1383" spans="1:24" ht="12.75">
      <c r="A1383" s="36"/>
      <c r="B1383" s="42"/>
      <c r="C1383" s="41"/>
      <c r="D1383" s="40"/>
      <c r="E1383" s="39"/>
      <c r="F1383" s="38"/>
      <c r="G1383" s="37"/>
      <c r="H1383" s="36" t="s">
        <v>0</v>
      </c>
      <c r="I1383" s="35"/>
      <c r="J1383" s="36"/>
      <c r="K1383" s="35"/>
      <c r="L1383" s="34"/>
      <c r="M1383" s="33"/>
      <c r="N1383" s="32"/>
      <c r="O1383" s="31"/>
      <c r="P1383" s="30">
        <f t="shared" si="84"/>
        <v>0</v>
      </c>
      <c r="Q1383" s="45"/>
      <c r="R1383" s="46"/>
      <c r="S1383" s="45"/>
      <c r="T1383" s="44"/>
      <c r="U1383" s="26">
        <f t="shared" si="86"/>
        <v>0</v>
      </c>
      <c r="V1383" s="25">
        <f t="shared" si="85"/>
        <v>0</v>
      </c>
      <c r="W1383" s="25">
        <f t="shared" si="87"/>
        <v>0</v>
      </c>
      <c r="X1383" s="43"/>
    </row>
    <row r="1384" spans="1:24" ht="12.75">
      <c r="A1384" s="36"/>
      <c r="B1384" s="42"/>
      <c r="C1384" s="41"/>
      <c r="D1384" s="40"/>
      <c r="E1384" s="39"/>
      <c r="F1384" s="38"/>
      <c r="G1384" s="37"/>
      <c r="H1384" s="36" t="s">
        <v>0</v>
      </c>
      <c r="I1384" s="35"/>
      <c r="J1384" s="36"/>
      <c r="K1384" s="35"/>
      <c r="L1384" s="34"/>
      <c r="M1384" s="33"/>
      <c r="N1384" s="32"/>
      <c r="O1384" s="31"/>
      <c r="P1384" s="30">
        <f t="shared" si="84"/>
        <v>0</v>
      </c>
      <c r="Q1384" s="45"/>
      <c r="R1384" s="46"/>
      <c r="S1384" s="45"/>
      <c r="T1384" s="44"/>
      <c r="U1384" s="26">
        <f t="shared" si="86"/>
        <v>0</v>
      </c>
      <c r="V1384" s="25">
        <f t="shared" si="85"/>
        <v>0</v>
      </c>
      <c r="W1384" s="25">
        <f t="shared" si="87"/>
        <v>0</v>
      </c>
      <c r="X1384" s="43"/>
    </row>
    <row r="1385" spans="1:24" ht="12.75">
      <c r="A1385" s="36"/>
      <c r="B1385" s="42"/>
      <c r="C1385" s="41"/>
      <c r="D1385" s="40"/>
      <c r="E1385" s="39"/>
      <c r="F1385" s="38"/>
      <c r="G1385" s="37"/>
      <c r="H1385" s="36" t="s">
        <v>0</v>
      </c>
      <c r="I1385" s="35"/>
      <c r="J1385" s="36"/>
      <c r="K1385" s="35"/>
      <c r="L1385" s="34"/>
      <c r="M1385" s="33"/>
      <c r="N1385" s="32"/>
      <c r="O1385" s="31"/>
      <c r="P1385" s="30">
        <f t="shared" si="84"/>
        <v>0</v>
      </c>
      <c r="Q1385" s="45"/>
      <c r="R1385" s="46"/>
      <c r="S1385" s="45"/>
      <c r="T1385" s="44"/>
      <c r="U1385" s="26">
        <f t="shared" si="86"/>
        <v>0</v>
      </c>
      <c r="V1385" s="25">
        <f t="shared" si="85"/>
        <v>0</v>
      </c>
      <c r="W1385" s="25">
        <f t="shared" si="87"/>
        <v>0</v>
      </c>
      <c r="X1385" s="43"/>
    </row>
    <row r="1386" spans="1:24" ht="12.75">
      <c r="A1386" s="36"/>
      <c r="B1386" s="42"/>
      <c r="C1386" s="41"/>
      <c r="D1386" s="40"/>
      <c r="E1386" s="39"/>
      <c r="F1386" s="38"/>
      <c r="G1386" s="37"/>
      <c r="H1386" s="36" t="s">
        <v>0</v>
      </c>
      <c r="I1386" s="35"/>
      <c r="J1386" s="36"/>
      <c r="K1386" s="35"/>
      <c r="L1386" s="34"/>
      <c r="M1386" s="33"/>
      <c r="N1386" s="32"/>
      <c r="O1386" s="31"/>
      <c r="P1386" s="30">
        <f t="shared" si="84"/>
        <v>0</v>
      </c>
      <c r="Q1386" s="45"/>
      <c r="R1386" s="46"/>
      <c r="S1386" s="45"/>
      <c r="T1386" s="44"/>
      <c r="U1386" s="26">
        <f t="shared" si="86"/>
        <v>0</v>
      </c>
      <c r="V1386" s="25">
        <f t="shared" si="85"/>
        <v>0</v>
      </c>
      <c r="W1386" s="25">
        <f t="shared" si="87"/>
        <v>0</v>
      </c>
      <c r="X1386" s="43"/>
    </row>
    <row r="1387" spans="1:24" ht="12.75">
      <c r="A1387" s="36"/>
      <c r="B1387" s="42"/>
      <c r="C1387" s="41"/>
      <c r="D1387" s="40"/>
      <c r="E1387" s="39"/>
      <c r="F1387" s="38"/>
      <c r="G1387" s="37"/>
      <c r="H1387" s="36" t="s">
        <v>0</v>
      </c>
      <c r="I1387" s="35"/>
      <c r="J1387" s="36"/>
      <c r="K1387" s="35"/>
      <c r="L1387" s="34"/>
      <c r="M1387" s="33"/>
      <c r="N1387" s="32"/>
      <c r="O1387" s="31"/>
      <c r="P1387" s="30">
        <f t="shared" si="84"/>
        <v>0</v>
      </c>
      <c r="Q1387" s="45"/>
      <c r="R1387" s="46"/>
      <c r="S1387" s="45"/>
      <c r="T1387" s="44"/>
      <c r="U1387" s="26">
        <f t="shared" si="86"/>
        <v>0</v>
      </c>
      <c r="V1387" s="25">
        <f t="shared" si="85"/>
        <v>0</v>
      </c>
      <c r="W1387" s="25">
        <f t="shared" si="87"/>
        <v>0</v>
      </c>
      <c r="X1387" s="43"/>
    </row>
    <row r="1388" spans="1:24" ht="12.75">
      <c r="A1388" s="36"/>
      <c r="B1388" s="42"/>
      <c r="C1388" s="41"/>
      <c r="D1388" s="40"/>
      <c r="E1388" s="39"/>
      <c r="F1388" s="38"/>
      <c r="G1388" s="37"/>
      <c r="H1388" s="36" t="s">
        <v>0</v>
      </c>
      <c r="I1388" s="35"/>
      <c r="J1388" s="36"/>
      <c r="K1388" s="35"/>
      <c r="L1388" s="34"/>
      <c r="M1388" s="33"/>
      <c r="N1388" s="32"/>
      <c r="O1388" s="31"/>
      <c r="P1388" s="30">
        <f t="shared" si="84"/>
        <v>0</v>
      </c>
      <c r="Q1388" s="45"/>
      <c r="R1388" s="46"/>
      <c r="S1388" s="45"/>
      <c r="T1388" s="44"/>
      <c r="U1388" s="26">
        <f t="shared" si="86"/>
        <v>0</v>
      </c>
      <c r="V1388" s="25">
        <f t="shared" si="85"/>
        <v>0</v>
      </c>
      <c r="W1388" s="25">
        <f t="shared" si="87"/>
        <v>0</v>
      </c>
      <c r="X1388" s="43"/>
    </row>
    <row r="1389" spans="1:24" ht="12.75">
      <c r="A1389" s="36"/>
      <c r="B1389" s="42"/>
      <c r="C1389" s="41"/>
      <c r="D1389" s="40"/>
      <c r="E1389" s="39"/>
      <c r="F1389" s="38"/>
      <c r="G1389" s="37"/>
      <c r="H1389" s="36" t="s">
        <v>0</v>
      </c>
      <c r="I1389" s="35"/>
      <c r="J1389" s="36"/>
      <c r="K1389" s="35"/>
      <c r="L1389" s="34"/>
      <c r="M1389" s="33"/>
      <c r="N1389" s="32"/>
      <c r="O1389" s="31"/>
      <c r="P1389" s="30">
        <f t="shared" si="84"/>
        <v>0</v>
      </c>
      <c r="Q1389" s="45"/>
      <c r="R1389" s="46"/>
      <c r="S1389" s="45"/>
      <c r="T1389" s="44"/>
      <c r="U1389" s="26">
        <f t="shared" si="86"/>
        <v>0</v>
      </c>
      <c r="V1389" s="25">
        <f t="shared" si="85"/>
        <v>0</v>
      </c>
      <c r="W1389" s="25">
        <f t="shared" si="87"/>
        <v>0</v>
      </c>
      <c r="X1389" s="43"/>
    </row>
    <row r="1390" spans="1:24" ht="12.75">
      <c r="A1390" s="36"/>
      <c r="B1390" s="42"/>
      <c r="C1390" s="41"/>
      <c r="D1390" s="40"/>
      <c r="E1390" s="39"/>
      <c r="F1390" s="38"/>
      <c r="G1390" s="37"/>
      <c r="H1390" s="36" t="s">
        <v>0</v>
      </c>
      <c r="I1390" s="35"/>
      <c r="J1390" s="36"/>
      <c r="K1390" s="35"/>
      <c r="L1390" s="34"/>
      <c r="M1390" s="33"/>
      <c r="N1390" s="32"/>
      <c r="O1390" s="31"/>
      <c r="P1390" s="30">
        <f t="shared" si="84"/>
        <v>0</v>
      </c>
      <c r="Q1390" s="45"/>
      <c r="R1390" s="46"/>
      <c r="S1390" s="45"/>
      <c r="T1390" s="44"/>
      <c r="U1390" s="26">
        <f t="shared" si="86"/>
        <v>0</v>
      </c>
      <c r="V1390" s="25">
        <f t="shared" si="85"/>
        <v>0</v>
      </c>
      <c r="W1390" s="25">
        <f t="shared" si="87"/>
        <v>0</v>
      </c>
      <c r="X1390" s="43"/>
    </row>
    <row r="1391" spans="1:24" ht="12.75">
      <c r="A1391" s="36"/>
      <c r="B1391" s="42"/>
      <c r="C1391" s="41"/>
      <c r="D1391" s="40"/>
      <c r="E1391" s="39"/>
      <c r="F1391" s="38"/>
      <c r="G1391" s="37"/>
      <c r="H1391" s="36" t="s">
        <v>0</v>
      </c>
      <c r="I1391" s="35"/>
      <c r="J1391" s="36"/>
      <c r="K1391" s="35"/>
      <c r="L1391" s="34"/>
      <c r="M1391" s="33"/>
      <c r="N1391" s="32"/>
      <c r="O1391" s="31"/>
      <c r="P1391" s="30">
        <f t="shared" si="84"/>
        <v>0</v>
      </c>
      <c r="Q1391" s="45"/>
      <c r="R1391" s="46"/>
      <c r="S1391" s="45"/>
      <c r="T1391" s="44"/>
      <c r="U1391" s="26">
        <f t="shared" si="86"/>
        <v>0</v>
      </c>
      <c r="V1391" s="25">
        <f t="shared" si="85"/>
        <v>0</v>
      </c>
      <c r="W1391" s="25">
        <f t="shared" si="87"/>
        <v>0</v>
      </c>
      <c r="X1391" s="43"/>
    </row>
    <row r="1392" spans="1:24" ht="12.75">
      <c r="A1392" s="36"/>
      <c r="B1392" s="42"/>
      <c r="C1392" s="41"/>
      <c r="D1392" s="40"/>
      <c r="E1392" s="39"/>
      <c r="F1392" s="38"/>
      <c r="G1392" s="37"/>
      <c r="H1392" s="36" t="s">
        <v>0</v>
      </c>
      <c r="I1392" s="35"/>
      <c r="J1392" s="36"/>
      <c r="K1392" s="35"/>
      <c r="L1392" s="34"/>
      <c r="M1392" s="33"/>
      <c r="N1392" s="32"/>
      <c r="O1392" s="31"/>
      <c r="P1392" s="30">
        <f t="shared" si="84"/>
        <v>0</v>
      </c>
      <c r="Q1392" s="45"/>
      <c r="R1392" s="46"/>
      <c r="S1392" s="45"/>
      <c r="T1392" s="44"/>
      <c r="U1392" s="26">
        <f t="shared" si="86"/>
        <v>0</v>
      </c>
      <c r="V1392" s="25">
        <f t="shared" si="85"/>
        <v>0</v>
      </c>
      <c r="W1392" s="25">
        <f t="shared" si="87"/>
        <v>0</v>
      </c>
      <c r="X1392" s="43"/>
    </row>
    <row r="1393" spans="1:24" ht="12.75">
      <c r="A1393" s="36"/>
      <c r="B1393" s="42"/>
      <c r="C1393" s="41"/>
      <c r="D1393" s="40"/>
      <c r="E1393" s="39"/>
      <c r="F1393" s="38"/>
      <c r="G1393" s="37"/>
      <c r="H1393" s="36" t="s">
        <v>0</v>
      </c>
      <c r="I1393" s="35"/>
      <c r="J1393" s="36"/>
      <c r="K1393" s="35"/>
      <c r="L1393" s="34"/>
      <c r="M1393" s="33"/>
      <c r="N1393" s="32"/>
      <c r="O1393" s="31"/>
      <c r="P1393" s="30">
        <f t="shared" si="84"/>
        <v>0</v>
      </c>
      <c r="Q1393" s="45"/>
      <c r="R1393" s="46"/>
      <c r="S1393" s="45"/>
      <c r="T1393" s="44"/>
      <c r="U1393" s="26">
        <f t="shared" si="86"/>
        <v>0</v>
      </c>
      <c r="V1393" s="25">
        <f t="shared" si="85"/>
        <v>0</v>
      </c>
      <c r="W1393" s="25">
        <f t="shared" si="87"/>
        <v>0</v>
      </c>
      <c r="X1393" s="43"/>
    </row>
    <row r="1394" spans="1:24" ht="12.75">
      <c r="A1394" s="36"/>
      <c r="B1394" s="42"/>
      <c r="C1394" s="41"/>
      <c r="D1394" s="40"/>
      <c r="E1394" s="39"/>
      <c r="F1394" s="38"/>
      <c r="G1394" s="37"/>
      <c r="H1394" s="36" t="s">
        <v>0</v>
      </c>
      <c r="I1394" s="35"/>
      <c r="J1394" s="36"/>
      <c r="K1394" s="35"/>
      <c r="L1394" s="34"/>
      <c r="M1394" s="33"/>
      <c r="N1394" s="32"/>
      <c r="O1394" s="31"/>
      <c r="P1394" s="30">
        <f t="shared" si="84"/>
        <v>0</v>
      </c>
      <c r="Q1394" s="45"/>
      <c r="R1394" s="46"/>
      <c r="S1394" s="45"/>
      <c r="T1394" s="44"/>
      <c r="U1394" s="26">
        <f t="shared" si="86"/>
        <v>0</v>
      </c>
      <c r="V1394" s="25">
        <f t="shared" si="85"/>
        <v>0</v>
      </c>
      <c r="W1394" s="25">
        <f t="shared" si="87"/>
        <v>0</v>
      </c>
      <c r="X1394" s="43"/>
    </row>
    <row r="1395" spans="1:24" ht="12.75">
      <c r="A1395" s="36"/>
      <c r="B1395" s="42"/>
      <c r="C1395" s="41"/>
      <c r="D1395" s="40"/>
      <c r="E1395" s="39"/>
      <c r="F1395" s="38"/>
      <c r="G1395" s="37"/>
      <c r="H1395" s="36" t="s">
        <v>0</v>
      </c>
      <c r="I1395" s="35"/>
      <c r="J1395" s="36"/>
      <c r="K1395" s="35"/>
      <c r="L1395" s="34"/>
      <c r="M1395" s="33"/>
      <c r="N1395" s="32"/>
      <c r="O1395" s="31"/>
      <c r="P1395" s="30">
        <f t="shared" si="84"/>
        <v>0</v>
      </c>
      <c r="Q1395" s="45"/>
      <c r="R1395" s="46"/>
      <c r="S1395" s="45"/>
      <c r="T1395" s="44"/>
      <c r="U1395" s="26">
        <f t="shared" si="86"/>
        <v>0</v>
      </c>
      <c r="V1395" s="25">
        <f t="shared" si="85"/>
        <v>0</v>
      </c>
      <c r="W1395" s="25">
        <f t="shared" si="87"/>
        <v>0</v>
      </c>
      <c r="X1395" s="43"/>
    </row>
    <row r="1396" spans="1:24" ht="12.75">
      <c r="A1396" s="36"/>
      <c r="B1396" s="42"/>
      <c r="C1396" s="41"/>
      <c r="D1396" s="40"/>
      <c r="E1396" s="39"/>
      <c r="F1396" s="38"/>
      <c r="G1396" s="37"/>
      <c r="H1396" s="36" t="s">
        <v>0</v>
      </c>
      <c r="I1396" s="35"/>
      <c r="J1396" s="36"/>
      <c r="K1396" s="35"/>
      <c r="L1396" s="34"/>
      <c r="M1396" s="33"/>
      <c r="N1396" s="32"/>
      <c r="O1396" s="31"/>
      <c r="P1396" s="30">
        <f t="shared" si="84"/>
        <v>0</v>
      </c>
      <c r="Q1396" s="45"/>
      <c r="R1396" s="46"/>
      <c r="S1396" s="45"/>
      <c r="T1396" s="44"/>
      <c r="U1396" s="26">
        <f t="shared" si="86"/>
        <v>0</v>
      </c>
      <c r="V1396" s="25">
        <f t="shared" si="85"/>
        <v>0</v>
      </c>
      <c r="W1396" s="25">
        <f t="shared" si="87"/>
        <v>0</v>
      </c>
      <c r="X1396" s="43"/>
    </row>
    <row r="1397" spans="1:24" ht="12.75">
      <c r="A1397" s="36"/>
      <c r="B1397" s="42"/>
      <c r="C1397" s="41"/>
      <c r="D1397" s="40"/>
      <c r="E1397" s="39"/>
      <c r="F1397" s="38"/>
      <c r="G1397" s="37"/>
      <c r="H1397" s="36" t="s">
        <v>0</v>
      </c>
      <c r="I1397" s="35"/>
      <c r="J1397" s="36"/>
      <c r="K1397" s="35"/>
      <c r="L1397" s="34"/>
      <c r="M1397" s="33"/>
      <c r="N1397" s="32"/>
      <c r="O1397" s="31"/>
      <c r="P1397" s="30">
        <f t="shared" si="84"/>
        <v>0</v>
      </c>
      <c r="Q1397" s="45"/>
      <c r="R1397" s="46"/>
      <c r="S1397" s="45"/>
      <c r="T1397" s="44"/>
      <c r="U1397" s="26">
        <f t="shared" si="86"/>
        <v>0</v>
      </c>
      <c r="V1397" s="25">
        <f t="shared" si="85"/>
        <v>0</v>
      </c>
      <c r="W1397" s="25">
        <f t="shared" si="87"/>
        <v>0</v>
      </c>
      <c r="X1397" s="43"/>
    </row>
    <row r="1398" spans="1:24" ht="12.75">
      <c r="A1398" s="36"/>
      <c r="B1398" s="42"/>
      <c r="C1398" s="41"/>
      <c r="D1398" s="40"/>
      <c r="E1398" s="39"/>
      <c r="F1398" s="38"/>
      <c r="G1398" s="37"/>
      <c r="H1398" s="36" t="s">
        <v>0</v>
      </c>
      <c r="I1398" s="35"/>
      <c r="J1398" s="36"/>
      <c r="K1398" s="35"/>
      <c r="L1398" s="34"/>
      <c r="M1398" s="33"/>
      <c r="N1398" s="32"/>
      <c r="O1398" s="31"/>
      <c r="P1398" s="30">
        <f t="shared" si="84"/>
        <v>0</v>
      </c>
      <c r="Q1398" s="45"/>
      <c r="R1398" s="46"/>
      <c r="S1398" s="45"/>
      <c r="T1398" s="44"/>
      <c r="U1398" s="26">
        <f t="shared" si="86"/>
        <v>0</v>
      </c>
      <c r="V1398" s="25">
        <f t="shared" si="85"/>
        <v>0</v>
      </c>
      <c r="W1398" s="25">
        <f t="shared" si="87"/>
        <v>0</v>
      </c>
      <c r="X1398" s="43"/>
    </row>
    <row r="1399" spans="1:24" ht="12.75">
      <c r="A1399" s="36"/>
      <c r="B1399" s="42"/>
      <c r="C1399" s="41"/>
      <c r="D1399" s="40"/>
      <c r="E1399" s="39"/>
      <c r="F1399" s="38"/>
      <c r="G1399" s="37"/>
      <c r="H1399" s="36" t="s">
        <v>0</v>
      </c>
      <c r="I1399" s="35"/>
      <c r="J1399" s="36"/>
      <c r="K1399" s="35"/>
      <c r="L1399" s="34"/>
      <c r="M1399" s="33"/>
      <c r="N1399" s="32"/>
      <c r="O1399" s="31"/>
      <c r="P1399" s="30">
        <f t="shared" si="84"/>
        <v>0</v>
      </c>
      <c r="Q1399" s="45"/>
      <c r="R1399" s="46"/>
      <c r="S1399" s="45"/>
      <c r="T1399" s="44"/>
      <c r="U1399" s="26">
        <f t="shared" si="86"/>
        <v>0</v>
      </c>
      <c r="V1399" s="25">
        <f t="shared" si="85"/>
        <v>0</v>
      </c>
      <c r="W1399" s="25">
        <f t="shared" si="87"/>
        <v>0</v>
      </c>
      <c r="X1399" s="43"/>
    </row>
    <row r="1400" spans="1:24" ht="12.75">
      <c r="A1400" s="36"/>
      <c r="B1400" s="42"/>
      <c r="C1400" s="41"/>
      <c r="D1400" s="40"/>
      <c r="E1400" s="39"/>
      <c r="F1400" s="38"/>
      <c r="G1400" s="37"/>
      <c r="H1400" s="36" t="s">
        <v>0</v>
      </c>
      <c r="I1400" s="35"/>
      <c r="J1400" s="36"/>
      <c r="K1400" s="35"/>
      <c r="L1400" s="34"/>
      <c r="M1400" s="33"/>
      <c r="N1400" s="32"/>
      <c r="O1400" s="31"/>
      <c r="P1400" s="30">
        <f t="shared" si="84"/>
        <v>0</v>
      </c>
      <c r="Q1400" s="45"/>
      <c r="R1400" s="46"/>
      <c r="S1400" s="45"/>
      <c r="T1400" s="44"/>
      <c r="U1400" s="26">
        <f t="shared" si="86"/>
        <v>0</v>
      </c>
      <c r="V1400" s="25">
        <f t="shared" si="85"/>
        <v>0</v>
      </c>
      <c r="W1400" s="25">
        <f t="shared" si="87"/>
        <v>0</v>
      </c>
      <c r="X1400" s="43"/>
    </row>
    <row r="1401" spans="1:24" ht="12.75">
      <c r="A1401" s="36"/>
      <c r="B1401" s="42"/>
      <c r="C1401" s="41"/>
      <c r="D1401" s="40"/>
      <c r="E1401" s="39"/>
      <c r="F1401" s="38"/>
      <c r="G1401" s="37"/>
      <c r="H1401" s="36" t="s">
        <v>0</v>
      </c>
      <c r="I1401" s="35"/>
      <c r="J1401" s="36"/>
      <c r="K1401" s="35"/>
      <c r="L1401" s="34"/>
      <c r="M1401" s="33"/>
      <c r="N1401" s="32"/>
      <c r="O1401" s="31"/>
      <c r="P1401" s="30">
        <f t="shared" si="84"/>
        <v>0</v>
      </c>
      <c r="Q1401" s="45"/>
      <c r="R1401" s="46"/>
      <c r="S1401" s="45"/>
      <c r="T1401" s="44"/>
      <c r="U1401" s="26">
        <f t="shared" si="86"/>
        <v>0</v>
      </c>
      <c r="V1401" s="25">
        <f t="shared" si="85"/>
        <v>0</v>
      </c>
      <c r="W1401" s="25">
        <f t="shared" si="87"/>
        <v>0</v>
      </c>
      <c r="X1401" s="43"/>
    </row>
    <row r="1402" spans="1:24" ht="12.75">
      <c r="A1402" s="36"/>
      <c r="B1402" s="42"/>
      <c r="C1402" s="41"/>
      <c r="D1402" s="40"/>
      <c r="E1402" s="39"/>
      <c r="F1402" s="38"/>
      <c r="G1402" s="37"/>
      <c r="H1402" s="36" t="s">
        <v>0</v>
      </c>
      <c r="I1402" s="35"/>
      <c r="J1402" s="36"/>
      <c r="K1402" s="35"/>
      <c r="L1402" s="34"/>
      <c r="M1402" s="33"/>
      <c r="N1402" s="32"/>
      <c r="O1402" s="31"/>
      <c r="P1402" s="30">
        <f t="shared" si="84"/>
        <v>0</v>
      </c>
      <c r="Q1402" s="45"/>
      <c r="R1402" s="46"/>
      <c r="S1402" s="45"/>
      <c r="T1402" s="44"/>
      <c r="U1402" s="26">
        <f t="shared" si="86"/>
        <v>0</v>
      </c>
      <c r="V1402" s="25">
        <f t="shared" si="85"/>
        <v>0</v>
      </c>
      <c r="W1402" s="25">
        <f t="shared" si="87"/>
        <v>0</v>
      </c>
      <c r="X1402" s="43"/>
    </row>
    <row r="1403" spans="1:24" ht="12.75">
      <c r="A1403" s="36"/>
      <c r="B1403" s="42"/>
      <c r="C1403" s="41"/>
      <c r="D1403" s="40"/>
      <c r="E1403" s="39"/>
      <c r="F1403" s="38"/>
      <c r="G1403" s="37"/>
      <c r="H1403" s="36" t="s">
        <v>0</v>
      </c>
      <c r="I1403" s="35"/>
      <c r="J1403" s="36"/>
      <c r="K1403" s="35"/>
      <c r="L1403" s="34"/>
      <c r="M1403" s="33"/>
      <c r="N1403" s="32"/>
      <c r="O1403" s="31"/>
      <c r="P1403" s="30">
        <f t="shared" si="84"/>
        <v>0</v>
      </c>
      <c r="Q1403" s="45"/>
      <c r="R1403" s="46"/>
      <c r="S1403" s="45"/>
      <c r="T1403" s="44"/>
      <c r="U1403" s="26">
        <f t="shared" si="86"/>
        <v>0</v>
      </c>
      <c r="V1403" s="25">
        <f t="shared" si="85"/>
        <v>0</v>
      </c>
      <c r="W1403" s="25">
        <f t="shared" si="87"/>
        <v>0</v>
      </c>
      <c r="X1403" s="43"/>
    </row>
    <row r="1404" spans="1:24" ht="12.75">
      <c r="A1404" s="36"/>
      <c r="B1404" s="42"/>
      <c r="C1404" s="41"/>
      <c r="D1404" s="40"/>
      <c r="E1404" s="39"/>
      <c r="F1404" s="38"/>
      <c r="G1404" s="37"/>
      <c r="H1404" s="36" t="s">
        <v>0</v>
      </c>
      <c r="I1404" s="35"/>
      <c r="J1404" s="36"/>
      <c r="K1404" s="35"/>
      <c r="L1404" s="34"/>
      <c r="M1404" s="33"/>
      <c r="N1404" s="32"/>
      <c r="O1404" s="31"/>
      <c r="P1404" s="30">
        <f t="shared" si="84"/>
        <v>0</v>
      </c>
      <c r="Q1404" s="45"/>
      <c r="R1404" s="46"/>
      <c r="S1404" s="45"/>
      <c r="T1404" s="44"/>
      <c r="U1404" s="26">
        <f t="shared" si="86"/>
        <v>0</v>
      </c>
      <c r="V1404" s="25">
        <f t="shared" si="85"/>
        <v>0</v>
      </c>
      <c r="W1404" s="25">
        <f t="shared" si="87"/>
        <v>0</v>
      </c>
      <c r="X1404" s="43"/>
    </row>
    <row r="1405" spans="1:24" ht="12.75">
      <c r="A1405" s="36"/>
      <c r="B1405" s="42"/>
      <c r="C1405" s="41"/>
      <c r="D1405" s="40"/>
      <c r="E1405" s="39"/>
      <c r="F1405" s="38"/>
      <c r="G1405" s="37"/>
      <c r="H1405" s="36" t="s">
        <v>0</v>
      </c>
      <c r="I1405" s="35"/>
      <c r="J1405" s="36"/>
      <c r="K1405" s="35"/>
      <c r="L1405" s="34"/>
      <c r="M1405" s="33"/>
      <c r="N1405" s="32"/>
      <c r="O1405" s="31"/>
      <c r="P1405" s="30">
        <f t="shared" si="84"/>
        <v>0</v>
      </c>
      <c r="Q1405" s="45"/>
      <c r="R1405" s="46"/>
      <c r="S1405" s="45"/>
      <c r="T1405" s="44"/>
      <c r="U1405" s="26">
        <f t="shared" si="86"/>
        <v>0</v>
      </c>
      <c r="V1405" s="25">
        <f t="shared" si="85"/>
        <v>0</v>
      </c>
      <c r="W1405" s="25">
        <f t="shared" si="87"/>
        <v>0</v>
      </c>
      <c r="X1405" s="43"/>
    </row>
    <row r="1406" spans="1:24" ht="12.75">
      <c r="A1406" s="36"/>
      <c r="B1406" s="42"/>
      <c r="C1406" s="41"/>
      <c r="D1406" s="40"/>
      <c r="E1406" s="39"/>
      <c r="F1406" s="38"/>
      <c r="G1406" s="37"/>
      <c r="H1406" s="36" t="s">
        <v>0</v>
      </c>
      <c r="I1406" s="35"/>
      <c r="J1406" s="36"/>
      <c r="K1406" s="35"/>
      <c r="L1406" s="34"/>
      <c r="M1406" s="33"/>
      <c r="N1406" s="32"/>
      <c r="O1406" s="31"/>
      <c r="P1406" s="30">
        <f t="shared" si="84"/>
        <v>0</v>
      </c>
      <c r="Q1406" s="45"/>
      <c r="R1406" s="46"/>
      <c r="S1406" s="45"/>
      <c r="T1406" s="44"/>
      <c r="U1406" s="26">
        <f t="shared" si="86"/>
        <v>0</v>
      </c>
      <c r="V1406" s="25">
        <f t="shared" si="85"/>
        <v>0</v>
      </c>
      <c r="W1406" s="25">
        <f t="shared" si="87"/>
        <v>0</v>
      </c>
      <c r="X1406" s="43"/>
    </row>
    <row r="1407" spans="1:24" ht="12.75">
      <c r="A1407" s="36"/>
      <c r="B1407" s="42"/>
      <c r="C1407" s="41"/>
      <c r="D1407" s="40"/>
      <c r="E1407" s="39"/>
      <c r="F1407" s="38"/>
      <c r="G1407" s="37"/>
      <c r="H1407" s="36" t="s">
        <v>0</v>
      </c>
      <c r="I1407" s="35"/>
      <c r="J1407" s="36"/>
      <c r="K1407" s="35"/>
      <c r="L1407" s="34"/>
      <c r="M1407" s="33"/>
      <c r="N1407" s="32"/>
      <c r="O1407" s="31"/>
      <c r="P1407" s="30">
        <f t="shared" si="84"/>
        <v>0</v>
      </c>
      <c r="Q1407" s="45"/>
      <c r="R1407" s="46"/>
      <c r="S1407" s="45"/>
      <c r="T1407" s="44"/>
      <c r="U1407" s="26">
        <f t="shared" si="86"/>
        <v>0</v>
      </c>
      <c r="V1407" s="25">
        <f t="shared" si="85"/>
        <v>0</v>
      </c>
      <c r="W1407" s="25">
        <f t="shared" si="87"/>
        <v>0</v>
      </c>
      <c r="X1407" s="43"/>
    </row>
    <row r="1408" spans="1:24" ht="12.75">
      <c r="A1408" s="36"/>
      <c r="B1408" s="42"/>
      <c r="C1408" s="41"/>
      <c r="D1408" s="40"/>
      <c r="E1408" s="39"/>
      <c r="F1408" s="38"/>
      <c r="G1408" s="37"/>
      <c r="H1408" s="36" t="s">
        <v>0</v>
      </c>
      <c r="I1408" s="35"/>
      <c r="J1408" s="36"/>
      <c r="K1408" s="35"/>
      <c r="L1408" s="34"/>
      <c r="M1408" s="33"/>
      <c r="N1408" s="32"/>
      <c r="O1408" s="31"/>
      <c r="P1408" s="30">
        <f t="shared" si="84"/>
        <v>0</v>
      </c>
      <c r="Q1408" s="45"/>
      <c r="R1408" s="46"/>
      <c r="S1408" s="45"/>
      <c r="T1408" s="44"/>
      <c r="U1408" s="26">
        <f t="shared" si="86"/>
        <v>0</v>
      </c>
      <c r="V1408" s="25">
        <f t="shared" si="85"/>
        <v>0</v>
      </c>
      <c r="W1408" s="25">
        <f t="shared" si="87"/>
        <v>0</v>
      </c>
      <c r="X1408" s="43"/>
    </row>
    <row r="1409" spans="1:24" ht="12.75">
      <c r="A1409" s="36"/>
      <c r="B1409" s="42"/>
      <c r="C1409" s="41"/>
      <c r="D1409" s="40"/>
      <c r="E1409" s="39"/>
      <c r="F1409" s="38"/>
      <c r="G1409" s="37"/>
      <c r="H1409" s="36" t="s">
        <v>0</v>
      </c>
      <c r="I1409" s="35"/>
      <c r="J1409" s="36"/>
      <c r="K1409" s="35"/>
      <c r="L1409" s="34"/>
      <c r="M1409" s="33"/>
      <c r="N1409" s="32"/>
      <c r="O1409" s="31"/>
      <c r="P1409" s="30">
        <f t="shared" si="84"/>
        <v>0</v>
      </c>
      <c r="Q1409" s="45"/>
      <c r="R1409" s="46"/>
      <c r="S1409" s="45"/>
      <c r="T1409" s="44"/>
      <c r="U1409" s="26">
        <f t="shared" si="86"/>
        <v>0</v>
      </c>
      <c r="V1409" s="25">
        <f t="shared" si="85"/>
        <v>0</v>
      </c>
      <c r="W1409" s="25">
        <f t="shared" si="87"/>
        <v>0</v>
      </c>
      <c r="X1409" s="43"/>
    </row>
    <row r="1410" spans="1:24" ht="12.75">
      <c r="A1410" s="36"/>
      <c r="B1410" s="42"/>
      <c r="C1410" s="41"/>
      <c r="D1410" s="40"/>
      <c r="E1410" s="39"/>
      <c r="F1410" s="38"/>
      <c r="G1410" s="37"/>
      <c r="H1410" s="36" t="s">
        <v>0</v>
      </c>
      <c r="I1410" s="35"/>
      <c r="J1410" s="36"/>
      <c r="K1410" s="35"/>
      <c r="L1410" s="34"/>
      <c r="M1410" s="33"/>
      <c r="N1410" s="32"/>
      <c r="O1410" s="31"/>
      <c r="P1410" s="30">
        <f t="shared" si="84"/>
        <v>0</v>
      </c>
      <c r="Q1410" s="45"/>
      <c r="R1410" s="46"/>
      <c r="S1410" s="45"/>
      <c r="T1410" s="44"/>
      <c r="U1410" s="26">
        <f t="shared" si="86"/>
        <v>0</v>
      </c>
      <c r="V1410" s="25">
        <f t="shared" si="85"/>
        <v>0</v>
      </c>
      <c r="W1410" s="25">
        <f t="shared" si="87"/>
        <v>0</v>
      </c>
      <c r="X1410" s="43"/>
    </row>
    <row r="1411" spans="1:24" ht="12.75">
      <c r="A1411" s="36"/>
      <c r="B1411" s="42"/>
      <c r="C1411" s="41"/>
      <c r="D1411" s="40"/>
      <c r="E1411" s="39"/>
      <c r="F1411" s="38"/>
      <c r="G1411" s="37"/>
      <c r="H1411" s="36" t="s">
        <v>0</v>
      </c>
      <c r="I1411" s="35"/>
      <c r="J1411" s="36"/>
      <c r="K1411" s="35"/>
      <c r="L1411" s="34"/>
      <c r="M1411" s="33"/>
      <c r="N1411" s="32"/>
      <c r="O1411" s="31"/>
      <c r="P1411" s="30">
        <f t="shared" si="84"/>
        <v>0</v>
      </c>
      <c r="Q1411" s="45"/>
      <c r="R1411" s="46"/>
      <c r="S1411" s="45"/>
      <c r="T1411" s="44"/>
      <c r="U1411" s="26">
        <f t="shared" si="86"/>
        <v>0</v>
      </c>
      <c r="V1411" s="25">
        <f t="shared" si="85"/>
        <v>0</v>
      </c>
      <c r="W1411" s="25">
        <f t="shared" si="87"/>
        <v>0</v>
      </c>
      <c r="X1411" s="43"/>
    </row>
    <row r="1412" spans="1:24" ht="12.75">
      <c r="A1412" s="36"/>
      <c r="B1412" s="42"/>
      <c r="C1412" s="41"/>
      <c r="D1412" s="40"/>
      <c r="E1412" s="39"/>
      <c r="F1412" s="38"/>
      <c r="G1412" s="37"/>
      <c r="H1412" s="36" t="s">
        <v>0</v>
      </c>
      <c r="I1412" s="35"/>
      <c r="J1412" s="36"/>
      <c r="K1412" s="35"/>
      <c r="L1412" s="34"/>
      <c r="M1412" s="33"/>
      <c r="N1412" s="32"/>
      <c r="O1412" s="31"/>
      <c r="P1412" s="30">
        <f t="shared" si="84"/>
        <v>0</v>
      </c>
      <c r="Q1412" s="45"/>
      <c r="R1412" s="46"/>
      <c r="S1412" s="45"/>
      <c r="T1412" s="44"/>
      <c r="U1412" s="26">
        <f t="shared" si="86"/>
        <v>0</v>
      </c>
      <c r="V1412" s="25">
        <f t="shared" si="85"/>
        <v>0</v>
      </c>
      <c r="W1412" s="25">
        <f t="shared" si="87"/>
        <v>0</v>
      </c>
      <c r="X1412" s="43"/>
    </row>
    <row r="1413" spans="1:24" ht="12.75">
      <c r="A1413" s="36"/>
      <c r="B1413" s="42"/>
      <c r="C1413" s="41"/>
      <c r="D1413" s="40"/>
      <c r="E1413" s="39"/>
      <c r="F1413" s="38"/>
      <c r="G1413" s="37"/>
      <c r="H1413" s="36" t="s">
        <v>0</v>
      </c>
      <c r="I1413" s="35"/>
      <c r="J1413" s="36"/>
      <c r="K1413" s="35"/>
      <c r="L1413" s="34"/>
      <c r="M1413" s="33"/>
      <c r="N1413" s="32"/>
      <c r="O1413" s="31"/>
      <c r="P1413" s="30">
        <f t="shared" si="84"/>
        <v>0</v>
      </c>
      <c r="Q1413" s="45"/>
      <c r="R1413" s="46"/>
      <c r="S1413" s="45"/>
      <c r="T1413" s="44"/>
      <c r="U1413" s="26">
        <f t="shared" si="86"/>
        <v>0</v>
      </c>
      <c r="V1413" s="25">
        <f t="shared" si="85"/>
        <v>0</v>
      </c>
      <c r="W1413" s="25">
        <f t="shared" si="87"/>
        <v>0</v>
      </c>
      <c r="X1413" s="43"/>
    </row>
    <row r="1414" spans="1:24" ht="12.75">
      <c r="A1414" s="36"/>
      <c r="B1414" s="42"/>
      <c r="C1414" s="41"/>
      <c r="D1414" s="40"/>
      <c r="E1414" s="39"/>
      <c r="F1414" s="38"/>
      <c r="G1414" s="37"/>
      <c r="H1414" s="36" t="s">
        <v>0</v>
      </c>
      <c r="I1414" s="35"/>
      <c r="J1414" s="36"/>
      <c r="K1414" s="35"/>
      <c r="L1414" s="34"/>
      <c r="M1414" s="33"/>
      <c r="N1414" s="32"/>
      <c r="O1414" s="31"/>
      <c r="P1414" s="30">
        <f t="shared" ref="P1414:P1477" si="88">N1414+O1414</f>
        <v>0</v>
      </c>
      <c r="Q1414" s="45"/>
      <c r="R1414" s="46"/>
      <c r="S1414" s="45"/>
      <c r="T1414" s="44"/>
      <c r="U1414" s="26">
        <f t="shared" si="86"/>
        <v>0</v>
      </c>
      <c r="V1414" s="25">
        <f t="shared" ref="V1414:V1477" si="89">(Q1414*R1414)+(S1414*T1414)</f>
        <v>0</v>
      </c>
      <c r="W1414" s="25">
        <f t="shared" si="87"/>
        <v>0</v>
      </c>
      <c r="X1414" s="43"/>
    </row>
    <row r="1415" spans="1:24" ht="12.75">
      <c r="A1415" s="36"/>
      <c r="B1415" s="42"/>
      <c r="C1415" s="41"/>
      <c r="D1415" s="40"/>
      <c r="E1415" s="39"/>
      <c r="F1415" s="38"/>
      <c r="G1415" s="37"/>
      <c r="H1415" s="36" t="s">
        <v>0</v>
      </c>
      <c r="I1415" s="35"/>
      <c r="J1415" s="36"/>
      <c r="K1415" s="35"/>
      <c r="L1415" s="34"/>
      <c r="M1415" s="33"/>
      <c r="N1415" s="32"/>
      <c r="O1415" s="31"/>
      <c r="P1415" s="30">
        <f t="shared" si="88"/>
        <v>0</v>
      </c>
      <c r="Q1415" s="45"/>
      <c r="R1415" s="46"/>
      <c r="S1415" s="45"/>
      <c r="T1415" s="44"/>
      <c r="U1415" s="26">
        <f t="shared" ref="U1415:U1478" si="90">Q1415+S1415</f>
        <v>0</v>
      </c>
      <c r="V1415" s="25">
        <f t="shared" si="89"/>
        <v>0</v>
      </c>
      <c r="W1415" s="25">
        <f t="shared" ref="W1415:W1478" si="91">V1415+P1415</f>
        <v>0</v>
      </c>
      <c r="X1415" s="43"/>
    </row>
    <row r="1416" spans="1:24" ht="12.75">
      <c r="A1416" s="36"/>
      <c r="B1416" s="42"/>
      <c r="C1416" s="41"/>
      <c r="D1416" s="40"/>
      <c r="E1416" s="39"/>
      <c r="F1416" s="38"/>
      <c r="G1416" s="37"/>
      <c r="H1416" s="36" t="s">
        <v>0</v>
      </c>
      <c r="I1416" s="35"/>
      <c r="J1416" s="36"/>
      <c r="K1416" s="35"/>
      <c r="L1416" s="34"/>
      <c r="M1416" s="33"/>
      <c r="N1416" s="32"/>
      <c r="O1416" s="31"/>
      <c r="P1416" s="30">
        <f t="shared" si="88"/>
        <v>0</v>
      </c>
      <c r="Q1416" s="45"/>
      <c r="R1416" s="46"/>
      <c r="S1416" s="45"/>
      <c r="T1416" s="44"/>
      <c r="U1416" s="26">
        <f t="shared" si="90"/>
        <v>0</v>
      </c>
      <c r="V1416" s="25">
        <f t="shared" si="89"/>
        <v>0</v>
      </c>
      <c r="W1416" s="25">
        <f t="shared" si="91"/>
        <v>0</v>
      </c>
      <c r="X1416" s="43"/>
    </row>
    <row r="1417" spans="1:24" ht="12.75">
      <c r="A1417" s="36"/>
      <c r="B1417" s="42"/>
      <c r="C1417" s="41"/>
      <c r="D1417" s="40"/>
      <c r="E1417" s="39"/>
      <c r="F1417" s="38"/>
      <c r="G1417" s="37"/>
      <c r="H1417" s="36" t="s">
        <v>0</v>
      </c>
      <c r="I1417" s="35"/>
      <c r="J1417" s="36"/>
      <c r="K1417" s="35"/>
      <c r="L1417" s="34"/>
      <c r="M1417" s="33"/>
      <c r="N1417" s="32"/>
      <c r="O1417" s="31"/>
      <c r="P1417" s="30">
        <f t="shared" si="88"/>
        <v>0</v>
      </c>
      <c r="Q1417" s="45"/>
      <c r="R1417" s="46"/>
      <c r="S1417" s="45"/>
      <c r="T1417" s="44"/>
      <c r="U1417" s="26">
        <f t="shared" si="90"/>
        <v>0</v>
      </c>
      <c r="V1417" s="25">
        <f t="shared" si="89"/>
        <v>0</v>
      </c>
      <c r="W1417" s="25">
        <f t="shared" si="91"/>
        <v>0</v>
      </c>
      <c r="X1417" s="43"/>
    </row>
    <row r="1418" spans="1:24" ht="12.75">
      <c r="A1418" s="36"/>
      <c r="B1418" s="42"/>
      <c r="C1418" s="41"/>
      <c r="D1418" s="40"/>
      <c r="E1418" s="39"/>
      <c r="F1418" s="38"/>
      <c r="G1418" s="37"/>
      <c r="H1418" s="36" t="s">
        <v>0</v>
      </c>
      <c r="I1418" s="35"/>
      <c r="J1418" s="36"/>
      <c r="K1418" s="35"/>
      <c r="L1418" s="34"/>
      <c r="M1418" s="33"/>
      <c r="N1418" s="32"/>
      <c r="O1418" s="31"/>
      <c r="P1418" s="30">
        <f t="shared" si="88"/>
        <v>0</v>
      </c>
      <c r="Q1418" s="45"/>
      <c r="R1418" s="46"/>
      <c r="S1418" s="45"/>
      <c r="T1418" s="44"/>
      <c r="U1418" s="26">
        <f t="shared" si="90"/>
        <v>0</v>
      </c>
      <c r="V1418" s="25">
        <f t="shared" si="89"/>
        <v>0</v>
      </c>
      <c r="W1418" s="25">
        <f t="shared" si="91"/>
        <v>0</v>
      </c>
      <c r="X1418" s="43"/>
    </row>
    <row r="1419" spans="1:24" ht="12.75">
      <c r="A1419" s="36"/>
      <c r="B1419" s="42"/>
      <c r="C1419" s="41"/>
      <c r="D1419" s="40"/>
      <c r="E1419" s="39"/>
      <c r="F1419" s="38"/>
      <c r="G1419" s="37"/>
      <c r="H1419" s="36" t="s">
        <v>0</v>
      </c>
      <c r="I1419" s="35"/>
      <c r="J1419" s="36"/>
      <c r="K1419" s="35"/>
      <c r="L1419" s="34"/>
      <c r="M1419" s="33"/>
      <c r="N1419" s="32"/>
      <c r="O1419" s="31"/>
      <c r="P1419" s="30">
        <f t="shared" si="88"/>
        <v>0</v>
      </c>
      <c r="Q1419" s="45"/>
      <c r="R1419" s="46"/>
      <c r="S1419" s="45"/>
      <c r="T1419" s="44"/>
      <c r="U1419" s="26">
        <f t="shared" si="90"/>
        <v>0</v>
      </c>
      <c r="V1419" s="25">
        <f t="shared" si="89"/>
        <v>0</v>
      </c>
      <c r="W1419" s="25">
        <f t="shared" si="91"/>
        <v>0</v>
      </c>
      <c r="X1419" s="43"/>
    </row>
    <row r="1420" spans="1:24" ht="12.75">
      <c r="A1420" s="36"/>
      <c r="B1420" s="42"/>
      <c r="C1420" s="41"/>
      <c r="D1420" s="40"/>
      <c r="E1420" s="39"/>
      <c r="F1420" s="38"/>
      <c r="G1420" s="37"/>
      <c r="H1420" s="36" t="s">
        <v>0</v>
      </c>
      <c r="I1420" s="35"/>
      <c r="J1420" s="36"/>
      <c r="K1420" s="35"/>
      <c r="L1420" s="34"/>
      <c r="M1420" s="33"/>
      <c r="N1420" s="32"/>
      <c r="O1420" s="31"/>
      <c r="P1420" s="30">
        <f t="shared" si="88"/>
        <v>0</v>
      </c>
      <c r="Q1420" s="45"/>
      <c r="R1420" s="46"/>
      <c r="S1420" s="45"/>
      <c r="T1420" s="44"/>
      <c r="U1420" s="26">
        <f t="shared" si="90"/>
        <v>0</v>
      </c>
      <c r="V1420" s="25">
        <f t="shared" si="89"/>
        <v>0</v>
      </c>
      <c r="W1420" s="25">
        <f t="shared" si="91"/>
        <v>0</v>
      </c>
      <c r="X1420" s="43"/>
    </row>
    <row r="1421" spans="1:24" ht="12.75">
      <c r="A1421" s="36"/>
      <c r="B1421" s="42"/>
      <c r="C1421" s="41"/>
      <c r="D1421" s="40"/>
      <c r="E1421" s="39"/>
      <c r="F1421" s="38"/>
      <c r="G1421" s="37"/>
      <c r="H1421" s="36" t="s">
        <v>0</v>
      </c>
      <c r="I1421" s="35"/>
      <c r="J1421" s="36"/>
      <c r="K1421" s="35"/>
      <c r="L1421" s="34"/>
      <c r="M1421" s="33"/>
      <c r="N1421" s="32"/>
      <c r="O1421" s="31"/>
      <c r="P1421" s="30">
        <f t="shared" si="88"/>
        <v>0</v>
      </c>
      <c r="Q1421" s="45"/>
      <c r="R1421" s="46"/>
      <c r="S1421" s="45"/>
      <c r="T1421" s="44"/>
      <c r="U1421" s="26">
        <f t="shared" si="90"/>
        <v>0</v>
      </c>
      <c r="V1421" s="25">
        <f t="shared" si="89"/>
        <v>0</v>
      </c>
      <c r="W1421" s="25">
        <f t="shared" si="91"/>
        <v>0</v>
      </c>
      <c r="X1421" s="43"/>
    </row>
    <row r="1422" spans="1:24" ht="12.75">
      <c r="A1422" s="36"/>
      <c r="B1422" s="42"/>
      <c r="C1422" s="41"/>
      <c r="D1422" s="40"/>
      <c r="E1422" s="39"/>
      <c r="F1422" s="38"/>
      <c r="G1422" s="37"/>
      <c r="H1422" s="36" t="s">
        <v>0</v>
      </c>
      <c r="I1422" s="35"/>
      <c r="J1422" s="36"/>
      <c r="K1422" s="35"/>
      <c r="L1422" s="34"/>
      <c r="M1422" s="33"/>
      <c r="N1422" s="32"/>
      <c r="O1422" s="31"/>
      <c r="P1422" s="30">
        <f t="shared" si="88"/>
        <v>0</v>
      </c>
      <c r="Q1422" s="45"/>
      <c r="R1422" s="46"/>
      <c r="S1422" s="45"/>
      <c r="T1422" s="44"/>
      <c r="U1422" s="26">
        <f t="shared" si="90"/>
        <v>0</v>
      </c>
      <c r="V1422" s="25">
        <f t="shared" si="89"/>
        <v>0</v>
      </c>
      <c r="W1422" s="25">
        <f t="shared" si="91"/>
        <v>0</v>
      </c>
      <c r="X1422" s="43"/>
    </row>
    <row r="1423" spans="1:24" ht="12.75">
      <c r="A1423" s="36"/>
      <c r="B1423" s="42"/>
      <c r="C1423" s="41"/>
      <c r="D1423" s="40"/>
      <c r="E1423" s="39"/>
      <c r="F1423" s="38"/>
      <c r="G1423" s="37"/>
      <c r="H1423" s="36" t="s">
        <v>0</v>
      </c>
      <c r="I1423" s="35"/>
      <c r="J1423" s="36"/>
      <c r="K1423" s="35"/>
      <c r="L1423" s="34"/>
      <c r="M1423" s="33"/>
      <c r="N1423" s="32"/>
      <c r="O1423" s="31"/>
      <c r="P1423" s="30">
        <f t="shared" si="88"/>
        <v>0</v>
      </c>
      <c r="Q1423" s="45"/>
      <c r="R1423" s="46"/>
      <c r="S1423" s="45"/>
      <c r="T1423" s="44"/>
      <c r="U1423" s="26">
        <f t="shared" si="90"/>
        <v>0</v>
      </c>
      <c r="V1423" s="25">
        <f t="shared" si="89"/>
        <v>0</v>
      </c>
      <c r="W1423" s="25">
        <f t="shared" si="91"/>
        <v>0</v>
      </c>
      <c r="X1423" s="43"/>
    </row>
    <row r="1424" spans="1:24" ht="12.75">
      <c r="A1424" s="36"/>
      <c r="B1424" s="42"/>
      <c r="C1424" s="41"/>
      <c r="D1424" s="40"/>
      <c r="E1424" s="39"/>
      <c r="F1424" s="38"/>
      <c r="G1424" s="37"/>
      <c r="H1424" s="36" t="s">
        <v>0</v>
      </c>
      <c r="I1424" s="35"/>
      <c r="J1424" s="36"/>
      <c r="K1424" s="35"/>
      <c r="L1424" s="34"/>
      <c r="M1424" s="33"/>
      <c r="N1424" s="32"/>
      <c r="O1424" s="31"/>
      <c r="P1424" s="30">
        <f t="shared" si="88"/>
        <v>0</v>
      </c>
      <c r="Q1424" s="45"/>
      <c r="R1424" s="46"/>
      <c r="S1424" s="45"/>
      <c r="T1424" s="44"/>
      <c r="U1424" s="26">
        <f t="shared" si="90"/>
        <v>0</v>
      </c>
      <c r="V1424" s="25">
        <f t="shared" si="89"/>
        <v>0</v>
      </c>
      <c r="W1424" s="25">
        <f t="shared" si="91"/>
        <v>0</v>
      </c>
      <c r="X1424" s="43"/>
    </row>
    <row r="1425" spans="1:24" ht="12.75">
      <c r="A1425" s="36"/>
      <c r="B1425" s="42"/>
      <c r="C1425" s="41"/>
      <c r="D1425" s="40"/>
      <c r="E1425" s="39"/>
      <c r="F1425" s="38"/>
      <c r="G1425" s="37"/>
      <c r="H1425" s="36" t="s">
        <v>0</v>
      </c>
      <c r="I1425" s="35"/>
      <c r="J1425" s="36"/>
      <c r="K1425" s="35"/>
      <c r="L1425" s="34"/>
      <c r="M1425" s="33"/>
      <c r="N1425" s="32"/>
      <c r="O1425" s="31"/>
      <c r="P1425" s="30">
        <f t="shared" si="88"/>
        <v>0</v>
      </c>
      <c r="Q1425" s="45"/>
      <c r="R1425" s="46"/>
      <c r="S1425" s="45"/>
      <c r="T1425" s="44"/>
      <c r="U1425" s="26">
        <f t="shared" si="90"/>
        <v>0</v>
      </c>
      <c r="V1425" s="25">
        <f t="shared" si="89"/>
        <v>0</v>
      </c>
      <c r="W1425" s="25">
        <f t="shared" si="91"/>
        <v>0</v>
      </c>
      <c r="X1425" s="43"/>
    </row>
    <row r="1426" spans="1:24" ht="12.75">
      <c r="A1426" s="36"/>
      <c r="B1426" s="42"/>
      <c r="C1426" s="41"/>
      <c r="D1426" s="40"/>
      <c r="E1426" s="39"/>
      <c r="F1426" s="38"/>
      <c r="G1426" s="37"/>
      <c r="H1426" s="36" t="s">
        <v>0</v>
      </c>
      <c r="I1426" s="35"/>
      <c r="J1426" s="36"/>
      <c r="K1426" s="35"/>
      <c r="L1426" s="34"/>
      <c r="M1426" s="33"/>
      <c r="N1426" s="32"/>
      <c r="O1426" s="31"/>
      <c r="P1426" s="30">
        <f t="shared" si="88"/>
        <v>0</v>
      </c>
      <c r="Q1426" s="45"/>
      <c r="R1426" s="46"/>
      <c r="S1426" s="45"/>
      <c r="T1426" s="44"/>
      <c r="U1426" s="26">
        <f t="shared" si="90"/>
        <v>0</v>
      </c>
      <c r="V1426" s="25">
        <f t="shared" si="89"/>
        <v>0</v>
      </c>
      <c r="W1426" s="25">
        <f t="shared" si="91"/>
        <v>0</v>
      </c>
      <c r="X1426" s="43"/>
    </row>
    <row r="1427" spans="1:24" ht="12.75">
      <c r="A1427" s="36"/>
      <c r="B1427" s="42"/>
      <c r="C1427" s="41"/>
      <c r="D1427" s="40"/>
      <c r="E1427" s="39"/>
      <c r="F1427" s="38"/>
      <c r="G1427" s="37"/>
      <c r="H1427" s="36" t="s">
        <v>0</v>
      </c>
      <c r="I1427" s="35"/>
      <c r="J1427" s="36"/>
      <c r="K1427" s="35"/>
      <c r="L1427" s="34"/>
      <c r="M1427" s="33"/>
      <c r="N1427" s="32"/>
      <c r="O1427" s="31"/>
      <c r="P1427" s="30">
        <f t="shared" si="88"/>
        <v>0</v>
      </c>
      <c r="Q1427" s="45"/>
      <c r="R1427" s="46"/>
      <c r="S1427" s="45"/>
      <c r="T1427" s="44"/>
      <c r="U1427" s="26">
        <f t="shared" si="90"/>
        <v>0</v>
      </c>
      <c r="V1427" s="25">
        <f t="shared" si="89"/>
        <v>0</v>
      </c>
      <c r="W1427" s="25">
        <f t="shared" si="91"/>
        <v>0</v>
      </c>
      <c r="X1427" s="43"/>
    </row>
    <row r="1428" spans="1:24" ht="12.75">
      <c r="A1428" s="36"/>
      <c r="B1428" s="42"/>
      <c r="C1428" s="41"/>
      <c r="D1428" s="40"/>
      <c r="E1428" s="39"/>
      <c r="F1428" s="38"/>
      <c r="G1428" s="37"/>
      <c r="H1428" s="36" t="s">
        <v>0</v>
      </c>
      <c r="I1428" s="35"/>
      <c r="J1428" s="36"/>
      <c r="K1428" s="35"/>
      <c r="L1428" s="34"/>
      <c r="M1428" s="33"/>
      <c r="N1428" s="32"/>
      <c r="O1428" s="31"/>
      <c r="P1428" s="30">
        <f t="shared" si="88"/>
        <v>0</v>
      </c>
      <c r="Q1428" s="45"/>
      <c r="R1428" s="46"/>
      <c r="S1428" s="45"/>
      <c r="T1428" s="44"/>
      <c r="U1428" s="26">
        <f t="shared" si="90"/>
        <v>0</v>
      </c>
      <c r="V1428" s="25">
        <f t="shared" si="89"/>
        <v>0</v>
      </c>
      <c r="W1428" s="25">
        <f t="shared" si="91"/>
        <v>0</v>
      </c>
      <c r="X1428" s="43"/>
    </row>
    <row r="1429" spans="1:24" ht="12.75">
      <c r="A1429" s="36"/>
      <c r="B1429" s="42"/>
      <c r="C1429" s="41"/>
      <c r="D1429" s="40"/>
      <c r="E1429" s="39"/>
      <c r="F1429" s="38"/>
      <c r="G1429" s="37"/>
      <c r="H1429" s="36" t="s">
        <v>0</v>
      </c>
      <c r="I1429" s="35"/>
      <c r="J1429" s="36"/>
      <c r="K1429" s="35"/>
      <c r="L1429" s="34"/>
      <c r="M1429" s="33"/>
      <c r="N1429" s="32"/>
      <c r="O1429" s="31"/>
      <c r="P1429" s="30">
        <f t="shared" si="88"/>
        <v>0</v>
      </c>
      <c r="Q1429" s="45"/>
      <c r="R1429" s="46"/>
      <c r="S1429" s="45"/>
      <c r="T1429" s="44"/>
      <c r="U1429" s="26">
        <f t="shared" si="90"/>
        <v>0</v>
      </c>
      <c r="V1429" s="25">
        <f t="shared" si="89"/>
        <v>0</v>
      </c>
      <c r="W1429" s="25">
        <f t="shared" si="91"/>
        <v>0</v>
      </c>
      <c r="X1429" s="43"/>
    </row>
    <row r="1430" spans="1:24" ht="12.75">
      <c r="A1430" s="36"/>
      <c r="B1430" s="42"/>
      <c r="C1430" s="41"/>
      <c r="D1430" s="40"/>
      <c r="E1430" s="39"/>
      <c r="F1430" s="38"/>
      <c r="G1430" s="37"/>
      <c r="H1430" s="36" t="s">
        <v>0</v>
      </c>
      <c r="I1430" s="35"/>
      <c r="J1430" s="36"/>
      <c r="K1430" s="35"/>
      <c r="L1430" s="34"/>
      <c r="M1430" s="33"/>
      <c r="N1430" s="32"/>
      <c r="O1430" s="31"/>
      <c r="P1430" s="30">
        <f t="shared" si="88"/>
        <v>0</v>
      </c>
      <c r="Q1430" s="45"/>
      <c r="R1430" s="46"/>
      <c r="S1430" s="45"/>
      <c r="T1430" s="44"/>
      <c r="U1430" s="26">
        <f t="shared" si="90"/>
        <v>0</v>
      </c>
      <c r="V1430" s="25">
        <f t="shared" si="89"/>
        <v>0</v>
      </c>
      <c r="W1430" s="25">
        <f t="shared" si="91"/>
        <v>0</v>
      </c>
      <c r="X1430" s="43"/>
    </row>
    <row r="1431" spans="1:24" ht="12.75">
      <c r="A1431" s="36"/>
      <c r="B1431" s="42"/>
      <c r="C1431" s="41"/>
      <c r="D1431" s="40"/>
      <c r="E1431" s="39"/>
      <c r="F1431" s="38"/>
      <c r="G1431" s="37"/>
      <c r="H1431" s="36" t="s">
        <v>0</v>
      </c>
      <c r="I1431" s="35"/>
      <c r="J1431" s="36"/>
      <c r="K1431" s="35"/>
      <c r="L1431" s="34"/>
      <c r="M1431" s="33"/>
      <c r="N1431" s="32"/>
      <c r="O1431" s="31"/>
      <c r="P1431" s="30">
        <f t="shared" si="88"/>
        <v>0</v>
      </c>
      <c r="Q1431" s="45"/>
      <c r="R1431" s="46"/>
      <c r="S1431" s="45"/>
      <c r="T1431" s="44"/>
      <c r="U1431" s="26">
        <f t="shared" si="90"/>
        <v>0</v>
      </c>
      <c r="V1431" s="25">
        <f t="shared" si="89"/>
        <v>0</v>
      </c>
      <c r="W1431" s="25">
        <f t="shared" si="91"/>
        <v>0</v>
      </c>
      <c r="X1431" s="43"/>
    </row>
    <row r="1432" spans="1:24" ht="12.75">
      <c r="A1432" s="36"/>
      <c r="B1432" s="42"/>
      <c r="C1432" s="41"/>
      <c r="D1432" s="40"/>
      <c r="E1432" s="39"/>
      <c r="F1432" s="38"/>
      <c r="G1432" s="37"/>
      <c r="H1432" s="36" t="s">
        <v>0</v>
      </c>
      <c r="I1432" s="35"/>
      <c r="J1432" s="36"/>
      <c r="K1432" s="35"/>
      <c r="L1432" s="34"/>
      <c r="M1432" s="33"/>
      <c r="N1432" s="32"/>
      <c r="O1432" s="31"/>
      <c r="P1432" s="30">
        <f t="shared" si="88"/>
        <v>0</v>
      </c>
      <c r="Q1432" s="45"/>
      <c r="R1432" s="46"/>
      <c r="S1432" s="45"/>
      <c r="T1432" s="44"/>
      <c r="U1432" s="26">
        <f t="shared" si="90"/>
        <v>0</v>
      </c>
      <c r="V1432" s="25">
        <f t="shared" si="89"/>
        <v>0</v>
      </c>
      <c r="W1432" s="25">
        <f t="shared" si="91"/>
        <v>0</v>
      </c>
      <c r="X1432" s="43"/>
    </row>
    <row r="1433" spans="1:24" ht="12.75">
      <c r="A1433" s="36"/>
      <c r="B1433" s="42"/>
      <c r="C1433" s="41"/>
      <c r="D1433" s="40"/>
      <c r="E1433" s="39"/>
      <c r="F1433" s="38"/>
      <c r="G1433" s="37"/>
      <c r="H1433" s="36" t="s">
        <v>0</v>
      </c>
      <c r="I1433" s="35"/>
      <c r="J1433" s="36"/>
      <c r="K1433" s="35"/>
      <c r="L1433" s="34"/>
      <c r="M1433" s="33"/>
      <c r="N1433" s="32"/>
      <c r="O1433" s="31"/>
      <c r="P1433" s="30">
        <f t="shared" si="88"/>
        <v>0</v>
      </c>
      <c r="Q1433" s="45"/>
      <c r="R1433" s="46"/>
      <c r="S1433" s="45"/>
      <c r="T1433" s="44"/>
      <c r="U1433" s="26">
        <f t="shared" si="90"/>
        <v>0</v>
      </c>
      <c r="V1433" s="25">
        <f t="shared" si="89"/>
        <v>0</v>
      </c>
      <c r="W1433" s="25">
        <f t="shared" si="91"/>
        <v>0</v>
      </c>
      <c r="X1433" s="43"/>
    </row>
    <row r="1434" spans="1:24" ht="12.75">
      <c r="A1434" s="36"/>
      <c r="B1434" s="42"/>
      <c r="C1434" s="41"/>
      <c r="D1434" s="40"/>
      <c r="E1434" s="39"/>
      <c r="F1434" s="38"/>
      <c r="G1434" s="37"/>
      <c r="H1434" s="36" t="s">
        <v>0</v>
      </c>
      <c r="I1434" s="35"/>
      <c r="J1434" s="36"/>
      <c r="K1434" s="35"/>
      <c r="L1434" s="34"/>
      <c r="M1434" s="33"/>
      <c r="N1434" s="32"/>
      <c r="O1434" s="31"/>
      <c r="P1434" s="30">
        <f t="shared" si="88"/>
        <v>0</v>
      </c>
      <c r="Q1434" s="45"/>
      <c r="R1434" s="46"/>
      <c r="S1434" s="45"/>
      <c r="T1434" s="44"/>
      <c r="U1434" s="26">
        <f t="shared" si="90"/>
        <v>0</v>
      </c>
      <c r="V1434" s="25">
        <f t="shared" si="89"/>
        <v>0</v>
      </c>
      <c r="W1434" s="25">
        <f t="shared" si="91"/>
        <v>0</v>
      </c>
      <c r="X1434" s="43"/>
    </row>
    <row r="1435" spans="1:24" ht="12.75">
      <c r="A1435" s="36"/>
      <c r="B1435" s="42"/>
      <c r="C1435" s="41"/>
      <c r="D1435" s="40"/>
      <c r="E1435" s="39"/>
      <c r="F1435" s="38"/>
      <c r="G1435" s="37"/>
      <c r="H1435" s="36" t="s">
        <v>0</v>
      </c>
      <c r="I1435" s="35"/>
      <c r="J1435" s="36"/>
      <c r="K1435" s="35"/>
      <c r="L1435" s="34"/>
      <c r="M1435" s="33"/>
      <c r="N1435" s="32"/>
      <c r="O1435" s="31"/>
      <c r="P1435" s="30">
        <f t="shared" si="88"/>
        <v>0</v>
      </c>
      <c r="Q1435" s="45"/>
      <c r="R1435" s="46"/>
      <c r="S1435" s="45"/>
      <c r="T1435" s="44"/>
      <c r="U1435" s="26">
        <f t="shared" si="90"/>
        <v>0</v>
      </c>
      <c r="V1435" s="25">
        <f t="shared" si="89"/>
        <v>0</v>
      </c>
      <c r="W1435" s="25">
        <f t="shared" si="91"/>
        <v>0</v>
      </c>
      <c r="X1435" s="43"/>
    </row>
    <row r="1436" spans="1:24" ht="12.75">
      <c r="A1436" s="36"/>
      <c r="B1436" s="42"/>
      <c r="C1436" s="41"/>
      <c r="D1436" s="40"/>
      <c r="E1436" s="39"/>
      <c r="F1436" s="38"/>
      <c r="G1436" s="37"/>
      <c r="H1436" s="36" t="s">
        <v>0</v>
      </c>
      <c r="I1436" s="35"/>
      <c r="J1436" s="36"/>
      <c r="K1436" s="35"/>
      <c r="L1436" s="34"/>
      <c r="M1436" s="33"/>
      <c r="N1436" s="32"/>
      <c r="O1436" s="31"/>
      <c r="P1436" s="30">
        <f t="shared" si="88"/>
        <v>0</v>
      </c>
      <c r="Q1436" s="45"/>
      <c r="R1436" s="46"/>
      <c r="S1436" s="45"/>
      <c r="T1436" s="44"/>
      <c r="U1436" s="26">
        <f t="shared" si="90"/>
        <v>0</v>
      </c>
      <c r="V1436" s="25">
        <f t="shared" si="89"/>
        <v>0</v>
      </c>
      <c r="W1436" s="25">
        <f t="shared" si="91"/>
        <v>0</v>
      </c>
      <c r="X1436" s="43"/>
    </row>
    <row r="1437" spans="1:24" ht="12.75">
      <c r="A1437" s="36"/>
      <c r="B1437" s="42"/>
      <c r="C1437" s="41"/>
      <c r="D1437" s="40"/>
      <c r="E1437" s="39"/>
      <c r="F1437" s="38"/>
      <c r="G1437" s="37"/>
      <c r="H1437" s="36" t="s">
        <v>0</v>
      </c>
      <c r="I1437" s="35"/>
      <c r="J1437" s="36"/>
      <c r="K1437" s="35"/>
      <c r="L1437" s="34"/>
      <c r="M1437" s="33"/>
      <c r="N1437" s="32"/>
      <c r="O1437" s="31"/>
      <c r="P1437" s="30">
        <f t="shared" si="88"/>
        <v>0</v>
      </c>
      <c r="Q1437" s="45"/>
      <c r="R1437" s="46"/>
      <c r="S1437" s="45"/>
      <c r="T1437" s="44"/>
      <c r="U1437" s="26">
        <f t="shared" si="90"/>
        <v>0</v>
      </c>
      <c r="V1437" s="25">
        <f t="shared" si="89"/>
        <v>0</v>
      </c>
      <c r="W1437" s="25">
        <f t="shared" si="91"/>
        <v>0</v>
      </c>
      <c r="X1437" s="43"/>
    </row>
    <row r="1438" spans="1:24" ht="12.75">
      <c r="A1438" s="36"/>
      <c r="B1438" s="42"/>
      <c r="C1438" s="41"/>
      <c r="D1438" s="40"/>
      <c r="E1438" s="39"/>
      <c r="F1438" s="38"/>
      <c r="G1438" s="37"/>
      <c r="H1438" s="36" t="s">
        <v>0</v>
      </c>
      <c r="I1438" s="35"/>
      <c r="J1438" s="36"/>
      <c r="K1438" s="35"/>
      <c r="L1438" s="34"/>
      <c r="M1438" s="33"/>
      <c r="N1438" s="32"/>
      <c r="O1438" s="31"/>
      <c r="P1438" s="30">
        <f t="shared" si="88"/>
        <v>0</v>
      </c>
      <c r="Q1438" s="45"/>
      <c r="R1438" s="46"/>
      <c r="S1438" s="45"/>
      <c r="T1438" s="44"/>
      <c r="U1438" s="26">
        <f t="shared" si="90"/>
        <v>0</v>
      </c>
      <c r="V1438" s="25">
        <f t="shared" si="89"/>
        <v>0</v>
      </c>
      <c r="W1438" s="25">
        <f t="shared" si="91"/>
        <v>0</v>
      </c>
      <c r="X1438" s="43"/>
    </row>
    <row r="1439" spans="1:24" ht="12.75">
      <c r="A1439" s="36"/>
      <c r="B1439" s="42"/>
      <c r="C1439" s="41"/>
      <c r="D1439" s="40"/>
      <c r="E1439" s="39"/>
      <c r="F1439" s="38"/>
      <c r="G1439" s="37"/>
      <c r="H1439" s="36" t="s">
        <v>0</v>
      </c>
      <c r="I1439" s="35"/>
      <c r="J1439" s="36"/>
      <c r="K1439" s="35"/>
      <c r="L1439" s="34"/>
      <c r="M1439" s="33"/>
      <c r="N1439" s="32"/>
      <c r="O1439" s="31"/>
      <c r="P1439" s="30">
        <f t="shared" si="88"/>
        <v>0</v>
      </c>
      <c r="Q1439" s="45"/>
      <c r="R1439" s="46"/>
      <c r="S1439" s="45"/>
      <c r="T1439" s="44"/>
      <c r="U1439" s="26">
        <f t="shared" si="90"/>
        <v>0</v>
      </c>
      <c r="V1439" s="25">
        <f t="shared" si="89"/>
        <v>0</v>
      </c>
      <c r="W1439" s="25">
        <f t="shared" si="91"/>
        <v>0</v>
      </c>
      <c r="X1439" s="43"/>
    </row>
    <row r="1440" spans="1:24" ht="12.75">
      <c r="A1440" s="36"/>
      <c r="B1440" s="42"/>
      <c r="C1440" s="41"/>
      <c r="D1440" s="40"/>
      <c r="E1440" s="39"/>
      <c r="F1440" s="38"/>
      <c r="G1440" s="37"/>
      <c r="H1440" s="36" t="s">
        <v>0</v>
      </c>
      <c r="I1440" s="35"/>
      <c r="J1440" s="36"/>
      <c r="K1440" s="35"/>
      <c r="L1440" s="34"/>
      <c r="M1440" s="33"/>
      <c r="N1440" s="32"/>
      <c r="O1440" s="31"/>
      <c r="P1440" s="30">
        <f t="shared" si="88"/>
        <v>0</v>
      </c>
      <c r="Q1440" s="45"/>
      <c r="R1440" s="46"/>
      <c r="S1440" s="45"/>
      <c r="T1440" s="44"/>
      <c r="U1440" s="26">
        <f t="shared" si="90"/>
        <v>0</v>
      </c>
      <c r="V1440" s="25">
        <f t="shared" si="89"/>
        <v>0</v>
      </c>
      <c r="W1440" s="25">
        <f t="shared" si="91"/>
        <v>0</v>
      </c>
      <c r="X1440" s="43"/>
    </row>
    <row r="1441" spans="1:24" ht="12.75">
      <c r="A1441" s="36"/>
      <c r="B1441" s="42"/>
      <c r="C1441" s="41"/>
      <c r="D1441" s="40"/>
      <c r="E1441" s="39"/>
      <c r="F1441" s="38"/>
      <c r="G1441" s="37"/>
      <c r="H1441" s="36" t="s">
        <v>0</v>
      </c>
      <c r="I1441" s="35"/>
      <c r="J1441" s="36"/>
      <c r="K1441" s="35"/>
      <c r="L1441" s="34"/>
      <c r="M1441" s="33"/>
      <c r="N1441" s="32"/>
      <c r="O1441" s="31"/>
      <c r="P1441" s="30">
        <f t="shared" si="88"/>
        <v>0</v>
      </c>
      <c r="Q1441" s="45"/>
      <c r="R1441" s="46"/>
      <c r="S1441" s="45"/>
      <c r="T1441" s="44"/>
      <c r="U1441" s="26">
        <f t="shared" si="90"/>
        <v>0</v>
      </c>
      <c r="V1441" s="25">
        <f t="shared" si="89"/>
        <v>0</v>
      </c>
      <c r="W1441" s="25">
        <f t="shared" si="91"/>
        <v>0</v>
      </c>
      <c r="X1441" s="43"/>
    </row>
    <row r="1442" spans="1:24" ht="12.75">
      <c r="A1442" s="36"/>
      <c r="B1442" s="42"/>
      <c r="C1442" s="41"/>
      <c r="D1442" s="40"/>
      <c r="E1442" s="39"/>
      <c r="F1442" s="38"/>
      <c r="G1442" s="37"/>
      <c r="H1442" s="36" t="s">
        <v>0</v>
      </c>
      <c r="I1442" s="35"/>
      <c r="J1442" s="36"/>
      <c r="K1442" s="35"/>
      <c r="L1442" s="34"/>
      <c r="M1442" s="33"/>
      <c r="N1442" s="32"/>
      <c r="O1442" s="31"/>
      <c r="P1442" s="30">
        <f t="shared" si="88"/>
        <v>0</v>
      </c>
      <c r="Q1442" s="45"/>
      <c r="R1442" s="46"/>
      <c r="S1442" s="45"/>
      <c r="T1442" s="44"/>
      <c r="U1442" s="26">
        <f t="shared" si="90"/>
        <v>0</v>
      </c>
      <c r="V1442" s="25">
        <f t="shared" si="89"/>
        <v>0</v>
      </c>
      <c r="W1442" s="25">
        <f t="shared" si="91"/>
        <v>0</v>
      </c>
      <c r="X1442" s="43"/>
    </row>
    <row r="1443" spans="1:24" ht="12.75">
      <c r="A1443" s="36"/>
      <c r="B1443" s="42"/>
      <c r="C1443" s="41"/>
      <c r="D1443" s="40"/>
      <c r="E1443" s="39"/>
      <c r="F1443" s="38"/>
      <c r="G1443" s="37"/>
      <c r="H1443" s="36" t="s">
        <v>0</v>
      </c>
      <c r="I1443" s="35"/>
      <c r="J1443" s="36"/>
      <c r="K1443" s="35"/>
      <c r="L1443" s="34"/>
      <c r="M1443" s="33"/>
      <c r="N1443" s="32"/>
      <c r="O1443" s="31"/>
      <c r="P1443" s="30">
        <f t="shared" si="88"/>
        <v>0</v>
      </c>
      <c r="Q1443" s="45"/>
      <c r="R1443" s="46"/>
      <c r="S1443" s="45"/>
      <c r="T1443" s="44"/>
      <c r="U1443" s="26">
        <f t="shared" si="90"/>
        <v>0</v>
      </c>
      <c r="V1443" s="25">
        <f t="shared" si="89"/>
        <v>0</v>
      </c>
      <c r="W1443" s="25">
        <f t="shared" si="91"/>
        <v>0</v>
      </c>
      <c r="X1443" s="43"/>
    </row>
    <row r="1444" spans="1:24" ht="12.75">
      <c r="A1444" s="36"/>
      <c r="B1444" s="42"/>
      <c r="C1444" s="41"/>
      <c r="D1444" s="40"/>
      <c r="E1444" s="39"/>
      <c r="F1444" s="38"/>
      <c r="G1444" s="37"/>
      <c r="H1444" s="36" t="s">
        <v>0</v>
      </c>
      <c r="I1444" s="35"/>
      <c r="J1444" s="36"/>
      <c r="K1444" s="35"/>
      <c r="L1444" s="34"/>
      <c r="M1444" s="33"/>
      <c r="N1444" s="32"/>
      <c r="O1444" s="31"/>
      <c r="P1444" s="30">
        <f t="shared" si="88"/>
        <v>0</v>
      </c>
      <c r="Q1444" s="45"/>
      <c r="R1444" s="46"/>
      <c r="S1444" s="45"/>
      <c r="T1444" s="44"/>
      <c r="U1444" s="26">
        <f t="shared" si="90"/>
        <v>0</v>
      </c>
      <c r="V1444" s="25">
        <f t="shared" si="89"/>
        <v>0</v>
      </c>
      <c r="W1444" s="25">
        <f t="shared" si="91"/>
        <v>0</v>
      </c>
      <c r="X1444" s="43"/>
    </row>
    <row r="1445" spans="1:24" ht="12.75">
      <c r="A1445" s="36"/>
      <c r="B1445" s="42"/>
      <c r="C1445" s="41"/>
      <c r="D1445" s="40"/>
      <c r="E1445" s="39"/>
      <c r="F1445" s="38"/>
      <c r="G1445" s="37"/>
      <c r="H1445" s="36" t="s">
        <v>0</v>
      </c>
      <c r="I1445" s="35"/>
      <c r="J1445" s="36"/>
      <c r="K1445" s="35"/>
      <c r="L1445" s="34"/>
      <c r="M1445" s="33"/>
      <c r="N1445" s="32"/>
      <c r="O1445" s="31"/>
      <c r="P1445" s="30">
        <f t="shared" si="88"/>
        <v>0</v>
      </c>
      <c r="Q1445" s="45"/>
      <c r="R1445" s="46"/>
      <c r="S1445" s="45"/>
      <c r="T1445" s="44"/>
      <c r="U1445" s="26">
        <f t="shared" si="90"/>
        <v>0</v>
      </c>
      <c r="V1445" s="25">
        <f t="shared" si="89"/>
        <v>0</v>
      </c>
      <c r="W1445" s="25">
        <f t="shared" si="91"/>
        <v>0</v>
      </c>
      <c r="X1445" s="43"/>
    </row>
    <row r="1446" spans="1:24" ht="12.75">
      <c r="A1446" s="36"/>
      <c r="B1446" s="42"/>
      <c r="C1446" s="41"/>
      <c r="D1446" s="40"/>
      <c r="E1446" s="39"/>
      <c r="F1446" s="38"/>
      <c r="G1446" s="37"/>
      <c r="H1446" s="36" t="s">
        <v>0</v>
      </c>
      <c r="I1446" s="35"/>
      <c r="J1446" s="36"/>
      <c r="K1446" s="35"/>
      <c r="L1446" s="34"/>
      <c r="M1446" s="33"/>
      <c r="N1446" s="32"/>
      <c r="O1446" s="31"/>
      <c r="P1446" s="30">
        <f t="shared" si="88"/>
        <v>0</v>
      </c>
      <c r="Q1446" s="45"/>
      <c r="R1446" s="46"/>
      <c r="S1446" s="45"/>
      <c r="T1446" s="44"/>
      <c r="U1446" s="26">
        <f t="shared" si="90"/>
        <v>0</v>
      </c>
      <c r="V1446" s="25">
        <f t="shared" si="89"/>
        <v>0</v>
      </c>
      <c r="W1446" s="25">
        <f t="shared" si="91"/>
        <v>0</v>
      </c>
      <c r="X1446" s="43"/>
    </row>
    <row r="1447" spans="1:24" ht="12.75">
      <c r="A1447" s="36"/>
      <c r="B1447" s="42"/>
      <c r="C1447" s="41"/>
      <c r="D1447" s="40"/>
      <c r="E1447" s="39"/>
      <c r="F1447" s="38"/>
      <c r="G1447" s="37"/>
      <c r="H1447" s="36" t="s">
        <v>0</v>
      </c>
      <c r="I1447" s="35"/>
      <c r="J1447" s="36"/>
      <c r="K1447" s="35"/>
      <c r="L1447" s="34"/>
      <c r="M1447" s="33"/>
      <c r="N1447" s="32"/>
      <c r="O1447" s="31"/>
      <c r="P1447" s="30">
        <f t="shared" si="88"/>
        <v>0</v>
      </c>
      <c r="Q1447" s="45"/>
      <c r="R1447" s="46"/>
      <c r="S1447" s="45"/>
      <c r="T1447" s="44"/>
      <c r="U1447" s="26">
        <f t="shared" si="90"/>
        <v>0</v>
      </c>
      <c r="V1447" s="25">
        <f t="shared" si="89"/>
        <v>0</v>
      </c>
      <c r="W1447" s="25">
        <f t="shared" si="91"/>
        <v>0</v>
      </c>
      <c r="X1447" s="43"/>
    </row>
    <row r="1448" spans="1:24" ht="12.75">
      <c r="A1448" s="36"/>
      <c r="B1448" s="42"/>
      <c r="C1448" s="41"/>
      <c r="D1448" s="40"/>
      <c r="E1448" s="39"/>
      <c r="F1448" s="38"/>
      <c r="G1448" s="37"/>
      <c r="H1448" s="36" t="s">
        <v>0</v>
      </c>
      <c r="I1448" s="35"/>
      <c r="J1448" s="36"/>
      <c r="K1448" s="35"/>
      <c r="L1448" s="34"/>
      <c r="M1448" s="33"/>
      <c r="N1448" s="32"/>
      <c r="O1448" s="31"/>
      <c r="P1448" s="30">
        <f t="shared" si="88"/>
        <v>0</v>
      </c>
      <c r="Q1448" s="45"/>
      <c r="R1448" s="46"/>
      <c r="S1448" s="45"/>
      <c r="T1448" s="44"/>
      <c r="U1448" s="26">
        <f t="shared" si="90"/>
        <v>0</v>
      </c>
      <c r="V1448" s="25">
        <f t="shared" si="89"/>
        <v>0</v>
      </c>
      <c r="W1448" s="25">
        <f t="shared" si="91"/>
        <v>0</v>
      </c>
      <c r="X1448" s="43"/>
    </row>
    <row r="1449" spans="1:24" ht="12.75">
      <c r="A1449" s="36"/>
      <c r="B1449" s="42"/>
      <c r="C1449" s="41"/>
      <c r="D1449" s="40"/>
      <c r="E1449" s="39"/>
      <c r="F1449" s="38"/>
      <c r="G1449" s="37"/>
      <c r="H1449" s="36" t="s">
        <v>0</v>
      </c>
      <c r="I1449" s="35"/>
      <c r="J1449" s="36"/>
      <c r="K1449" s="35"/>
      <c r="L1449" s="34"/>
      <c r="M1449" s="33"/>
      <c r="N1449" s="32"/>
      <c r="O1449" s="31"/>
      <c r="P1449" s="30">
        <f t="shared" si="88"/>
        <v>0</v>
      </c>
      <c r="Q1449" s="45"/>
      <c r="R1449" s="46"/>
      <c r="S1449" s="45"/>
      <c r="T1449" s="44"/>
      <c r="U1449" s="26">
        <f t="shared" si="90"/>
        <v>0</v>
      </c>
      <c r="V1449" s="25">
        <f t="shared" si="89"/>
        <v>0</v>
      </c>
      <c r="W1449" s="25">
        <f t="shared" si="91"/>
        <v>0</v>
      </c>
      <c r="X1449" s="43"/>
    </row>
    <row r="1450" spans="1:24" ht="12.75">
      <c r="A1450" s="36"/>
      <c r="B1450" s="42"/>
      <c r="C1450" s="41"/>
      <c r="D1450" s="40"/>
      <c r="E1450" s="39"/>
      <c r="F1450" s="38"/>
      <c r="G1450" s="37"/>
      <c r="H1450" s="36" t="s">
        <v>0</v>
      </c>
      <c r="I1450" s="35"/>
      <c r="J1450" s="36"/>
      <c r="K1450" s="35"/>
      <c r="L1450" s="34"/>
      <c r="M1450" s="33"/>
      <c r="N1450" s="32"/>
      <c r="O1450" s="31"/>
      <c r="P1450" s="30">
        <f t="shared" si="88"/>
        <v>0</v>
      </c>
      <c r="Q1450" s="45"/>
      <c r="R1450" s="46"/>
      <c r="S1450" s="45"/>
      <c r="T1450" s="44"/>
      <c r="U1450" s="26">
        <f t="shared" si="90"/>
        <v>0</v>
      </c>
      <c r="V1450" s="25">
        <f t="shared" si="89"/>
        <v>0</v>
      </c>
      <c r="W1450" s="25">
        <f t="shared" si="91"/>
        <v>0</v>
      </c>
      <c r="X1450" s="43"/>
    </row>
    <row r="1451" spans="1:24" ht="12.75">
      <c r="A1451" s="36"/>
      <c r="B1451" s="42"/>
      <c r="C1451" s="41"/>
      <c r="D1451" s="40"/>
      <c r="E1451" s="39"/>
      <c r="F1451" s="38"/>
      <c r="G1451" s="37"/>
      <c r="H1451" s="36" t="s">
        <v>0</v>
      </c>
      <c r="I1451" s="35"/>
      <c r="J1451" s="36"/>
      <c r="K1451" s="35"/>
      <c r="L1451" s="34"/>
      <c r="M1451" s="33"/>
      <c r="N1451" s="32"/>
      <c r="O1451" s="31"/>
      <c r="P1451" s="30">
        <f t="shared" si="88"/>
        <v>0</v>
      </c>
      <c r="Q1451" s="45"/>
      <c r="R1451" s="46"/>
      <c r="S1451" s="45"/>
      <c r="T1451" s="44"/>
      <c r="U1451" s="26">
        <f t="shared" si="90"/>
        <v>0</v>
      </c>
      <c r="V1451" s="25">
        <f t="shared" si="89"/>
        <v>0</v>
      </c>
      <c r="W1451" s="25">
        <f t="shared" si="91"/>
        <v>0</v>
      </c>
      <c r="X1451" s="43"/>
    </row>
    <row r="1452" spans="1:24" ht="12.75">
      <c r="A1452" s="36"/>
      <c r="B1452" s="42"/>
      <c r="C1452" s="41"/>
      <c r="D1452" s="40"/>
      <c r="E1452" s="39"/>
      <c r="F1452" s="38"/>
      <c r="G1452" s="37"/>
      <c r="H1452" s="36" t="s">
        <v>0</v>
      </c>
      <c r="I1452" s="35"/>
      <c r="J1452" s="36"/>
      <c r="K1452" s="35"/>
      <c r="L1452" s="34"/>
      <c r="M1452" s="33"/>
      <c r="N1452" s="32"/>
      <c r="O1452" s="31"/>
      <c r="P1452" s="30">
        <f t="shared" si="88"/>
        <v>0</v>
      </c>
      <c r="Q1452" s="45"/>
      <c r="R1452" s="46"/>
      <c r="S1452" s="45"/>
      <c r="T1452" s="44"/>
      <c r="U1452" s="26">
        <f t="shared" si="90"/>
        <v>0</v>
      </c>
      <c r="V1452" s="25">
        <f t="shared" si="89"/>
        <v>0</v>
      </c>
      <c r="W1452" s="25">
        <f t="shared" si="91"/>
        <v>0</v>
      </c>
      <c r="X1452" s="43"/>
    </row>
    <row r="1453" spans="1:24" ht="12.75">
      <c r="A1453" s="36"/>
      <c r="B1453" s="42"/>
      <c r="C1453" s="41"/>
      <c r="D1453" s="40"/>
      <c r="E1453" s="39"/>
      <c r="F1453" s="38"/>
      <c r="G1453" s="37"/>
      <c r="H1453" s="36" t="s">
        <v>0</v>
      </c>
      <c r="I1453" s="35"/>
      <c r="J1453" s="36"/>
      <c r="K1453" s="35"/>
      <c r="L1453" s="34"/>
      <c r="M1453" s="33"/>
      <c r="N1453" s="32"/>
      <c r="O1453" s="31"/>
      <c r="P1453" s="30">
        <f t="shared" si="88"/>
        <v>0</v>
      </c>
      <c r="Q1453" s="45"/>
      <c r="R1453" s="46"/>
      <c r="S1453" s="45"/>
      <c r="T1453" s="44"/>
      <c r="U1453" s="26">
        <f t="shared" si="90"/>
        <v>0</v>
      </c>
      <c r="V1453" s="25">
        <f t="shared" si="89"/>
        <v>0</v>
      </c>
      <c r="W1453" s="25">
        <f t="shared" si="91"/>
        <v>0</v>
      </c>
      <c r="X1453" s="43"/>
    </row>
    <row r="1454" spans="1:24" ht="12.75">
      <c r="A1454" s="36"/>
      <c r="B1454" s="42"/>
      <c r="C1454" s="41"/>
      <c r="D1454" s="40"/>
      <c r="E1454" s="39"/>
      <c r="F1454" s="38"/>
      <c r="G1454" s="37"/>
      <c r="H1454" s="36" t="s">
        <v>0</v>
      </c>
      <c r="I1454" s="35"/>
      <c r="J1454" s="36"/>
      <c r="K1454" s="35"/>
      <c r="L1454" s="34"/>
      <c r="M1454" s="33"/>
      <c r="N1454" s="32"/>
      <c r="O1454" s="31"/>
      <c r="P1454" s="30">
        <f t="shared" si="88"/>
        <v>0</v>
      </c>
      <c r="Q1454" s="45"/>
      <c r="R1454" s="46"/>
      <c r="S1454" s="45"/>
      <c r="T1454" s="44"/>
      <c r="U1454" s="26">
        <f t="shared" si="90"/>
        <v>0</v>
      </c>
      <c r="V1454" s="25">
        <f t="shared" si="89"/>
        <v>0</v>
      </c>
      <c r="W1454" s="25">
        <f t="shared" si="91"/>
        <v>0</v>
      </c>
      <c r="X1454" s="43"/>
    </row>
    <row r="1455" spans="1:24" ht="12.75">
      <c r="A1455" s="36"/>
      <c r="B1455" s="42"/>
      <c r="C1455" s="41"/>
      <c r="D1455" s="40"/>
      <c r="E1455" s="39"/>
      <c r="F1455" s="38"/>
      <c r="G1455" s="37"/>
      <c r="H1455" s="36" t="s">
        <v>0</v>
      </c>
      <c r="I1455" s="35"/>
      <c r="J1455" s="36"/>
      <c r="K1455" s="35"/>
      <c r="L1455" s="34"/>
      <c r="M1455" s="33"/>
      <c r="N1455" s="32"/>
      <c r="O1455" s="31"/>
      <c r="P1455" s="30">
        <f t="shared" si="88"/>
        <v>0</v>
      </c>
      <c r="Q1455" s="45"/>
      <c r="R1455" s="46"/>
      <c r="S1455" s="45"/>
      <c r="T1455" s="44"/>
      <c r="U1455" s="26">
        <f t="shared" si="90"/>
        <v>0</v>
      </c>
      <c r="V1455" s="25">
        <f t="shared" si="89"/>
        <v>0</v>
      </c>
      <c r="W1455" s="25">
        <f t="shared" si="91"/>
        <v>0</v>
      </c>
      <c r="X1455" s="43"/>
    </row>
    <row r="1456" spans="1:24" ht="12.75">
      <c r="A1456" s="36"/>
      <c r="B1456" s="42"/>
      <c r="C1456" s="41"/>
      <c r="D1456" s="40"/>
      <c r="E1456" s="39"/>
      <c r="F1456" s="38"/>
      <c r="G1456" s="37"/>
      <c r="H1456" s="36" t="s">
        <v>0</v>
      </c>
      <c r="I1456" s="35"/>
      <c r="J1456" s="36"/>
      <c r="K1456" s="35"/>
      <c r="L1456" s="34"/>
      <c r="M1456" s="33"/>
      <c r="N1456" s="32"/>
      <c r="O1456" s="31"/>
      <c r="P1456" s="30">
        <f t="shared" si="88"/>
        <v>0</v>
      </c>
      <c r="Q1456" s="45"/>
      <c r="R1456" s="46"/>
      <c r="S1456" s="45"/>
      <c r="T1456" s="44"/>
      <c r="U1456" s="26">
        <f t="shared" si="90"/>
        <v>0</v>
      </c>
      <c r="V1456" s="25">
        <f t="shared" si="89"/>
        <v>0</v>
      </c>
      <c r="W1456" s="25">
        <f t="shared" si="91"/>
        <v>0</v>
      </c>
      <c r="X1456" s="43"/>
    </row>
    <row r="1457" spans="1:24" ht="12.75">
      <c r="A1457" s="36"/>
      <c r="B1457" s="42"/>
      <c r="C1457" s="41"/>
      <c r="D1457" s="40"/>
      <c r="E1457" s="39"/>
      <c r="F1457" s="38"/>
      <c r="G1457" s="37"/>
      <c r="H1457" s="36" t="s">
        <v>0</v>
      </c>
      <c r="I1457" s="35"/>
      <c r="J1457" s="36"/>
      <c r="K1457" s="35"/>
      <c r="L1457" s="34"/>
      <c r="M1457" s="33"/>
      <c r="N1457" s="32"/>
      <c r="O1457" s="31"/>
      <c r="P1457" s="30">
        <f t="shared" si="88"/>
        <v>0</v>
      </c>
      <c r="Q1457" s="45"/>
      <c r="R1457" s="46"/>
      <c r="S1457" s="45"/>
      <c r="T1457" s="44"/>
      <c r="U1457" s="26">
        <f t="shared" si="90"/>
        <v>0</v>
      </c>
      <c r="V1457" s="25">
        <f t="shared" si="89"/>
        <v>0</v>
      </c>
      <c r="W1457" s="25">
        <f t="shared" si="91"/>
        <v>0</v>
      </c>
      <c r="X1457" s="43"/>
    </row>
    <row r="1458" spans="1:24" ht="12.75">
      <c r="A1458" s="36"/>
      <c r="B1458" s="42"/>
      <c r="C1458" s="41"/>
      <c r="D1458" s="40"/>
      <c r="E1458" s="39"/>
      <c r="F1458" s="38"/>
      <c r="G1458" s="37"/>
      <c r="H1458" s="36" t="s">
        <v>0</v>
      </c>
      <c r="I1458" s="35"/>
      <c r="J1458" s="36"/>
      <c r="K1458" s="35"/>
      <c r="L1458" s="34"/>
      <c r="M1458" s="33"/>
      <c r="N1458" s="32"/>
      <c r="O1458" s="31"/>
      <c r="P1458" s="30">
        <f t="shared" si="88"/>
        <v>0</v>
      </c>
      <c r="Q1458" s="45"/>
      <c r="R1458" s="46"/>
      <c r="S1458" s="45"/>
      <c r="T1458" s="44"/>
      <c r="U1458" s="26">
        <f t="shared" si="90"/>
        <v>0</v>
      </c>
      <c r="V1458" s="25">
        <f t="shared" si="89"/>
        <v>0</v>
      </c>
      <c r="W1458" s="25">
        <f t="shared" si="91"/>
        <v>0</v>
      </c>
      <c r="X1458" s="43"/>
    </row>
    <row r="1459" spans="1:24" ht="12.75">
      <c r="A1459" s="36"/>
      <c r="B1459" s="42"/>
      <c r="C1459" s="41"/>
      <c r="D1459" s="40"/>
      <c r="E1459" s="39"/>
      <c r="F1459" s="38"/>
      <c r="G1459" s="37"/>
      <c r="H1459" s="36" t="s">
        <v>0</v>
      </c>
      <c r="I1459" s="35"/>
      <c r="J1459" s="36"/>
      <c r="K1459" s="35"/>
      <c r="L1459" s="34"/>
      <c r="M1459" s="33"/>
      <c r="N1459" s="32"/>
      <c r="O1459" s="31"/>
      <c r="P1459" s="30">
        <f t="shared" si="88"/>
        <v>0</v>
      </c>
      <c r="Q1459" s="45"/>
      <c r="R1459" s="46"/>
      <c r="S1459" s="45"/>
      <c r="T1459" s="44"/>
      <c r="U1459" s="26">
        <f t="shared" si="90"/>
        <v>0</v>
      </c>
      <c r="V1459" s="25">
        <f t="shared" si="89"/>
        <v>0</v>
      </c>
      <c r="W1459" s="25">
        <f t="shared" si="91"/>
        <v>0</v>
      </c>
      <c r="X1459" s="43"/>
    </row>
    <row r="1460" spans="1:24" ht="12.75">
      <c r="A1460" s="36"/>
      <c r="B1460" s="42"/>
      <c r="C1460" s="41"/>
      <c r="D1460" s="40"/>
      <c r="E1460" s="39"/>
      <c r="F1460" s="38"/>
      <c r="G1460" s="37"/>
      <c r="H1460" s="36" t="s">
        <v>0</v>
      </c>
      <c r="I1460" s="35"/>
      <c r="J1460" s="36"/>
      <c r="K1460" s="35"/>
      <c r="L1460" s="34"/>
      <c r="M1460" s="33"/>
      <c r="N1460" s="32"/>
      <c r="O1460" s="31"/>
      <c r="P1460" s="30">
        <f t="shared" si="88"/>
        <v>0</v>
      </c>
      <c r="Q1460" s="45"/>
      <c r="R1460" s="46"/>
      <c r="S1460" s="45"/>
      <c r="T1460" s="44"/>
      <c r="U1460" s="26">
        <f t="shared" si="90"/>
        <v>0</v>
      </c>
      <c r="V1460" s="25">
        <f t="shared" si="89"/>
        <v>0</v>
      </c>
      <c r="W1460" s="25">
        <f t="shared" si="91"/>
        <v>0</v>
      </c>
      <c r="X1460" s="43"/>
    </row>
    <row r="1461" spans="1:24" ht="12.75">
      <c r="A1461" s="36"/>
      <c r="B1461" s="42"/>
      <c r="C1461" s="41"/>
      <c r="D1461" s="40"/>
      <c r="E1461" s="39"/>
      <c r="F1461" s="38"/>
      <c r="G1461" s="37"/>
      <c r="H1461" s="36" t="s">
        <v>0</v>
      </c>
      <c r="I1461" s="35"/>
      <c r="J1461" s="36"/>
      <c r="K1461" s="35"/>
      <c r="L1461" s="34"/>
      <c r="M1461" s="33"/>
      <c r="N1461" s="32"/>
      <c r="O1461" s="31"/>
      <c r="P1461" s="30">
        <f t="shared" si="88"/>
        <v>0</v>
      </c>
      <c r="Q1461" s="45"/>
      <c r="R1461" s="46"/>
      <c r="S1461" s="45"/>
      <c r="T1461" s="44"/>
      <c r="U1461" s="26">
        <f t="shared" si="90"/>
        <v>0</v>
      </c>
      <c r="V1461" s="25">
        <f t="shared" si="89"/>
        <v>0</v>
      </c>
      <c r="W1461" s="25">
        <f t="shared" si="91"/>
        <v>0</v>
      </c>
      <c r="X1461" s="43"/>
    </row>
    <row r="1462" spans="1:24" ht="12.75">
      <c r="A1462" s="36"/>
      <c r="B1462" s="42"/>
      <c r="C1462" s="41"/>
      <c r="D1462" s="40"/>
      <c r="E1462" s="39"/>
      <c r="F1462" s="38"/>
      <c r="G1462" s="37"/>
      <c r="H1462" s="36" t="s">
        <v>0</v>
      </c>
      <c r="I1462" s="35"/>
      <c r="J1462" s="36"/>
      <c r="K1462" s="35"/>
      <c r="L1462" s="34"/>
      <c r="M1462" s="33"/>
      <c r="N1462" s="32"/>
      <c r="O1462" s="31"/>
      <c r="P1462" s="30">
        <f t="shared" si="88"/>
        <v>0</v>
      </c>
      <c r="Q1462" s="45"/>
      <c r="R1462" s="46"/>
      <c r="S1462" s="45"/>
      <c r="T1462" s="44"/>
      <c r="U1462" s="26">
        <f t="shared" si="90"/>
        <v>0</v>
      </c>
      <c r="V1462" s="25">
        <f t="shared" si="89"/>
        <v>0</v>
      </c>
      <c r="W1462" s="25">
        <f t="shared" si="91"/>
        <v>0</v>
      </c>
      <c r="X1462" s="43"/>
    </row>
    <row r="1463" spans="1:24" ht="12.75">
      <c r="A1463" s="36"/>
      <c r="B1463" s="42"/>
      <c r="C1463" s="41"/>
      <c r="D1463" s="40"/>
      <c r="E1463" s="39"/>
      <c r="F1463" s="38"/>
      <c r="G1463" s="37"/>
      <c r="H1463" s="36" t="s">
        <v>0</v>
      </c>
      <c r="I1463" s="35"/>
      <c r="J1463" s="36"/>
      <c r="K1463" s="35"/>
      <c r="L1463" s="34"/>
      <c r="M1463" s="33"/>
      <c r="N1463" s="32"/>
      <c r="O1463" s="31"/>
      <c r="P1463" s="30">
        <f t="shared" si="88"/>
        <v>0</v>
      </c>
      <c r="Q1463" s="45"/>
      <c r="R1463" s="46"/>
      <c r="S1463" s="45"/>
      <c r="T1463" s="44"/>
      <c r="U1463" s="26">
        <f t="shared" si="90"/>
        <v>0</v>
      </c>
      <c r="V1463" s="25">
        <f t="shared" si="89"/>
        <v>0</v>
      </c>
      <c r="W1463" s="25">
        <f t="shared" si="91"/>
        <v>0</v>
      </c>
      <c r="X1463" s="43"/>
    </row>
    <row r="1464" spans="1:24" ht="12.75">
      <c r="A1464" s="36"/>
      <c r="B1464" s="42"/>
      <c r="C1464" s="41"/>
      <c r="D1464" s="40"/>
      <c r="E1464" s="39"/>
      <c r="F1464" s="38"/>
      <c r="G1464" s="37"/>
      <c r="H1464" s="36" t="s">
        <v>0</v>
      </c>
      <c r="I1464" s="35"/>
      <c r="J1464" s="36"/>
      <c r="K1464" s="35"/>
      <c r="L1464" s="34"/>
      <c r="M1464" s="33"/>
      <c r="N1464" s="32"/>
      <c r="O1464" s="31"/>
      <c r="P1464" s="30">
        <f t="shared" si="88"/>
        <v>0</v>
      </c>
      <c r="Q1464" s="45"/>
      <c r="R1464" s="46"/>
      <c r="S1464" s="45"/>
      <c r="T1464" s="44"/>
      <c r="U1464" s="26">
        <f t="shared" si="90"/>
        <v>0</v>
      </c>
      <c r="V1464" s="25">
        <f t="shared" si="89"/>
        <v>0</v>
      </c>
      <c r="W1464" s="25">
        <f t="shared" si="91"/>
        <v>0</v>
      </c>
      <c r="X1464" s="43"/>
    </row>
    <row r="1465" spans="1:24" ht="12.75">
      <c r="A1465" s="36"/>
      <c r="B1465" s="42"/>
      <c r="C1465" s="41"/>
      <c r="D1465" s="40"/>
      <c r="E1465" s="39"/>
      <c r="F1465" s="38"/>
      <c r="G1465" s="37"/>
      <c r="H1465" s="36" t="s">
        <v>0</v>
      </c>
      <c r="I1465" s="35"/>
      <c r="J1465" s="36"/>
      <c r="K1465" s="35"/>
      <c r="L1465" s="34"/>
      <c r="M1465" s="33"/>
      <c r="N1465" s="32"/>
      <c r="O1465" s="31"/>
      <c r="P1465" s="30">
        <f t="shared" si="88"/>
        <v>0</v>
      </c>
      <c r="Q1465" s="45"/>
      <c r="R1465" s="46"/>
      <c r="S1465" s="45"/>
      <c r="T1465" s="44"/>
      <c r="U1465" s="26">
        <f t="shared" si="90"/>
        <v>0</v>
      </c>
      <c r="V1465" s="25">
        <f t="shared" si="89"/>
        <v>0</v>
      </c>
      <c r="W1465" s="25">
        <f t="shared" si="91"/>
        <v>0</v>
      </c>
      <c r="X1465" s="43"/>
    </row>
    <row r="1466" spans="1:24" ht="12.75">
      <c r="A1466" s="36"/>
      <c r="B1466" s="42"/>
      <c r="C1466" s="41"/>
      <c r="D1466" s="40"/>
      <c r="E1466" s="39"/>
      <c r="F1466" s="38"/>
      <c r="G1466" s="37"/>
      <c r="H1466" s="36" t="s">
        <v>0</v>
      </c>
      <c r="I1466" s="35"/>
      <c r="J1466" s="36"/>
      <c r="K1466" s="35"/>
      <c r="L1466" s="34"/>
      <c r="M1466" s="33"/>
      <c r="N1466" s="32"/>
      <c r="O1466" s="31"/>
      <c r="P1466" s="30">
        <f t="shared" si="88"/>
        <v>0</v>
      </c>
      <c r="Q1466" s="45"/>
      <c r="R1466" s="46"/>
      <c r="S1466" s="45"/>
      <c r="T1466" s="44"/>
      <c r="U1466" s="26">
        <f t="shared" si="90"/>
        <v>0</v>
      </c>
      <c r="V1466" s="25">
        <f t="shared" si="89"/>
        <v>0</v>
      </c>
      <c r="W1466" s="25">
        <f t="shared" si="91"/>
        <v>0</v>
      </c>
      <c r="X1466" s="43"/>
    </row>
    <row r="1467" spans="1:24" ht="12.75">
      <c r="A1467" s="36"/>
      <c r="B1467" s="42"/>
      <c r="C1467" s="41"/>
      <c r="D1467" s="40"/>
      <c r="E1467" s="39"/>
      <c r="F1467" s="38"/>
      <c r="G1467" s="37"/>
      <c r="H1467" s="36" t="s">
        <v>0</v>
      </c>
      <c r="I1467" s="35"/>
      <c r="J1467" s="36"/>
      <c r="K1467" s="35"/>
      <c r="L1467" s="34"/>
      <c r="M1467" s="33"/>
      <c r="N1467" s="32"/>
      <c r="O1467" s="31"/>
      <c r="P1467" s="30">
        <f t="shared" si="88"/>
        <v>0</v>
      </c>
      <c r="Q1467" s="45"/>
      <c r="R1467" s="46"/>
      <c r="S1467" s="45"/>
      <c r="T1467" s="44"/>
      <c r="U1467" s="26">
        <f t="shared" si="90"/>
        <v>0</v>
      </c>
      <c r="V1467" s="25">
        <f t="shared" si="89"/>
        <v>0</v>
      </c>
      <c r="W1467" s="25">
        <f t="shared" si="91"/>
        <v>0</v>
      </c>
      <c r="X1467" s="43"/>
    </row>
    <row r="1468" spans="1:24" ht="12.75">
      <c r="A1468" s="36"/>
      <c r="B1468" s="42"/>
      <c r="C1468" s="41"/>
      <c r="D1468" s="40"/>
      <c r="E1468" s="39"/>
      <c r="F1468" s="38"/>
      <c r="G1468" s="37"/>
      <c r="H1468" s="36" t="s">
        <v>0</v>
      </c>
      <c r="I1468" s="35"/>
      <c r="J1468" s="36"/>
      <c r="K1468" s="35"/>
      <c r="L1468" s="34"/>
      <c r="M1468" s="33"/>
      <c r="N1468" s="32"/>
      <c r="O1468" s="31"/>
      <c r="P1468" s="30">
        <f t="shared" si="88"/>
        <v>0</v>
      </c>
      <c r="Q1468" s="45"/>
      <c r="R1468" s="46"/>
      <c r="S1468" s="45"/>
      <c r="T1468" s="44"/>
      <c r="U1468" s="26">
        <f t="shared" si="90"/>
        <v>0</v>
      </c>
      <c r="V1468" s="25">
        <f t="shared" si="89"/>
        <v>0</v>
      </c>
      <c r="W1468" s="25">
        <f t="shared" si="91"/>
        <v>0</v>
      </c>
      <c r="X1468" s="43"/>
    </row>
    <row r="1469" spans="1:24" ht="12.75">
      <c r="A1469" s="36"/>
      <c r="B1469" s="42"/>
      <c r="C1469" s="41"/>
      <c r="D1469" s="40"/>
      <c r="E1469" s="39"/>
      <c r="F1469" s="38"/>
      <c r="G1469" s="37"/>
      <c r="H1469" s="36" t="s">
        <v>0</v>
      </c>
      <c r="I1469" s="35"/>
      <c r="J1469" s="36"/>
      <c r="K1469" s="35"/>
      <c r="L1469" s="34"/>
      <c r="M1469" s="33"/>
      <c r="N1469" s="32"/>
      <c r="O1469" s="31"/>
      <c r="P1469" s="30">
        <f t="shared" si="88"/>
        <v>0</v>
      </c>
      <c r="Q1469" s="45"/>
      <c r="R1469" s="46"/>
      <c r="S1469" s="45"/>
      <c r="T1469" s="44"/>
      <c r="U1469" s="26">
        <f t="shared" si="90"/>
        <v>0</v>
      </c>
      <c r="V1469" s="25">
        <f t="shared" si="89"/>
        <v>0</v>
      </c>
      <c r="W1469" s="25">
        <f t="shared" si="91"/>
        <v>0</v>
      </c>
      <c r="X1469" s="43"/>
    </row>
    <row r="1470" spans="1:24" ht="12.75">
      <c r="A1470" s="36"/>
      <c r="B1470" s="42"/>
      <c r="C1470" s="41"/>
      <c r="D1470" s="40"/>
      <c r="E1470" s="39"/>
      <c r="F1470" s="38"/>
      <c r="G1470" s="37"/>
      <c r="H1470" s="36" t="s">
        <v>0</v>
      </c>
      <c r="I1470" s="35"/>
      <c r="J1470" s="36"/>
      <c r="K1470" s="35"/>
      <c r="L1470" s="34"/>
      <c r="M1470" s="33"/>
      <c r="N1470" s="32"/>
      <c r="O1470" s="31"/>
      <c r="P1470" s="30">
        <f t="shared" si="88"/>
        <v>0</v>
      </c>
      <c r="Q1470" s="45"/>
      <c r="R1470" s="46"/>
      <c r="S1470" s="45"/>
      <c r="T1470" s="44"/>
      <c r="U1470" s="26">
        <f t="shared" si="90"/>
        <v>0</v>
      </c>
      <c r="V1470" s="25">
        <f t="shared" si="89"/>
        <v>0</v>
      </c>
      <c r="W1470" s="25">
        <f t="shared" si="91"/>
        <v>0</v>
      </c>
      <c r="X1470" s="43"/>
    </row>
    <row r="1471" spans="1:24" ht="12.75">
      <c r="A1471" s="36"/>
      <c r="B1471" s="42"/>
      <c r="C1471" s="41"/>
      <c r="D1471" s="40"/>
      <c r="E1471" s="39"/>
      <c r="F1471" s="38"/>
      <c r="G1471" s="37"/>
      <c r="H1471" s="36" t="s">
        <v>0</v>
      </c>
      <c r="I1471" s="35"/>
      <c r="J1471" s="36"/>
      <c r="K1471" s="35"/>
      <c r="L1471" s="34"/>
      <c r="M1471" s="33"/>
      <c r="N1471" s="32"/>
      <c r="O1471" s="31"/>
      <c r="P1471" s="30">
        <f t="shared" si="88"/>
        <v>0</v>
      </c>
      <c r="Q1471" s="45"/>
      <c r="R1471" s="46"/>
      <c r="S1471" s="45"/>
      <c r="T1471" s="44"/>
      <c r="U1471" s="26">
        <f t="shared" si="90"/>
        <v>0</v>
      </c>
      <c r="V1471" s="25">
        <f t="shared" si="89"/>
        <v>0</v>
      </c>
      <c r="W1471" s="25">
        <f t="shared" si="91"/>
        <v>0</v>
      </c>
      <c r="X1471" s="43"/>
    </row>
    <row r="1472" spans="1:24" ht="12.75">
      <c r="A1472" s="36"/>
      <c r="B1472" s="42"/>
      <c r="C1472" s="41"/>
      <c r="D1472" s="40"/>
      <c r="E1472" s="39"/>
      <c r="F1472" s="38"/>
      <c r="G1472" s="37"/>
      <c r="H1472" s="36" t="s">
        <v>0</v>
      </c>
      <c r="I1472" s="35"/>
      <c r="J1472" s="36"/>
      <c r="K1472" s="35"/>
      <c r="L1472" s="34"/>
      <c r="M1472" s="33"/>
      <c r="N1472" s="32"/>
      <c r="O1472" s="31"/>
      <c r="P1472" s="30">
        <f t="shared" si="88"/>
        <v>0</v>
      </c>
      <c r="Q1472" s="45"/>
      <c r="R1472" s="46"/>
      <c r="S1472" s="45"/>
      <c r="T1472" s="44"/>
      <c r="U1472" s="26">
        <f t="shared" si="90"/>
        <v>0</v>
      </c>
      <c r="V1472" s="25">
        <f t="shared" si="89"/>
        <v>0</v>
      </c>
      <c r="W1472" s="25">
        <f t="shared" si="91"/>
        <v>0</v>
      </c>
      <c r="X1472" s="43"/>
    </row>
    <row r="1473" spans="1:24" ht="12.75">
      <c r="A1473" s="36"/>
      <c r="B1473" s="42"/>
      <c r="C1473" s="41"/>
      <c r="D1473" s="40"/>
      <c r="E1473" s="39"/>
      <c r="F1473" s="38"/>
      <c r="G1473" s="37"/>
      <c r="H1473" s="36" t="s">
        <v>0</v>
      </c>
      <c r="I1473" s="35"/>
      <c r="J1473" s="36"/>
      <c r="K1473" s="35"/>
      <c r="L1473" s="34"/>
      <c r="M1473" s="33"/>
      <c r="N1473" s="32"/>
      <c r="O1473" s="31"/>
      <c r="P1473" s="30">
        <f t="shared" si="88"/>
        <v>0</v>
      </c>
      <c r="Q1473" s="45"/>
      <c r="R1473" s="46"/>
      <c r="S1473" s="45"/>
      <c r="T1473" s="44"/>
      <c r="U1473" s="26">
        <f t="shared" si="90"/>
        <v>0</v>
      </c>
      <c r="V1473" s="25">
        <f t="shared" si="89"/>
        <v>0</v>
      </c>
      <c r="W1473" s="25">
        <f t="shared" si="91"/>
        <v>0</v>
      </c>
      <c r="X1473" s="43"/>
    </row>
    <row r="1474" spans="1:24" ht="12.75">
      <c r="A1474" s="36"/>
      <c r="B1474" s="42"/>
      <c r="C1474" s="41"/>
      <c r="D1474" s="40"/>
      <c r="E1474" s="39"/>
      <c r="F1474" s="38"/>
      <c r="G1474" s="37"/>
      <c r="H1474" s="36" t="s">
        <v>0</v>
      </c>
      <c r="I1474" s="35"/>
      <c r="J1474" s="36"/>
      <c r="K1474" s="35"/>
      <c r="L1474" s="34"/>
      <c r="M1474" s="33"/>
      <c r="N1474" s="32"/>
      <c r="O1474" s="31"/>
      <c r="P1474" s="30">
        <f t="shared" si="88"/>
        <v>0</v>
      </c>
      <c r="Q1474" s="45"/>
      <c r="R1474" s="46"/>
      <c r="S1474" s="45"/>
      <c r="T1474" s="44"/>
      <c r="U1474" s="26">
        <f t="shared" si="90"/>
        <v>0</v>
      </c>
      <c r="V1474" s="25">
        <f t="shared" si="89"/>
        <v>0</v>
      </c>
      <c r="W1474" s="25">
        <f t="shared" si="91"/>
        <v>0</v>
      </c>
      <c r="X1474" s="43"/>
    </row>
    <row r="1475" spans="1:24" ht="12.75">
      <c r="A1475" s="36"/>
      <c r="B1475" s="42"/>
      <c r="C1475" s="41"/>
      <c r="D1475" s="40"/>
      <c r="E1475" s="39"/>
      <c r="F1475" s="38"/>
      <c r="G1475" s="37"/>
      <c r="H1475" s="36" t="s">
        <v>0</v>
      </c>
      <c r="I1475" s="35"/>
      <c r="J1475" s="36"/>
      <c r="K1475" s="35"/>
      <c r="L1475" s="34"/>
      <c r="M1475" s="33"/>
      <c r="N1475" s="32"/>
      <c r="O1475" s="31"/>
      <c r="P1475" s="30">
        <f t="shared" si="88"/>
        <v>0</v>
      </c>
      <c r="Q1475" s="45"/>
      <c r="R1475" s="46"/>
      <c r="S1475" s="45"/>
      <c r="T1475" s="44"/>
      <c r="U1475" s="26">
        <f t="shared" si="90"/>
        <v>0</v>
      </c>
      <c r="V1475" s="25">
        <f t="shared" si="89"/>
        <v>0</v>
      </c>
      <c r="W1475" s="25">
        <f t="shared" si="91"/>
        <v>0</v>
      </c>
      <c r="X1475" s="43"/>
    </row>
    <row r="1476" spans="1:24" ht="12.75">
      <c r="A1476" s="36"/>
      <c r="B1476" s="42"/>
      <c r="C1476" s="41"/>
      <c r="D1476" s="40"/>
      <c r="E1476" s="39"/>
      <c r="F1476" s="38"/>
      <c r="G1476" s="37"/>
      <c r="H1476" s="36" t="s">
        <v>0</v>
      </c>
      <c r="I1476" s="35"/>
      <c r="J1476" s="36"/>
      <c r="K1476" s="35"/>
      <c r="L1476" s="34"/>
      <c r="M1476" s="33"/>
      <c r="N1476" s="32"/>
      <c r="O1476" s="31"/>
      <c r="P1476" s="30">
        <f t="shared" si="88"/>
        <v>0</v>
      </c>
      <c r="Q1476" s="45"/>
      <c r="R1476" s="46"/>
      <c r="S1476" s="45"/>
      <c r="T1476" s="44"/>
      <c r="U1476" s="26">
        <f t="shared" si="90"/>
        <v>0</v>
      </c>
      <c r="V1476" s="25">
        <f t="shared" si="89"/>
        <v>0</v>
      </c>
      <c r="W1476" s="25">
        <f t="shared" si="91"/>
        <v>0</v>
      </c>
      <c r="X1476" s="43"/>
    </row>
    <row r="1477" spans="1:24" ht="12.75">
      <c r="A1477" s="36"/>
      <c r="B1477" s="42"/>
      <c r="C1477" s="41"/>
      <c r="D1477" s="40"/>
      <c r="E1477" s="39"/>
      <c r="F1477" s="38"/>
      <c r="G1477" s="37"/>
      <c r="H1477" s="36" t="s">
        <v>0</v>
      </c>
      <c r="I1477" s="35"/>
      <c r="J1477" s="36"/>
      <c r="K1477" s="35"/>
      <c r="L1477" s="34"/>
      <c r="M1477" s="33"/>
      <c r="N1477" s="32"/>
      <c r="O1477" s="31"/>
      <c r="P1477" s="30">
        <f t="shared" si="88"/>
        <v>0</v>
      </c>
      <c r="Q1477" s="45"/>
      <c r="R1477" s="46"/>
      <c r="S1477" s="45"/>
      <c r="T1477" s="44"/>
      <c r="U1477" s="26">
        <f t="shared" si="90"/>
        <v>0</v>
      </c>
      <c r="V1477" s="25">
        <f t="shared" si="89"/>
        <v>0</v>
      </c>
      <c r="W1477" s="25">
        <f t="shared" si="91"/>
        <v>0</v>
      </c>
      <c r="X1477" s="43"/>
    </row>
    <row r="1478" spans="1:24" ht="12.75">
      <c r="A1478" s="36"/>
      <c r="B1478" s="42"/>
      <c r="C1478" s="41"/>
      <c r="D1478" s="40"/>
      <c r="E1478" s="39"/>
      <c r="F1478" s="38"/>
      <c r="G1478" s="37"/>
      <c r="H1478" s="36" t="s">
        <v>0</v>
      </c>
      <c r="I1478" s="35"/>
      <c r="J1478" s="36"/>
      <c r="K1478" s="35"/>
      <c r="L1478" s="34"/>
      <c r="M1478" s="33"/>
      <c r="N1478" s="32"/>
      <c r="O1478" s="31"/>
      <c r="P1478" s="30">
        <f t="shared" ref="P1478:P1541" si="92">N1478+O1478</f>
        <v>0</v>
      </c>
      <c r="Q1478" s="45"/>
      <c r="R1478" s="46"/>
      <c r="S1478" s="45"/>
      <c r="T1478" s="44"/>
      <c r="U1478" s="26">
        <f t="shared" si="90"/>
        <v>0</v>
      </c>
      <c r="V1478" s="25">
        <f t="shared" ref="V1478:V1541" si="93">(Q1478*R1478)+(S1478*T1478)</f>
        <v>0</v>
      </c>
      <c r="W1478" s="25">
        <f t="shared" si="91"/>
        <v>0</v>
      </c>
      <c r="X1478" s="43"/>
    </row>
    <row r="1479" spans="1:24" ht="12.75">
      <c r="A1479" s="36"/>
      <c r="B1479" s="42"/>
      <c r="C1479" s="41"/>
      <c r="D1479" s="40"/>
      <c r="E1479" s="39"/>
      <c r="F1479" s="38"/>
      <c r="G1479" s="37"/>
      <c r="H1479" s="36" t="s">
        <v>0</v>
      </c>
      <c r="I1479" s="35"/>
      <c r="J1479" s="36"/>
      <c r="K1479" s="35"/>
      <c r="L1479" s="34"/>
      <c r="M1479" s="33"/>
      <c r="N1479" s="32"/>
      <c r="O1479" s="31"/>
      <c r="P1479" s="30">
        <f t="shared" si="92"/>
        <v>0</v>
      </c>
      <c r="Q1479" s="45"/>
      <c r="R1479" s="46"/>
      <c r="S1479" s="45"/>
      <c r="T1479" s="44"/>
      <c r="U1479" s="26">
        <f t="shared" ref="U1479:U1542" si="94">Q1479+S1479</f>
        <v>0</v>
      </c>
      <c r="V1479" s="25">
        <f t="shared" si="93"/>
        <v>0</v>
      </c>
      <c r="W1479" s="25">
        <f t="shared" ref="W1479:W1542" si="95">V1479+P1479</f>
        <v>0</v>
      </c>
      <c r="X1479" s="43"/>
    </row>
    <row r="1480" spans="1:24" ht="12.75">
      <c r="A1480" s="36"/>
      <c r="B1480" s="42"/>
      <c r="C1480" s="41"/>
      <c r="D1480" s="40"/>
      <c r="E1480" s="39"/>
      <c r="F1480" s="38"/>
      <c r="G1480" s="37"/>
      <c r="H1480" s="36" t="s">
        <v>0</v>
      </c>
      <c r="I1480" s="35"/>
      <c r="J1480" s="36"/>
      <c r="K1480" s="35"/>
      <c r="L1480" s="34"/>
      <c r="M1480" s="33"/>
      <c r="N1480" s="32"/>
      <c r="O1480" s="31"/>
      <c r="P1480" s="30">
        <f t="shared" si="92"/>
        <v>0</v>
      </c>
      <c r="Q1480" s="45"/>
      <c r="R1480" s="46"/>
      <c r="S1480" s="45"/>
      <c r="T1480" s="44"/>
      <c r="U1480" s="26">
        <f t="shared" si="94"/>
        <v>0</v>
      </c>
      <c r="V1480" s="25">
        <f t="shared" si="93"/>
        <v>0</v>
      </c>
      <c r="W1480" s="25">
        <f t="shared" si="95"/>
        <v>0</v>
      </c>
      <c r="X1480" s="43"/>
    </row>
    <row r="1481" spans="1:24" ht="12.75">
      <c r="A1481" s="36"/>
      <c r="B1481" s="42"/>
      <c r="C1481" s="41"/>
      <c r="D1481" s="40"/>
      <c r="E1481" s="39"/>
      <c r="F1481" s="38"/>
      <c r="G1481" s="37"/>
      <c r="H1481" s="36" t="s">
        <v>0</v>
      </c>
      <c r="I1481" s="35"/>
      <c r="J1481" s="36"/>
      <c r="K1481" s="35"/>
      <c r="L1481" s="34"/>
      <c r="M1481" s="33"/>
      <c r="N1481" s="32"/>
      <c r="O1481" s="31"/>
      <c r="P1481" s="30">
        <f t="shared" si="92"/>
        <v>0</v>
      </c>
      <c r="Q1481" s="45"/>
      <c r="R1481" s="46"/>
      <c r="S1481" s="45"/>
      <c r="T1481" s="44"/>
      <c r="U1481" s="26">
        <f t="shared" si="94"/>
        <v>0</v>
      </c>
      <c r="V1481" s="25">
        <f t="shared" si="93"/>
        <v>0</v>
      </c>
      <c r="W1481" s="25">
        <f t="shared" si="95"/>
        <v>0</v>
      </c>
      <c r="X1481" s="43"/>
    </row>
    <row r="1482" spans="1:24" ht="12.75">
      <c r="A1482" s="36"/>
      <c r="B1482" s="42"/>
      <c r="C1482" s="41"/>
      <c r="D1482" s="40"/>
      <c r="E1482" s="39"/>
      <c r="F1482" s="38"/>
      <c r="G1482" s="37"/>
      <c r="H1482" s="36" t="s">
        <v>0</v>
      </c>
      <c r="I1482" s="35"/>
      <c r="J1482" s="36"/>
      <c r="K1482" s="35"/>
      <c r="L1482" s="34"/>
      <c r="M1482" s="33"/>
      <c r="N1482" s="32"/>
      <c r="O1482" s="31"/>
      <c r="P1482" s="30">
        <f t="shared" si="92"/>
        <v>0</v>
      </c>
      <c r="Q1482" s="45"/>
      <c r="R1482" s="46"/>
      <c r="S1482" s="45"/>
      <c r="T1482" s="44"/>
      <c r="U1482" s="26">
        <f t="shared" si="94"/>
        <v>0</v>
      </c>
      <c r="V1482" s="25">
        <f t="shared" si="93"/>
        <v>0</v>
      </c>
      <c r="W1482" s="25">
        <f t="shared" si="95"/>
        <v>0</v>
      </c>
      <c r="X1482" s="43"/>
    </row>
    <row r="1483" spans="1:24" ht="12.75">
      <c r="A1483" s="36"/>
      <c r="B1483" s="42"/>
      <c r="C1483" s="41"/>
      <c r="D1483" s="40"/>
      <c r="E1483" s="39"/>
      <c r="F1483" s="38"/>
      <c r="G1483" s="37"/>
      <c r="H1483" s="36" t="s">
        <v>0</v>
      </c>
      <c r="I1483" s="35"/>
      <c r="J1483" s="36"/>
      <c r="K1483" s="35"/>
      <c r="L1483" s="34"/>
      <c r="M1483" s="33"/>
      <c r="N1483" s="32"/>
      <c r="O1483" s="31"/>
      <c r="P1483" s="30">
        <f t="shared" si="92"/>
        <v>0</v>
      </c>
      <c r="Q1483" s="45"/>
      <c r="R1483" s="46"/>
      <c r="S1483" s="45"/>
      <c r="T1483" s="44"/>
      <c r="U1483" s="26">
        <f t="shared" si="94"/>
        <v>0</v>
      </c>
      <c r="V1483" s="25">
        <f t="shared" si="93"/>
        <v>0</v>
      </c>
      <c r="W1483" s="25">
        <f t="shared" si="95"/>
        <v>0</v>
      </c>
      <c r="X1483" s="43"/>
    </row>
    <row r="1484" spans="1:24" ht="12.75">
      <c r="A1484" s="36"/>
      <c r="B1484" s="42"/>
      <c r="C1484" s="41"/>
      <c r="D1484" s="40"/>
      <c r="E1484" s="39"/>
      <c r="F1484" s="38"/>
      <c r="G1484" s="37"/>
      <c r="H1484" s="36" t="s">
        <v>0</v>
      </c>
      <c r="I1484" s="35"/>
      <c r="J1484" s="36"/>
      <c r="K1484" s="35"/>
      <c r="L1484" s="34"/>
      <c r="M1484" s="33"/>
      <c r="N1484" s="32"/>
      <c r="O1484" s="31"/>
      <c r="P1484" s="30">
        <f t="shared" si="92"/>
        <v>0</v>
      </c>
      <c r="Q1484" s="45"/>
      <c r="R1484" s="46"/>
      <c r="S1484" s="45"/>
      <c r="T1484" s="44"/>
      <c r="U1484" s="26">
        <f t="shared" si="94"/>
        <v>0</v>
      </c>
      <c r="V1484" s="25">
        <f t="shared" si="93"/>
        <v>0</v>
      </c>
      <c r="W1484" s="25">
        <f t="shared" si="95"/>
        <v>0</v>
      </c>
      <c r="X1484" s="43"/>
    </row>
    <row r="1485" spans="1:24" ht="12.75">
      <c r="A1485" s="36"/>
      <c r="B1485" s="42"/>
      <c r="C1485" s="41"/>
      <c r="D1485" s="40"/>
      <c r="E1485" s="39"/>
      <c r="F1485" s="38"/>
      <c r="G1485" s="37"/>
      <c r="H1485" s="36" t="s">
        <v>0</v>
      </c>
      <c r="I1485" s="35"/>
      <c r="J1485" s="36"/>
      <c r="K1485" s="35"/>
      <c r="L1485" s="34"/>
      <c r="M1485" s="33"/>
      <c r="N1485" s="32"/>
      <c r="O1485" s="31"/>
      <c r="P1485" s="30">
        <f t="shared" si="92"/>
        <v>0</v>
      </c>
      <c r="Q1485" s="45"/>
      <c r="R1485" s="46"/>
      <c r="S1485" s="45"/>
      <c r="T1485" s="44"/>
      <c r="U1485" s="26">
        <f t="shared" si="94"/>
        <v>0</v>
      </c>
      <c r="V1485" s="25">
        <f t="shared" si="93"/>
        <v>0</v>
      </c>
      <c r="W1485" s="25">
        <f t="shared" si="95"/>
        <v>0</v>
      </c>
      <c r="X1485" s="43"/>
    </row>
    <row r="1486" spans="1:24" ht="12.75">
      <c r="A1486" s="36"/>
      <c r="B1486" s="42"/>
      <c r="C1486" s="41"/>
      <c r="D1486" s="40"/>
      <c r="E1486" s="39"/>
      <c r="F1486" s="38"/>
      <c r="G1486" s="37"/>
      <c r="H1486" s="36" t="s">
        <v>0</v>
      </c>
      <c r="I1486" s="35"/>
      <c r="J1486" s="36"/>
      <c r="K1486" s="35"/>
      <c r="L1486" s="34"/>
      <c r="M1486" s="33"/>
      <c r="N1486" s="32"/>
      <c r="O1486" s="31"/>
      <c r="P1486" s="30">
        <f t="shared" si="92"/>
        <v>0</v>
      </c>
      <c r="Q1486" s="45"/>
      <c r="R1486" s="46"/>
      <c r="S1486" s="45"/>
      <c r="T1486" s="44"/>
      <c r="U1486" s="26">
        <f t="shared" si="94"/>
        <v>0</v>
      </c>
      <c r="V1486" s="25">
        <f t="shared" si="93"/>
        <v>0</v>
      </c>
      <c r="W1486" s="25">
        <f t="shared" si="95"/>
        <v>0</v>
      </c>
      <c r="X1486" s="43"/>
    </row>
    <row r="1487" spans="1:24" ht="12.75">
      <c r="A1487" s="36"/>
      <c r="B1487" s="42"/>
      <c r="C1487" s="41"/>
      <c r="D1487" s="40"/>
      <c r="E1487" s="39"/>
      <c r="F1487" s="38"/>
      <c r="G1487" s="37"/>
      <c r="H1487" s="36" t="s">
        <v>0</v>
      </c>
      <c r="I1487" s="35"/>
      <c r="J1487" s="36"/>
      <c r="K1487" s="35"/>
      <c r="L1487" s="34"/>
      <c r="M1487" s="33"/>
      <c r="N1487" s="32"/>
      <c r="O1487" s="31"/>
      <c r="P1487" s="30">
        <f t="shared" si="92"/>
        <v>0</v>
      </c>
      <c r="Q1487" s="45"/>
      <c r="R1487" s="46"/>
      <c r="S1487" s="45"/>
      <c r="T1487" s="44"/>
      <c r="U1487" s="26">
        <f t="shared" si="94"/>
        <v>0</v>
      </c>
      <c r="V1487" s="25">
        <f t="shared" si="93"/>
        <v>0</v>
      </c>
      <c r="W1487" s="25">
        <f t="shared" si="95"/>
        <v>0</v>
      </c>
      <c r="X1487" s="43"/>
    </row>
    <row r="1488" spans="1:24" ht="12.75">
      <c r="A1488" s="36"/>
      <c r="B1488" s="42"/>
      <c r="C1488" s="41"/>
      <c r="D1488" s="40"/>
      <c r="E1488" s="39"/>
      <c r="F1488" s="38"/>
      <c r="G1488" s="37"/>
      <c r="H1488" s="36" t="s">
        <v>0</v>
      </c>
      <c r="I1488" s="35"/>
      <c r="J1488" s="36"/>
      <c r="K1488" s="35"/>
      <c r="L1488" s="34"/>
      <c r="M1488" s="33"/>
      <c r="N1488" s="32"/>
      <c r="O1488" s="31"/>
      <c r="P1488" s="30">
        <f t="shared" si="92"/>
        <v>0</v>
      </c>
      <c r="Q1488" s="45"/>
      <c r="R1488" s="46"/>
      <c r="S1488" s="45"/>
      <c r="T1488" s="44"/>
      <c r="U1488" s="26">
        <f t="shared" si="94"/>
        <v>0</v>
      </c>
      <c r="V1488" s="25">
        <f t="shared" si="93"/>
        <v>0</v>
      </c>
      <c r="W1488" s="25">
        <f t="shared" si="95"/>
        <v>0</v>
      </c>
      <c r="X1488" s="43"/>
    </row>
    <row r="1489" spans="1:24" ht="12.75">
      <c r="A1489" s="36"/>
      <c r="B1489" s="42"/>
      <c r="C1489" s="41"/>
      <c r="D1489" s="40"/>
      <c r="E1489" s="39"/>
      <c r="F1489" s="38"/>
      <c r="G1489" s="37"/>
      <c r="H1489" s="36" t="s">
        <v>0</v>
      </c>
      <c r="I1489" s="35"/>
      <c r="J1489" s="36"/>
      <c r="K1489" s="35"/>
      <c r="L1489" s="34"/>
      <c r="M1489" s="33"/>
      <c r="N1489" s="32"/>
      <c r="O1489" s="31"/>
      <c r="P1489" s="30">
        <f t="shared" si="92"/>
        <v>0</v>
      </c>
      <c r="Q1489" s="45"/>
      <c r="R1489" s="46"/>
      <c r="S1489" s="45"/>
      <c r="T1489" s="44"/>
      <c r="U1489" s="26">
        <f t="shared" si="94"/>
        <v>0</v>
      </c>
      <c r="V1489" s="25">
        <f t="shared" si="93"/>
        <v>0</v>
      </c>
      <c r="W1489" s="25">
        <f t="shared" si="95"/>
        <v>0</v>
      </c>
      <c r="X1489" s="43"/>
    </row>
    <row r="1490" spans="1:24" ht="12.75">
      <c r="A1490" s="36"/>
      <c r="B1490" s="42"/>
      <c r="C1490" s="41"/>
      <c r="D1490" s="40"/>
      <c r="E1490" s="39"/>
      <c r="F1490" s="38"/>
      <c r="G1490" s="37"/>
      <c r="H1490" s="36" t="s">
        <v>0</v>
      </c>
      <c r="I1490" s="35"/>
      <c r="J1490" s="36"/>
      <c r="K1490" s="35"/>
      <c r="L1490" s="34"/>
      <c r="M1490" s="33"/>
      <c r="N1490" s="32"/>
      <c r="O1490" s="31"/>
      <c r="P1490" s="30">
        <f t="shared" si="92"/>
        <v>0</v>
      </c>
      <c r="Q1490" s="45"/>
      <c r="R1490" s="46"/>
      <c r="S1490" s="45"/>
      <c r="T1490" s="44"/>
      <c r="U1490" s="26">
        <f t="shared" si="94"/>
        <v>0</v>
      </c>
      <c r="V1490" s="25">
        <f t="shared" si="93"/>
        <v>0</v>
      </c>
      <c r="W1490" s="25">
        <f t="shared" si="95"/>
        <v>0</v>
      </c>
      <c r="X1490" s="43"/>
    </row>
    <row r="1491" spans="1:24" ht="12.75">
      <c r="A1491" s="36"/>
      <c r="B1491" s="42"/>
      <c r="C1491" s="41"/>
      <c r="D1491" s="40"/>
      <c r="E1491" s="39"/>
      <c r="F1491" s="38"/>
      <c r="G1491" s="37"/>
      <c r="H1491" s="36" t="s">
        <v>0</v>
      </c>
      <c r="I1491" s="35"/>
      <c r="J1491" s="36"/>
      <c r="K1491" s="35"/>
      <c r="L1491" s="34"/>
      <c r="M1491" s="33"/>
      <c r="N1491" s="32"/>
      <c r="O1491" s="31"/>
      <c r="P1491" s="30">
        <f t="shared" si="92"/>
        <v>0</v>
      </c>
      <c r="Q1491" s="45"/>
      <c r="R1491" s="46"/>
      <c r="S1491" s="45"/>
      <c r="T1491" s="44"/>
      <c r="U1491" s="26">
        <f t="shared" si="94"/>
        <v>0</v>
      </c>
      <c r="V1491" s="25">
        <f t="shared" si="93"/>
        <v>0</v>
      </c>
      <c r="W1491" s="25">
        <f t="shared" si="95"/>
        <v>0</v>
      </c>
      <c r="X1491" s="43"/>
    </row>
    <row r="1492" spans="1:24" ht="12.75">
      <c r="A1492" s="36"/>
      <c r="B1492" s="42"/>
      <c r="C1492" s="41"/>
      <c r="D1492" s="40"/>
      <c r="E1492" s="39"/>
      <c r="F1492" s="38"/>
      <c r="G1492" s="37"/>
      <c r="H1492" s="36" t="s">
        <v>0</v>
      </c>
      <c r="I1492" s="35"/>
      <c r="J1492" s="36"/>
      <c r="K1492" s="35"/>
      <c r="L1492" s="34"/>
      <c r="M1492" s="33"/>
      <c r="N1492" s="32"/>
      <c r="O1492" s="31"/>
      <c r="P1492" s="30">
        <f t="shared" si="92"/>
        <v>0</v>
      </c>
      <c r="Q1492" s="45"/>
      <c r="R1492" s="46"/>
      <c r="S1492" s="45"/>
      <c r="T1492" s="44"/>
      <c r="U1492" s="26">
        <f t="shared" si="94"/>
        <v>0</v>
      </c>
      <c r="V1492" s="25">
        <f t="shared" si="93"/>
        <v>0</v>
      </c>
      <c r="W1492" s="25">
        <f t="shared" si="95"/>
        <v>0</v>
      </c>
      <c r="X1492" s="43"/>
    </row>
    <row r="1493" spans="1:24" ht="12.75">
      <c r="A1493" s="36"/>
      <c r="B1493" s="42"/>
      <c r="C1493" s="41"/>
      <c r="D1493" s="40"/>
      <c r="E1493" s="39"/>
      <c r="F1493" s="38"/>
      <c r="G1493" s="37"/>
      <c r="H1493" s="36" t="s">
        <v>0</v>
      </c>
      <c r="I1493" s="35"/>
      <c r="J1493" s="36"/>
      <c r="K1493" s="35"/>
      <c r="L1493" s="34"/>
      <c r="M1493" s="33"/>
      <c r="N1493" s="32"/>
      <c r="O1493" s="31"/>
      <c r="P1493" s="30">
        <f t="shared" si="92"/>
        <v>0</v>
      </c>
      <c r="Q1493" s="45"/>
      <c r="R1493" s="46"/>
      <c r="S1493" s="45"/>
      <c r="T1493" s="44"/>
      <c r="U1493" s="26">
        <f t="shared" si="94"/>
        <v>0</v>
      </c>
      <c r="V1493" s="25">
        <f t="shared" si="93"/>
        <v>0</v>
      </c>
      <c r="W1493" s="25">
        <f t="shared" si="95"/>
        <v>0</v>
      </c>
      <c r="X1493" s="43"/>
    </row>
    <row r="1494" spans="1:24" ht="12.75">
      <c r="A1494" s="36"/>
      <c r="B1494" s="42"/>
      <c r="C1494" s="41"/>
      <c r="D1494" s="40"/>
      <c r="E1494" s="39"/>
      <c r="F1494" s="38"/>
      <c r="G1494" s="37"/>
      <c r="H1494" s="36" t="s">
        <v>0</v>
      </c>
      <c r="I1494" s="35"/>
      <c r="J1494" s="36"/>
      <c r="K1494" s="35"/>
      <c r="L1494" s="34"/>
      <c r="M1494" s="33"/>
      <c r="N1494" s="32"/>
      <c r="O1494" s="31"/>
      <c r="P1494" s="30">
        <f t="shared" si="92"/>
        <v>0</v>
      </c>
      <c r="Q1494" s="45"/>
      <c r="R1494" s="46"/>
      <c r="S1494" s="45"/>
      <c r="T1494" s="44"/>
      <c r="U1494" s="26">
        <f t="shared" si="94"/>
        <v>0</v>
      </c>
      <c r="V1494" s="25">
        <f t="shared" si="93"/>
        <v>0</v>
      </c>
      <c r="W1494" s="25">
        <f t="shared" si="95"/>
        <v>0</v>
      </c>
      <c r="X1494" s="43"/>
    </row>
    <row r="1495" spans="1:24" ht="12.75">
      <c r="A1495" s="36"/>
      <c r="B1495" s="42"/>
      <c r="C1495" s="41"/>
      <c r="D1495" s="40"/>
      <c r="E1495" s="39"/>
      <c r="F1495" s="38"/>
      <c r="G1495" s="37"/>
      <c r="H1495" s="36" t="s">
        <v>0</v>
      </c>
      <c r="I1495" s="35"/>
      <c r="J1495" s="36"/>
      <c r="K1495" s="35"/>
      <c r="L1495" s="34"/>
      <c r="M1495" s="33"/>
      <c r="N1495" s="32"/>
      <c r="O1495" s="31"/>
      <c r="P1495" s="30">
        <f t="shared" si="92"/>
        <v>0</v>
      </c>
      <c r="Q1495" s="45"/>
      <c r="R1495" s="46"/>
      <c r="S1495" s="45"/>
      <c r="T1495" s="44"/>
      <c r="U1495" s="26">
        <f t="shared" si="94"/>
        <v>0</v>
      </c>
      <c r="V1495" s="25">
        <f t="shared" si="93"/>
        <v>0</v>
      </c>
      <c r="W1495" s="25">
        <f t="shared" si="95"/>
        <v>0</v>
      </c>
      <c r="X1495" s="43"/>
    </row>
    <row r="1496" spans="1:24" ht="12.75">
      <c r="A1496" s="36"/>
      <c r="B1496" s="42"/>
      <c r="C1496" s="41"/>
      <c r="D1496" s="40"/>
      <c r="E1496" s="39"/>
      <c r="F1496" s="38"/>
      <c r="G1496" s="37"/>
      <c r="H1496" s="36" t="s">
        <v>0</v>
      </c>
      <c r="I1496" s="35"/>
      <c r="J1496" s="36"/>
      <c r="K1496" s="35"/>
      <c r="L1496" s="34"/>
      <c r="M1496" s="33"/>
      <c r="N1496" s="32"/>
      <c r="O1496" s="31"/>
      <c r="P1496" s="30">
        <f t="shared" si="92"/>
        <v>0</v>
      </c>
      <c r="Q1496" s="45"/>
      <c r="R1496" s="46"/>
      <c r="S1496" s="45"/>
      <c r="T1496" s="44"/>
      <c r="U1496" s="26">
        <f t="shared" si="94"/>
        <v>0</v>
      </c>
      <c r="V1496" s="25">
        <f t="shared" si="93"/>
        <v>0</v>
      </c>
      <c r="W1496" s="25">
        <f t="shared" si="95"/>
        <v>0</v>
      </c>
      <c r="X1496" s="43"/>
    </row>
    <row r="1497" spans="1:24" ht="12.75">
      <c r="A1497" s="36"/>
      <c r="B1497" s="42"/>
      <c r="C1497" s="41"/>
      <c r="D1497" s="40"/>
      <c r="E1497" s="39"/>
      <c r="F1497" s="38"/>
      <c r="G1497" s="37"/>
      <c r="H1497" s="36" t="s">
        <v>0</v>
      </c>
      <c r="I1497" s="35"/>
      <c r="J1497" s="36"/>
      <c r="K1497" s="35"/>
      <c r="L1497" s="34"/>
      <c r="M1497" s="33"/>
      <c r="N1497" s="32"/>
      <c r="O1497" s="31"/>
      <c r="P1497" s="30">
        <f t="shared" si="92"/>
        <v>0</v>
      </c>
      <c r="Q1497" s="45"/>
      <c r="R1497" s="46"/>
      <c r="S1497" s="45"/>
      <c r="T1497" s="44"/>
      <c r="U1497" s="26">
        <f t="shared" si="94"/>
        <v>0</v>
      </c>
      <c r="V1497" s="25">
        <f t="shared" si="93"/>
        <v>0</v>
      </c>
      <c r="W1497" s="25">
        <f t="shared" si="95"/>
        <v>0</v>
      </c>
      <c r="X1497" s="43"/>
    </row>
    <row r="1498" spans="1:24" ht="12.75">
      <c r="A1498" s="36"/>
      <c r="B1498" s="42"/>
      <c r="C1498" s="41"/>
      <c r="D1498" s="40"/>
      <c r="E1498" s="39"/>
      <c r="F1498" s="38"/>
      <c r="G1498" s="37"/>
      <c r="H1498" s="36" t="s">
        <v>0</v>
      </c>
      <c r="I1498" s="35"/>
      <c r="J1498" s="36"/>
      <c r="K1498" s="35"/>
      <c r="L1498" s="34"/>
      <c r="M1498" s="33"/>
      <c r="N1498" s="32"/>
      <c r="O1498" s="31"/>
      <c r="P1498" s="30">
        <f t="shared" si="92"/>
        <v>0</v>
      </c>
      <c r="Q1498" s="45"/>
      <c r="R1498" s="46"/>
      <c r="S1498" s="45"/>
      <c r="T1498" s="44"/>
      <c r="U1498" s="26">
        <f t="shared" si="94"/>
        <v>0</v>
      </c>
      <c r="V1498" s="25">
        <f t="shared" si="93"/>
        <v>0</v>
      </c>
      <c r="W1498" s="25">
        <f t="shared" si="95"/>
        <v>0</v>
      </c>
      <c r="X1498" s="43"/>
    </row>
    <row r="1499" spans="1:24" ht="12.75">
      <c r="A1499" s="36"/>
      <c r="B1499" s="42"/>
      <c r="C1499" s="41"/>
      <c r="D1499" s="40"/>
      <c r="E1499" s="39"/>
      <c r="F1499" s="38"/>
      <c r="G1499" s="37"/>
      <c r="H1499" s="36" t="s">
        <v>0</v>
      </c>
      <c r="I1499" s="35"/>
      <c r="J1499" s="36"/>
      <c r="K1499" s="35"/>
      <c r="L1499" s="34"/>
      <c r="M1499" s="33"/>
      <c r="N1499" s="32"/>
      <c r="O1499" s="31"/>
      <c r="P1499" s="30">
        <f t="shared" si="92"/>
        <v>0</v>
      </c>
      <c r="Q1499" s="45"/>
      <c r="R1499" s="46"/>
      <c r="S1499" s="45"/>
      <c r="T1499" s="44"/>
      <c r="U1499" s="26">
        <f t="shared" si="94"/>
        <v>0</v>
      </c>
      <c r="V1499" s="25">
        <f t="shared" si="93"/>
        <v>0</v>
      </c>
      <c r="W1499" s="25">
        <f t="shared" si="95"/>
        <v>0</v>
      </c>
      <c r="X1499" s="43"/>
    </row>
    <row r="1500" spans="1:24" ht="12.75">
      <c r="A1500" s="36"/>
      <c r="B1500" s="42"/>
      <c r="C1500" s="41"/>
      <c r="D1500" s="40"/>
      <c r="E1500" s="39"/>
      <c r="F1500" s="38"/>
      <c r="G1500" s="37"/>
      <c r="H1500" s="36" t="s">
        <v>0</v>
      </c>
      <c r="I1500" s="35"/>
      <c r="J1500" s="36"/>
      <c r="K1500" s="35"/>
      <c r="L1500" s="34"/>
      <c r="M1500" s="33"/>
      <c r="N1500" s="32"/>
      <c r="O1500" s="31"/>
      <c r="P1500" s="30">
        <f t="shared" si="92"/>
        <v>0</v>
      </c>
      <c r="Q1500" s="45"/>
      <c r="R1500" s="46"/>
      <c r="S1500" s="45"/>
      <c r="T1500" s="44"/>
      <c r="U1500" s="26">
        <f t="shared" si="94"/>
        <v>0</v>
      </c>
      <c r="V1500" s="25">
        <f t="shared" si="93"/>
        <v>0</v>
      </c>
      <c r="W1500" s="25">
        <f t="shared" si="95"/>
        <v>0</v>
      </c>
      <c r="X1500" s="43"/>
    </row>
    <row r="1501" spans="1:24" ht="12.75">
      <c r="A1501" s="36"/>
      <c r="B1501" s="42"/>
      <c r="C1501" s="41"/>
      <c r="D1501" s="40"/>
      <c r="E1501" s="39"/>
      <c r="F1501" s="38"/>
      <c r="G1501" s="37"/>
      <c r="H1501" s="36" t="s">
        <v>0</v>
      </c>
      <c r="I1501" s="35"/>
      <c r="J1501" s="36"/>
      <c r="K1501" s="35"/>
      <c r="L1501" s="34"/>
      <c r="M1501" s="33"/>
      <c r="N1501" s="32"/>
      <c r="O1501" s="31"/>
      <c r="P1501" s="30">
        <f t="shared" si="92"/>
        <v>0</v>
      </c>
      <c r="Q1501" s="45"/>
      <c r="R1501" s="46"/>
      <c r="S1501" s="45"/>
      <c r="T1501" s="44"/>
      <c r="U1501" s="26">
        <f t="shared" si="94"/>
        <v>0</v>
      </c>
      <c r="V1501" s="25">
        <f t="shared" si="93"/>
        <v>0</v>
      </c>
      <c r="W1501" s="25">
        <f t="shared" si="95"/>
        <v>0</v>
      </c>
      <c r="X1501" s="43"/>
    </row>
    <row r="1502" spans="1:24" ht="12.75">
      <c r="A1502" s="36"/>
      <c r="B1502" s="42"/>
      <c r="C1502" s="41"/>
      <c r="D1502" s="40"/>
      <c r="E1502" s="39"/>
      <c r="F1502" s="38"/>
      <c r="G1502" s="37"/>
      <c r="H1502" s="36" t="s">
        <v>0</v>
      </c>
      <c r="I1502" s="35"/>
      <c r="J1502" s="36"/>
      <c r="K1502" s="35"/>
      <c r="L1502" s="34"/>
      <c r="M1502" s="33"/>
      <c r="N1502" s="32"/>
      <c r="O1502" s="31"/>
      <c r="P1502" s="30">
        <f t="shared" si="92"/>
        <v>0</v>
      </c>
      <c r="Q1502" s="45"/>
      <c r="R1502" s="46"/>
      <c r="S1502" s="45"/>
      <c r="T1502" s="44"/>
      <c r="U1502" s="26">
        <f t="shared" si="94"/>
        <v>0</v>
      </c>
      <c r="V1502" s="25">
        <f t="shared" si="93"/>
        <v>0</v>
      </c>
      <c r="W1502" s="25">
        <f t="shared" si="95"/>
        <v>0</v>
      </c>
      <c r="X1502" s="43"/>
    </row>
    <row r="1503" spans="1:24" ht="12.75">
      <c r="A1503" s="36"/>
      <c r="B1503" s="42"/>
      <c r="C1503" s="41"/>
      <c r="D1503" s="40"/>
      <c r="E1503" s="39"/>
      <c r="F1503" s="38"/>
      <c r="G1503" s="37"/>
      <c r="H1503" s="36" t="s">
        <v>0</v>
      </c>
      <c r="I1503" s="35"/>
      <c r="J1503" s="36"/>
      <c r="K1503" s="35"/>
      <c r="L1503" s="34"/>
      <c r="M1503" s="33"/>
      <c r="N1503" s="32"/>
      <c r="O1503" s="31"/>
      <c r="P1503" s="30">
        <f t="shared" si="92"/>
        <v>0</v>
      </c>
      <c r="Q1503" s="45"/>
      <c r="R1503" s="46"/>
      <c r="S1503" s="45"/>
      <c r="T1503" s="44"/>
      <c r="U1503" s="26">
        <f t="shared" si="94"/>
        <v>0</v>
      </c>
      <c r="V1503" s="25">
        <f t="shared" si="93"/>
        <v>0</v>
      </c>
      <c r="W1503" s="25">
        <f t="shared" si="95"/>
        <v>0</v>
      </c>
      <c r="X1503" s="43"/>
    </row>
    <row r="1504" spans="1:24" ht="12.75">
      <c r="A1504" s="36"/>
      <c r="B1504" s="42"/>
      <c r="C1504" s="41"/>
      <c r="D1504" s="40"/>
      <c r="E1504" s="39"/>
      <c r="F1504" s="38"/>
      <c r="G1504" s="37"/>
      <c r="H1504" s="36" t="s">
        <v>0</v>
      </c>
      <c r="I1504" s="35"/>
      <c r="J1504" s="36"/>
      <c r="K1504" s="35"/>
      <c r="L1504" s="34"/>
      <c r="M1504" s="33"/>
      <c r="N1504" s="32"/>
      <c r="O1504" s="31"/>
      <c r="P1504" s="30">
        <f t="shared" si="92"/>
        <v>0</v>
      </c>
      <c r="Q1504" s="45"/>
      <c r="R1504" s="46"/>
      <c r="S1504" s="45"/>
      <c r="T1504" s="44"/>
      <c r="U1504" s="26">
        <f t="shared" si="94"/>
        <v>0</v>
      </c>
      <c r="V1504" s="25">
        <f t="shared" si="93"/>
        <v>0</v>
      </c>
      <c r="W1504" s="25">
        <f t="shared" si="95"/>
        <v>0</v>
      </c>
      <c r="X1504" s="43"/>
    </row>
    <row r="1505" spans="1:24" ht="12.75">
      <c r="A1505" s="36"/>
      <c r="B1505" s="42"/>
      <c r="C1505" s="41"/>
      <c r="D1505" s="40"/>
      <c r="E1505" s="39"/>
      <c r="F1505" s="38"/>
      <c r="G1505" s="37"/>
      <c r="H1505" s="36" t="s">
        <v>0</v>
      </c>
      <c r="I1505" s="35"/>
      <c r="J1505" s="36"/>
      <c r="K1505" s="35"/>
      <c r="L1505" s="34"/>
      <c r="M1505" s="33"/>
      <c r="N1505" s="32"/>
      <c r="O1505" s="31"/>
      <c r="P1505" s="30">
        <f t="shared" si="92"/>
        <v>0</v>
      </c>
      <c r="Q1505" s="45"/>
      <c r="R1505" s="46"/>
      <c r="S1505" s="45"/>
      <c r="T1505" s="44"/>
      <c r="U1505" s="26">
        <f t="shared" si="94"/>
        <v>0</v>
      </c>
      <c r="V1505" s="25">
        <f t="shared" si="93"/>
        <v>0</v>
      </c>
      <c r="W1505" s="25">
        <f t="shared" si="95"/>
        <v>0</v>
      </c>
      <c r="X1505" s="43"/>
    </row>
    <row r="1506" spans="1:24" ht="12.75">
      <c r="A1506" s="36"/>
      <c r="B1506" s="42"/>
      <c r="C1506" s="41"/>
      <c r="D1506" s="40"/>
      <c r="E1506" s="39"/>
      <c r="F1506" s="38"/>
      <c r="G1506" s="37"/>
      <c r="H1506" s="36" t="s">
        <v>0</v>
      </c>
      <c r="I1506" s="35"/>
      <c r="J1506" s="36"/>
      <c r="K1506" s="35"/>
      <c r="L1506" s="34"/>
      <c r="M1506" s="33"/>
      <c r="N1506" s="32"/>
      <c r="O1506" s="31"/>
      <c r="P1506" s="30">
        <f t="shared" si="92"/>
        <v>0</v>
      </c>
      <c r="Q1506" s="45"/>
      <c r="R1506" s="46"/>
      <c r="S1506" s="45"/>
      <c r="T1506" s="44"/>
      <c r="U1506" s="26">
        <f t="shared" si="94"/>
        <v>0</v>
      </c>
      <c r="V1506" s="25">
        <f t="shared" si="93"/>
        <v>0</v>
      </c>
      <c r="W1506" s="25">
        <f t="shared" si="95"/>
        <v>0</v>
      </c>
      <c r="X1506" s="43"/>
    </row>
    <row r="1507" spans="1:24" ht="12.75">
      <c r="A1507" s="36"/>
      <c r="B1507" s="42"/>
      <c r="C1507" s="41"/>
      <c r="D1507" s="40"/>
      <c r="E1507" s="39"/>
      <c r="F1507" s="38"/>
      <c r="G1507" s="37"/>
      <c r="H1507" s="36" t="s">
        <v>0</v>
      </c>
      <c r="I1507" s="35"/>
      <c r="J1507" s="36"/>
      <c r="K1507" s="35"/>
      <c r="L1507" s="34"/>
      <c r="M1507" s="33"/>
      <c r="N1507" s="32"/>
      <c r="O1507" s="31"/>
      <c r="P1507" s="30">
        <f t="shared" si="92"/>
        <v>0</v>
      </c>
      <c r="Q1507" s="45"/>
      <c r="R1507" s="46"/>
      <c r="S1507" s="45"/>
      <c r="T1507" s="44"/>
      <c r="U1507" s="26">
        <f t="shared" si="94"/>
        <v>0</v>
      </c>
      <c r="V1507" s="25">
        <f t="shared" si="93"/>
        <v>0</v>
      </c>
      <c r="W1507" s="25">
        <f t="shared" si="95"/>
        <v>0</v>
      </c>
      <c r="X1507" s="43"/>
    </row>
    <row r="1508" spans="1:24" ht="12.75">
      <c r="A1508" s="36"/>
      <c r="B1508" s="42"/>
      <c r="C1508" s="41"/>
      <c r="D1508" s="40"/>
      <c r="E1508" s="39"/>
      <c r="F1508" s="38"/>
      <c r="G1508" s="37"/>
      <c r="H1508" s="36" t="s">
        <v>0</v>
      </c>
      <c r="I1508" s="35"/>
      <c r="J1508" s="36"/>
      <c r="K1508" s="35"/>
      <c r="L1508" s="34"/>
      <c r="M1508" s="33"/>
      <c r="N1508" s="32"/>
      <c r="O1508" s="31"/>
      <c r="P1508" s="30">
        <f t="shared" si="92"/>
        <v>0</v>
      </c>
      <c r="Q1508" s="45"/>
      <c r="R1508" s="46"/>
      <c r="S1508" s="45"/>
      <c r="T1508" s="44"/>
      <c r="U1508" s="26">
        <f t="shared" si="94"/>
        <v>0</v>
      </c>
      <c r="V1508" s="25">
        <f t="shared" si="93"/>
        <v>0</v>
      </c>
      <c r="W1508" s="25">
        <f t="shared" si="95"/>
        <v>0</v>
      </c>
      <c r="X1508" s="43"/>
    </row>
    <row r="1509" spans="1:24" ht="12.75">
      <c r="A1509" s="36"/>
      <c r="B1509" s="42"/>
      <c r="C1509" s="41"/>
      <c r="D1509" s="40"/>
      <c r="E1509" s="39"/>
      <c r="F1509" s="38"/>
      <c r="G1509" s="37"/>
      <c r="H1509" s="36" t="s">
        <v>0</v>
      </c>
      <c r="I1509" s="35"/>
      <c r="J1509" s="36"/>
      <c r="K1509" s="35"/>
      <c r="L1509" s="34"/>
      <c r="M1509" s="33"/>
      <c r="N1509" s="32"/>
      <c r="O1509" s="31"/>
      <c r="P1509" s="30">
        <f t="shared" si="92"/>
        <v>0</v>
      </c>
      <c r="Q1509" s="45"/>
      <c r="R1509" s="46"/>
      <c r="S1509" s="45"/>
      <c r="T1509" s="44"/>
      <c r="U1509" s="26">
        <f t="shared" si="94"/>
        <v>0</v>
      </c>
      <c r="V1509" s="25">
        <f t="shared" si="93"/>
        <v>0</v>
      </c>
      <c r="W1509" s="25">
        <f t="shared" si="95"/>
        <v>0</v>
      </c>
      <c r="X1509" s="43"/>
    </row>
    <row r="1510" spans="1:24" ht="12.75">
      <c r="A1510" s="36"/>
      <c r="B1510" s="42"/>
      <c r="C1510" s="41"/>
      <c r="D1510" s="40"/>
      <c r="E1510" s="39"/>
      <c r="F1510" s="38"/>
      <c r="G1510" s="37"/>
      <c r="H1510" s="36" t="s">
        <v>0</v>
      </c>
      <c r="I1510" s="35"/>
      <c r="J1510" s="36"/>
      <c r="K1510" s="35"/>
      <c r="L1510" s="34"/>
      <c r="M1510" s="33"/>
      <c r="N1510" s="32"/>
      <c r="O1510" s="31"/>
      <c r="P1510" s="30">
        <f t="shared" si="92"/>
        <v>0</v>
      </c>
      <c r="Q1510" s="45"/>
      <c r="R1510" s="46"/>
      <c r="S1510" s="45"/>
      <c r="T1510" s="44"/>
      <c r="U1510" s="26">
        <f t="shared" si="94"/>
        <v>0</v>
      </c>
      <c r="V1510" s="25">
        <f t="shared" si="93"/>
        <v>0</v>
      </c>
      <c r="W1510" s="25">
        <f t="shared" si="95"/>
        <v>0</v>
      </c>
      <c r="X1510" s="43"/>
    </row>
    <row r="1511" spans="1:24" ht="12.75">
      <c r="A1511" s="36"/>
      <c r="B1511" s="42"/>
      <c r="C1511" s="41"/>
      <c r="D1511" s="40"/>
      <c r="E1511" s="39"/>
      <c r="F1511" s="38"/>
      <c r="G1511" s="37"/>
      <c r="H1511" s="36" t="s">
        <v>0</v>
      </c>
      <c r="I1511" s="35"/>
      <c r="J1511" s="36"/>
      <c r="K1511" s="35"/>
      <c r="L1511" s="34"/>
      <c r="M1511" s="33"/>
      <c r="N1511" s="32"/>
      <c r="O1511" s="31"/>
      <c r="P1511" s="30">
        <f t="shared" si="92"/>
        <v>0</v>
      </c>
      <c r="Q1511" s="45"/>
      <c r="R1511" s="46"/>
      <c r="S1511" s="45"/>
      <c r="T1511" s="44"/>
      <c r="U1511" s="26">
        <f t="shared" si="94"/>
        <v>0</v>
      </c>
      <c r="V1511" s="25">
        <f t="shared" si="93"/>
        <v>0</v>
      </c>
      <c r="W1511" s="25">
        <f t="shared" si="95"/>
        <v>0</v>
      </c>
      <c r="X1511" s="43"/>
    </row>
    <row r="1512" spans="1:24" ht="12.75">
      <c r="A1512" s="36"/>
      <c r="B1512" s="42"/>
      <c r="C1512" s="41"/>
      <c r="D1512" s="40"/>
      <c r="E1512" s="39"/>
      <c r="F1512" s="38"/>
      <c r="G1512" s="37"/>
      <c r="H1512" s="36" t="s">
        <v>0</v>
      </c>
      <c r="I1512" s="35"/>
      <c r="J1512" s="36"/>
      <c r="K1512" s="35"/>
      <c r="L1512" s="34"/>
      <c r="M1512" s="33"/>
      <c r="N1512" s="32"/>
      <c r="O1512" s="31"/>
      <c r="P1512" s="30">
        <f t="shared" si="92"/>
        <v>0</v>
      </c>
      <c r="Q1512" s="45"/>
      <c r="R1512" s="46"/>
      <c r="S1512" s="45"/>
      <c r="T1512" s="44"/>
      <c r="U1512" s="26">
        <f t="shared" si="94"/>
        <v>0</v>
      </c>
      <c r="V1512" s="25">
        <f t="shared" si="93"/>
        <v>0</v>
      </c>
      <c r="W1512" s="25">
        <f t="shared" si="95"/>
        <v>0</v>
      </c>
      <c r="X1512" s="43"/>
    </row>
    <row r="1513" spans="1:24" ht="12.75">
      <c r="A1513" s="36"/>
      <c r="B1513" s="42"/>
      <c r="C1513" s="41"/>
      <c r="D1513" s="40"/>
      <c r="E1513" s="39"/>
      <c r="F1513" s="38"/>
      <c r="G1513" s="37"/>
      <c r="H1513" s="36" t="s">
        <v>0</v>
      </c>
      <c r="I1513" s="35"/>
      <c r="J1513" s="36"/>
      <c r="K1513" s="35"/>
      <c r="L1513" s="34"/>
      <c r="M1513" s="33"/>
      <c r="N1513" s="32"/>
      <c r="O1513" s="31"/>
      <c r="P1513" s="30">
        <f t="shared" si="92"/>
        <v>0</v>
      </c>
      <c r="Q1513" s="45"/>
      <c r="R1513" s="46"/>
      <c r="S1513" s="45"/>
      <c r="T1513" s="44"/>
      <c r="U1513" s="26">
        <f t="shared" si="94"/>
        <v>0</v>
      </c>
      <c r="V1513" s="25">
        <f t="shared" si="93"/>
        <v>0</v>
      </c>
      <c r="W1513" s="25">
        <f t="shared" si="95"/>
        <v>0</v>
      </c>
      <c r="X1513" s="43"/>
    </row>
    <row r="1514" spans="1:24" ht="12.75">
      <c r="A1514" s="36"/>
      <c r="B1514" s="42"/>
      <c r="C1514" s="41"/>
      <c r="D1514" s="40"/>
      <c r="E1514" s="39"/>
      <c r="F1514" s="38"/>
      <c r="G1514" s="37"/>
      <c r="H1514" s="36" t="s">
        <v>0</v>
      </c>
      <c r="I1514" s="35"/>
      <c r="J1514" s="36"/>
      <c r="K1514" s="35"/>
      <c r="L1514" s="34"/>
      <c r="M1514" s="33"/>
      <c r="N1514" s="32"/>
      <c r="O1514" s="31"/>
      <c r="P1514" s="30">
        <f t="shared" si="92"/>
        <v>0</v>
      </c>
      <c r="Q1514" s="45"/>
      <c r="R1514" s="46"/>
      <c r="S1514" s="45"/>
      <c r="T1514" s="44"/>
      <c r="U1514" s="26">
        <f t="shared" si="94"/>
        <v>0</v>
      </c>
      <c r="V1514" s="25">
        <f t="shared" si="93"/>
        <v>0</v>
      </c>
      <c r="W1514" s="25">
        <f t="shared" si="95"/>
        <v>0</v>
      </c>
      <c r="X1514" s="43"/>
    </row>
    <row r="1515" spans="1:24" ht="12.75">
      <c r="A1515" s="36"/>
      <c r="B1515" s="42"/>
      <c r="C1515" s="41"/>
      <c r="D1515" s="40"/>
      <c r="E1515" s="39"/>
      <c r="F1515" s="38"/>
      <c r="G1515" s="37"/>
      <c r="H1515" s="36" t="s">
        <v>0</v>
      </c>
      <c r="I1515" s="35"/>
      <c r="J1515" s="36"/>
      <c r="K1515" s="35"/>
      <c r="L1515" s="34"/>
      <c r="M1515" s="33"/>
      <c r="N1515" s="32"/>
      <c r="O1515" s="31"/>
      <c r="P1515" s="30">
        <f t="shared" si="92"/>
        <v>0</v>
      </c>
      <c r="Q1515" s="45"/>
      <c r="R1515" s="46"/>
      <c r="S1515" s="45"/>
      <c r="T1515" s="44"/>
      <c r="U1515" s="26">
        <f t="shared" si="94"/>
        <v>0</v>
      </c>
      <c r="V1515" s="25">
        <f t="shared" si="93"/>
        <v>0</v>
      </c>
      <c r="W1515" s="25">
        <f t="shared" si="95"/>
        <v>0</v>
      </c>
      <c r="X1515" s="43"/>
    </row>
    <row r="1516" spans="1:24" ht="12.75">
      <c r="A1516" s="36"/>
      <c r="B1516" s="42"/>
      <c r="C1516" s="41"/>
      <c r="D1516" s="40"/>
      <c r="E1516" s="39"/>
      <c r="F1516" s="38"/>
      <c r="G1516" s="37"/>
      <c r="H1516" s="36" t="s">
        <v>0</v>
      </c>
      <c r="I1516" s="35"/>
      <c r="J1516" s="36"/>
      <c r="K1516" s="35"/>
      <c r="L1516" s="34"/>
      <c r="M1516" s="33"/>
      <c r="N1516" s="32"/>
      <c r="O1516" s="31"/>
      <c r="P1516" s="30">
        <f t="shared" si="92"/>
        <v>0</v>
      </c>
      <c r="Q1516" s="45"/>
      <c r="R1516" s="46"/>
      <c r="S1516" s="45"/>
      <c r="T1516" s="44"/>
      <c r="U1516" s="26">
        <f t="shared" si="94"/>
        <v>0</v>
      </c>
      <c r="V1516" s="25">
        <f t="shared" si="93"/>
        <v>0</v>
      </c>
      <c r="W1516" s="25">
        <f t="shared" si="95"/>
        <v>0</v>
      </c>
      <c r="X1516" s="43"/>
    </row>
    <row r="1517" spans="1:24" ht="12.75">
      <c r="A1517" s="36"/>
      <c r="B1517" s="42"/>
      <c r="C1517" s="41"/>
      <c r="D1517" s="40"/>
      <c r="E1517" s="39"/>
      <c r="F1517" s="38"/>
      <c r="G1517" s="37"/>
      <c r="H1517" s="36" t="s">
        <v>0</v>
      </c>
      <c r="I1517" s="35"/>
      <c r="J1517" s="36"/>
      <c r="K1517" s="35"/>
      <c r="L1517" s="34"/>
      <c r="M1517" s="33"/>
      <c r="N1517" s="32"/>
      <c r="O1517" s="31"/>
      <c r="P1517" s="30">
        <f t="shared" si="92"/>
        <v>0</v>
      </c>
      <c r="Q1517" s="45"/>
      <c r="R1517" s="46"/>
      <c r="S1517" s="45"/>
      <c r="T1517" s="44"/>
      <c r="U1517" s="26">
        <f t="shared" si="94"/>
        <v>0</v>
      </c>
      <c r="V1517" s="25">
        <f t="shared" si="93"/>
        <v>0</v>
      </c>
      <c r="W1517" s="25">
        <f t="shared" si="95"/>
        <v>0</v>
      </c>
      <c r="X1517" s="43"/>
    </row>
    <row r="1518" spans="1:24" ht="12.75">
      <c r="A1518" s="36"/>
      <c r="B1518" s="42"/>
      <c r="C1518" s="41"/>
      <c r="D1518" s="40"/>
      <c r="E1518" s="39"/>
      <c r="F1518" s="38"/>
      <c r="G1518" s="37"/>
      <c r="H1518" s="36" t="s">
        <v>0</v>
      </c>
      <c r="I1518" s="35"/>
      <c r="J1518" s="36"/>
      <c r="K1518" s="35"/>
      <c r="L1518" s="34"/>
      <c r="M1518" s="33"/>
      <c r="N1518" s="32"/>
      <c r="O1518" s="31"/>
      <c r="P1518" s="30">
        <f t="shared" si="92"/>
        <v>0</v>
      </c>
      <c r="Q1518" s="45"/>
      <c r="R1518" s="46"/>
      <c r="S1518" s="45"/>
      <c r="T1518" s="44"/>
      <c r="U1518" s="26">
        <f t="shared" si="94"/>
        <v>0</v>
      </c>
      <c r="V1518" s="25">
        <f t="shared" si="93"/>
        <v>0</v>
      </c>
      <c r="W1518" s="25">
        <f t="shared" si="95"/>
        <v>0</v>
      </c>
      <c r="X1518" s="43"/>
    </row>
    <row r="1519" spans="1:24" ht="12.75">
      <c r="A1519" s="36"/>
      <c r="B1519" s="42"/>
      <c r="C1519" s="41"/>
      <c r="D1519" s="40"/>
      <c r="E1519" s="39"/>
      <c r="F1519" s="38"/>
      <c r="G1519" s="37"/>
      <c r="H1519" s="36" t="s">
        <v>0</v>
      </c>
      <c r="I1519" s="35"/>
      <c r="J1519" s="36"/>
      <c r="K1519" s="35"/>
      <c r="L1519" s="34"/>
      <c r="M1519" s="33"/>
      <c r="N1519" s="32"/>
      <c r="O1519" s="31"/>
      <c r="P1519" s="30">
        <f t="shared" si="92"/>
        <v>0</v>
      </c>
      <c r="Q1519" s="45"/>
      <c r="R1519" s="46"/>
      <c r="S1519" s="45"/>
      <c r="T1519" s="44"/>
      <c r="U1519" s="26">
        <f t="shared" si="94"/>
        <v>0</v>
      </c>
      <c r="V1519" s="25">
        <f t="shared" si="93"/>
        <v>0</v>
      </c>
      <c r="W1519" s="25">
        <f t="shared" si="95"/>
        <v>0</v>
      </c>
      <c r="X1519" s="43"/>
    </row>
    <row r="1520" spans="1:24" ht="12.75">
      <c r="A1520" s="36"/>
      <c r="B1520" s="42"/>
      <c r="C1520" s="41"/>
      <c r="D1520" s="40"/>
      <c r="E1520" s="39"/>
      <c r="F1520" s="38"/>
      <c r="G1520" s="37"/>
      <c r="H1520" s="36" t="s">
        <v>0</v>
      </c>
      <c r="I1520" s="35"/>
      <c r="J1520" s="36"/>
      <c r="K1520" s="35"/>
      <c r="L1520" s="34"/>
      <c r="M1520" s="33"/>
      <c r="N1520" s="32"/>
      <c r="O1520" s="31"/>
      <c r="P1520" s="30">
        <f t="shared" si="92"/>
        <v>0</v>
      </c>
      <c r="Q1520" s="45"/>
      <c r="R1520" s="46"/>
      <c r="S1520" s="45"/>
      <c r="T1520" s="44"/>
      <c r="U1520" s="26">
        <f t="shared" si="94"/>
        <v>0</v>
      </c>
      <c r="V1520" s="25">
        <f t="shared" si="93"/>
        <v>0</v>
      </c>
      <c r="W1520" s="25">
        <f t="shared" si="95"/>
        <v>0</v>
      </c>
      <c r="X1520" s="43"/>
    </row>
    <row r="1521" spans="1:24" ht="12.75">
      <c r="A1521" s="36"/>
      <c r="B1521" s="42"/>
      <c r="C1521" s="41"/>
      <c r="D1521" s="40"/>
      <c r="E1521" s="39"/>
      <c r="F1521" s="38"/>
      <c r="G1521" s="37"/>
      <c r="H1521" s="36" t="s">
        <v>0</v>
      </c>
      <c r="I1521" s="35"/>
      <c r="J1521" s="36"/>
      <c r="K1521" s="35"/>
      <c r="L1521" s="34"/>
      <c r="M1521" s="33"/>
      <c r="N1521" s="32"/>
      <c r="O1521" s="31"/>
      <c r="P1521" s="30">
        <f t="shared" si="92"/>
        <v>0</v>
      </c>
      <c r="Q1521" s="45"/>
      <c r="R1521" s="46"/>
      <c r="S1521" s="45"/>
      <c r="T1521" s="44"/>
      <c r="U1521" s="26">
        <f t="shared" si="94"/>
        <v>0</v>
      </c>
      <c r="V1521" s="25">
        <f t="shared" si="93"/>
        <v>0</v>
      </c>
      <c r="W1521" s="25">
        <f t="shared" si="95"/>
        <v>0</v>
      </c>
      <c r="X1521" s="43"/>
    </row>
    <row r="1522" spans="1:24" ht="12.75">
      <c r="A1522" s="36"/>
      <c r="B1522" s="42"/>
      <c r="C1522" s="41"/>
      <c r="D1522" s="40"/>
      <c r="E1522" s="39"/>
      <c r="F1522" s="38"/>
      <c r="G1522" s="37"/>
      <c r="H1522" s="36" t="s">
        <v>0</v>
      </c>
      <c r="I1522" s="35"/>
      <c r="J1522" s="36"/>
      <c r="K1522" s="35"/>
      <c r="L1522" s="34"/>
      <c r="M1522" s="33"/>
      <c r="N1522" s="32"/>
      <c r="O1522" s="31"/>
      <c r="P1522" s="30">
        <f t="shared" si="92"/>
        <v>0</v>
      </c>
      <c r="Q1522" s="45"/>
      <c r="R1522" s="46"/>
      <c r="S1522" s="45"/>
      <c r="T1522" s="44"/>
      <c r="U1522" s="26">
        <f t="shared" si="94"/>
        <v>0</v>
      </c>
      <c r="V1522" s="25">
        <f t="shared" si="93"/>
        <v>0</v>
      </c>
      <c r="W1522" s="25">
        <f t="shared" si="95"/>
        <v>0</v>
      </c>
      <c r="X1522" s="43"/>
    </row>
    <row r="1523" spans="1:24" ht="12.75">
      <c r="A1523" s="36"/>
      <c r="B1523" s="42"/>
      <c r="C1523" s="41"/>
      <c r="D1523" s="40"/>
      <c r="E1523" s="39"/>
      <c r="F1523" s="38"/>
      <c r="G1523" s="37"/>
      <c r="H1523" s="36" t="s">
        <v>0</v>
      </c>
      <c r="I1523" s="35"/>
      <c r="J1523" s="36"/>
      <c r="K1523" s="35"/>
      <c r="L1523" s="34"/>
      <c r="M1523" s="33"/>
      <c r="N1523" s="32"/>
      <c r="O1523" s="31"/>
      <c r="P1523" s="30">
        <f t="shared" si="92"/>
        <v>0</v>
      </c>
      <c r="Q1523" s="45"/>
      <c r="R1523" s="46"/>
      <c r="S1523" s="45"/>
      <c r="T1523" s="44"/>
      <c r="U1523" s="26">
        <f t="shared" si="94"/>
        <v>0</v>
      </c>
      <c r="V1523" s="25">
        <f t="shared" si="93"/>
        <v>0</v>
      </c>
      <c r="W1523" s="25">
        <f t="shared" si="95"/>
        <v>0</v>
      </c>
      <c r="X1523" s="43"/>
    </row>
    <row r="1524" spans="1:24" ht="12.75">
      <c r="A1524" s="36"/>
      <c r="B1524" s="42"/>
      <c r="C1524" s="41"/>
      <c r="D1524" s="40"/>
      <c r="E1524" s="39"/>
      <c r="F1524" s="38"/>
      <c r="G1524" s="37"/>
      <c r="H1524" s="36" t="s">
        <v>0</v>
      </c>
      <c r="I1524" s="35"/>
      <c r="J1524" s="36"/>
      <c r="K1524" s="35"/>
      <c r="L1524" s="34"/>
      <c r="M1524" s="33"/>
      <c r="N1524" s="32"/>
      <c r="O1524" s="31"/>
      <c r="P1524" s="30">
        <f t="shared" si="92"/>
        <v>0</v>
      </c>
      <c r="Q1524" s="45"/>
      <c r="R1524" s="46"/>
      <c r="S1524" s="45"/>
      <c r="T1524" s="44"/>
      <c r="U1524" s="26">
        <f t="shared" si="94"/>
        <v>0</v>
      </c>
      <c r="V1524" s="25">
        <f t="shared" si="93"/>
        <v>0</v>
      </c>
      <c r="W1524" s="25">
        <f t="shared" si="95"/>
        <v>0</v>
      </c>
      <c r="X1524" s="43"/>
    </row>
    <row r="1525" spans="1:24" ht="12.75">
      <c r="A1525" s="36"/>
      <c r="B1525" s="42"/>
      <c r="C1525" s="41"/>
      <c r="D1525" s="40"/>
      <c r="E1525" s="39"/>
      <c r="F1525" s="38"/>
      <c r="G1525" s="37"/>
      <c r="H1525" s="36" t="s">
        <v>0</v>
      </c>
      <c r="I1525" s="35"/>
      <c r="J1525" s="36"/>
      <c r="K1525" s="35"/>
      <c r="L1525" s="34"/>
      <c r="M1525" s="33"/>
      <c r="N1525" s="32"/>
      <c r="O1525" s="31"/>
      <c r="P1525" s="30">
        <f t="shared" si="92"/>
        <v>0</v>
      </c>
      <c r="Q1525" s="45"/>
      <c r="R1525" s="46"/>
      <c r="S1525" s="45"/>
      <c r="T1525" s="44"/>
      <c r="U1525" s="26">
        <f t="shared" si="94"/>
        <v>0</v>
      </c>
      <c r="V1525" s="25">
        <f t="shared" si="93"/>
        <v>0</v>
      </c>
      <c r="W1525" s="25">
        <f t="shared" si="95"/>
        <v>0</v>
      </c>
      <c r="X1525" s="43"/>
    </row>
    <row r="1526" spans="1:24" ht="12.75">
      <c r="A1526" s="36"/>
      <c r="B1526" s="42"/>
      <c r="C1526" s="41"/>
      <c r="D1526" s="40"/>
      <c r="E1526" s="39"/>
      <c r="F1526" s="38"/>
      <c r="G1526" s="37"/>
      <c r="H1526" s="36" t="s">
        <v>0</v>
      </c>
      <c r="I1526" s="35"/>
      <c r="J1526" s="36"/>
      <c r="K1526" s="35"/>
      <c r="L1526" s="34"/>
      <c r="M1526" s="33"/>
      <c r="N1526" s="32"/>
      <c r="O1526" s="31"/>
      <c r="P1526" s="30">
        <f t="shared" si="92"/>
        <v>0</v>
      </c>
      <c r="Q1526" s="45"/>
      <c r="R1526" s="46"/>
      <c r="S1526" s="45"/>
      <c r="T1526" s="44"/>
      <c r="U1526" s="26">
        <f t="shared" si="94"/>
        <v>0</v>
      </c>
      <c r="V1526" s="25">
        <f t="shared" si="93"/>
        <v>0</v>
      </c>
      <c r="W1526" s="25">
        <f t="shared" si="95"/>
        <v>0</v>
      </c>
      <c r="X1526" s="43"/>
    </row>
    <row r="1527" spans="1:24" ht="12.75">
      <c r="A1527" s="36"/>
      <c r="B1527" s="42"/>
      <c r="C1527" s="41"/>
      <c r="D1527" s="40"/>
      <c r="E1527" s="39"/>
      <c r="F1527" s="38"/>
      <c r="G1527" s="37"/>
      <c r="H1527" s="36" t="s">
        <v>0</v>
      </c>
      <c r="I1527" s="35"/>
      <c r="J1527" s="36"/>
      <c r="K1527" s="35"/>
      <c r="L1527" s="34"/>
      <c r="M1527" s="33"/>
      <c r="N1527" s="32"/>
      <c r="O1527" s="31"/>
      <c r="P1527" s="30">
        <f t="shared" si="92"/>
        <v>0</v>
      </c>
      <c r="Q1527" s="45"/>
      <c r="R1527" s="46"/>
      <c r="S1527" s="45"/>
      <c r="T1527" s="44"/>
      <c r="U1527" s="26">
        <f t="shared" si="94"/>
        <v>0</v>
      </c>
      <c r="V1527" s="25">
        <f t="shared" si="93"/>
        <v>0</v>
      </c>
      <c r="W1527" s="25">
        <f t="shared" si="95"/>
        <v>0</v>
      </c>
      <c r="X1527" s="43"/>
    </row>
    <row r="1528" spans="1:24" ht="12.75">
      <c r="A1528" s="36"/>
      <c r="B1528" s="42"/>
      <c r="C1528" s="41"/>
      <c r="D1528" s="40"/>
      <c r="E1528" s="39"/>
      <c r="F1528" s="38"/>
      <c r="G1528" s="37"/>
      <c r="H1528" s="36" t="s">
        <v>0</v>
      </c>
      <c r="I1528" s="35"/>
      <c r="J1528" s="36"/>
      <c r="K1528" s="35"/>
      <c r="L1528" s="34"/>
      <c r="M1528" s="33"/>
      <c r="N1528" s="32"/>
      <c r="O1528" s="31"/>
      <c r="P1528" s="30">
        <f t="shared" si="92"/>
        <v>0</v>
      </c>
      <c r="Q1528" s="45"/>
      <c r="R1528" s="46"/>
      <c r="S1528" s="45"/>
      <c r="T1528" s="44"/>
      <c r="U1528" s="26">
        <f t="shared" si="94"/>
        <v>0</v>
      </c>
      <c r="V1528" s="25">
        <f t="shared" si="93"/>
        <v>0</v>
      </c>
      <c r="W1528" s="25">
        <f t="shared" si="95"/>
        <v>0</v>
      </c>
      <c r="X1528" s="43"/>
    </row>
    <row r="1529" spans="1:24" ht="12.75">
      <c r="A1529" s="36"/>
      <c r="B1529" s="42"/>
      <c r="C1529" s="41"/>
      <c r="D1529" s="40"/>
      <c r="E1529" s="39"/>
      <c r="F1529" s="38"/>
      <c r="G1529" s="37"/>
      <c r="H1529" s="36" t="s">
        <v>0</v>
      </c>
      <c r="I1529" s="35"/>
      <c r="J1529" s="36"/>
      <c r="K1529" s="35"/>
      <c r="L1529" s="34"/>
      <c r="M1529" s="33"/>
      <c r="N1529" s="32"/>
      <c r="O1529" s="31"/>
      <c r="P1529" s="30">
        <f t="shared" si="92"/>
        <v>0</v>
      </c>
      <c r="Q1529" s="45"/>
      <c r="R1529" s="46"/>
      <c r="S1529" s="45"/>
      <c r="T1529" s="44"/>
      <c r="U1529" s="26">
        <f t="shared" si="94"/>
        <v>0</v>
      </c>
      <c r="V1529" s="25">
        <f t="shared" si="93"/>
        <v>0</v>
      </c>
      <c r="W1529" s="25">
        <f t="shared" si="95"/>
        <v>0</v>
      </c>
      <c r="X1529" s="43"/>
    </row>
    <row r="1530" spans="1:24" ht="12.75">
      <c r="A1530" s="36"/>
      <c r="B1530" s="42"/>
      <c r="C1530" s="41"/>
      <c r="D1530" s="40"/>
      <c r="E1530" s="39"/>
      <c r="F1530" s="38"/>
      <c r="G1530" s="37"/>
      <c r="H1530" s="36" t="s">
        <v>0</v>
      </c>
      <c r="I1530" s="35"/>
      <c r="J1530" s="36"/>
      <c r="K1530" s="35"/>
      <c r="L1530" s="34"/>
      <c r="M1530" s="33"/>
      <c r="N1530" s="32"/>
      <c r="O1530" s="31"/>
      <c r="P1530" s="30">
        <f t="shared" si="92"/>
        <v>0</v>
      </c>
      <c r="Q1530" s="45"/>
      <c r="R1530" s="46"/>
      <c r="S1530" s="45"/>
      <c r="T1530" s="44"/>
      <c r="U1530" s="26">
        <f t="shared" si="94"/>
        <v>0</v>
      </c>
      <c r="V1530" s="25">
        <f t="shared" si="93"/>
        <v>0</v>
      </c>
      <c r="W1530" s="25">
        <f t="shared" si="95"/>
        <v>0</v>
      </c>
      <c r="X1530" s="43"/>
    </row>
    <row r="1531" spans="1:24" ht="12.75">
      <c r="A1531" s="36"/>
      <c r="B1531" s="42"/>
      <c r="C1531" s="41"/>
      <c r="D1531" s="40"/>
      <c r="E1531" s="39"/>
      <c r="F1531" s="38"/>
      <c r="G1531" s="37"/>
      <c r="H1531" s="36" t="s">
        <v>0</v>
      </c>
      <c r="I1531" s="35"/>
      <c r="J1531" s="36"/>
      <c r="K1531" s="35"/>
      <c r="L1531" s="34"/>
      <c r="M1531" s="33"/>
      <c r="N1531" s="32"/>
      <c r="O1531" s="31"/>
      <c r="P1531" s="30">
        <f t="shared" si="92"/>
        <v>0</v>
      </c>
      <c r="Q1531" s="45"/>
      <c r="R1531" s="46"/>
      <c r="S1531" s="45"/>
      <c r="T1531" s="44"/>
      <c r="U1531" s="26">
        <f t="shared" si="94"/>
        <v>0</v>
      </c>
      <c r="V1531" s="25">
        <f t="shared" si="93"/>
        <v>0</v>
      </c>
      <c r="W1531" s="25">
        <f t="shared" si="95"/>
        <v>0</v>
      </c>
      <c r="X1531" s="43"/>
    </row>
    <row r="1532" spans="1:24" ht="12.75">
      <c r="A1532" s="36"/>
      <c r="B1532" s="42"/>
      <c r="C1532" s="41"/>
      <c r="D1532" s="40"/>
      <c r="E1532" s="39"/>
      <c r="F1532" s="38"/>
      <c r="G1532" s="37"/>
      <c r="H1532" s="36" t="s">
        <v>0</v>
      </c>
      <c r="I1532" s="35"/>
      <c r="J1532" s="36"/>
      <c r="K1532" s="35"/>
      <c r="L1532" s="34"/>
      <c r="M1532" s="33"/>
      <c r="N1532" s="32"/>
      <c r="O1532" s="31"/>
      <c r="P1532" s="30">
        <f t="shared" si="92"/>
        <v>0</v>
      </c>
      <c r="Q1532" s="45"/>
      <c r="R1532" s="46"/>
      <c r="S1532" s="45"/>
      <c r="T1532" s="44"/>
      <c r="U1532" s="26">
        <f t="shared" si="94"/>
        <v>0</v>
      </c>
      <c r="V1532" s="25">
        <f t="shared" si="93"/>
        <v>0</v>
      </c>
      <c r="W1532" s="25">
        <f t="shared" si="95"/>
        <v>0</v>
      </c>
      <c r="X1532" s="43"/>
    </row>
    <row r="1533" spans="1:24" ht="12.75">
      <c r="A1533" s="36"/>
      <c r="B1533" s="42"/>
      <c r="C1533" s="41"/>
      <c r="D1533" s="40"/>
      <c r="E1533" s="39"/>
      <c r="F1533" s="38"/>
      <c r="G1533" s="37"/>
      <c r="H1533" s="36" t="s">
        <v>0</v>
      </c>
      <c r="I1533" s="35"/>
      <c r="J1533" s="36"/>
      <c r="K1533" s="35"/>
      <c r="L1533" s="34"/>
      <c r="M1533" s="33"/>
      <c r="N1533" s="32"/>
      <c r="O1533" s="31"/>
      <c r="P1533" s="30">
        <f t="shared" si="92"/>
        <v>0</v>
      </c>
      <c r="Q1533" s="45"/>
      <c r="R1533" s="46"/>
      <c r="S1533" s="45"/>
      <c r="T1533" s="44"/>
      <c r="U1533" s="26">
        <f t="shared" si="94"/>
        <v>0</v>
      </c>
      <c r="V1533" s="25">
        <f t="shared" si="93"/>
        <v>0</v>
      </c>
      <c r="W1533" s="25">
        <f t="shared" si="95"/>
        <v>0</v>
      </c>
      <c r="X1533" s="43"/>
    </row>
    <row r="1534" spans="1:24" ht="12.75">
      <c r="A1534" s="36"/>
      <c r="B1534" s="42"/>
      <c r="C1534" s="41"/>
      <c r="D1534" s="40"/>
      <c r="E1534" s="39"/>
      <c r="F1534" s="38"/>
      <c r="G1534" s="37"/>
      <c r="H1534" s="36" t="s">
        <v>0</v>
      </c>
      <c r="I1534" s="35"/>
      <c r="J1534" s="36"/>
      <c r="K1534" s="35"/>
      <c r="L1534" s="34"/>
      <c r="M1534" s="33"/>
      <c r="N1534" s="32"/>
      <c r="O1534" s="31"/>
      <c r="P1534" s="30">
        <f t="shared" si="92"/>
        <v>0</v>
      </c>
      <c r="Q1534" s="45"/>
      <c r="R1534" s="46"/>
      <c r="S1534" s="45"/>
      <c r="T1534" s="44"/>
      <c r="U1534" s="26">
        <f t="shared" si="94"/>
        <v>0</v>
      </c>
      <c r="V1534" s="25">
        <f t="shared" si="93"/>
        <v>0</v>
      </c>
      <c r="W1534" s="25">
        <f t="shared" si="95"/>
        <v>0</v>
      </c>
      <c r="X1534" s="43"/>
    </row>
    <row r="1535" spans="1:24" ht="12.75">
      <c r="A1535" s="36"/>
      <c r="B1535" s="42"/>
      <c r="C1535" s="41"/>
      <c r="D1535" s="40"/>
      <c r="E1535" s="39"/>
      <c r="F1535" s="38"/>
      <c r="G1535" s="37"/>
      <c r="H1535" s="36" t="s">
        <v>0</v>
      </c>
      <c r="I1535" s="35"/>
      <c r="J1535" s="36"/>
      <c r="K1535" s="35"/>
      <c r="L1535" s="34"/>
      <c r="M1535" s="33"/>
      <c r="N1535" s="32"/>
      <c r="O1535" s="31"/>
      <c r="P1535" s="30">
        <f t="shared" si="92"/>
        <v>0</v>
      </c>
      <c r="Q1535" s="45"/>
      <c r="R1535" s="46"/>
      <c r="S1535" s="45"/>
      <c r="T1535" s="44"/>
      <c r="U1535" s="26">
        <f t="shared" si="94"/>
        <v>0</v>
      </c>
      <c r="V1535" s="25">
        <f t="shared" si="93"/>
        <v>0</v>
      </c>
      <c r="W1535" s="25">
        <f t="shared" si="95"/>
        <v>0</v>
      </c>
      <c r="X1535" s="43"/>
    </row>
    <row r="1536" spans="1:24" ht="12.75">
      <c r="A1536" s="36"/>
      <c r="B1536" s="42"/>
      <c r="C1536" s="41"/>
      <c r="D1536" s="40"/>
      <c r="E1536" s="39"/>
      <c r="F1536" s="38"/>
      <c r="G1536" s="37"/>
      <c r="H1536" s="36" t="s">
        <v>0</v>
      </c>
      <c r="I1536" s="35"/>
      <c r="J1536" s="36"/>
      <c r="K1536" s="35"/>
      <c r="L1536" s="34"/>
      <c r="M1536" s="33"/>
      <c r="N1536" s="32"/>
      <c r="O1536" s="31"/>
      <c r="P1536" s="30">
        <f t="shared" si="92"/>
        <v>0</v>
      </c>
      <c r="Q1536" s="45"/>
      <c r="R1536" s="46"/>
      <c r="S1536" s="45"/>
      <c r="T1536" s="44"/>
      <c r="U1536" s="26">
        <f t="shared" si="94"/>
        <v>0</v>
      </c>
      <c r="V1536" s="25">
        <f t="shared" si="93"/>
        <v>0</v>
      </c>
      <c r="W1536" s="25">
        <f t="shared" si="95"/>
        <v>0</v>
      </c>
      <c r="X1536" s="43"/>
    </row>
    <row r="1537" spans="1:24" ht="12.75">
      <c r="A1537" s="36"/>
      <c r="B1537" s="42"/>
      <c r="C1537" s="41"/>
      <c r="D1537" s="40"/>
      <c r="E1537" s="39"/>
      <c r="F1537" s="38"/>
      <c r="G1537" s="37"/>
      <c r="H1537" s="36" t="s">
        <v>0</v>
      </c>
      <c r="I1537" s="35"/>
      <c r="J1537" s="36"/>
      <c r="K1537" s="35"/>
      <c r="L1537" s="34"/>
      <c r="M1537" s="33"/>
      <c r="N1537" s="32"/>
      <c r="O1537" s="31"/>
      <c r="P1537" s="30">
        <f t="shared" si="92"/>
        <v>0</v>
      </c>
      <c r="Q1537" s="45"/>
      <c r="R1537" s="46"/>
      <c r="S1537" s="45"/>
      <c r="T1537" s="44"/>
      <c r="U1537" s="26">
        <f t="shared" si="94"/>
        <v>0</v>
      </c>
      <c r="V1537" s="25">
        <f t="shared" si="93"/>
        <v>0</v>
      </c>
      <c r="W1537" s="25">
        <f t="shared" si="95"/>
        <v>0</v>
      </c>
      <c r="X1537" s="43"/>
    </row>
    <row r="1538" spans="1:24" ht="12.75">
      <c r="A1538" s="36"/>
      <c r="B1538" s="42"/>
      <c r="C1538" s="41"/>
      <c r="D1538" s="40"/>
      <c r="E1538" s="39"/>
      <c r="F1538" s="38"/>
      <c r="G1538" s="37"/>
      <c r="H1538" s="36" t="s">
        <v>0</v>
      </c>
      <c r="I1538" s="35"/>
      <c r="J1538" s="36"/>
      <c r="K1538" s="35"/>
      <c r="L1538" s="34"/>
      <c r="M1538" s="33"/>
      <c r="N1538" s="32"/>
      <c r="O1538" s="31"/>
      <c r="P1538" s="30">
        <f t="shared" si="92"/>
        <v>0</v>
      </c>
      <c r="Q1538" s="45"/>
      <c r="R1538" s="46"/>
      <c r="S1538" s="45"/>
      <c r="T1538" s="44"/>
      <c r="U1538" s="26">
        <f t="shared" si="94"/>
        <v>0</v>
      </c>
      <c r="V1538" s="25">
        <f t="shared" si="93"/>
        <v>0</v>
      </c>
      <c r="W1538" s="25">
        <f t="shared" si="95"/>
        <v>0</v>
      </c>
      <c r="X1538" s="43"/>
    </row>
    <row r="1539" spans="1:24" ht="12.75">
      <c r="A1539" s="36"/>
      <c r="B1539" s="42"/>
      <c r="C1539" s="41"/>
      <c r="D1539" s="40"/>
      <c r="E1539" s="39"/>
      <c r="F1539" s="38"/>
      <c r="G1539" s="37"/>
      <c r="H1539" s="36" t="s">
        <v>0</v>
      </c>
      <c r="I1539" s="35"/>
      <c r="J1539" s="36"/>
      <c r="K1539" s="35"/>
      <c r="L1539" s="34"/>
      <c r="M1539" s="33"/>
      <c r="N1539" s="32"/>
      <c r="O1539" s="31"/>
      <c r="P1539" s="30">
        <f t="shared" si="92"/>
        <v>0</v>
      </c>
      <c r="Q1539" s="45"/>
      <c r="R1539" s="46"/>
      <c r="S1539" s="45"/>
      <c r="T1539" s="44"/>
      <c r="U1539" s="26">
        <f t="shared" si="94"/>
        <v>0</v>
      </c>
      <c r="V1539" s="25">
        <f t="shared" si="93"/>
        <v>0</v>
      </c>
      <c r="W1539" s="25">
        <f t="shared" si="95"/>
        <v>0</v>
      </c>
      <c r="X1539" s="43"/>
    </row>
    <row r="1540" spans="1:24" ht="12.75">
      <c r="A1540" s="36"/>
      <c r="B1540" s="42"/>
      <c r="C1540" s="41"/>
      <c r="D1540" s="40"/>
      <c r="E1540" s="39"/>
      <c r="F1540" s="38"/>
      <c r="G1540" s="37"/>
      <c r="H1540" s="36" t="s">
        <v>0</v>
      </c>
      <c r="I1540" s="35"/>
      <c r="J1540" s="36"/>
      <c r="K1540" s="35"/>
      <c r="L1540" s="34"/>
      <c r="M1540" s="33"/>
      <c r="N1540" s="32"/>
      <c r="O1540" s="31"/>
      <c r="P1540" s="30">
        <f t="shared" si="92"/>
        <v>0</v>
      </c>
      <c r="Q1540" s="45"/>
      <c r="R1540" s="46"/>
      <c r="S1540" s="45"/>
      <c r="T1540" s="44"/>
      <c r="U1540" s="26">
        <f t="shared" si="94"/>
        <v>0</v>
      </c>
      <c r="V1540" s="25">
        <f t="shared" si="93"/>
        <v>0</v>
      </c>
      <c r="W1540" s="25">
        <f t="shared" si="95"/>
        <v>0</v>
      </c>
      <c r="X1540" s="43"/>
    </row>
    <row r="1541" spans="1:24" ht="12.75">
      <c r="A1541" s="36"/>
      <c r="B1541" s="42"/>
      <c r="C1541" s="41"/>
      <c r="D1541" s="40"/>
      <c r="E1541" s="39"/>
      <c r="F1541" s="38"/>
      <c r="G1541" s="37"/>
      <c r="H1541" s="36" t="s">
        <v>0</v>
      </c>
      <c r="I1541" s="35"/>
      <c r="J1541" s="36"/>
      <c r="K1541" s="35"/>
      <c r="L1541" s="34"/>
      <c r="M1541" s="33"/>
      <c r="N1541" s="32"/>
      <c r="O1541" s="31"/>
      <c r="P1541" s="30">
        <f t="shared" si="92"/>
        <v>0</v>
      </c>
      <c r="Q1541" s="45"/>
      <c r="R1541" s="46"/>
      <c r="S1541" s="45"/>
      <c r="T1541" s="44"/>
      <c r="U1541" s="26">
        <f t="shared" si="94"/>
        <v>0</v>
      </c>
      <c r="V1541" s="25">
        <f t="shared" si="93"/>
        <v>0</v>
      </c>
      <c r="W1541" s="25">
        <f t="shared" si="95"/>
        <v>0</v>
      </c>
      <c r="X1541" s="43"/>
    </row>
    <row r="1542" spans="1:24" ht="12.75">
      <c r="A1542" s="36"/>
      <c r="B1542" s="42"/>
      <c r="C1542" s="41"/>
      <c r="D1542" s="40"/>
      <c r="E1542" s="39"/>
      <c r="F1542" s="38"/>
      <c r="G1542" s="37"/>
      <c r="H1542" s="36" t="s">
        <v>0</v>
      </c>
      <c r="I1542" s="35"/>
      <c r="J1542" s="36"/>
      <c r="K1542" s="35"/>
      <c r="L1542" s="34"/>
      <c r="M1542" s="33"/>
      <c r="N1542" s="32"/>
      <c r="O1542" s="31"/>
      <c r="P1542" s="30">
        <f t="shared" ref="P1542:P1605" si="96">N1542+O1542</f>
        <v>0</v>
      </c>
      <c r="Q1542" s="45"/>
      <c r="R1542" s="46"/>
      <c r="S1542" s="45"/>
      <c r="T1542" s="44"/>
      <c r="U1542" s="26">
        <f t="shared" si="94"/>
        <v>0</v>
      </c>
      <c r="V1542" s="25">
        <f t="shared" ref="V1542:V1605" si="97">(Q1542*R1542)+(S1542*T1542)</f>
        <v>0</v>
      </c>
      <c r="W1542" s="25">
        <f t="shared" si="95"/>
        <v>0</v>
      </c>
      <c r="X1542" s="43"/>
    </row>
    <row r="1543" spans="1:24" ht="12.75">
      <c r="A1543" s="36"/>
      <c r="B1543" s="42"/>
      <c r="C1543" s="41"/>
      <c r="D1543" s="40"/>
      <c r="E1543" s="39"/>
      <c r="F1543" s="38"/>
      <c r="G1543" s="37"/>
      <c r="H1543" s="36" t="s">
        <v>0</v>
      </c>
      <c r="I1543" s="35"/>
      <c r="J1543" s="36"/>
      <c r="K1543" s="35"/>
      <c r="L1543" s="34"/>
      <c r="M1543" s="33"/>
      <c r="N1543" s="32"/>
      <c r="O1543" s="31"/>
      <c r="P1543" s="30">
        <f t="shared" si="96"/>
        <v>0</v>
      </c>
      <c r="Q1543" s="45"/>
      <c r="R1543" s="46"/>
      <c r="S1543" s="45"/>
      <c r="T1543" s="44"/>
      <c r="U1543" s="26">
        <f t="shared" ref="U1543:U1606" si="98">Q1543+S1543</f>
        <v>0</v>
      </c>
      <c r="V1543" s="25">
        <f t="shared" si="97"/>
        <v>0</v>
      </c>
      <c r="W1543" s="25">
        <f t="shared" ref="W1543:W1606" si="99">V1543+P1543</f>
        <v>0</v>
      </c>
      <c r="X1543" s="43"/>
    </row>
    <row r="1544" spans="1:24" ht="12.75">
      <c r="A1544" s="36"/>
      <c r="B1544" s="42"/>
      <c r="C1544" s="41"/>
      <c r="D1544" s="40"/>
      <c r="E1544" s="39"/>
      <c r="F1544" s="38"/>
      <c r="G1544" s="37"/>
      <c r="H1544" s="36" t="s">
        <v>0</v>
      </c>
      <c r="I1544" s="35"/>
      <c r="J1544" s="36"/>
      <c r="K1544" s="35"/>
      <c r="L1544" s="34"/>
      <c r="M1544" s="33"/>
      <c r="N1544" s="32"/>
      <c r="O1544" s="31"/>
      <c r="P1544" s="30">
        <f t="shared" si="96"/>
        <v>0</v>
      </c>
      <c r="Q1544" s="45"/>
      <c r="R1544" s="46"/>
      <c r="S1544" s="45"/>
      <c r="T1544" s="44"/>
      <c r="U1544" s="26">
        <f t="shared" si="98"/>
        <v>0</v>
      </c>
      <c r="V1544" s="25">
        <f t="shared" si="97"/>
        <v>0</v>
      </c>
      <c r="W1544" s="25">
        <f t="shared" si="99"/>
        <v>0</v>
      </c>
      <c r="X1544" s="43"/>
    </row>
    <row r="1545" spans="1:24" ht="12.75">
      <c r="A1545" s="36"/>
      <c r="B1545" s="42"/>
      <c r="C1545" s="41"/>
      <c r="D1545" s="40"/>
      <c r="E1545" s="39"/>
      <c r="F1545" s="38"/>
      <c r="G1545" s="37"/>
      <c r="H1545" s="36" t="s">
        <v>0</v>
      </c>
      <c r="I1545" s="35"/>
      <c r="J1545" s="36"/>
      <c r="K1545" s="35"/>
      <c r="L1545" s="34"/>
      <c r="M1545" s="33"/>
      <c r="N1545" s="32"/>
      <c r="O1545" s="31"/>
      <c r="P1545" s="30">
        <f t="shared" si="96"/>
        <v>0</v>
      </c>
      <c r="Q1545" s="45"/>
      <c r="R1545" s="46"/>
      <c r="S1545" s="45"/>
      <c r="T1545" s="44"/>
      <c r="U1545" s="26">
        <f t="shared" si="98"/>
        <v>0</v>
      </c>
      <c r="V1545" s="25">
        <f t="shared" si="97"/>
        <v>0</v>
      </c>
      <c r="W1545" s="25">
        <f t="shared" si="99"/>
        <v>0</v>
      </c>
      <c r="X1545" s="43"/>
    </row>
    <row r="1546" spans="1:24" ht="12.75">
      <c r="A1546" s="36"/>
      <c r="B1546" s="42"/>
      <c r="C1546" s="41"/>
      <c r="D1546" s="40"/>
      <c r="E1546" s="39"/>
      <c r="F1546" s="38"/>
      <c r="G1546" s="37"/>
      <c r="H1546" s="36" t="s">
        <v>0</v>
      </c>
      <c r="I1546" s="35"/>
      <c r="J1546" s="36"/>
      <c r="K1546" s="35"/>
      <c r="L1546" s="34"/>
      <c r="M1546" s="33"/>
      <c r="N1546" s="32"/>
      <c r="O1546" s="31"/>
      <c r="P1546" s="30">
        <f t="shared" si="96"/>
        <v>0</v>
      </c>
      <c r="Q1546" s="45"/>
      <c r="R1546" s="46"/>
      <c r="S1546" s="45"/>
      <c r="T1546" s="44"/>
      <c r="U1546" s="26">
        <f t="shared" si="98"/>
        <v>0</v>
      </c>
      <c r="V1546" s="25">
        <f t="shared" si="97"/>
        <v>0</v>
      </c>
      <c r="W1546" s="25">
        <f t="shared" si="99"/>
        <v>0</v>
      </c>
      <c r="X1546" s="43"/>
    </row>
    <row r="1547" spans="1:24" ht="12.75">
      <c r="A1547" s="36"/>
      <c r="B1547" s="42"/>
      <c r="C1547" s="41"/>
      <c r="D1547" s="40"/>
      <c r="E1547" s="39"/>
      <c r="F1547" s="38"/>
      <c r="G1547" s="37"/>
      <c r="H1547" s="36" t="s">
        <v>0</v>
      </c>
      <c r="I1547" s="35"/>
      <c r="J1547" s="36"/>
      <c r="K1547" s="35"/>
      <c r="L1547" s="34"/>
      <c r="M1547" s="33"/>
      <c r="N1547" s="32"/>
      <c r="O1547" s="31"/>
      <c r="P1547" s="30">
        <f t="shared" si="96"/>
        <v>0</v>
      </c>
      <c r="Q1547" s="45"/>
      <c r="R1547" s="46"/>
      <c r="S1547" s="45"/>
      <c r="T1547" s="44"/>
      <c r="U1547" s="26">
        <f t="shared" si="98"/>
        <v>0</v>
      </c>
      <c r="V1547" s="25">
        <f t="shared" si="97"/>
        <v>0</v>
      </c>
      <c r="W1547" s="25">
        <f t="shared" si="99"/>
        <v>0</v>
      </c>
      <c r="X1547" s="43"/>
    </row>
    <row r="1548" spans="1:24" ht="12.75">
      <c r="A1548" s="36"/>
      <c r="B1548" s="42"/>
      <c r="C1548" s="41"/>
      <c r="D1548" s="40"/>
      <c r="E1548" s="39"/>
      <c r="F1548" s="38"/>
      <c r="G1548" s="37"/>
      <c r="H1548" s="36" t="s">
        <v>0</v>
      </c>
      <c r="I1548" s="35"/>
      <c r="J1548" s="36"/>
      <c r="K1548" s="35"/>
      <c r="L1548" s="34"/>
      <c r="M1548" s="33"/>
      <c r="N1548" s="32"/>
      <c r="O1548" s="31"/>
      <c r="P1548" s="30">
        <f t="shared" si="96"/>
        <v>0</v>
      </c>
      <c r="Q1548" s="45"/>
      <c r="R1548" s="46"/>
      <c r="S1548" s="45"/>
      <c r="T1548" s="44"/>
      <c r="U1548" s="26">
        <f t="shared" si="98"/>
        <v>0</v>
      </c>
      <c r="V1548" s="25">
        <f t="shared" si="97"/>
        <v>0</v>
      </c>
      <c r="W1548" s="25">
        <f t="shared" si="99"/>
        <v>0</v>
      </c>
      <c r="X1548" s="43"/>
    </row>
    <row r="1549" spans="1:24" ht="12.75">
      <c r="A1549" s="36"/>
      <c r="B1549" s="42"/>
      <c r="C1549" s="41"/>
      <c r="D1549" s="40"/>
      <c r="E1549" s="39"/>
      <c r="F1549" s="38"/>
      <c r="G1549" s="37"/>
      <c r="H1549" s="36" t="s">
        <v>0</v>
      </c>
      <c r="I1549" s="35"/>
      <c r="J1549" s="36"/>
      <c r="K1549" s="35"/>
      <c r="L1549" s="34"/>
      <c r="M1549" s="33"/>
      <c r="N1549" s="32"/>
      <c r="O1549" s="31"/>
      <c r="P1549" s="30">
        <f t="shared" si="96"/>
        <v>0</v>
      </c>
      <c r="Q1549" s="45"/>
      <c r="R1549" s="46"/>
      <c r="S1549" s="45"/>
      <c r="T1549" s="44"/>
      <c r="U1549" s="26">
        <f t="shared" si="98"/>
        <v>0</v>
      </c>
      <c r="V1549" s="25">
        <f t="shared" si="97"/>
        <v>0</v>
      </c>
      <c r="W1549" s="25">
        <f t="shared" si="99"/>
        <v>0</v>
      </c>
      <c r="X1549" s="43"/>
    </row>
    <row r="1550" spans="1:24" ht="12.75">
      <c r="A1550" s="36"/>
      <c r="B1550" s="42"/>
      <c r="C1550" s="41"/>
      <c r="D1550" s="40"/>
      <c r="E1550" s="39"/>
      <c r="F1550" s="38"/>
      <c r="G1550" s="37"/>
      <c r="H1550" s="36" t="s">
        <v>0</v>
      </c>
      <c r="I1550" s="35"/>
      <c r="J1550" s="36"/>
      <c r="K1550" s="35"/>
      <c r="L1550" s="34"/>
      <c r="M1550" s="33"/>
      <c r="N1550" s="32"/>
      <c r="O1550" s="31"/>
      <c r="P1550" s="30">
        <f t="shared" si="96"/>
        <v>0</v>
      </c>
      <c r="Q1550" s="45"/>
      <c r="R1550" s="46"/>
      <c r="S1550" s="45"/>
      <c r="T1550" s="44"/>
      <c r="U1550" s="26">
        <f t="shared" si="98"/>
        <v>0</v>
      </c>
      <c r="V1550" s="25">
        <f t="shared" si="97"/>
        <v>0</v>
      </c>
      <c r="W1550" s="25">
        <f t="shared" si="99"/>
        <v>0</v>
      </c>
      <c r="X1550" s="43"/>
    </row>
    <row r="1551" spans="1:24" ht="12.75">
      <c r="A1551" s="36"/>
      <c r="B1551" s="42"/>
      <c r="C1551" s="41"/>
      <c r="D1551" s="40"/>
      <c r="E1551" s="39"/>
      <c r="F1551" s="38"/>
      <c r="G1551" s="37"/>
      <c r="H1551" s="36" t="s">
        <v>0</v>
      </c>
      <c r="I1551" s="35"/>
      <c r="J1551" s="36"/>
      <c r="K1551" s="35"/>
      <c r="L1551" s="34"/>
      <c r="M1551" s="33"/>
      <c r="N1551" s="32"/>
      <c r="O1551" s="31"/>
      <c r="P1551" s="30">
        <f t="shared" si="96"/>
        <v>0</v>
      </c>
      <c r="Q1551" s="45"/>
      <c r="R1551" s="46"/>
      <c r="S1551" s="45"/>
      <c r="T1551" s="44"/>
      <c r="U1551" s="26">
        <f t="shared" si="98"/>
        <v>0</v>
      </c>
      <c r="V1551" s="25">
        <f t="shared" si="97"/>
        <v>0</v>
      </c>
      <c r="W1551" s="25">
        <f t="shared" si="99"/>
        <v>0</v>
      </c>
      <c r="X1551" s="43"/>
    </row>
    <row r="1552" spans="1:24" ht="12.75">
      <c r="A1552" s="36"/>
      <c r="B1552" s="42"/>
      <c r="C1552" s="41"/>
      <c r="D1552" s="40"/>
      <c r="E1552" s="39"/>
      <c r="F1552" s="38"/>
      <c r="G1552" s="37"/>
      <c r="H1552" s="36" t="s">
        <v>0</v>
      </c>
      <c r="I1552" s="35"/>
      <c r="J1552" s="36"/>
      <c r="K1552" s="35"/>
      <c r="L1552" s="34"/>
      <c r="M1552" s="33"/>
      <c r="N1552" s="32"/>
      <c r="O1552" s="31"/>
      <c r="P1552" s="30">
        <f t="shared" si="96"/>
        <v>0</v>
      </c>
      <c r="Q1552" s="45"/>
      <c r="R1552" s="46"/>
      <c r="S1552" s="45"/>
      <c r="T1552" s="44"/>
      <c r="U1552" s="26">
        <f t="shared" si="98"/>
        <v>0</v>
      </c>
      <c r="V1552" s="25">
        <f t="shared" si="97"/>
        <v>0</v>
      </c>
      <c r="W1552" s="25">
        <f t="shared" si="99"/>
        <v>0</v>
      </c>
      <c r="X1552" s="43"/>
    </row>
    <row r="1553" spans="1:24" ht="12.75">
      <c r="A1553" s="36"/>
      <c r="B1553" s="42"/>
      <c r="C1553" s="41"/>
      <c r="D1553" s="40"/>
      <c r="E1553" s="39"/>
      <c r="F1553" s="38"/>
      <c r="G1553" s="37"/>
      <c r="H1553" s="36" t="s">
        <v>0</v>
      </c>
      <c r="I1553" s="35"/>
      <c r="J1553" s="36"/>
      <c r="K1553" s="35"/>
      <c r="L1553" s="34"/>
      <c r="M1553" s="33"/>
      <c r="N1553" s="32"/>
      <c r="O1553" s="31"/>
      <c r="P1553" s="30">
        <f t="shared" si="96"/>
        <v>0</v>
      </c>
      <c r="Q1553" s="45"/>
      <c r="R1553" s="46"/>
      <c r="S1553" s="45"/>
      <c r="T1553" s="44"/>
      <c r="U1553" s="26">
        <f t="shared" si="98"/>
        <v>0</v>
      </c>
      <c r="V1553" s="25">
        <f t="shared" si="97"/>
        <v>0</v>
      </c>
      <c r="W1553" s="25">
        <f t="shared" si="99"/>
        <v>0</v>
      </c>
      <c r="X1553" s="43"/>
    </row>
    <row r="1554" spans="1:24" ht="12.75">
      <c r="A1554" s="36"/>
      <c r="B1554" s="42"/>
      <c r="C1554" s="41"/>
      <c r="D1554" s="40"/>
      <c r="E1554" s="39"/>
      <c r="F1554" s="38"/>
      <c r="G1554" s="37"/>
      <c r="H1554" s="36" t="s">
        <v>0</v>
      </c>
      <c r="I1554" s="35"/>
      <c r="J1554" s="36"/>
      <c r="K1554" s="35"/>
      <c r="L1554" s="34"/>
      <c r="M1554" s="33"/>
      <c r="N1554" s="32"/>
      <c r="O1554" s="31"/>
      <c r="P1554" s="30">
        <f t="shared" si="96"/>
        <v>0</v>
      </c>
      <c r="Q1554" s="45"/>
      <c r="R1554" s="46"/>
      <c r="S1554" s="45"/>
      <c r="T1554" s="44"/>
      <c r="U1554" s="26">
        <f t="shared" si="98"/>
        <v>0</v>
      </c>
      <c r="V1554" s="25">
        <f t="shared" si="97"/>
        <v>0</v>
      </c>
      <c r="W1554" s="25">
        <f t="shared" si="99"/>
        <v>0</v>
      </c>
      <c r="X1554" s="43"/>
    </row>
    <row r="1555" spans="1:24" ht="12.75">
      <c r="A1555" s="36"/>
      <c r="B1555" s="42"/>
      <c r="C1555" s="41"/>
      <c r="D1555" s="40"/>
      <c r="E1555" s="39"/>
      <c r="F1555" s="38"/>
      <c r="G1555" s="37"/>
      <c r="H1555" s="36" t="s">
        <v>0</v>
      </c>
      <c r="I1555" s="35"/>
      <c r="J1555" s="36"/>
      <c r="K1555" s="35"/>
      <c r="L1555" s="34"/>
      <c r="M1555" s="33"/>
      <c r="N1555" s="32"/>
      <c r="O1555" s="31"/>
      <c r="P1555" s="30">
        <f t="shared" si="96"/>
        <v>0</v>
      </c>
      <c r="Q1555" s="45"/>
      <c r="R1555" s="46"/>
      <c r="S1555" s="45"/>
      <c r="T1555" s="44"/>
      <c r="U1555" s="26">
        <f t="shared" si="98"/>
        <v>0</v>
      </c>
      <c r="V1555" s="25">
        <f t="shared" si="97"/>
        <v>0</v>
      </c>
      <c r="W1555" s="25">
        <f t="shared" si="99"/>
        <v>0</v>
      </c>
      <c r="X1555" s="43"/>
    </row>
    <row r="1556" spans="1:24" ht="12.75">
      <c r="A1556" s="36"/>
      <c r="B1556" s="42"/>
      <c r="C1556" s="41"/>
      <c r="D1556" s="40"/>
      <c r="E1556" s="39"/>
      <c r="F1556" s="38"/>
      <c r="G1556" s="37"/>
      <c r="H1556" s="36" t="s">
        <v>0</v>
      </c>
      <c r="I1556" s="35"/>
      <c r="J1556" s="36"/>
      <c r="K1556" s="35"/>
      <c r="L1556" s="34"/>
      <c r="M1556" s="33"/>
      <c r="N1556" s="32"/>
      <c r="O1556" s="31"/>
      <c r="P1556" s="30">
        <f t="shared" si="96"/>
        <v>0</v>
      </c>
      <c r="Q1556" s="45"/>
      <c r="R1556" s="46"/>
      <c r="S1556" s="45"/>
      <c r="T1556" s="44"/>
      <c r="U1556" s="26">
        <f t="shared" si="98"/>
        <v>0</v>
      </c>
      <c r="V1556" s="25">
        <f t="shared" si="97"/>
        <v>0</v>
      </c>
      <c r="W1556" s="25">
        <f t="shared" si="99"/>
        <v>0</v>
      </c>
      <c r="X1556" s="43"/>
    </row>
    <row r="1557" spans="1:24" ht="12.75">
      <c r="A1557" s="36"/>
      <c r="B1557" s="42"/>
      <c r="C1557" s="41"/>
      <c r="D1557" s="40"/>
      <c r="E1557" s="39"/>
      <c r="F1557" s="38"/>
      <c r="G1557" s="37"/>
      <c r="H1557" s="36" t="s">
        <v>0</v>
      </c>
      <c r="I1557" s="35"/>
      <c r="J1557" s="36"/>
      <c r="K1557" s="35"/>
      <c r="L1557" s="34"/>
      <c r="M1557" s="33"/>
      <c r="N1557" s="32"/>
      <c r="O1557" s="31"/>
      <c r="P1557" s="30">
        <f t="shared" si="96"/>
        <v>0</v>
      </c>
      <c r="Q1557" s="45"/>
      <c r="R1557" s="46"/>
      <c r="S1557" s="45"/>
      <c r="T1557" s="44"/>
      <c r="U1557" s="26">
        <f t="shared" si="98"/>
        <v>0</v>
      </c>
      <c r="V1557" s="25">
        <f t="shared" si="97"/>
        <v>0</v>
      </c>
      <c r="W1557" s="25">
        <f t="shared" si="99"/>
        <v>0</v>
      </c>
      <c r="X1557" s="43"/>
    </row>
    <row r="1558" spans="1:24" ht="12.75">
      <c r="A1558" s="36"/>
      <c r="B1558" s="42"/>
      <c r="C1558" s="41"/>
      <c r="D1558" s="40"/>
      <c r="E1558" s="39"/>
      <c r="F1558" s="38"/>
      <c r="G1558" s="37"/>
      <c r="H1558" s="36" t="s">
        <v>0</v>
      </c>
      <c r="I1558" s="35"/>
      <c r="J1558" s="36"/>
      <c r="K1558" s="35"/>
      <c r="L1558" s="34"/>
      <c r="M1558" s="33"/>
      <c r="N1558" s="32"/>
      <c r="O1558" s="31"/>
      <c r="P1558" s="30">
        <f t="shared" si="96"/>
        <v>0</v>
      </c>
      <c r="Q1558" s="45"/>
      <c r="R1558" s="46"/>
      <c r="S1558" s="45"/>
      <c r="T1558" s="44"/>
      <c r="U1558" s="26">
        <f t="shared" si="98"/>
        <v>0</v>
      </c>
      <c r="V1558" s="25">
        <f t="shared" si="97"/>
        <v>0</v>
      </c>
      <c r="W1558" s="25">
        <f t="shared" si="99"/>
        <v>0</v>
      </c>
      <c r="X1558" s="43"/>
    </row>
    <row r="1559" spans="1:24" ht="12.75">
      <c r="A1559" s="36"/>
      <c r="B1559" s="42"/>
      <c r="C1559" s="41"/>
      <c r="D1559" s="40"/>
      <c r="E1559" s="39"/>
      <c r="F1559" s="38"/>
      <c r="G1559" s="37"/>
      <c r="H1559" s="36" t="s">
        <v>0</v>
      </c>
      <c r="I1559" s="35"/>
      <c r="J1559" s="36"/>
      <c r="K1559" s="35"/>
      <c r="L1559" s="34"/>
      <c r="M1559" s="33"/>
      <c r="N1559" s="32"/>
      <c r="O1559" s="31"/>
      <c r="P1559" s="30">
        <f t="shared" si="96"/>
        <v>0</v>
      </c>
      <c r="Q1559" s="45"/>
      <c r="R1559" s="46"/>
      <c r="S1559" s="45"/>
      <c r="T1559" s="44"/>
      <c r="U1559" s="26">
        <f t="shared" si="98"/>
        <v>0</v>
      </c>
      <c r="V1559" s="25">
        <f t="shared" si="97"/>
        <v>0</v>
      </c>
      <c r="W1559" s="25">
        <f t="shared" si="99"/>
        <v>0</v>
      </c>
      <c r="X1559" s="43"/>
    </row>
    <row r="1560" spans="1:24" ht="12.75">
      <c r="A1560" s="36"/>
      <c r="B1560" s="42"/>
      <c r="C1560" s="41"/>
      <c r="D1560" s="40"/>
      <c r="E1560" s="39"/>
      <c r="F1560" s="38"/>
      <c r="G1560" s="37"/>
      <c r="H1560" s="36" t="s">
        <v>0</v>
      </c>
      <c r="I1560" s="35"/>
      <c r="J1560" s="36"/>
      <c r="K1560" s="35"/>
      <c r="L1560" s="34"/>
      <c r="M1560" s="33"/>
      <c r="N1560" s="32"/>
      <c r="O1560" s="31"/>
      <c r="P1560" s="30">
        <f t="shared" si="96"/>
        <v>0</v>
      </c>
      <c r="Q1560" s="45"/>
      <c r="R1560" s="46"/>
      <c r="S1560" s="45"/>
      <c r="T1560" s="44"/>
      <c r="U1560" s="26">
        <f t="shared" si="98"/>
        <v>0</v>
      </c>
      <c r="V1560" s="25">
        <f t="shared" si="97"/>
        <v>0</v>
      </c>
      <c r="W1560" s="25">
        <f t="shared" si="99"/>
        <v>0</v>
      </c>
      <c r="X1560" s="43"/>
    </row>
    <row r="1561" spans="1:24" ht="12.75">
      <c r="A1561" s="36"/>
      <c r="B1561" s="42"/>
      <c r="C1561" s="41"/>
      <c r="D1561" s="40"/>
      <c r="E1561" s="39"/>
      <c r="F1561" s="38"/>
      <c r="G1561" s="37"/>
      <c r="H1561" s="36" t="s">
        <v>0</v>
      </c>
      <c r="I1561" s="35"/>
      <c r="J1561" s="36"/>
      <c r="K1561" s="35"/>
      <c r="L1561" s="34"/>
      <c r="M1561" s="33"/>
      <c r="N1561" s="32"/>
      <c r="O1561" s="31"/>
      <c r="P1561" s="30">
        <f t="shared" si="96"/>
        <v>0</v>
      </c>
      <c r="Q1561" s="45"/>
      <c r="R1561" s="46"/>
      <c r="S1561" s="45"/>
      <c r="T1561" s="44"/>
      <c r="U1561" s="26">
        <f t="shared" si="98"/>
        <v>0</v>
      </c>
      <c r="V1561" s="25">
        <f t="shared" si="97"/>
        <v>0</v>
      </c>
      <c r="W1561" s="25">
        <f t="shared" si="99"/>
        <v>0</v>
      </c>
      <c r="X1561" s="43"/>
    </row>
    <row r="1562" spans="1:24" ht="12.75">
      <c r="A1562" s="36"/>
      <c r="B1562" s="42"/>
      <c r="C1562" s="41"/>
      <c r="D1562" s="40"/>
      <c r="E1562" s="39"/>
      <c r="F1562" s="38"/>
      <c r="G1562" s="37"/>
      <c r="H1562" s="36" t="s">
        <v>0</v>
      </c>
      <c r="I1562" s="35"/>
      <c r="J1562" s="36"/>
      <c r="K1562" s="35"/>
      <c r="L1562" s="34"/>
      <c r="M1562" s="33"/>
      <c r="N1562" s="32"/>
      <c r="O1562" s="31"/>
      <c r="P1562" s="30">
        <f t="shared" si="96"/>
        <v>0</v>
      </c>
      <c r="Q1562" s="45"/>
      <c r="R1562" s="46"/>
      <c r="S1562" s="45"/>
      <c r="T1562" s="44"/>
      <c r="U1562" s="26">
        <f t="shared" si="98"/>
        <v>0</v>
      </c>
      <c r="V1562" s="25">
        <f t="shared" si="97"/>
        <v>0</v>
      </c>
      <c r="W1562" s="25">
        <f t="shared" si="99"/>
        <v>0</v>
      </c>
      <c r="X1562" s="43"/>
    </row>
    <row r="1563" spans="1:24" ht="12.75">
      <c r="A1563" s="36"/>
      <c r="B1563" s="42"/>
      <c r="C1563" s="41"/>
      <c r="D1563" s="40"/>
      <c r="E1563" s="39"/>
      <c r="F1563" s="38"/>
      <c r="G1563" s="37"/>
      <c r="H1563" s="36" t="s">
        <v>0</v>
      </c>
      <c r="I1563" s="35"/>
      <c r="J1563" s="36"/>
      <c r="K1563" s="35"/>
      <c r="L1563" s="34"/>
      <c r="M1563" s="33"/>
      <c r="N1563" s="32"/>
      <c r="O1563" s="31"/>
      <c r="P1563" s="30">
        <f t="shared" si="96"/>
        <v>0</v>
      </c>
      <c r="Q1563" s="45"/>
      <c r="R1563" s="46"/>
      <c r="S1563" s="45"/>
      <c r="T1563" s="44"/>
      <c r="U1563" s="26">
        <f t="shared" si="98"/>
        <v>0</v>
      </c>
      <c r="V1563" s="25">
        <f t="shared" si="97"/>
        <v>0</v>
      </c>
      <c r="W1563" s="25">
        <f t="shared" si="99"/>
        <v>0</v>
      </c>
      <c r="X1563" s="43"/>
    </row>
    <row r="1564" spans="1:24" ht="12.75">
      <c r="A1564" s="36"/>
      <c r="B1564" s="42"/>
      <c r="C1564" s="41"/>
      <c r="D1564" s="40"/>
      <c r="E1564" s="39"/>
      <c r="F1564" s="38"/>
      <c r="G1564" s="37"/>
      <c r="H1564" s="36" t="s">
        <v>0</v>
      </c>
      <c r="I1564" s="35"/>
      <c r="J1564" s="36"/>
      <c r="K1564" s="35"/>
      <c r="L1564" s="34"/>
      <c r="M1564" s="33"/>
      <c r="N1564" s="32"/>
      <c r="O1564" s="31"/>
      <c r="P1564" s="30">
        <f t="shared" si="96"/>
        <v>0</v>
      </c>
      <c r="Q1564" s="45"/>
      <c r="R1564" s="46"/>
      <c r="S1564" s="45"/>
      <c r="T1564" s="44"/>
      <c r="U1564" s="26">
        <f t="shared" si="98"/>
        <v>0</v>
      </c>
      <c r="V1564" s="25">
        <f t="shared" si="97"/>
        <v>0</v>
      </c>
      <c r="W1564" s="25">
        <f t="shared" si="99"/>
        <v>0</v>
      </c>
      <c r="X1564" s="43"/>
    </row>
    <row r="1565" spans="1:24" ht="12.75">
      <c r="A1565" s="36"/>
      <c r="B1565" s="42"/>
      <c r="C1565" s="41"/>
      <c r="D1565" s="40"/>
      <c r="E1565" s="39"/>
      <c r="F1565" s="38"/>
      <c r="G1565" s="37"/>
      <c r="H1565" s="36" t="s">
        <v>0</v>
      </c>
      <c r="I1565" s="35"/>
      <c r="J1565" s="36"/>
      <c r="K1565" s="35"/>
      <c r="L1565" s="34"/>
      <c r="M1565" s="33"/>
      <c r="N1565" s="32"/>
      <c r="O1565" s="31"/>
      <c r="P1565" s="30">
        <f t="shared" si="96"/>
        <v>0</v>
      </c>
      <c r="Q1565" s="45"/>
      <c r="R1565" s="46"/>
      <c r="S1565" s="45"/>
      <c r="T1565" s="44"/>
      <c r="U1565" s="26">
        <f t="shared" si="98"/>
        <v>0</v>
      </c>
      <c r="V1565" s="25">
        <f t="shared" si="97"/>
        <v>0</v>
      </c>
      <c r="W1565" s="25">
        <f t="shared" si="99"/>
        <v>0</v>
      </c>
      <c r="X1565" s="43"/>
    </row>
    <row r="1566" spans="1:24" ht="12.75">
      <c r="A1566" s="36"/>
      <c r="B1566" s="42"/>
      <c r="C1566" s="41"/>
      <c r="D1566" s="40"/>
      <c r="E1566" s="39"/>
      <c r="F1566" s="38"/>
      <c r="G1566" s="37"/>
      <c r="H1566" s="36" t="s">
        <v>0</v>
      </c>
      <c r="I1566" s="35"/>
      <c r="J1566" s="36"/>
      <c r="K1566" s="35"/>
      <c r="L1566" s="34"/>
      <c r="M1566" s="33"/>
      <c r="N1566" s="32"/>
      <c r="O1566" s="31"/>
      <c r="P1566" s="30">
        <f t="shared" si="96"/>
        <v>0</v>
      </c>
      <c r="Q1566" s="45"/>
      <c r="R1566" s="46"/>
      <c r="S1566" s="45"/>
      <c r="T1566" s="44"/>
      <c r="U1566" s="26">
        <f t="shared" si="98"/>
        <v>0</v>
      </c>
      <c r="V1566" s="25">
        <f t="shared" si="97"/>
        <v>0</v>
      </c>
      <c r="W1566" s="25">
        <f t="shared" si="99"/>
        <v>0</v>
      </c>
      <c r="X1566" s="43"/>
    </row>
    <row r="1567" spans="1:24" ht="12.75">
      <c r="A1567" s="36"/>
      <c r="B1567" s="42"/>
      <c r="C1567" s="41"/>
      <c r="D1567" s="40"/>
      <c r="E1567" s="39"/>
      <c r="F1567" s="38"/>
      <c r="G1567" s="37"/>
      <c r="H1567" s="36" t="s">
        <v>0</v>
      </c>
      <c r="I1567" s="35"/>
      <c r="J1567" s="36"/>
      <c r="K1567" s="35"/>
      <c r="L1567" s="34"/>
      <c r="M1567" s="33"/>
      <c r="N1567" s="32"/>
      <c r="O1567" s="31"/>
      <c r="P1567" s="30">
        <f t="shared" si="96"/>
        <v>0</v>
      </c>
      <c r="Q1567" s="45"/>
      <c r="R1567" s="46"/>
      <c r="S1567" s="45"/>
      <c r="T1567" s="44"/>
      <c r="U1567" s="26">
        <f t="shared" si="98"/>
        <v>0</v>
      </c>
      <c r="V1567" s="25">
        <f t="shared" si="97"/>
        <v>0</v>
      </c>
      <c r="W1567" s="25">
        <f t="shared" si="99"/>
        <v>0</v>
      </c>
      <c r="X1567" s="43"/>
    </row>
    <row r="1568" spans="1:24" ht="12.75">
      <c r="A1568" s="36"/>
      <c r="B1568" s="42"/>
      <c r="C1568" s="41"/>
      <c r="D1568" s="40"/>
      <c r="E1568" s="39"/>
      <c r="F1568" s="38"/>
      <c r="G1568" s="37"/>
      <c r="H1568" s="36" t="s">
        <v>0</v>
      </c>
      <c r="I1568" s="35"/>
      <c r="J1568" s="36"/>
      <c r="K1568" s="35"/>
      <c r="L1568" s="34"/>
      <c r="M1568" s="33"/>
      <c r="N1568" s="32"/>
      <c r="O1568" s="31"/>
      <c r="P1568" s="30">
        <f t="shared" si="96"/>
        <v>0</v>
      </c>
      <c r="Q1568" s="45"/>
      <c r="R1568" s="46"/>
      <c r="S1568" s="45"/>
      <c r="T1568" s="44"/>
      <c r="U1568" s="26">
        <f t="shared" si="98"/>
        <v>0</v>
      </c>
      <c r="V1568" s="25">
        <f t="shared" si="97"/>
        <v>0</v>
      </c>
      <c r="W1568" s="25">
        <f t="shared" si="99"/>
        <v>0</v>
      </c>
      <c r="X1568" s="43"/>
    </row>
    <row r="1569" spans="1:24" ht="12.75">
      <c r="A1569" s="36"/>
      <c r="B1569" s="42"/>
      <c r="C1569" s="41"/>
      <c r="D1569" s="40"/>
      <c r="E1569" s="39"/>
      <c r="F1569" s="38"/>
      <c r="G1569" s="37"/>
      <c r="H1569" s="36" t="s">
        <v>0</v>
      </c>
      <c r="I1569" s="35"/>
      <c r="J1569" s="36"/>
      <c r="K1569" s="35"/>
      <c r="L1569" s="34"/>
      <c r="M1569" s="33"/>
      <c r="N1569" s="32"/>
      <c r="O1569" s="31"/>
      <c r="P1569" s="30">
        <f t="shared" si="96"/>
        <v>0</v>
      </c>
      <c r="Q1569" s="45"/>
      <c r="R1569" s="46"/>
      <c r="S1569" s="45"/>
      <c r="T1569" s="44"/>
      <c r="U1569" s="26">
        <f t="shared" si="98"/>
        <v>0</v>
      </c>
      <c r="V1569" s="25">
        <f t="shared" si="97"/>
        <v>0</v>
      </c>
      <c r="W1569" s="25">
        <f t="shared" si="99"/>
        <v>0</v>
      </c>
      <c r="X1569" s="43"/>
    </row>
    <row r="1570" spans="1:24" ht="12.75">
      <c r="A1570" s="36"/>
      <c r="B1570" s="42"/>
      <c r="C1570" s="41"/>
      <c r="D1570" s="40"/>
      <c r="E1570" s="39"/>
      <c r="F1570" s="38"/>
      <c r="G1570" s="37"/>
      <c r="H1570" s="36" t="s">
        <v>0</v>
      </c>
      <c r="I1570" s="35"/>
      <c r="J1570" s="36"/>
      <c r="K1570" s="35"/>
      <c r="L1570" s="34"/>
      <c r="M1570" s="33"/>
      <c r="N1570" s="32"/>
      <c r="O1570" s="31"/>
      <c r="P1570" s="30">
        <f t="shared" si="96"/>
        <v>0</v>
      </c>
      <c r="Q1570" s="45"/>
      <c r="R1570" s="46"/>
      <c r="S1570" s="45"/>
      <c r="T1570" s="44"/>
      <c r="U1570" s="26">
        <f t="shared" si="98"/>
        <v>0</v>
      </c>
      <c r="V1570" s="25">
        <f t="shared" si="97"/>
        <v>0</v>
      </c>
      <c r="W1570" s="25">
        <f t="shared" si="99"/>
        <v>0</v>
      </c>
      <c r="X1570" s="43"/>
    </row>
    <row r="1571" spans="1:24" ht="12.75">
      <c r="A1571" s="36"/>
      <c r="B1571" s="42"/>
      <c r="C1571" s="41"/>
      <c r="D1571" s="40"/>
      <c r="E1571" s="39"/>
      <c r="F1571" s="38"/>
      <c r="G1571" s="37"/>
      <c r="H1571" s="36" t="s">
        <v>0</v>
      </c>
      <c r="I1571" s="35"/>
      <c r="J1571" s="36"/>
      <c r="K1571" s="35"/>
      <c r="L1571" s="34"/>
      <c r="M1571" s="33"/>
      <c r="N1571" s="32"/>
      <c r="O1571" s="31"/>
      <c r="P1571" s="30">
        <f t="shared" si="96"/>
        <v>0</v>
      </c>
      <c r="Q1571" s="45"/>
      <c r="R1571" s="46"/>
      <c r="S1571" s="45"/>
      <c r="T1571" s="44"/>
      <c r="U1571" s="26">
        <f t="shared" si="98"/>
        <v>0</v>
      </c>
      <c r="V1571" s="25">
        <f t="shared" si="97"/>
        <v>0</v>
      </c>
      <c r="W1571" s="25">
        <f t="shared" si="99"/>
        <v>0</v>
      </c>
      <c r="X1571" s="43"/>
    </row>
    <row r="1572" spans="1:24" ht="12.75">
      <c r="A1572" s="36"/>
      <c r="B1572" s="42"/>
      <c r="C1572" s="41"/>
      <c r="D1572" s="40"/>
      <c r="E1572" s="39"/>
      <c r="F1572" s="38"/>
      <c r="G1572" s="37"/>
      <c r="H1572" s="36" t="s">
        <v>0</v>
      </c>
      <c r="I1572" s="35"/>
      <c r="J1572" s="36"/>
      <c r="K1572" s="35"/>
      <c r="L1572" s="34"/>
      <c r="M1572" s="33"/>
      <c r="N1572" s="32"/>
      <c r="O1572" s="31"/>
      <c r="P1572" s="30">
        <f t="shared" si="96"/>
        <v>0</v>
      </c>
      <c r="Q1572" s="45"/>
      <c r="R1572" s="46"/>
      <c r="S1572" s="45"/>
      <c r="T1572" s="44"/>
      <c r="U1572" s="26">
        <f t="shared" si="98"/>
        <v>0</v>
      </c>
      <c r="V1572" s="25">
        <f t="shared" si="97"/>
        <v>0</v>
      </c>
      <c r="W1572" s="25">
        <f t="shared" si="99"/>
        <v>0</v>
      </c>
      <c r="X1572" s="43"/>
    </row>
    <row r="1573" spans="1:24" ht="12.75">
      <c r="A1573" s="36"/>
      <c r="B1573" s="42"/>
      <c r="C1573" s="41"/>
      <c r="D1573" s="40"/>
      <c r="E1573" s="39"/>
      <c r="F1573" s="38"/>
      <c r="G1573" s="37"/>
      <c r="H1573" s="36" t="s">
        <v>0</v>
      </c>
      <c r="I1573" s="35"/>
      <c r="J1573" s="36"/>
      <c r="K1573" s="35"/>
      <c r="L1573" s="34"/>
      <c r="M1573" s="33"/>
      <c r="N1573" s="32"/>
      <c r="O1573" s="31"/>
      <c r="P1573" s="30">
        <f t="shared" si="96"/>
        <v>0</v>
      </c>
      <c r="Q1573" s="45"/>
      <c r="R1573" s="46"/>
      <c r="S1573" s="45"/>
      <c r="T1573" s="44"/>
      <c r="U1573" s="26">
        <f t="shared" si="98"/>
        <v>0</v>
      </c>
      <c r="V1573" s="25">
        <f t="shared" si="97"/>
        <v>0</v>
      </c>
      <c r="W1573" s="25">
        <f t="shared" si="99"/>
        <v>0</v>
      </c>
      <c r="X1573" s="43"/>
    </row>
    <row r="1574" spans="1:24" ht="12.75">
      <c r="A1574" s="36"/>
      <c r="B1574" s="42"/>
      <c r="C1574" s="41"/>
      <c r="D1574" s="40"/>
      <c r="E1574" s="39"/>
      <c r="F1574" s="38"/>
      <c r="G1574" s="37"/>
      <c r="H1574" s="36" t="s">
        <v>0</v>
      </c>
      <c r="I1574" s="35"/>
      <c r="J1574" s="36"/>
      <c r="K1574" s="35"/>
      <c r="L1574" s="34"/>
      <c r="M1574" s="33"/>
      <c r="N1574" s="32"/>
      <c r="O1574" s="31"/>
      <c r="P1574" s="30">
        <f t="shared" si="96"/>
        <v>0</v>
      </c>
      <c r="Q1574" s="45"/>
      <c r="R1574" s="46"/>
      <c r="S1574" s="45"/>
      <c r="T1574" s="44"/>
      <c r="U1574" s="26">
        <f t="shared" si="98"/>
        <v>0</v>
      </c>
      <c r="V1574" s="25">
        <f t="shared" si="97"/>
        <v>0</v>
      </c>
      <c r="W1574" s="25">
        <f t="shared" si="99"/>
        <v>0</v>
      </c>
      <c r="X1574" s="43"/>
    </row>
    <row r="1575" spans="1:24" ht="12.75">
      <c r="A1575" s="36"/>
      <c r="B1575" s="42"/>
      <c r="C1575" s="41"/>
      <c r="D1575" s="40"/>
      <c r="E1575" s="39"/>
      <c r="F1575" s="38"/>
      <c r="G1575" s="37"/>
      <c r="H1575" s="36" t="s">
        <v>0</v>
      </c>
      <c r="I1575" s="35"/>
      <c r="J1575" s="36"/>
      <c r="K1575" s="35"/>
      <c r="L1575" s="34"/>
      <c r="M1575" s="33"/>
      <c r="N1575" s="32"/>
      <c r="O1575" s="31"/>
      <c r="P1575" s="30">
        <f t="shared" si="96"/>
        <v>0</v>
      </c>
      <c r="Q1575" s="45"/>
      <c r="R1575" s="46"/>
      <c r="S1575" s="45"/>
      <c r="T1575" s="44"/>
      <c r="U1575" s="26">
        <f t="shared" si="98"/>
        <v>0</v>
      </c>
      <c r="V1575" s="25">
        <f t="shared" si="97"/>
        <v>0</v>
      </c>
      <c r="W1575" s="25">
        <f t="shared" si="99"/>
        <v>0</v>
      </c>
      <c r="X1575" s="43"/>
    </row>
    <row r="1576" spans="1:24" ht="12.75">
      <c r="A1576" s="36"/>
      <c r="B1576" s="42"/>
      <c r="C1576" s="41"/>
      <c r="D1576" s="40"/>
      <c r="E1576" s="39"/>
      <c r="F1576" s="38"/>
      <c r="G1576" s="37"/>
      <c r="H1576" s="36" t="s">
        <v>0</v>
      </c>
      <c r="I1576" s="35"/>
      <c r="J1576" s="36"/>
      <c r="K1576" s="35"/>
      <c r="L1576" s="34"/>
      <c r="M1576" s="33"/>
      <c r="N1576" s="32"/>
      <c r="O1576" s="31"/>
      <c r="P1576" s="30">
        <f t="shared" si="96"/>
        <v>0</v>
      </c>
      <c r="Q1576" s="45"/>
      <c r="R1576" s="46"/>
      <c r="S1576" s="45"/>
      <c r="T1576" s="44"/>
      <c r="U1576" s="26">
        <f t="shared" si="98"/>
        <v>0</v>
      </c>
      <c r="V1576" s="25">
        <f t="shared" si="97"/>
        <v>0</v>
      </c>
      <c r="W1576" s="25">
        <f t="shared" si="99"/>
        <v>0</v>
      </c>
      <c r="X1576" s="43"/>
    </row>
    <row r="1577" spans="1:24" ht="12.75">
      <c r="A1577" s="36"/>
      <c r="B1577" s="42"/>
      <c r="C1577" s="41"/>
      <c r="D1577" s="40"/>
      <c r="E1577" s="39"/>
      <c r="F1577" s="38"/>
      <c r="G1577" s="37"/>
      <c r="H1577" s="36" t="s">
        <v>0</v>
      </c>
      <c r="I1577" s="35"/>
      <c r="J1577" s="36"/>
      <c r="K1577" s="35"/>
      <c r="L1577" s="34"/>
      <c r="M1577" s="33"/>
      <c r="N1577" s="32"/>
      <c r="O1577" s="31"/>
      <c r="P1577" s="30">
        <f t="shared" si="96"/>
        <v>0</v>
      </c>
      <c r="Q1577" s="45"/>
      <c r="R1577" s="46"/>
      <c r="S1577" s="45"/>
      <c r="T1577" s="44"/>
      <c r="U1577" s="26">
        <f t="shared" si="98"/>
        <v>0</v>
      </c>
      <c r="V1577" s="25">
        <f t="shared" si="97"/>
        <v>0</v>
      </c>
      <c r="W1577" s="25">
        <f t="shared" si="99"/>
        <v>0</v>
      </c>
      <c r="X1577" s="43"/>
    </row>
    <row r="1578" spans="1:24" ht="12.75">
      <c r="A1578" s="36"/>
      <c r="B1578" s="42"/>
      <c r="C1578" s="41"/>
      <c r="D1578" s="40"/>
      <c r="E1578" s="39"/>
      <c r="F1578" s="38"/>
      <c r="G1578" s="37"/>
      <c r="H1578" s="36" t="s">
        <v>0</v>
      </c>
      <c r="I1578" s="35"/>
      <c r="J1578" s="36"/>
      <c r="K1578" s="35"/>
      <c r="L1578" s="34"/>
      <c r="M1578" s="33"/>
      <c r="N1578" s="32"/>
      <c r="O1578" s="31"/>
      <c r="P1578" s="30">
        <f t="shared" si="96"/>
        <v>0</v>
      </c>
      <c r="Q1578" s="45"/>
      <c r="R1578" s="46"/>
      <c r="S1578" s="45"/>
      <c r="T1578" s="44"/>
      <c r="U1578" s="26">
        <f t="shared" si="98"/>
        <v>0</v>
      </c>
      <c r="V1578" s="25">
        <f t="shared" si="97"/>
        <v>0</v>
      </c>
      <c r="W1578" s="25">
        <f t="shared" si="99"/>
        <v>0</v>
      </c>
      <c r="X1578" s="43"/>
    </row>
    <row r="1579" spans="1:24" ht="12.75">
      <c r="A1579" s="36"/>
      <c r="B1579" s="42"/>
      <c r="C1579" s="41"/>
      <c r="D1579" s="40"/>
      <c r="E1579" s="39"/>
      <c r="F1579" s="38"/>
      <c r="G1579" s="37"/>
      <c r="H1579" s="36" t="s">
        <v>0</v>
      </c>
      <c r="I1579" s="35"/>
      <c r="J1579" s="36"/>
      <c r="K1579" s="35"/>
      <c r="L1579" s="34"/>
      <c r="M1579" s="33"/>
      <c r="N1579" s="32"/>
      <c r="O1579" s="31"/>
      <c r="P1579" s="30">
        <f t="shared" si="96"/>
        <v>0</v>
      </c>
      <c r="Q1579" s="45"/>
      <c r="R1579" s="46"/>
      <c r="S1579" s="45"/>
      <c r="T1579" s="44"/>
      <c r="U1579" s="26">
        <f t="shared" si="98"/>
        <v>0</v>
      </c>
      <c r="V1579" s="25">
        <f t="shared" si="97"/>
        <v>0</v>
      </c>
      <c r="W1579" s="25">
        <f t="shared" si="99"/>
        <v>0</v>
      </c>
      <c r="X1579" s="43"/>
    </row>
    <row r="1580" spans="1:24" ht="12.75">
      <c r="A1580" s="36"/>
      <c r="B1580" s="42"/>
      <c r="C1580" s="41"/>
      <c r="D1580" s="40"/>
      <c r="E1580" s="39"/>
      <c r="F1580" s="38"/>
      <c r="G1580" s="37"/>
      <c r="H1580" s="36" t="s">
        <v>0</v>
      </c>
      <c r="I1580" s="35"/>
      <c r="J1580" s="36"/>
      <c r="K1580" s="35"/>
      <c r="L1580" s="34"/>
      <c r="M1580" s="33"/>
      <c r="N1580" s="32"/>
      <c r="O1580" s="31"/>
      <c r="P1580" s="30">
        <f t="shared" si="96"/>
        <v>0</v>
      </c>
      <c r="Q1580" s="45"/>
      <c r="R1580" s="46"/>
      <c r="S1580" s="45"/>
      <c r="T1580" s="44"/>
      <c r="U1580" s="26">
        <f t="shared" si="98"/>
        <v>0</v>
      </c>
      <c r="V1580" s="25">
        <f t="shared" si="97"/>
        <v>0</v>
      </c>
      <c r="W1580" s="25">
        <f t="shared" si="99"/>
        <v>0</v>
      </c>
      <c r="X1580" s="43"/>
    </row>
    <row r="1581" spans="1:24" ht="12.75">
      <c r="A1581" s="36"/>
      <c r="B1581" s="42"/>
      <c r="C1581" s="41"/>
      <c r="D1581" s="40"/>
      <c r="E1581" s="39"/>
      <c r="F1581" s="38"/>
      <c r="G1581" s="37"/>
      <c r="H1581" s="36" t="s">
        <v>0</v>
      </c>
      <c r="I1581" s="35"/>
      <c r="J1581" s="36"/>
      <c r="K1581" s="35"/>
      <c r="L1581" s="34"/>
      <c r="M1581" s="33"/>
      <c r="N1581" s="32"/>
      <c r="O1581" s="31"/>
      <c r="P1581" s="30">
        <f t="shared" si="96"/>
        <v>0</v>
      </c>
      <c r="Q1581" s="45"/>
      <c r="R1581" s="46"/>
      <c r="S1581" s="45"/>
      <c r="T1581" s="44"/>
      <c r="U1581" s="26">
        <f t="shared" si="98"/>
        <v>0</v>
      </c>
      <c r="V1581" s="25">
        <f t="shared" si="97"/>
        <v>0</v>
      </c>
      <c r="W1581" s="25">
        <f t="shared" si="99"/>
        <v>0</v>
      </c>
      <c r="X1581" s="43"/>
    </row>
    <row r="1582" spans="1:24" ht="12.75">
      <c r="A1582" s="36"/>
      <c r="B1582" s="42"/>
      <c r="C1582" s="41"/>
      <c r="D1582" s="40"/>
      <c r="E1582" s="39"/>
      <c r="F1582" s="38"/>
      <c r="G1582" s="37"/>
      <c r="H1582" s="36" t="s">
        <v>0</v>
      </c>
      <c r="I1582" s="35"/>
      <c r="J1582" s="36"/>
      <c r="K1582" s="35"/>
      <c r="L1582" s="34"/>
      <c r="M1582" s="33"/>
      <c r="N1582" s="32"/>
      <c r="O1582" s="31"/>
      <c r="P1582" s="30">
        <f t="shared" si="96"/>
        <v>0</v>
      </c>
      <c r="Q1582" s="45"/>
      <c r="R1582" s="46"/>
      <c r="S1582" s="45"/>
      <c r="T1582" s="44"/>
      <c r="U1582" s="26">
        <f t="shared" si="98"/>
        <v>0</v>
      </c>
      <c r="V1582" s="25">
        <f t="shared" si="97"/>
        <v>0</v>
      </c>
      <c r="W1582" s="25">
        <f t="shared" si="99"/>
        <v>0</v>
      </c>
      <c r="X1582" s="43"/>
    </row>
    <row r="1583" spans="1:24" ht="12.75">
      <c r="A1583" s="36"/>
      <c r="B1583" s="42"/>
      <c r="C1583" s="41"/>
      <c r="D1583" s="40"/>
      <c r="E1583" s="39"/>
      <c r="F1583" s="38"/>
      <c r="G1583" s="37"/>
      <c r="H1583" s="36" t="s">
        <v>0</v>
      </c>
      <c r="I1583" s="35"/>
      <c r="J1583" s="36"/>
      <c r="K1583" s="35"/>
      <c r="L1583" s="34"/>
      <c r="M1583" s="33"/>
      <c r="N1583" s="32"/>
      <c r="O1583" s="31"/>
      <c r="P1583" s="30">
        <f t="shared" si="96"/>
        <v>0</v>
      </c>
      <c r="Q1583" s="45"/>
      <c r="R1583" s="46"/>
      <c r="S1583" s="45"/>
      <c r="T1583" s="44"/>
      <c r="U1583" s="26">
        <f t="shared" si="98"/>
        <v>0</v>
      </c>
      <c r="V1583" s="25">
        <f t="shared" si="97"/>
        <v>0</v>
      </c>
      <c r="W1583" s="25">
        <f t="shared" si="99"/>
        <v>0</v>
      </c>
      <c r="X1583" s="43"/>
    </row>
    <row r="1584" spans="1:24" ht="12.75">
      <c r="A1584" s="36"/>
      <c r="B1584" s="42"/>
      <c r="C1584" s="41"/>
      <c r="D1584" s="40"/>
      <c r="E1584" s="39"/>
      <c r="F1584" s="38"/>
      <c r="G1584" s="37"/>
      <c r="H1584" s="36" t="s">
        <v>0</v>
      </c>
      <c r="I1584" s="35"/>
      <c r="J1584" s="36"/>
      <c r="K1584" s="35"/>
      <c r="L1584" s="34"/>
      <c r="M1584" s="33"/>
      <c r="N1584" s="32"/>
      <c r="O1584" s="31"/>
      <c r="P1584" s="30">
        <f t="shared" si="96"/>
        <v>0</v>
      </c>
      <c r="Q1584" s="45"/>
      <c r="R1584" s="46"/>
      <c r="S1584" s="45"/>
      <c r="T1584" s="44"/>
      <c r="U1584" s="26">
        <f t="shared" si="98"/>
        <v>0</v>
      </c>
      <c r="V1584" s="25">
        <f t="shared" si="97"/>
        <v>0</v>
      </c>
      <c r="W1584" s="25">
        <f t="shared" si="99"/>
        <v>0</v>
      </c>
      <c r="X1584" s="43"/>
    </row>
    <row r="1585" spans="1:24" ht="12.75">
      <c r="A1585" s="36"/>
      <c r="B1585" s="42"/>
      <c r="C1585" s="41"/>
      <c r="D1585" s="40"/>
      <c r="E1585" s="39"/>
      <c r="F1585" s="38"/>
      <c r="G1585" s="37"/>
      <c r="H1585" s="36" t="s">
        <v>0</v>
      </c>
      <c r="I1585" s="35"/>
      <c r="J1585" s="36"/>
      <c r="K1585" s="35"/>
      <c r="L1585" s="34"/>
      <c r="M1585" s="33"/>
      <c r="N1585" s="32"/>
      <c r="O1585" s="31"/>
      <c r="P1585" s="30">
        <f t="shared" si="96"/>
        <v>0</v>
      </c>
      <c r="Q1585" s="45"/>
      <c r="R1585" s="46"/>
      <c r="S1585" s="45"/>
      <c r="T1585" s="44"/>
      <c r="U1585" s="26">
        <f t="shared" si="98"/>
        <v>0</v>
      </c>
      <c r="V1585" s="25">
        <f t="shared" si="97"/>
        <v>0</v>
      </c>
      <c r="W1585" s="25">
        <f t="shared" si="99"/>
        <v>0</v>
      </c>
      <c r="X1585" s="43"/>
    </row>
    <row r="1586" spans="1:24" ht="12.75">
      <c r="A1586" s="36"/>
      <c r="B1586" s="42"/>
      <c r="C1586" s="41"/>
      <c r="D1586" s="40"/>
      <c r="E1586" s="39"/>
      <c r="F1586" s="38"/>
      <c r="G1586" s="37"/>
      <c r="H1586" s="36" t="s">
        <v>0</v>
      </c>
      <c r="I1586" s="35"/>
      <c r="J1586" s="36"/>
      <c r="K1586" s="35"/>
      <c r="L1586" s="34"/>
      <c r="M1586" s="33"/>
      <c r="N1586" s="32"/>
      <c r="O1586" s="31"/>
      <c r="P1586" s="30">
        <f t="shared" si="96"/>
        <v>0</v>
      </c>
      <c r="Q1586" s="45"/>
      <c r="R1586" s="46"/>
      <c r="S1586" s="45"/>
      <c r="T1586" s="44"/>
      <c r="U1586" s="26">
        <f t="shared" si="98"/>
        <v>0</v>
      </c>
      <c r="V1586" s="25">
        <f t="shared" si="97"/>
        <v>0</v>
      </c>
      <c r="W1586" s="25">
        <f t="shared" si="99"/>
        <v>0</v>
      </c>
      <c r="X1586" s="43"/>
    </row>
    <row r="1587" spans="1:24" ht="12.75">
      <c r="A1587" s="36"/>
      <c r="B1587" s="42"/>
      <c r="C1587" s="41"/>
      <c r="D1587" s="40"/>
      <c r="E1587" s="39"/>
      <c r="F1587" s="38"/>
      <c r="G1587" s="37"/>
      <c r="H1587" s="36" t="s">
        <v>0</v>
      </c>
      <c r="I1587" s="35"/>
      <c r="J1587" s="36"/>
      <c r="K1587" s="35"/>
      <c r="L1587" s="34"/>
      <c r="M1587" s="33"/>
      <c r="N1587" s="32"/>
      <c r="O1587" s="31"/>
      <c r="P1587" s="30">
        <f t="shared" si="96"/>
        <v>0</v>
      </c>
      <c r="Q1587" s="45"/>
      <c r="R1587" s="46"/>
      <c r="S1587" s="45"/>
      <c r="T1587" s="44"/>
      <c r="U1587" s="26">
        <f t="shared" si="98"/>
        <v>0</v>
      </c>
      <c r="V1587" s="25">
        <f t="shared" si="97"/>
        <v>0</v>
      </c>
      <c r="W1587" s="25">
        <f t="shared" si="99"/>
        <v>0</v>
      </c>
      <c r="X1587" s="43"/>
    </row>
    <row r="1588" spans="1:24" ht="12.75">
      <c r="A1588" s="36"/>
      <c r="B1588" s="42"/>
      <c r="C1588" s="41"/>
      <c r="D1588" s="40"/>
      <c r="E1588" s="39"/>
      <c r="F1588" s="38"/>
      <c r="G1588" s="37"/>
      <c r="H1588" s="36" t="s">
        <v>0</v>
      </c>
      <c r="I1588" s="35"/>
      <c r="J1588" s="36"/>
      <c r="K1588" s="35"/>
      <c r="L1588" s="34"/>
      <c r="M1588" s="33"/>
      <c r="N1588" s="32"/>
      <c r="O1588" s="31"/>
      <c r="P1588" s="30">
        <f t="shared" si="96"/>
        <v>0</v>
      </c>
      <c r="Q1588" s="45"/>
      <c r="R1588" s="46"/>
      <c r="S1588" s="45"/>
      <c r="T1588" s="44"/>
      <c r="U1588" s="26">
        <f t="shared" si="98"/>
        <v>0</v>
      </c>
      <c r="V1588" s="25">
        <f t="shared" si="97"/>
        <v>0</v>
      </c>
      <c r="W1588" s="25">
        <f t="shared" si="99"/>
        <v>0</v>
      </c>
      <c r="X1588" s="43"/>
    </row>
    <row r="1589" spans="1:24" ht="12.75">
      <c r="A1589" s="36"/>
      <c r="B1589" s="42"/>
      <c r="C1589" s="41"/>
      <c r="D1589" s="40"/>
      <c r="E1589" s="39"/>
      <c r="F1589" s="38"/>
      <c r="G1589" s="37"/>
      <c r="H1589" s="36" t="s">
        <v>0</v>
      </c>
      <c r="I1589" s="35"/>
      <c r="J1589" s="36"/>
      <c r="K1589" s="35"/>
      <c r="L1589" s="34"/>
      <c r="M1589" s="33"/>
      <c r="N1589" s="32"/>
      <c r="O1589" s="31"/>
      <c r="P1589" s="30">
        <f t="shared" si="96"/>
        <v>0</v>
      </c>
      <c r="Q1589" s="45"/>
      <c r="R1589" s="46"/>
      <c r="S1589" s="45"/>
      <c r="T1589" s="44"/>
      <c r="U1589" s="26">
        <f t="shared" si="98"/>
        <v>0</v>
      </c>
      <c r="V1589" s="25">
        <f t="shared" si="97"/>
        <v>0</v>
      </c>
      <c r="W1589" s="25">
        <f t="shared" si="99"/>
        <v>0</v>
      </c>
      <c r="X1589" s="43"/>
    </row>
    <row r="1590" spans="1:24" ht="12.75">
      <c r="A1590" s="36"/>
      <c r="B1590" s="42"/>
      <c r="C1590" s="41"/>
      <c r="D1590" s="40"/>
      <c r="E1590" s="39"/>
      <c r="F1590" s="38"/>
      <c r="G1590" s="37"/>
      <c r="H1590" s="36" t="s">
        <v>0</v>
      </c>
      <c r="I1590" s="35"/>
      <c r="J1590" s="36"/>
      <c r="K1590" s="35"/>
      <c r="L1590" s="34"/>
      <c r="M1590" s="33"/>
      <c r="N1590" s="32"/>
      <c r="O1590" s="31"/>
      <c r="P1590" s="30">
        <f t="shared" si="96"/>
        <v>0</v>
      </c>
      <c r="Q1590" s="45"/>
      <c r="R1590" s="46"/>
      <c r="S1590" s="45"/>
      <c r="T1590" s="44"/>
      <c r="U1590" s="26">
        <f t="shared" si="98"/>
        <v>0</v>
      </c>
      <c r="V1590" s="25">
        <f t="shared" si="97"/>
        <v>0</v>
      </c>
      <c r="W1590" s="25">
        <f t="shared" si="99"/>
        <v>0</v>
      </c>
      <c r="X1590" s="43"/>
    </row>
    <row r="1591" spans="1:24" ht="12.75">
      <c r="A1591" s="36"/>
      <c r="B1591" s="42"/>
      <c r="C1591" s="41"/>
      <c r="D1591" s="40"/>
      <c r="E1591" s="39"/>
      <c r="F1591" s="38"/>
      <c r="G1591" s="37"/>
      <c r="H1591" s="36" t="s">
        <v>0</v>
      </c>
      <c r="I1591" s="35"/>
      <c r="J1591" s="36"/>
      <c r="K1591" s="35"/>
      <c r="L1591" s="34"/>
      <c r="M1591" s="33"/>
      <c r="N1591" s="32"/>
      <c r="O1591" s="31"/>
      <c r="P1591" s="30">
        <f t="shared" si="96"/>
        <v>0</v>
      </c>
      <c r="Q1591" s="45"/>
      <c r="R1591" s="46"/>
      <c r="S1591" s="45"/>
      <c r="T1591" s="44"/>
      <c r="U1591" s="26">
        <f t="shared" si="98"/>
        <v>0</v>
      </c>
      <c r="V1591" s="25">
        <f t="shared" si="97"/>
        <v>0</v>
      </c>
      <c r="W1591" s="25">
        <f t="shared" si="99"/>
        <v>0</v>
      </c>
      <c r="X1591" s="43"/>
    </row>
    <row r="1592" spans="1:24" ht="12.75">
      <c r="A1592" s="36"/>
      <c r="B1592" s="42"/>
      <c r="C1592" s="41"/>
      <c r="D1592" s="40"/>
      <c r="E1592" s="39"/>
      <c r="F1592" s="38"/>
      <c r="G1592" s="37"/>
      <c r="H1592" s="36" t="s">
        <v>0</v>
      </c>
      <c r="I1592" s="35"/>
      <c r="J1592" s="36"/>
      <c r="K1592" s="35"/>
      <c r="L1592" s="34"/>
      <c r="M1592" s="33"/>
      <c r="N1592" s="32"/>
      <c r="O1592" s="31"/>
      <c r="P1592" s="30">
        <f t="shared" si="96"/>
        <v>0</v>
      </c>
      <c r="Q1592" s="45"/>
      <c r="R1592" s="46"/>
      <c r="S1592" s="45"/>
      <c r="T1592" s="44"/>
      <c r="U1592" s="26">
        <f t="shared" si="98"/>
        <v>0</v>
      </c>
      <c r="V1592" s="25">
        <f t="shared" si="97"/>
        <v>0</v>
      </c>
      <c r="W1592" s="25">
        <f t="shared" si="99"/>
        <v>0</v>
      </c>
      <c r="X1592" s="43"/>
    </row>
    <row r="1593" spans="1:24" ht="12.75">
      <c r="A1593" s="36"/>
      <c r="B1593" s="42"/>
      <c r="C1593" s="41"/>
      <c r="D1593" s="40"/>
      <c r="E1593" s="39"/>
      <c r="F1593" s="38"/>
      <c r="G1593" s="37"/>
      <c r="H1593" s="36" t="s">
        <v>0</v>
      </c>
      <c r="I1593" s="35"/>
      <c r="J1593" s="36"/>
      <c r="K1593" s="35"/>
      <c r="L1593" s="34"/>
      <c r="M1593" s="33"/>
      <c r="N1593" s="32"/>
      <c r="O1593" s="31"/>
      <c r="P1593" s="30">
        <f t="shared" si="96"/>
        <v>0</v>
      </c>
      <c r="Q1593" s="45"/>
      <c r="R1593" s="46"/>
      <c r="S1593" s="45"/>
      <c r="T1593" s="44"/>
      <c r="U1593" s="26">
        <f t="shared" si="98"/>
        <v>0</v>
      </c>
      <c r="V1593" s="25">
        <f t="shared" si="97"/>
        <v>0</v>
      </c>
      <c r="W1593" s="25">
        <f t="shared" si="99"/>
        <v>0</v>
      </c>
      <c r="X1593" s="43"/>
    </row>
    <row r="1594" spans="1:24" ht="12.75">
      <c r="A1594" s="36"/>
      <c r="B1594" s="42"/>
      <c r="C1594" s="41"/>
      <c r="D1594" s="40"/>
      <c r="E1594" s="39"/>
      <c r="F1594" s="38"/>
      <c r="G1594" s="37"/>
      <c r="H1594" s="36" t="s">
        <v>0</v>
      </c>
      <c r="I1594" s="35"/>
      <c r="J1594" s="36"/>
      <c r="K1594" s="35"/>
      <c r="L1594" s="34"/>
      <c r="M1594" s="33"/>
      <c r="N1594" s="32"/>
      <c r="O1594" s="31"/>
      <c r="P1594" s="30">
        <f t="shared" si="96"/>
        <v>0</v>
      </c>
      <c r="Q1594" s="45"/>
      <c r="R1594" s="46"/>
      <c r="S1594" s="45"/>
      <c r="T1594" s="44"/>
      <c r="U1594" s="26">
        <f t="shared" si="98"/>
        <v>0</v>
      </c>
      <c r="V1594" s="25">
        <f t="shared" si="97"/>
        <v>0</v>
      </c>
      <c r="W1594" s="25">
        <f t="shared" si="99"/>
        <v>0</v>
      </c>
      <c r="X1594" s="43"/>
    </row>
    <row r="1595" spans="1:24" ht="12.75">
      <c r="A1595" s="36"/>
      <c r="B1595" s="42"/>
      <c r="C1595" s="41"/>
      <c r="D1595" s="40"/>
      <c r="E1595" s="39"/>
      <c r="F1595" s="38"/>
      <c r="G1595" s="37"/>
      <c r="H1595" s="36" t="s">
        <v>0</v>
      </c>
      <c r="I1595" s="35"/>
      <c r="J1595" s="36"/>
      <c r="K1595" s="35"/>
      <c r="L1595" s="34"/>
      <c r="M1595" s="33"/>
      <c r="N1595" s="32"/>
      <c r="O1595" s="31"/>
      <c r="P1595" s="30">
        <f t="shared" si="96"/>
        <v>0</v>
      </c>
      <c r="Q1595" s="45"/>
      <c r="R1595" s="46"/>
      <c r="S1595" s="45"/>
      <c r="T1595" s="44"/>
      <c r="U1595" s="26">
        <f t="shared" si="98"/>
        <v>0</v>
      </c>
      <c r="V1595" s="25">
        <f t="shared" si="97"/>
        <v>0</v>
      </c>
      <c r="W1595" s="25">
        <f t="shared" si="99"/>
        <v>0</v>
      </c>
      <c r="X1595" s="43"/>
    </row>
    <row r="1596" spans="1:24" ht="12.75">
      <c r="A1596" s="36"/>
      <c r="B1596" s="42"/>
      <c r="C1596" s="41"/>
      <c r="D1596" s="40"/>
      <c r="E1596" s="39"/>
      <c r="F1596" s="38"/>
      <c r="G1596" s="37"/>
      <c r="H1596" s="36" t="s">
        <v>0</v>
      </c>
      <c r="I1596" s="35"/>
      <c r="J1596" s="36"/>
      <c r="K1596" s="35"/>
      <c r="L1596" s="34"/>
      <c r="M1596" s="33"/>
      <c r="N1596" s="32"/>
      <c r="O1596" s="31"/>
      <c r="P1596" s="30">
        <f t="shared" si="96"/>
        <v>0</v>
      </c>
      <c r="Q1596" s="45"/>
      <c r="R1596" s="46"/>
      <c r="S1596" s="45"/>
      <c r="T1596" s="44"/>
      <c r="U1596" s="26">
        <f t="shared" si="98"/>
        <v>0</v>
      </c>
      <c r="V1596" s="25">
        <f t="shared" si="97"/>
        <v>0</v>
      </c>
      <c r="W1596" s="25">
        <f t="shared" si="99"/>
        <v>0</v>
      </c>
      <c r="X1596" s="43"/>
    </row>
    <row r="1597" spans="1:24" ht="12.75">
      <c r="A1597" s="36"/>
      <c r="B1597" s="42"/>
      <c r="C1597" s="41"/>
      <c r="D1597" s="40"/>
      <c r="E1597" s="39"/>
      <c r="F1597" s="38"/>
      <c r="G1597" s="37"/>
      <c r="H1597" s="36" t="s">
        <v>0</v>
      </c>
      <c r="I1597" s="35"/>
      <c r="J1597" s="36"/>
      <c r="K1597" s="35"/>
      <c r="L1597" s="34"/>
      <c r="M1597" s="33"/>
      <c r="N1597" s="32"/>
      <c r="O1597" s="31"/>
      <c r="P1597" s="30">
        <f t="shared" si="96"/>
        <v>0</v>
      </c>
      <c r="Q1597" s="45"/>
      <c r="R1597" s="46"/>
      <c r="S1597" s="45"/>
      <c r="T1597" s="44"/>
      <c r="U1597" s="26">
        <f t="shared" si="98"/>
        <v>0</v>
      </c>
      <c r="V1597" s="25">
        <f t="shared" si="97"/>
        <v>0</v>
      </c>
      <c r="W1597" s="25">
        <f t="shared" si="99"/>
        <v>0</v>
      </c>
      <c r="X1597" s="43"/>
    </row>
    <row r="1598" spans="1:24" ht="12.75">
      <c r="A1598" s="36"/>
      <c r="B1598" s="42"/>
      <c r="C1598" s="41"/>
      <c r="D1598" s="40"/>
      <c r="E1598" s="39"/>
      <c r="F1598" s="38"/>
      <c r="G1598" s="37"/>
      <c r="H1598" s="36" t="s">
        <v>0</v>
      </c>
      <c r="I1598" s="35"/>
      <c r="J1598" s="36"/>
      <c r="K1598" s="35"/>
      <c r="L1598" s="34"/>
      <c r="M1598" s="33"/>
      <c r="N1598" s="32"/>
      <c r="O1598" s="31"/>
      <c r="P1598" s="30">
        <f t="shared" si="96"/>
        <v>0</v>
      </c>
      <c r="Q1598" s="45"/>
      <c r="R1598" s="46"/>
      <c r="S1598" s="45"/>
      <c r="T1598" s="44"/>
      <c r="U1598" s="26">
        <f t="shared" si="98"/>
        <v>0</v>
      </c>
      <c r="V1598" s="25">
        <f t="shared" si="97"/>
        <v>0</v>
      </c>
      <c r="W1598" s="25">
        <f t="shared" si="99"/>
        <v>0</v>
      </c>
      <c r="X1598" s="43"/>
    </row>
    <row r="1599" spans="1:24" ht="12.75">
      <c r="A1599" s="36"/>
      <c r="B1599" s="42"/>
      <c r="C1599" s="41"/>
      <c r="D1599" s="40"/>
      <c r="E1599" s="39"/>
      <c r="F1599" s="38"/>
      <c r="G1599" s="37"/>
      <c r="H1599" s="36" t="s">
        <v>0</v>
      </c>
      <c r="I1599" s="35"/>
      <c r="J1599" s="36"/>
      <c r="K1599" s="35"/>
      <c r="L1599" s="34"/>
      <c r="M1599" s="33"/>
      <c r="N1599" s="32"/>
      <c r="O1599" s="31"/>
      <c r="P1599" s="30">
        <f t="shared" si="96"/>
        <v>0</v>
      </c>
      <c r="Q1599" s="45"/>
      <c r="R1599" s="46"/>
      <c r="S1599" s="45"/>
      <c r="T1599" s="44"/>
      <c r="U1599" s="26">
        <f t="shared" si="98"/>
        <v>0</v>
      </c>
      <c r="V1599" s="25">
        <f t="shared" si="97"/>
        <v>0</v>
      </c>
      <c r="W1599" s="25">
        <f t="shared" si="99"/>
        <v>0</v>
      </c>
      <c r="X1599" s="43"/>
    </row>
    <row r="1600" spans="1:24" ht="12.75">
      <c r="A1600" s="36"/>
      <c r="B1600" s="42"/>
      <c r="C1600" s="41"/>
      <c r="D1600" s="40"/>
      <c r="E1600" s="39"/>
      <c r="F1600" s="38"/>
      <c r="G1600" s="37"/>
      <c r="H1600" s="36" t="s">
        <v>0</v>
      </c>
      <c r="I1600" s="35"/>
      <c r="J1600" s="36"/>
      <c r="K1600" s="35"/>
      <c r="L1600" s="34"/>
      <c r="M1600" s="33"/>
      <c r="N1600" s="32"/>
      <c r="O1600" s="31"/>
      <c r="P1600" s="30">
        <f t="shared" si="96"/>
        <v>0</v>
      </c>
      <c r="Q1600" s="45"/>
      <c r="R1600" s="46"/>
      <c r="S1600" s="45"/>
      <c r="T1600" s="44"/>
      <c r="U1600" s="26">
        <f t="shared" si="98"/>
        <v>0</v>
      </c>
      <c r="V1600" s="25">
        <f t="shared" si="97"/>
        <v>0</v>
      </c>
      <c r="W1600" s="25">
        <f t="shared" si="99"/>
        <v>0</v>
      </c>
      <c r="X1600" s="43"/>
    </row>
    <row r="1601" spans="1:24" ht="12.75">
      <c r="A1601" s="36"/>
      <c r="B1601" s="42"/>
      <c r="C1601" s="41"/>
      <c r="D1601" s="40"/>
      <c r="E1601" s="39"/>
      <c r="F1601" s="38"/>
      <c r="G1601" s="37"/>
      <c r="H1601" s="36" t="s">
        <v>0</v>
      </c>
      <c r="I1601" s="35"/>
      <c r="J1601" s="36"/>
      <c r="K1601" s="35"/>
      <c r="L1601" s="34"/>
      <c r="M1601" s="33"/>
      <c r="N1601" s="32"/>
      <c r="O1601" s="31"/>
      <c r="P1601" s="30">
        <f t="shared" si="96"/>
        <v>0</v>
      </c>
      <c r="Q1601" s="45"/>
      <c r="R1601" s="46"/>
      <c r="S1601" s="45"/>
      <c r="T1601" s="44"/>
      <c r="U1601" s="26">
        <f t="shared" si="98"/>
        <v>0</v>
      </c>
      <c r="V1601" s="25">
        <f t="shared" si="97"/>
        <v>0</v>
      </c>
      <c r="W1601" s="25">
        <f t="shared" si="99"/>
        <v>0</v>
      </c>
      <c r="X1601" s="43"/>
    </row>
    <row r="1602" spans="1:24" ht="12.75">
      <c r="A1602" s="36"/>
      <c r="B1602" s="42"/>
      <c r="C1602" s="41"/>
      <c r="D1602" s="40"/>
      <c r="E1602" s="39"/>
      <c r="F1602" s="38"/>
      <c r="G1602" s="37"/>
      <c r="H1602" s="36" t="s">
        <v>0</v>
      </c>
      <c r="I1602" s="35"/>
      <c r="J1602" s="36"/>
      <c r="K1602" s="35"/>
      <c r="L1602" s="34"/>
      <c r="M1602" s="33"/>
      <c r="N1602" s="32"/>
      <c r="O1602" s="31"/>
      <c r="P1602" s="30">
        <f t="shared" si="96"/>
        <v>0</v>
      </c>
      <c r="Q1602" s="45"/>
      <c r="R1602" s="46"/>
      <c r="S1602" s="45"/>
      <c r="T1602" s="44"/>
      <c r="U1602" s="26">
        <f t="shared" si="98"/>
        <v>0</v>
      </c>
      <c r="V1602" s="25">
        <f t="shared" si="97"/>
        <v>0</v>
      </c>
      <c r="W1602" s="25">
        <f t="shared" si="99"/>
        <v>0</v>
      </c>
      <c r="X1602" s="43"/>
    </row>
    <row r="1603" spans="1:24" ht="12.75">
      <c r="A1603" s="36"/>
      <c r="B1603" s="42"/>
      <c r="C1603" s="41"/>
      <c r="D1603" s="40"/>
      <c r="E1603" s="39"/>
      <c r="F1603" s="38"/>
      <c r="G1603" s="37"/>
      <c r="H1603" s="36" t="s">
        <v>0</v>
      </c>
      <c r="I1603" s="35"/>
      <c r="J1603" s="36"/>
      <c r="K1603" s="35"/>
      <c r="L1603" s="34"/>
      <c r="M1603" s="33"/>
      <c r="N1603" s="32"/>
      <c r="O1603" s="31"/>
      <c r="P1603" s="30">
        <f t="shared" si="96"/>
        <v>0</v>
      </c>
      <c r="Q1603" s="45"/>
      <c r="R1603" s="46"/>
      <c r="S1603" s="45"/>
      <c r="T1603" s="44"/>
      <c r="U1603" s="26">
        <f t="shared" si="98"/>
        <v>0</v>
      </c>
      <c r="V1603" s="25">
        <f t="shared" si="97"/>
        <v>0</v>
      </c>
      <c r="W1603" s="25">
        <f t="shared" si="99"/>
        <v>0</v>
      </c>
      <c r="X1603" s="43"/>
    </row>
    <row r="1604" spans="1:24" ht="12.75">
      <c r="A1604" s="36"/>
      <c r="B1604" s="42"/>
      <c r="C1604" s="41"/>
      <c r="D1604" s="40"/>
      <c r="E1604" s="39"/>
      <c r="F1604" s="38"/>
      <c r="G1604" s="37"/>
      <c r="H1604" s="36" t="s">
        <v>0</v>
      </c>
      <c r="I1604" s="35"/>
      <c r="J1604" s="36"/>
      <c r="K1604" s="35"/>
      <c r="L1604" s="34"/>
      <c r="M1604" s="33"/>
      <c r="N1604" s="32"/>
      <c r="O1604" s="31"/>
      <c r="P1604" s="30">
        <f t="shared" si="96"/>
        <v>0</v>
      </c>
      <c r="Q1604" s="45"/>
      <c r="R1604" s="46"/>
      <c r="S1604" s="45"/>
      <c r="T1604" s="44"/>
      <c r="U1604" s="26">
        <f t="shared" si="98"/>
        <v>0</v>
      </c>
      <c r="V1604" s="25">
        <f t="shared" si="97"/>
        <v>0</v>
      </c>
      <c r="W1604" s="25">
        <f t="shared" si="99"/>
        <v>0</v>
      </c>
      <c r="X1604" s="43"/>
    </row>
    <row r="1605" spans="1:24" ht="12.75">
      <c r="A1605" s="36"/>
      <c r="B1605" s="42"/>
      <c r="C1605" s="41"/>
      <c r="D1605" s="40"/>
      <c r="E1605" s="39"/>
      <c r="F1605" s="38"/>
      <c r="G1605" s="37"/>
      <c r="H1605" s="36" t="s">
        <v>0</v>
      </c>
      <c r="I1605" s="35"/>
      <c r="J1605" s="36"/>
      <c r="K1605" s="35"/>
      <c r="L1605" s="34"/>
      <c r="M1605" s="33"/>
      <c r="N1605" s="32"/>
      <c r="O1605" s="31"/>
      <c r="P1605" s="30">
        <f t="shared" si="96"/>
        <v>0</v>
      </c>
      <c r="Q1605" s="45"/>
      <c r="R1605" s="46"/>
      <c r="S1605" s="45"/>
      <c r="T1605" s="44"/>
      <c r="U1605" s="26">
        <f t="shared" si="98"/>
        <v>0</v>
      </c>
      <c r="V1605" s="25">
        <f t="shared" si="97"/>
        <v>0</v>
      </c>
      <c r="W1605" s="25">
        <f t="shared" si="99"/>
        <v>0</v>
      </c>
      <c r="X1605" s="43"/>
    </row>
    <row r="1606" spans="1:24" ht="12.75">
      <c r="A1606" s="36"/>
      <c r="B1606" s="42"/>
      <c r="C1606" s="41"/>
      <c r="D1606" s="40"/>
      <c r="E1606" s="39"/>
      <c r="F1606" s="38"/>
      <c r="G1606" s="37"/>
      <c r="H1606" s="36" t="s">
        <v>0</v>
      </c>
      <c r="I1606" s="35"/>
      <c r="J1606" s="36"/>
      <c r="K1606" s="35"/>
      <c r="L1606" s="34"/>
      <c r="M1606" s="33"/>
      <c r="N1606" s="32"/>
      <c r="O1606" s="31"/>
      <c r="P1606" s="30">
        <f t="shared" ref="P1606:P1669" si="100">N1606+O1606</f>
        <v>0</v>
      </c>
      <c r="Q1606" s="45"/>
      <c r="R1606" s="46"/>
      <c r="S1606" s="45"/>
      <c r="T1606" s="44"/>
      <c r="U1606" s="26">
        <f t="shared" si="98"/>
        <v>0</v>
      </c>
      <c r="V1606" s="25">
        <f t="shared" ref="V1606:V1669" si="101">(Q1606*R1606)+(S1606*T1606)</f>
        <v>0</v>
      </c>
      <c r="W1606" s="25">
        <f t="shared" si="99"/>
        <v>0</v>
      </c>
      <c r="X1606" s="43"/>
    </row>
    <row r="1607" spans="1:24" ht="12.75">
      <c r="A1607" s="36"/>
      <c r="B1607" s="42"/>
      <c r="C1607" s="41"/>
      <c r="D1607" s="40"/>
      <c r="E1607" s="39"/>
      <c r="F1607" s="38"/>
      <c r="G1607" s="37"/>
      <c r="H1607" s="36" t="s">
        <v>0</v>
      </c>
      <c r="I1607" s="35"/>
      <c r="J1607" s="36"/>
      <c r="K1607" s="35"/>
      <c r="L1607" s="34"/>
      <c r="M1607" s="33"/>
      <c r="N1607" s="32"/>
      <c r="O1607" s="31"/>
      <c r="P1607" s="30">
        <f t="shared" si="100"/>
        <v>0</v>
      </c>
      <c r="Q1607" s="45"/>
      <c r="R1607" s="46"/>
      <c r="S1607" s="45"/>
      <c r="T1607" s="44"/>
      <c r="U1607" s="26">
        <f t="shared" ref="U1607:U1670" si="102">Q1607+S1607</f>
        <v>0</v>
      </c>
      <c r="V1607" s="25">
        <f t="shared" si="101"/>
        <v>0</v>
      </c>
      <c r="W1607" s="25">
        <f t="shared" ref="W1607:W1670" si="103">V1607+P1607</f>
        <v>0</v>
      </c>
      <c r="X1607" s="43"/>
    </row>
    <row r="1608" spans="1:24" ht="12.75">
      <c r="A1608" s="36"/>
      <c r="B1608" s="42"/>
      <c r="C1608" s="41"/>
      <c r="D1608" s="40"/>
      <c r="E1608" s="39"/>
      <c r="F1608" s="38"/>
      <c r="G1608" s="37"/>
      <c r="H1608" s="36" t="s">
        <v>0</v>
      </c>
      <c r="I1608" s="35"/>
      <c r="J1608" s="36"/>
      <c r="K1608" s="35"/>
      <c r="L1608" s="34"/>
      <c r="M1608" s="33"/>
      <c r="N1608" s="32"/>
      <c r="O1608" s="31"/>
      <c r="P1608" s="30">
        <f t="shared" si="100"/>
        <v>0</v>
      </c>
      <c r="Q1608" s="45"/>
      <c r="R1608" s="46"/>
      <c r="S1608" s="45"/>
      <c r="T1608" s="44"/>
      <c r="U1608" s="26">
        <f t="shared" si="102"/>
        <v>0</v>
      </c>
      <c r="V1608" s="25">
        <f t="shared" si="101"/>
        <v>0</v>
      </c>
      <c r="W1608" s="25">
        <f t="shared" si="103"/>
        <v>0</v>
      </c>
      <c r="X1608" s="43"/>
    </row>
    <row r="1609" spans="1:24" ht="12.75">
      <c r="A1609" s="36"/>
      <c r="B1609" s="42"/>
      <c r="C1609" s="41"/>
      <c r="D1609" s="40"/>
      <c r="E1609" s="39"/>
      <c r="F1609" s="38"/>
      <c r="G1609" s="37"/>
      <c r="H1609" s="36" t="s">
        <v>0</v>
      </c>
      <c r="I1609" s="35"/>
      <c r="J1609" s="36"/>
      <c r="K1609" s="35"/>
      <c r="L1609" s="34"/>
      <c r="M1609" s="33"/>
      <c r="N1609" s="32"/>
      <c r="O1609" s="31"/>
      <c r="P1609" s="30">
        <f t="shared" si="100"/>
        <v>0</v>
      </c>
      <c r="Q1609" s="45"/>
      <c r="R1609" s="46"/>
      <c r="S1609" s="45"/>
      <c r="T1609" s="44"/>
      <c r="U1609" s="26">
        <f t="shared" si="102"/>
        <v>0</v>
      </c>
      <c r="V1609" s="25">
        <f t="shared" si="101"/>
        <v>0</v>
      </c>
      <c r="W1609" s="25">
        <f t="shared" si="103"/>
        <v>0</v>
      </c>
      <c r="X1609" s="43"/>
    </row>
    <row r="1610" spans="1:24" ht="12.75">
      <c r="A1610" s="36"/>
      <c r="B1610" s="42"/>
      <c r="C1610" s="41"/>
      <c r="D1610" s="40"/>
      <c r="E1610" s="39"/>
      <c r="F1610" s="38"/>
      <c r="G1610" s="37"/>
      <c r="H1610" s="36" t="s">
        <v>0</v>
      </c>
      <c r="I1610" s="35"/>
      <c r="J1610" s="36"/>
      <c r="K1610" s="35"/>
      <c r="L1610" s="34"/>
      <c r="M1610" s="33"/>
      <c r="N1610" s="32"/>
      <c r="O1610" s="31"/>
      <c r="P1610" s="30">
        <f t="shared" si="100"/>
        <v>0</v>
      </c>
      <c r="Q1610" s="45"/>
      <c r="R1610" s="46"/>
      <c r="S1610" s="45"/>
      <c r="T1610" s="44"/>
      <c r="U1610" s="26">
        <f t="shared" si="102"/>
        <v>0</v>
      </c>
      <c r="V1610" s="25">
        <f t="shared" si="101"/>
        <v>0</v>
      </c>
      <c r="W1610" s="25">
        <f t="shared" si="103"/>
        <v>0</v>
      </c>
      <c r="X1610" s="43"/>
    </row>
    <row r="1611" spans="1:24" ht="12.75">
      <c r="A1611" s="36"/>
      <c r="B1611" s="42"/>
      <c r="C1611" s="41"/>
      <c r="D1611" s="40"/>
      <c r="E1611" s="39"/>
      <c r="F1611" s="38"/>
      <c r="G1611" s="37"/>
      <c r="H1611" s="36" t="s">
        <v>0</v>
      </c>
      <c r="I1611" s="35"/>
      <c r="J1611" s="36"/>
      <c r="K1611" s="35"/>
      <c r="L1611" s="34"/>
      <c r="M1611" s="33"/>
      <c r="N1611" s="32"/>
      <c r="O1611" s="31"/>
      <c r="P1611" s="30">
        <f t="shared" si="100"/>
        <v>0</v>
      </c>
      <c r="Q1611" s="45"/>
      <c r="R1611" s="46"/>
      <c r="S1611" s="45"/>
      <c r="T1611" s="44"/>
      <c r="U1611" s="26">
        <f t="shared" si="102"/>
        <v>0</v>
      </c>
      <c r="V1611" s="25">
        <f t="shared" si="101"/>
        <v>0</v>
      </c>
      <c r="W1611" s="25">
        <f t="shared" si="103"/>
        <v>0</v>
      </c>
      <c r="X1611" s="43"/>
    </row>
    <row r="1612" spans="1:24" ht="12.75">
      <c r="A1612" s="36"/>
      <c r="B1612" s="42"/>
      <c r="C1612" s="41"/>
      <c r="D1612" s="40"/>
      <c r="E1612" s="39"/>
      <c r="F1612" s="38"/>
      <c r="G1612" s="37"/>
      <c r="H1612" s="36" t="s">
        <v>0</v>
      </c>
      <c r="I1612" s="35"/>
      <c r="J1612" s="36"/>
      <c r="K1612" s="35"/>
      <c r="L1612" s="34"/>
      <c r="M1612" s="33"/>
      <c r="N1612" s="32"/>
      <c r="O1612" s="31"/>
      <c r="P1612" s="30">
        <f t="shared" si="100"/>
        <v>0</v>
      </c>
      <c r="Q1612" s="45"/>
      <c r="R1612" s="46"/>
      <c r="S1612" s="45"/>
      <c r="T1612" s="44"/>
      <c r="U1612" s="26">
        <f t="shared" si="102"/>
        <v>0</v>
      </c>
      <c r="V1612" s="25">
        <f t="shared" si="101"/>
        <v>0</v>
      </c>
      <c r="W1612" s="25">
        <f t="shared" si="103"/>
        <v>0</v>
      </c>
      <c r="X1612" s="43"/>
    </row>
    <row r="1613" spans="1:24" ht="12.75">
      <c r="A1613" s="36"/>
      <c r="B1613" s="42"/>
      <c r="C1613" s="41"/>
      <c r="D1613" s="40"/>
      <c r="E1613" s="39"/>
      <c r="F1613" s="38"/>
      <c r="G1613" s="37"/>
      <c r="H1613" s="36" t="s">
        <v>0</v>
      </c>
      <c r="I1613" s="35"/>
      <c r="J1613" s="36"/>
      <c r="K1613" s="35"/>
      <c r="L1613" s="34"/>
      <c r="M1613" s="33"/>
      <c r="N1613" s="32"/>
      <c r="O1613" s="31"/>
      <c r="P1613" s="30">
        <f t="shared" si="100"/>
        <v>0</v>
      </c>
      <c r="Q1613" s="45"/>
      <c r="R1613" s="46"/>
      <c r="S1613" s="45"/>
      <c r="T1613" s="44"/>
      <c r="U1613" s="26">
        <f t="shared" si="102"/>
        <v>0</v>
      </c>
      <c r="V1613" s="25">
        <f t="shared" si="101"/>
        <v>0</v>
      </c>
      <c r="W1613" s="25">
        <f t="shared" si="103"/>
        <v>0</v>
      </c>
      <c r="X1613" s="43"/>
    </row>
    <row r="1614" spans="1:24" ht="12.75">
      <c r="A1614" s="36"/>
      <c r="B1614" s="42"/>
      <c r="C1614" s="41"/>
      <c r="D1614" s="40"/>
      <c r="E1614" s="39"/>
      <c r="F1614" s="38"/>
      <c r="G1614" s="37"/>
      <c r="H1614" s="36" t="s">
        <v>0</v>
      </c>
      <c r="I1614" s="35"/>
      <c r="J1614" s="36"/>
      <c r="K1614" s="35"/>
      <c r="L1614" s="34"/>
      <c r="M1614" s="33"/>
      <c r="N1614" s="32"/>
      <c r="O1614" s="31"/>
      <c r="P1614" s="30">
        <f t="shared" si="100"/>
        <v>0</v>
      </c>
      <c r="Q1614" s="45"/>
      <c r="R1614" s="46"/>
      <c r="S1614" s="45"/>
      <c r="T1614" s="44"/>
      <c r="U1614" s="26">
        <f t="shared" si="102"/>
        <v>0</v>
      </c>
      <c r="V1614" s="25">
        <f t="shared" si="101"/>
        <v>0</v>
      </c>
      <c r="W1614" s="25">
        <f t="shared" si="103"/>
        <v>0</v>
      </c>
      <c r="X1614" s="43"/>
    </row>
    <row r="1615" spans="1:24" ht="12.75">
      <c r="A1615" s="36"/>
      <c r="B1615" s="42"/>
      <c r="C1615" s="41"/>
      <c r="D1615" s="40"/>
      <c r="E1615" s="39"/>
      <c r="F1615" s="38"/>
      <c r="G1615" s="37"/>
      <c r="H1615" s="36" t="s">
        <v>0</v>
      </c>
      <c r="I1615" s="35"/>
      <c r="J1615" s="36"/>
      <c r="K1615" s="35"/>
      <c r="L1615" s="34"/>
      <c r="M1615" s="33"/>
      <c r="N1615" s="32"/>
      <c r="O1615" s="31"/>
      <c r="P1615" s="30">
        <f t="shared" si="100"/>
        <v>0</v>
      </c>
      <c r="Q1615" s="45"/>
      <c r="R1615" s="46"/>
      <c r="S1615" s="45"/>
      <c r="T1615" s="44"/>
      <c r="U1615" s="26">
        <f t="shared" si="102"/>
        <v>0</v>
      </c>
      <c r="V1615" s="25">
        <f t="shared" si="101"/>
        <v>0</v>
      </c>
      <c r="W1615" s="25">
        <f t="shared" si="103"/>
        <v>0</v>
      </c>
      <c r="X1615" s="43"/>
    </row>
    <row r="1616" spans="1:24" ht="12.75">
      <c r="A1616" s="36"/>
      <c r="B1616" s="42"/>
      <c r="C1616" s="41"/>
      <c r="D1616" s="40"/>
      <c r="E1616" s="39"/>
      <c r="F1616" s="38"/>
      <c r="G1616" s="37"/>
      <c r="H1616" s="36" t="s">
        <v>0</v>
      </c>
      <c r="I1616" s="35"/>
      <c r="J1616" s="36"/>
      <c r="K1616" s="35"/>
      <c r="L1616" s="34"/>
      <c r="M1616" s="33"/>
      <c r="N1616" s="32"/>
      <c r="O1616" s="31"/>
      <c r="P1616" s="30">
        <f t="shared" si="100"/>
        <v>0</v>
      </c>
      <c r="Q1616" s="45"/>
      <c r="R1616" s="46"/>
      <c r="S1616" s="45"/>
      <c r="T1616" s="44"/>
      <c r="U1616" s="26">
        <f t="shared" si="102"/>
        <v>0</v>
      </c>
      <c r="V1616" s="25">
        <f t="shared" si="101"/>
        <v>0</v>
      </c>
      <c r="W1616" s="25">
        <f t="shared" si="103"/>
        <v>0</v>
      </c>
      <c r="X1616" s="43"/>
    </row>
    <row r="1617" spans="1:24" ht="12.75">
      <c r="A1617" s="36"/>
      <c r="B1617" s="42"/>
      <c r="C1617" s="41"/>
      <c r="D1617" s="40"/>
      <c r="E1617" s="39"/>
      <c r="F1617" s="38"/>
      <c r="G1617" s="37"/>
      <c r="H1617" s="36" t="s">
        <v>0</v>
      </c>
      <c r="I1617" s="35"/>
      <c r="J1617" s="36"/>
      <c r="K1617" s="35"/>
      <c r="L1617" s="34"/>
      <c r="M1617" s="33"/>
      <c r="N1617" s="32"/>
      <c r="O1617" s="31"/>
      <c r="P1617" s="30">
        <f t="shared" si="100"/>
        <v>0</v>
      </c>
      <c r="Q1617" s="45"/>
      <c r="R1617" s="46"/>
      <c r="S1617" s="45"/>
      <c r="T1617" s="44"/>
      <c r="U1617" s="26">
        <f t="shared" si="102"/>
        <v>0</v>
      </c>
      <c r="V1617" s="25">
        <f t="shared" si="101"/>
        <v>0</v>
      </c>
      <c r="W1617" s="25">
        <f t="shared" si="103"/>
        <v>0</v>
      </c>
      <c r="X1617" s="43"/>
    </row>
    <row r="1618" spans="1:24" ht="12.75">
      <c r="A1618" s="36"/>
      <c r="B1618" s="42"/>
      <c r="C1618" s="41"/>
      <c r="D1618" s="40"/>
      <c r="E1618" s="39"/>
      <c r="F1618" s="38"/>
      <c r="G1618" s="37"/>
      <c r="H1618" s="36" t="s">
        <v>0</v>
      </c>
      <c r="I1618" s="35"/>
      <c r="J1618" s="36"/>
      <c r="K1618" s="35"/>
      <c r="L1618" s="34"/>
      <c r="M1618" s="33"/>
      <c r="N1618" s="32"/>
      <c r="O1618" s="31"/>
      <c r="P1618" s="30">
        <f t="shared" si="100"/>
        <v>0</v>
      </c>
      <c r="Q1618" s="45"/>
      <c r="R1618" s="46"/>
      <c r="S1618" s="45"/>
      <c r="T1618" s="44"/>
      <c r="U1618" s="26">
        <f t="shared" si="102"/>
        <v>0</v>
      </c>
      <c r="V1618" s="25">
        <f t="shared" si="101"/>
        <v>0</v>
      </c>
      <c r="W1618" s="25">
        <f t="shared" si="103"/>
        <v>0</v>
      </c>
      <c r="X1618" s="43"/>
    </row>
    <row r="1619" spans="1:24" ht="12.75">
      <c r="A1619" s="36"/>
      <c r="B1619" s="42"/>
      <c r="C1619" s="41"/>
      <c r="D1619" s="40"/>
      <c r="E1619" s="39"/>
      <c r="F1619" s="38"/>
      <c r="G1619" s="37"/>
      <c r="H1619" s="36" t="s">
        <v>0</v>
      </c>
      <c r="I1619" s="35"/>
      <c r="J1619" s="36"/>
      <c r="K1619" s="35"/>
      <c r="L1619" s="34"/>
      <c r="M1619" s="33"/>
      <c r="N1619" s="32"/>
      <c r="O1619" s="31"/>
      <c r="P1619" s="30">
        <f t="shared" si="100"/>
        <v>0</v>
      </c>
      <c r="Q1619" s="45"/>
      <c r="R1619" s="46"/>
      <c r="S1619" s="45"/>
      <c r="T1619" s="44"/>
      <c r="U1619" s="26">
        <f t="shared" si="102"/>
        <v>0</v>
      </c>
      <c r="V1619" s="25">
        <f t="shared" si="101"/>
        <v>0</v>
      </c>
      <c r="W1619" s="25">
        <f t="shared" si="103"/>
        <v>0</v>
      </c>
      <c r="X1619" s="43"/>
    </row>
    <row r="1620" spans="1:24" ht="12.75">
      <c r="A1620" s="36"/>
      <c r="B1620" s="42"/>
      <c r="C1620" s="41"/>
      <c r="D1620" s="40"/>
      <c r="E1620" s="39"/>
      <c r="F1620" s="38"/>
      <c r="G1620" s="37"/>
      <c r="H1620" s="36" t="s">
        <v>0</v>
      </c>
      <c r="I1620" s="35"/>
      <c r="J1620" s="36"/>
      <c r="K1620" s="35"/>
      <c r="L1620" s="34"/>
      <c r="M1620" s="33"/>
      <c r="N1620" s="32"/>
      <c r="O1620" s="31"/>
      <c r="P1620" s="30">
        <f t="shared" si="100"/>
        <v>0</v>
      </c>
      <c r="Q1620" s="45"/>
      <c r="R1620" s="46"/>
      <c r="S1620" s="45"/>
      <c r="T1620" s="44"/>
      <c r="U1620" s="26">
        <f t="shared" si="102"/>
        <v>0</v>
      </c>
      <c r="V1620" s="25">
        <f t="shared" si="101"/>
        <v>0</v>
      </c>
      <c r="W1620" s="25">
        <f t="shared" si="103"/>
        <v>0</v>
      </c>
      <c r="X1620" s="43"/>
    </row>
    <row r="1621" spans="1:24" ht="12.75">
      <c r="A1621" s="36"/>
      <c r="B1621" s="42"/>
      <c r="C1621" s="41"/>
      <c r="D1621" s="40"/>
      <c r="E1621" s="39"/>
      <c r="F1621" s="38"/>
      <c r="G1621" s="37"/>
      <c r="H1621" s="36" t="s">
        <v>0</v>
      </c>
      <c r="I1621" s="35"/>
      <c r="J1621" s="36"/>
      <c r="K1621" s="35"/>
      <c r="L1621" s="34"/>
      <c r="M1621" s="33"/>
      <c r="N1621" s="32"/>
      <c r="O1621" s="31"/>
      <c r="P1621" s="30">
        <f t="shared" si="100"/>
        <v>0</v>
      </c>
      <c r="Q1621" s="45"/>
      <c r="R1621" s="46"/>
      <c r="S1621" s="45"/>
      <c r="T1621" s="44"/>
      <c r="U1621" s="26">
        <f t="shared" si="102"/>
        <v>0</v>
      </c>
      <c r="V1621" s="25">
        <f t="shared" si="101"/>
        <v>0</v>
      </c>
      <c r="W1621" s="25">
        <f t="shared" si="103"/>
        <v>0</v>
      </c>
      <c r="X1621" s="43"/>
    </row>
    <row r="1622" spans="1:24" ht="12.75">
      <c r="A1622" s="36"/>
      <c r="B1622" s="42"/>
      <c r="C1622" s="41"/>
      <c r="D1622" s="40"/>
      <c r="E1622" s="39"/>
      <c r="F1622" s="38"/>
      <c r="G1622" s="37"/>
      <c r="H1622" s="36" t="s">
        <v>0</v>
      </c>
      <c r="I1622" s="35"/>
      <c r="J1622" s="36"/>
      <c r="K1622" s="35"/>
      <c r="L1622" s="34"/>
      <c r="M1622" s="33"/>
      <c r="N1622" s="32"/>
      <c r="O1622" s="31"/>
      <c r="P1622" s="30">
        <f t="shared" si="100"/>
        <v>0</v>
      </c>
      <c r="Q1622" s="45"/>
      <c r="R1622" s="46"/>
      <c r="S1622" s="45"/>
      <c r="T1622" s="44"/>
      <c r="U1622" s="26">
        <f t="shared" si="102"/>
        <v>0</v>
      </c>
      <c r="V1622" s="25">
        <f t="shared" si="101"/>
        <v>0</v>
      </c>
      <c r="W1622" s="25">
        <f t="shared" si="103"/>
        <v>0</v>
      </c>
      <c r="X1622" s="43"/>
    </row>
    <row r="1623" spans="1:24" ht="12.75">
      <c r="A1623" s="36"/>
      <c r="B1623" s="42"/>
      <c r="C1623" s="41"/>
      <c r="D1623" s="40"/>
      <c r="E1623" s="39"/>
      <c r="F1623" s="38"/>
      <c r="G1623" s="37"/>
      <c r="H1623" s="36" t="s">
        <v>0</v>
      </c>
      <c r="I1623" s="35"/>
      <c r="J1623" s="36"/>
      <c r="K1623" s="35"/>
      <c r="L1623" s="34"/>
      <c r="M1623" s="33"/>
      <c r="N1623" s="32"/>
      <c r="O1623" s="31"/>
      <c r="P1623" s="30">
        <f t="shared" si="100"/>
        <v>0</v>
      </c>
      <c r="Q1623" s="45"/>
      <c r="R1623" s="46"/>
      <c r="S1623" s="45"/>
      <c r="T1623" s="44"/>
      <c r="U1623" s="26">
        <f t="shared" si="102"/>
        <v>0</v>
      </c>
      <c r="V1623" s="25">
        <f t="shared" si="101"/>
        <v>0</v>
      </c>
      <c r="W1623" s="25">
        <f t="shared" si="103"/>
        <v>0</v>
      </c>
      <c r="X1623" s="43"/>
    </row>
    <row r="1624" spans="1:24" ht="12.75">
      <c r="A1624" s="36"/>
      <c r="B1624" s="42"/>
      <c r="C1624" s="41"/>
      <c r="D1624" s="40"/>
      <c r="E1624" s="39"/>
      <c r="F1624" s="38"/>
      <c r="G1624" s="37"/>
      <c r="H1624" s="36" t="s">
        <v>0</v>
      </c>
      <c r="I1624" s="35"/>
      <c r="J1624" s="36"/>
      <c r="K1624" s="35"/>
      <c r="L1624" s="34"/>
      <c r="M1624" s="33"/>
      <c r="N1624" s="32"/>
      <c r="O1624" s="31"/>
      <c r="P1624" s="30">
        <f t="shared" si="100"/>
        <v>0</v>
      </c>
      <c r="Q1624" s="45"/>
      <c r="R1624" s="46"/>
      <c r="S1624" s="45"/>
      <c r="T1624" s="44"/>
      <c r="U1624" s="26">
        <f t="shared" si="102"/>
        <v>0</v>
      </c>
      <c r="V1624" s="25">
        <f t="shared" si="101"/>
        <v>0</v>
      </c>
      <c r="W1624" s="25">
        <f t="shared" si="103"/>
        <v>0</v>
      </c>
      <c r="X1624" s="43"/>
    </row>
    <row r="1625" spans="1:24" ht="12.75">
      <c r="A1625" s="36"/>
      <c r="B1625" s="42"/>
      <c r="C1625" s="41"/>
      <c r="D1625" s="40"/>
      <c r="E1625" s="39"/>
      <c r="F1625" s="38"/>
      <c r="G1625" s="37"/>
      <c r="H1625" s="36" t="s">
        <v>0</v>
      </c>
      <c r="I1625" s="35"/>
      <c r="J1625" s="36"/>
      <c r="K1625" s="35"/>
      <c r="L1625" s="34"/>
      <c r="M1625" s="33"/>
      <c r="N1625" s="32"/>
      <c r="O1625" s="31"/>
      <c r="P1625" s="30">
        <f t="shared" si="100"/>
        <v>0</v>
      </c>
      <c r="Q1625" s="45"/>
      <c r="R1625" s="46"/>
      <c r="S1625" s="45"/>
      <c r="T1625" s="44"/>
      <c r="U1625" s="26">
        <f t="shared" si="102"/>
        <v>0</v>
      </c>
      <c r="V1625" s="25">
        <f t="shared" si="101"/>
        <v>0</v>
      </c>
      <c r="W1625" s="25">
        <f t="shared" si="103"/>
        <v>0</v>
      </c>
      <c r="X1625" s="43"/>
    </row>
    <row r="1626" spans="1:24" ht="12.75">
      <c r="A1626" s="36"/>
      <c r="B1626" s="42"/>
      <c r="C1626" s="41"/>
      <c r="D1626" s="40"/>
      <c r="E1626" s="39"/>
      <c r="F1626" s="38"/>
      <c r="G1626" s="37"/>
      <c r="H1626" s="36" t="s">
        <v>0</v>
      </c>
      <c r="I1626" s="35"/>
      <c r="J1626" s="36"/>
      <c r="K1626" s="35"/>
      <c r="L1626" s="34"/>
      <c r="M1626" s="33"/>
      <c r="N1626" s="32"/>
      <c r="O1626" s="31"/>
      <c r="P1626" s="30">
        <f t="shared" si="100"/>
        <v>0</v>
      </c>
      <c r="Q1626" s="45"/>
      <c r="R1626" s="46"/>
      <c r="S1626" s="45"/>
      <c r="T1626" s="44"/>
      <c r="U1626" s="26">
        <f t="shared" si="102"/>
        <v>0</v>
      </c>
      <c r="V1626" s="25">
        <f t="shared" si="101"/>
        <v>0</v>
      </c>
      <c r="W1626" s="25">
        <f t="shared" si="103"/>
        <v>0</v>
      </c>
      <c r="X1626" s="43"/>
    </row>
    <row r="1627" spans="1:24" ht="12.75">
      <c r="A1627" s="36"/>
      <c r="B1627" s="42"/>
      <c r="C1627" s="41"/>
      <c r="D1627" s="40"/>
      <c r="E1627" s="39"/>
      <c r="F1627" s="38"/>
      <c r="G1627" s="37"/>
      <c r="H1627" s="36" t="s">
        <v>0</v>
      </c>
      <c r="I1627" s="35"/>
      <c r="J1627" s="36"/>
      <c r="K1627" s="35"/>
      <c r="L1627" s="34"/>
      <c r="M1627" s="33"/>
      <c r="N1627" s="32"/>
      <c r="O1627" s="31"/>
      <c r="P1627" s="30">
        <f t="shared" si="100"/>
        <v>0</v>
      </c>
      <c r="Q1627" s="45"/>
      <c r="R1627" s="46"/>
      <c r="S1627" s="45"/>
      <c r="T1627" s="44"/>
      <c r="U1627" s="26">
        <f t="shared" si="102"/>
        <v>0</v>
      </c>
      <c r="V1627" s="25">
        <f t="shared" si="101"/>
        <v>0</v>
      </c>
      <c r="W1627" s="25">
        <f t="shared" si="103"/>
        <v>0</v>
      </c>
      <c r="X1627" s="43"/>
    </row>
    <row r="1628" spans="1:24" ht="12.75">
      <c r="A1628" s="36"/>
      <c r="B1628" s="42"/>
      <c r="C1628" s="41"/>
      <c r="D1628" s="40"/>
      <c r="E1628" s="39"/>
      <c r="F1628" s="38"/>
      <c r="G1628" s="37"/>
      <c r="H1628" s="36" t="s">
        <v>0</v>
      </c>
      <c r="I1628" s="35"/>
      <c r="J1628" s="36"/>
      <c r="K1628" s="35"/>
      <c r="L1628" s="34"/>
      <c r="M1628" s="33"/>
      <c r="N1628" s="32"/>
      <c r="O1628" s="31"/>
      <c r="P1628" s="30">
        <f t="shared" si="100"/>
        <v>0</v>
      </c>
      <c r="Q1628" s="45"/>
      <c r="R1628" s="46"/>
      <c r="S1628" s="45"/>
      <c r="T1628" s="44"/>
      <c r="U1628" s="26">
        <f t="shared" si="102"/>
        <v>0</v>
      </c>
      <c r="V1628" s="25">
        <f t="shared" si="101"/>
        <v>0</v>
      </c>
      <c r="W1628" s="25">
        <f t="shared" si="103"/>
        <v>0</v>
      </c>
      <c r="X1628" s="43"/>
    </row>
    <row r="1629" spans="1:24" ht="12.75">
      <c r="A1629" s="36"/>
      <c r="B1629" s="42"/>
      <c r="C1629" s="41"/>
      <c r="D1629" s="40"/>
      <c r="E1629" s="39"/>
      <c r="F1629" s="38"/>
      <c r="G1629" s="37"/>
      <c r="H1629" s="36" t="s">
        <v>0</v>
      </c>
      <c r="I1629" s="35"/>
      <c r="J1629" s="36"/>
      <c r="K1629" s="35"/>
      <c r="L1629" s="34"/>
      <c r="M1629" s="33"/>
      <c r="N1629" s="32"/>
      <c r="O1629" s="31"/>
      <c r="P1629" s="30">
        <f t="shared" si="100"/>
        <v>0</v>
      </c>
      <c r="Q1629" s="45"/>
      <c r="R1629" s="46"/>
      <c r="S1629" s="45"/>
      <c r="T1629" s="44"/>
      <c r="U1629" s="26">
        <f t="shared" si="102"/>
        <v>0</v>
      </c>
      <c r="V1629" s="25">
        <f t="shared" si="101"/>
        <v>0</v>
      </c>
      <c r="W1629" s="25">
        <f t="shared" si="103"/>
        <v>0</v>
      </c>
      <c r="X1629" s="43"/>
    </row>
    <row r="1630" spans="1:24" ht="12.75">
      <c r="A1630" s="36"/>
      <c r="B1630" s="42"/>
      <c r="C1630" s="41"/>
      <c r="D1630" s="40"/>
      <c r="E1630" s="39"/>
      <c r="F1630" s="38"/>
      <c r="G1630" s="37"/>
      <c r="H1630" s="36" t="s">
        <v>0</v>
      </c>
      <c r="I1630" s="35"/>
      <c r="J1630" s="36"/>
      <c r="K1630" s="35"/>
      <c r="L1630" s="34"/>
      <c r="M1630" s="33"/>
      <c r="N1630" s="32"/>
      <c r="O1630" s="31"/>
      <c r="P1630" s="30">
        <f t="shared" si="100"/>
        <v>0</v>
      </c>
      <c r="Q1630" s="45"/>
      <c r="R1630" s="46"/>
      <c r="S1630" s="45"/>
      <c r="T1630" s="44"/>
      <c r="U1630" s="26">
        <f t="shared" si="102"/>
        <v>0</v>
      </c>
      <c r="V1630" s="25">
        <f t="shared" si="101"/>
        <v>0</v>
      </c>
      <c r="W1630" s="25">
        <f t="shared" si="103"/>
        <v>0</v>
      </c>
      <c r="X1630" s="43"/>
    </row>
    <row r="1631" spans="1:24" ht="12.75">
      <c r="A1631" s="36"/>
      <c r="B1631" s="42"/>
      <c r="C1631" s="41"/>
      <c r="D1631" s="40"/>
      <c r="E1631" s="39"/>
      <c r="F1631" s="38"/>
      <c r="G1631" s="37"/>
      <c r="H1631" s="36" t="s">
        <v>0</v>
      </c>
      <c r="I1631" s="35"/>
      <c r="J1631" s="36"/>
      <c r="K1631" s="35"/>
      <c r="L1631" s="34"/>
      <c r="M1631" s="33"/>
      <c r="N1631" s="32"/>
      <c r="O1631" s="31"/>
      <c r="P1631" s="30">
        <f t="shared" si="100"/>
        <v>0</v>
      </c>
      <c r="Q1631" s="45"/>
      <c r="R1631" s="46"/>
      <c r="S1631" s="45"/>
      <c r="T1631" s="44"/>
      <c r="U1631" s="26">
        <f t="shared" si="102"/>
        <v>0</v>
      </c>
      <c r="V1631" s="25">
        <f t="shared" si="101"/>
        <v>0</v>
      </c>
      <c r="W1631" s="25">
        <f t="shared" si="103"/>
        <v>0</v>
      </c>
      <c r="X1631" s="43"/>
    </row>
    <row r="1632" spans="1:24" ht="12.75">
      <c r="A1632" s="36"/>
      <c r="B1632" s="42"/>
      <c r="C1632" s="41"/>
      <c r="D1632" s="40"/>
      <c r="E1632" s="39"/>
      <c r="F1632" s="38"/>
      <c r="G1632" s="37"/>
      <c r="H1632" s="36" t="s">
        <v>0</v>
      </c>
      <c r="I1632" s="35"/>
      <c r="J1632" s="36"/>
      <c r="K1632" s="35"/>
      <c r="L1632" s="34"/>
      <c r="M1632" s="33"/>
      <c r="N1632" s="32"/>
      <c r="O1632" s="31"/>
      <c r="P1632" s="30">
        <f t="shared" si="100"/>
        <v>0</v>
      </c>
      <c r="Q1632" s="45"/>
      <c r="R1632" s="46"/>
      <c r="S1632" s="45"/>
      <c r="T1632" s="44"/>
      <c r="U1632" s="26">
        <f t="shared" si="102"/>
        <v>0</v>
      </c>
      <c r="V1632" s="25">
        <f t="shared" si="101"/>
        <v>0</v>
      </c>
      <c r="W1632" s="25">
        <f t="shared" si="103"/>
        <v>0</v>
      </c>
      <c r="X1632" s="43"/>
    </row>
    <row r="1633" spans="1:24" ht="12.75">
      <c r="A1633" s="36"/>
      <c r="B1633" s="42"/>
      <c r="C1633" s="41"/>
      <c r="D1633" s="40"/>
      <c r="E1633" s="39"/>
      <c r="F1633" s="38"/>
      <c r="G1633" s="37"/>
      <c r="H1633" s="36" t="s">
        <v>0</v>
      </c>
      <c r="I1633" s="35"/>
      <c r="J1633" s="36"/>
      <c r="K1633" s="35"/>
      <c r="L1633" s="34"/>
      <c r="M1633" s="33"/>
      <c r="N1633" s="32"/>
      <c r="O1633" s="31"/>
      <c r="P1633" s="30">
        <f t="shared" si="100"/>
        <v>0</v>
      </c>
      <c r="Q1633" s="45"/>
      <c r="R1633" s="46"/>
      <c r="S1633" s="45"/>
      <c r="T1633" s="44"/>
      <c r="U1633" s="26">
        <f t="shared" si="102"/>
        <v>0</v>
      </c>
      <c r="V1633" s="25">
        <f t="shared" si="101"/>
        <v>0</v>
      </c>
      <c r="W1633" s="25">
        <f t="shared" si="103"/>
        <v>0</v>
      </c>
      <c r="X1633" s="43"/>
    </row>
    <row r="1634" spans="1:24" ht="12.75">
      <c r="A1634" s="36"/>
      <c r="B1634" s="42"/>
      <c r="C1634" s="41"/>
      <c r="D1634" s="40"/>
      <c r="E1634" s="39"/>
      <c r="F1634" s="38"/>
      <c r="G1634" s="37"/>
      <c r="H1634" s="36" t="s">
        <v>0</v>
      </c>
      <c r="I1634" s="35"/>
      <c r="J1634" s="36"/>
      <c r="K1634" s="35"/>
      <c r="L1634" s="34"/>
      <c r="M1634" s="33"/>
      <c r="N1634" s="32"/>
      <c r="O1634" s="31"/>
      <c r="P1634" s="30">
        <f t="shared" si="100"/>
        <v>0</v>
      </c>
      <c r="Q1634" s="45"/>
      <c r="R1634" s="46"/>
      <c r="S1634" s="45"/>
      <c r="T1634" s="44"/>
      <c r="U1634" s="26">
        <f t="shared" si="102"/>
        <v>0</v>
      </c>
      <c r="V1634" s="25">
        <f t="shared" si="101"/>
        <v>0</v>
      </c>
      <c r="W1634" s="25">
        <f t="shared" si="103"/>
        <v>0</v>
      </c>
      <c r="X1634" s="43"/>
    </row>
    <row r="1635" spans="1:24" ht="12.75">
      <c r="A1635" s="36"/>
      <c r="B1635" s="42"/>
      <c r="C1635" s="41"/>
      <c r="D1635" s="40"/>
      <c r="E1635" s="39"/>
      <c r="F1635" s="38"/>
      <c r="G1635" s="37"/>
      <c r="H1635" s="36" t="s">
        <v>0</v>
      </c>
      <c r="I1635" s="35"/>
      <c r="J1635" s="36"/>
      <c r="K1635" s="35"/>
      <c r="L1635" s="34"/>
      <c r="M1635" s="33"/>
      <c r="N1635" s="32"/>
      <c r="O1635" s="31"/>
      <c r="P1635" s="30">
        <f t="shared" si="100"/>
        <v>0</v>
      </c>
      <c r="Q1635" s="45"/>
      <c r="R1635" s="46"/>
      <c r="S1635" s="45"/>
      <c r="T1635" s="44"/>
      <c r="U1635" s="26">
        <f t="shared" si="102"/>
        <v>0</v>
      </c>
      <c r="V1635" s="25">
        <f t="shared" si="101"/>
        <v>0</v>
      </c>
      <c r="W1635" s="25">
        <f t="shared" si="103"/>
        <v>0</v>
      </c>
      <c r="X1635" s="43"/>
    </row>
    <row r="1636" spans="1:24" ht="12.75">
      <c r="A1636" s="36"/>
      <c r="B1636" s="42"/>
      <c r="C1636" s="41"/>
      <c r="D1636" s="40"/>
      <c r="E1636" s="39"/>
      <c r="F1636" s="38"/>
      <c r="G1636" s="37"/>
      <c r="H1636" s="36" t="s">
        <v>0</v>
      </c>
      <c r="I1636" s="35"/>
      <c r="J1636" s="36"/>
      <c r="K1636" s="35"/>
      <c r="L1636" s="34"/>
      <c r="M1636" s="33"/>
      <c r="N1636" s="32"/>
      <c r="O1636" s="31"/>
      <c r="P1636" s="30">
        <f t="shared" si="100"/>
        <v>0</v>
      </c>
      <c r="Q1636" s="45"/>
      <c r="R1636" s="46"/>
      <c r="S1636" s="45"/>
      <c r="T1636" s="44"/>
      <c r="U1636" s="26">
        <f t="shared" si="102"/>
        <v>0</v>
      </c>
      <c r="V1636" s="25">
        <f t="shared" si="101"/>
        <v>0</v>
      </c>
      <c r="W1636" s="25">
        <f t="shared" si="103"/>
        <v>0</v>
      </c>
      <c r="X1636" s="43"/>
    </row>
    <row r="1637" spans="1:24" ht="12.75">
      <c r="A1637" s="36"/>
      <c r="B1637" s="42"/>
      <c r="C1637" s="41"/>
      <c r="D1637" s="40"/>
      <c r="E1637" s="39"/>
      <c r="F1637" s="38"/>
      <c r="G1637" s="37"/>
      <c r="H1637" s="36" t="s">
        <v>0</v>
      </c>
      <c r="I1637" s="35"/>
      <c r="J1637" s="36"/>
      <c r="K1637" s="35"/>
      <c r="L1637" s="34"/>
      <c r="M1637" s="33"/>
      <c r="N1637" s="32"/>
      <c r="O1637" s="31"/>
      <c r="P1637" s="30">
        <f t="shared" si="100"/>
        <v>0</v>
      </c>
      <c r="Q1637" s="45"/>
      <c r="R1637" s="46"/>
      <c r="S1637" s="45"/>
      <c r="T1637" s="44"/>
      <c r="U1637" s="26">
        <f t="shared" si="102"/>
        <v>0</v>
      </c>
      <c r="V1637" s="25">
        <f t="shared" si="101"/>
        <v>0</v>
      </c>
      <c r="W1637" s="25">
        <f t="shared" si="103"/>
        <v>0</v>
      </c>
      <c r="X1637" s="43"/>
    </row>
    <row r="1638" spans="1:24" ht="12.75">
      <c r="A1638" s="36"/>
      <c r="B1638" s="42"/>
      <c r="C1638" s="41"/>
      <c r="D1638" s="40"/>
      <c r="E1638" s="39"/>
      <c r="F1638" s="38"/>
      <c r="G1638" s="37"/>
      <c r="H1638" s="36" t="s">
        <v>0</v>
      </c>
      <c r="I1638" s="35"/>
      <c r="J1638" s="36"/>
      <c r="K1638" s="35"/>
      <c r="L1638" s="34"/>
      <c r="M1638" s="33"/>
      <c r="N1638" s="32"/>
      <c r="O1638" s="31"/>
      <c r="P1638" s="30">
        <f t="shared" si="100"/>
        <v>0</v>
      </c>
      <c r="Q1638" s="45"/>
      <c r="R1638" s="46"/>
      <c r="S1638" s="45"/>
      <c r="T1638" s="44"/>
      <c r="U1638" s="26">
        <f t="shared" si="102"/>
        <v>0</v>
      </c>
      <c r="V1638" s="25">
        <f t="shared" si="101"/>
        <v>0</v>
      </c>
      <c r="W1638" s="25">
        <f t="shared" si="103"/>
        <v>0</v>
      </c>
      <c r="X1638" s="43"/>
    </row>
    <row r="1639" spans="1:24" ht="12.75">
      <c r="A1639" s="36"/>
      <c r="B1639" s="42"/>
      <c r="C1639" s="41"/>
      <c r="D1639" s="40"/>
      <c r="E1639" s="39"/>
      <c r="F1639" s="38"/>
      <c r="G1639" s="37"/>
      <c r="H1639" s="36" t="s">
        <v>0</v>
      </c>
      <c r="I1639" s="35"/>
      <c r="J1639" s="36"/>
      <c r="K1639" s="35"/>
      <c r="L1639" s="34"/>
      <c r="M1639" s="33"/>
      <c r="N1639" s="32"/>
      <c r="O1639" s="31"/>
      <c r="P1639" s="30">
        <f t="shared" si="100"/>
        <v>0</v>
      </c>
      <c r="Q1639" s="45"/>
      <c r="R1639" s="46"/>
      <c r="S1639" s="45"/>
      <c r="T1639" s="44"/>
      <c r="U1639" s="26">
        <f t="shared" si="102"/>
        <v>0</v>
      </c>
      <c r="V1639" s="25">
        <f t="shared" si="101"/>
        <v>0</v>
      </c>
      <c r="W1639" s="25">
        <f t="shared" si="103"/>
        <v>0</v>
      </c>
      <c r="X1639" s="43"/>
    </row>
    <row r="1640" spans="1:24" ht="12.75">
      <c r="A1640" s="36"/>
      <c r="B1640" s="42"/>
      <c r="C1640" s="41"/>
      <c r="D1640" s="40"/>
      <c r="E1640" s="39"/>
      <c r="F1640" s="38"/>
      <c r="G1640" s="37"/>
      <c r="H1640" s="36" t="s">
        <v>0</v>
      </c>
      <c r="I1640" s="35"/>
      <c r="J1640" s="36"/>
      <c r="K1640" s="35"/>
      <c r="L1640" s="34"/>
      <c r="M1640" s="33"/>
      <c r="N1640" s="32"/>
      <c r="O1640" s="31"/>
      <c r="P1640" s="30">
        <f t="shared" si="100"/>
        <v>0</v>
      </c>
      <c r="Q1640" s="45"/>
      <c r="R1640" s="46"/>
      <c r="S1640" s="45"/>
      <c r="T1640" s="44"/>
      <c r="U1640" s="26">
        <f t="shared" si="102"/>
        <v>0</v>
      </c>
      <c r="V1640" s="25">
        <f t="shared" si="101"/>
        <v>0</v>
      </c>
      <c r="W1640" s="25">
        <f t="shared" si="103"/>
        <v>0</v>
      </c>
      <c r="X1640" s="43"/>
    </row>
    <row r="1641" spans="1:24" ht="12.75">
      <c r="A1641" s="36"/>
      <c r="B1641" s="42"/>
      <c r="C1641" s="41"/>
      <c r="D1641" s="40"/>
      <c r="E1641" s="39"/>
      <c r="F1641" s="38"/>
      <c r="G1641" s="37"/>
      <c r="H1641" s="36" t="s">
        <v>0</v>
      </c>
      <c r="I1641" s="35"/>
      <c r="J1641" s="36"/>
      <c r="K1641" s="35"/>
      <c r="L1641" s="34"/>
      <c r="M1641" s="33"/>
      <c r="N1641" s="32"/>
      <c r="O1641" s="31"/>
      <c r="P1641" s="30">
        <f t="shared" si="100"/>
        <v>0</v>
      </c>
      <c r="Q1641" s="45"/>
      <c r="R1641" s="46"/>
      <c r="S1641" s="45"/>
      <c r="T1641" s="44"/>
      <c r="U1641" s="26">
        <f t="shared" si="102"/>
        <v>0</v>
      </c>
      <c r="V1641" s="25">
        <f t="shared" si="101"/>
        <v>0</v>
      </c>
      <c r="W1641" s="25">
        <f t="shared" si="103"/>
        <v>0</v>
      </c>
      <c r="X1641" s="43"/>
    </row>
    <row r="1642" spans="1:24" ht="12.75">
      <c r="A1642" s="36"/>
      <c r="B1642" s="42"/>
      <c r="C1642" s="41"/>
      <c r="D1642" s="40"/>
      <c r="E1642" s="39"/>
      <c r="F1642" s="38"/>
      <c r="G1642" s="37"/>
      <c r="H1642" s="36" t="s">
        <v>0</v>
      </c>
      <c r="I1642" s="35"/>
      <c r="J1642" s="36"/>
      <c r="K1642" s="35"/>
      <c r="L1642" s="34"/>
      <c r="M1642" s="33"/>
      <c r="N1642" s="32"/>
      <c r="O1642" s="31"/>
      <c r="P1642" s="30">
        <f t="shared" si="100"/>
        <v>0</v>
      </c>
      <c r="Q1642" s="45"/>
      <c r="R1642" s="46"/>
      <c r="S1642" s="45"/>
      <c r="T1642" s="44"/>
      <c r="U1642" s="26">
        <f t="shared" si="102"/>
        <v>0</v>
      </c>
      <c r="V1642" s="25">
        <f t="shared" si="101"/>
        <v>0</v>
      </c>
      <c r="W1642" s="25">
        <f t="shared" si="103"/>
        <v>0</v>
      </c>
      <c r="X1642" s="43"/>
    </row>
    <row r="1643" spans="1:24" ht="12.75">
      <c r="A1643" s="36"/>
      <c r="B1643" s="42"/>
      <c r="C1643" s="41"/>
      <c r="D1643" s="40"/>
      <c r="E1643" s="39"/>
      <c r="F1643" s="38"/>
      <c r="G1643" s="37"/>
      <c r="H1643" s="36" t="s">
        <v>0</v>
      </c>
      <c r="I1643" s="35"/>
      <c r="J1643" s="36"/>
      <c r="K1643" s="35"/>
      <c r="L1643" s="34"/>
      <c r="M1643" s="33"/>
      <c r="N1643" s="32"/>
      <c r="O1643" s="31"/>
      <c r="P1643" s="30">
        <f t="shared" si="100"/>
        <v>0</v>
      </c>
      <c r="Q1643" s="45"/>
      <c r="R1643" s="46"/>
      <c r="S1643" s="45"/>
      <c r="T1643" s="44"/>
      <c r="U1643" s="26">
        <f t="shared" si="102"/>
        <v>0</v>
      </c>
      <c r="V1643" s="25">
        <f t="shared" si="101"/>
        <v>0</v>
      </c>
      <c r="W1643" s="25">
        <f t="shared" si="103"/>
        <v>0</v>
      </c>
      <c r="X1643" s="43"/>
    </row>
    <row r="1644" spans="1:24" ht="12.75">
      <c r="A1644" s="36"/>
      <c r="B1644" s="42"/>
      <c r="C1644" s="41"/>
      <c r="D1644" s="40"/>
      <c r="E1644" s="39"/>
      <c r="F1644" s="38"/>
      <c r="G1644" s="37"/>
      <c r="H1644" s="36" t="s">
        <v>0</v>
      </c>
      <c r="I1644" s="35"/>
      <c r="J1644" s="36"/>
      <c r="K1644" s="35"/>
      <c r="L1644" s="34"/>
      <c r="M1644" s="33"/>
      <c r="N1644" s="32"/>
      <c r="O1644" s="31"/>
      <c r="P1644" s="30">
        <f t="shared" si="100"/>
        <v>0</v>
      </c>
      <c r="Q1644" s="45"/>
      <c r="R1644" s="46"/>
      <c r="S1644" s="45"/>
      <c r="T1644" s="44"/>
      <c r="U1644" s="26">
        <f t="shared" si="102"/>
        <v>0</v>
      </c>
      <c r="V1644" s="25">
        <f t="shared" si="101"/>
        <v>0</v>
      </c>
      <c r="W1644" s="25">
        <f t="shared" si="103"/>
        <v>0</v>
      </c>
      <c r="X1644" s="43"/>
    </row>
    <row r="1645" spans="1:24" ht="12.75">
      <c r="A1645" s="36"/>
      <c r="B1645" s="42"/>
      <c r="C1645" s="41"/>
      <c r="D1645" s="40"/>
      <c r="E1645" s="39"/>
      <c r="F1645" s="38"/>
      <c r="G1645" s="37"/>
      <c r="H1645" s="36" t="s">
        <v>0</v>
      </c>
      <c r="I1645" s="35"/>
      <c r="J1645" s="36"/>
      <c r="K1645" s="35"/>
      <c r="L1645" s="34"/>
      <c r="M1645" s="33"/>
      <c r="N1645" s="32"/>
      <c r="O1645" s="31"/>
      <c r="P1645" s="30">
        <f t="shared" si="100"/>
        <v>0</v>
      </c>
      <c r="Q1645" s="45"/>
      <c r="R1645" s="46"/>
      <c r="S1645" s="45"/>
      <c r="T1645" s="44"/>
      <c r="U1645" s="26">
        <f t="shared" si="102"/>
        <v>0</v>
      </c>
      <c r="V1645" s="25">
        <f t="shared" si="101"/>
        <v>0</v>
      </c>
      <c r="W1645" s="25">
        <f t="shared" si="103"/>
        <v>0</v>
      </c>
      <c r="X1645" s="43"/>
    </row>
    <row r="1646" spans="1:24" ht="12.75">
      <c r="A1646" s="36"/>
      <c r="B1646" s="42"/>
      <c r="C1646" s="41"/>
      <c r="D1646" s="40"/>
      <c r="E1646" s="39"/>
      <c r="F1646" s="38"/>
      <c r="G1646" s="37"/>
      <c r="H1646" s="36" t="s">
        <v>0</v>
      </c>
      <c r="I1646" s="35"/>
      <c r="J1646" s="36"/>
      <c r="K1646" s="35"/>
      <c r="L1646" s="34"/>
      <c r="M1646" s="33"/>
      <c r="N1646" s="32"/>
      <c r="O1646" s="31"/>
      <c r="P1646" s="30">
        <f t="shared" si="100"/>
        <v>0</v>
      </c>
      <c r="Q1646" s="45"/>
      <c r="R1646" s="46"/>
      <c r="S1646" s="45"/>
      <c r="T1646" s="44"/>
      <c r="U1646" s="26">
        <f t="shared" si="102"/>
        <v>0</v>
      </c>
      <c r="V1646" s="25">
        <f t="shared" si="101"/>
        <v>0</v>
      </c>
      <c r="W1646" s="25">
        <f t="shared" si="103"/>
        <v>0</v>
      </c>
      <c r="X1646" s="43"/>
    </row>
    <row r="1647" spans="1:24" ht="12.75">
      <c r="A1647" s="36"/>
      <c r="B1647" s="42"/>
      <c r="C1647" s="41"/>
      <c r="D1647" s="40"/>
      <c r="E1647" s="39"/>
      <c r="F1647" s="38"/>
      <c r="G1647" s="37"/>
      <c r="H1647" s="36" t="s">
        <v>0</v>
      </c>
      <c r="I1647" s="35"/>
      <c r="J1647" s="36"/>
      <c r="K1647" s="35"/>
      <c r="L1647" s="34"/>
      <c r="M1647" s="33"/>
      <c r="N1647" s="32"/>
      <c r="O1647" s="31"/>
      <c r="P1647" s="30">
        <f t="shared" si="100"/>
        <v>0</v>
      </c>
      <c r="Q1647" s="45"/>
      <c r="R1647" s="46"/>
      <c r="S1647" s="45"/>
      <c r="T1647" s="44"/>
      <c r="U1647" s="26">
        <f t="shared" si="102"/>
        <v>0</v>
      </c>
      <c r="V1647" s="25">
        <f t="shared" si="101"/>
        <v>0</v>
      </c>
      <c r="W1647" s="25">
        <f t="shared" si="103"/>
        <v>0</v>
      </c>
      <c r="X1647" s="43"/>
    </row>
    <row r="1648" spans="1:24" ht="12.75">
      <c r="A1648" s="36"/>
      <c r="B1648" s="42"/>
      <c r="C1648" s="41"/>
      <c r="D1648" s="40"/>
      <c r="E1648" s="39"/>
      <c r="F1648" s="38"/>
      <c r="G1648" s="37"/>
      <c r="H1648" s="36" t="s">
        <v>0</v>
      </c>
      <c r="I1648" s="35"/>
      <c r="J1648" s="36"/>
      <c r="K1648" s="35"/>
      <c r="L1648" s="34"/>
      <c r="M1648" s="33"/>
      <c r="N1648" s="32"/>
      <c r="O1648" s="31"/>
      <c r="P1648" s="30">
        <f t="shared" si="100"/>
        <v>0</v>
      </c>
      <c r="Q1648" s="45"/>
      <c r="R1648" s="46"/>
      <c r="S1648" s="45"/>
      <c r="T1648" s="44"/>
      <c r="U1648" s="26">
        <f t="shared" si="102"/>
        <v>0</v>
      </c>
      <c r="V1648" s="25">
        <f t="shared" si="101"/>
        <v>0</v>
      </c>
      <c r="W1648" s="25">
        <f t="shared" si="103"/>
        <v>0</v>
      </c>
      <c r="X1648" s="43"/>
    </row>
    <row r="1649" spans="1:24" ht="12.75">
      <c r="A1649" s="36"/>
      <c r="B1649" s="42"/>
      <c r="C1649" s="41"/>
      <c r="D1649" s="40"/>
      <c r="E1649" s="39"/>
      <c r="F1649" s="38"/>
      <c r="G1649" s="37"/>
      <c r="H1649" s="36" t="s">
        <v>0</v>
      </c>
      <c r="I1649" s="35"/>
      <c r="J1649" s="36"/>
      <c r="K1649" s="35"/>
      <c r="L1649" s="34"/>
      <c r="M1649" s="33"/>
      <c r="N1649" s="32"/>
      <c r="O1649" s="31"/>
      <c r="P1649" s="30">
        <f t="shared" si="100"/>
        <v>0</v>
      </c>
      <c r="Q1649" s="45"/>
      <c r="R1649" s="46"/>
      <c r="S1649" s="45"/>
      <c r="T1649" s="44"/>
      <c r="U1649" s="26">
        <f t="shared" si="102"/>
        <v>0</v>
      </c>
      <c r="V1649" s="25">
        <f t="shared" si="101"/>
        <v>0</v>
      </c>
      <c r="W1649" s="25">
        <f t="shared" si="103"/>
        <v>0</v>
      </c>
      <c r="X1649" s="43"/>
    </row>
    <row r="1650" spans="1:24" ht="12.75">
      <c r="A1650" s="36"/>
      <c r="B1650" s="42"/>
      <c r="C1650" s="41"/>
      <c r="D1650" s="40"/>
      <c r="E1650" s="39"/>
      <c r="F1650" s="38"/>
      <c r="G1650" s="37"/>
      <c r="H1650" s="36" t="s">
        <v>0</v>
      </c>
      <c r="I1650" s="35"/>
      <c r="J1650" s="36"/>
      <c r="K1650" s="35"/>
      <c r="L1650" s="34"/>
      <c r="M1650" s="33"/>
      <c r="N1650" s="32"/>
      <c r="O1650" s="31"/>
      <c r="P1650" s="30">
        <f t="shared" si="100"/>
        <v>0</v>
      </c>
      <c r="Q1650" s="45"/>
      <c r="R1650" s="46"/>
      <c r="S1650" s="45"/>
      <c r="T1650" s="44"/>
      <c r="U1650" s="26">
        <f t="shared" si="102"/>
        <v>0</v>
      </c>
      <c r="V1650" s="25">
        <f t="shared" si="101"/>
        <v>0</v>
      </c>
      <c r="W1650" s="25">
        <f t="shared" si="103"/>
        <v>0</v>
      </c>
      <c r="X1650" s="43"/>
    </row>
    <row r="1651" spans="1:24" ht="12.75">
      <c r="A1651" s="36"/>
      <c r="B1651" s="42"/>
      <c r="C1651" s="41"/>
      <c r="D1651" s="40"/>
      <c r="E1651" s="39"/>
      <c r="F1651" s="38"/>
      <c r="G1651" s="37"/>
      <c r="H1651" s="36" t="s">
        <v>0</v>
      </c>
      <c r="I1651" s="35"/>
      <c r="J1651" s="36"/>
      <c r="K1651" s="35"/>
      <c r="L1651" s="34"/>
      <c r="M1651" s="33"/>
      <c r="N1651" s="32"/>
      <c r="O1651" s="31"/>
      <c r="P1651" s="30">
        <f t="shared" si="100"/>
        <v>0</v>
      </c>
      <c r="Q1651" s="45"/>
      <c r="R1651" s="46"/>
      <c r="S1651" s="45"/>
      <c r="T1651" s="44"/>
      <c r="U1651" s="26">
        <f t="shared" si="102"/>
        <v>0</v>
      </c>
      <c r="V1651" s="25">
        <f t="shared" si="101"/>
        <v>0</v>
      </c>
      <c r="W1651" s="25">
        <f t="shared" si="103"/>
        <v>0</v>
      </c>
      <c r="X1651" s="43"/>
    </row>
    <row r="1652" spans="1:24" ht="12.75">
      <c r="A1652" s="36"/>
      <c r="B1652" s="42"/>
      <c r="C1652" s="41"/>
      <c r="D1652" s="40"/>
      <c r="E1652" s="39"/>
      <c r="F1652" s="38"/>
      <c r="G1652" s="37"/>
      <c r="H1652" s="36" t="s">
        <v>0</v>
      </c>
      <c r="I1652" s="35"/>
      <c r="J1652" s="36"/>
      <c r="K1652" s="35"/>
      <c r="L1652" s="34"/>
      <c r="M1652" s="33"/>
      <c r="N1652" s="32"/>
      <c r="O1652" s="31"/>
      <c r="P1652" s="30">
        <f t="shared" si="100"/>
        <v>0</v>
      </c>
      <c r="Q1652" s="45"/>
      <c r="R1652" s="46"/>
      <c r="S1652" s="45"/>
      <c r="T1652" s="44"/>
      <c r="U1652" s="26">
        <f t="shared" si="102"/>
        <v>0</v>
      </c>
      <c r="V1652" s="25">
        <f t="shared" si="101"/>
        <v>0</v>
      </c>
      <c r="W1652" s="25">
        <f t="shared" si="103"/>
        <v>0</v>
      </c>
      <c r="X1652" s="43"/>
    </row>
    <row r="1653" spans="1:24" ht="12.75">
      <c r="A1653" s="36"/>
      <c r="B1653" s="42"/>
      <c r="C1653" s="41"/>
      <c r="D1653" s="40"/>
      <c r="E1653" s="39"/>
      <c r="F1653" s="38"/>
      <c r="G1653" s="37"/>
      <c r="H1653" s="36" t="s">
        <v>0</v>
      </c>
      <c r="I1653" s="35"/>
      <c r="J1653" s="36"/>
      <c r="K1653" s="35"/>
      <c r="L1653" s="34"/>
      <c r="M1653" s="33"/>
      <c r="N1653" s="32"/>
      <c r="O1653" s="31"/>
      <c r="P1653" s="30">
        <f t="shared" si="100"/>
        <v>0</v>
      </c>
      <c r="Q1653" s="45"/>
      <c r="R1653" s="46"/>
      <c r="S1653" s="45"/>
      <c r="T1653" s="44"/>
      <c r="U1653" s="26">
        <f t="shared" si="102"/>
        <v>0</v>
      </c>
      <c r="V1653" s="25">
        <f t="shared" si="101"/>
        <v>0</v>
      </c>
      <c r="W1653" s="25">
        <f t="shared" si="103"/>
        <v>0</v>
      </c>
      <c r="X1653" s="43"/>
    </row>
    <row r="1654" spans="1:24" ht="12.75">
      <c r="A1654" s="36"/>
      <c r="B1654" s="42"/>
      <c r="C1654" s="41"/>
      <c r="D1654" s="40"/>
      <c r="E1654" s="39"/>
      <c r="F1654" s="38"/>
      <c r="G1654" s="37"/>
      <c r="H1654" s="36" t="s">
        <v>0</v>
      </c>
      <c r="I1654" s="35"/>
      <c r="J1654" s="36"/>
      <c r="K1654" s="35"/>
      <c r="L1654" s="34"/>
      <c r="M1654" s="33"/>
      <c r="N1654" s="32"/>
      <c r="O1654" s="31"/>
      <c r="P1654" s="30">
        <f t="shared" si="100"/>
        <v>0</v>
      </c>
      <c r="Q1654" s="45"/>
      <c r="R1654" s="46"/>
      <c r="S1654" s="45"/>
      <c r="T1654" s="44"/>
      <c r="U1654" s="26">
        <f t="shared" si="102"/>
        <v>0</v>
      </c>
      <c r="V1654" s="25">
        <f t="shared" si="101"/>
        <v>0</v>
      </c>
      <c r="W1654" s="25">
        <f t="shared" si="103"/>
        <v>0</v>
      </c>
      <c r="X1654" s="43"/>
    </row>
    <row r="1655" spans="1:24" ht="12.75">
      <c r="A1655" s="36"/>
      <c r="B1655" s="42"/>
      <c r="C1655" s="41"/>
      <c r="D1655" s="40"/>
      <c r="E1655" s="39"/>
      <c r="F1655" s="38"/>
      <c r="G1655" s="37"/>
      <c r="H1655" s="36" t="s">
        <v>0</v>
      </c>
      <c r="I1655" s="35"/>
      <c r="J1655" s="36"/>
      <c r="K1655" s="35"/>
      <c r="L1655" s="34"/>
      <c r="M1655" s="33"/>
      <c r="N1655" s="32"/>
      <c r="O1655" s="31"/>
      <c r="P1655" s="30">
        <f t="shared" si="100"/>
        <v>0</v>
      </c>
      <c r="Q1655" s="45"/>
      <c r="R1655" s="46"/>
      <c r="S1655" s="45"/>
      <c r="T1655" s="44"/>
      <c r="U1655" s="26">
        <f t="shared" si="102"/>
        <v>0</v>
      </c>
      <c r="V1655" s="25">
        <f t="shared" si="101"/>
        <v>0</v>
      </c>
      <c r="W1655" s="25">
        <f t="shared" si="103"/>
        <v>0</v>
      </c>
      <c r="X1655" s="43"/>
    </row>
    <row r="1656" spans="1:24" ht="12.75">
      <c r="A1656" s="36"/>
      <c r="B1656" s="42"/>
      <c r="C1656" s="41"/>
      <c r="D1656" s="40"/>
      <c r="E1656" s="39"/>
      <c r="F1656" s="38"/>
      <c r="G1656" s="37"/>
      <c r="H1656" s="36" t="s">
        <v>0</v>
      </c>
      <c r="I1656" s="35"/>
      <c r="J1656" s="36"/>
      <c r="K1656" s="35"/>
      <c r="L1656" s="34"/>
      <c r="M1656" s="33"/>
      <c r="N1656" s="32"/>
      <c r="O1656" s="31"/>
      <c r="P1656" s="30">
        <f t="shared" si="100"/>
        <v>0</v>
      </c>
      <c r="Q1656" s="45"/>
      <c r="R1656" s="46"/>
      <c r="S1656" s="45"/>
      <c r="T1656" s="44"/>
      <c r="U1656" s="26">
        <f t="shared" si="102"/>
        <v>0</v>
      </c>
      <c r="V1656" s="25">
        <f t="shared" si="101"/>
        <v>0</v>
      </c>
      <c r="W1656" s="25">
        <f t="shared" si="103"/>
        <v>0</v>
      </c>
      <c r="X1656" s="43"/>
    </row>
    <row r="1657" spans="1:24" ht="12.75">
      <c r="A1657" s="36"/>
      <c r="B1657" s="42"/>
      <c r="C1657" s="41"/>
      <c r="D1657" s="40"/>
      <c r="E1657" s="39"/>
      <c r="F1657" s="38"/>
      <c r="G1657" s="37"/>
      <c r="H1657" s="36" t="s">
        <v>0</v>
      </c>
      <c r="I1657" s="35"/>
      <c r="J1657" s="36"/>
      <c r="K1657" s="35"/>
      <c r="L1657" s="34"/>
      <c r="M1657" s="33"/>
      <c r="N1657" s="32"/>
      <c r="O1657" s="31"/>
      <c r="P1657" s="30">
        <f t="shared" si="100"/>
        <v>0</v>
      </c>
      <c r="Q1657" s="45"/>
      <c r="R1657" s="46"/>
      <c r="S1657" s="45"/>
      <c r="T1657" s="44"/>
      <c r="U1657" s="26">
        <f t="shared" si="102"/>
        <v>0</v>
      </c>
      <c r="V1657" s="25">
        <f t="shared" si="101"/>
        <v>0</v>
      </c>
      <c r="W1657" s="25">
        <f t="shared" si="103"/>
        <v>0</v>
      </c>
      <c r="X1657" s="43"/>
    </row>
    <row r="1658" spans="1:24" ht="12.75">
      <c r="A1658" s="36"/>
      <c r="B1658" s="42"/>
      <c r="C1658" s="41"/>
      <c r="D1658" s="40"/>
      <c r="E1658" s="39"/>
      <c r="F1658" s="38"/>
      <c r="G1658" s="37"/>
      <c r="H1658" s="36" t="s">
        <v>0</v>
      </c>
      <c r="I1658" s="35"/>
      <c r="J1658" s="36"/>
      <c r="K1658" s="35"/>
      <c r="L1658" s="34"/>
      <c r="M1658" s="33"/>
      <c r="N1658" s="32"/>
      <c r="O1658" s="31"/>
      <c r="P1658" s="30">
        <f t="shared" si="100"/>
        <v>0</v>
      </c>
      <c r="Q1658" s="45"/>
      <c r="R1658" s="46"/>
      <c r="S1658" s="45"/>
      <c r="T1658" s="44"/>
      <c r="U1658" s="26">
        <f t="shared" si="102"/>
        <v>0</v>
      </c>
      <c r="V1658" s="25">
        <f t="shared" si="101"/>
        <v>0</v>
      </c>
      <c r="W1658" s="25">
        <f t="shared" si="103"/>
        <v>0</v>
      </c>
      <c r="X1658" s="43"/>
    </row>
    <row r="1659" spans="1:24" ht="12.75">
      <c r="A1659" s="36"/>
      <c r="B1659" s="42"/>
      <c r="C1659" s="41"/>
      <c r="D1659" s="40"/>
      <c r="E1659" s="39"/>
      <c r="F1659" s="38"/>
      <c r="G1659" s="37"/>
      <c r="H1659" s="36" t="s">
        <v>0</v>
      </c>
      <c r="I1659" s="35"/>
      <c r="J1659" s="36"/>
      <c r="K1659" s="35"/>
      <c r="L1659" s="34"/>
      <c r="M1659" s="33"/>
      <c r="N1659" s="32"/>
      <c r="O1659" s="31"/>
      <c r="P1659" s="30">
        <f t="shared" si="100"/>
        <v>0</v>
      </c>
      <c r="Q1659" s="45"/>
      <c r="R1659" s="46"/>
      <c r="S1659" s="45"/>
      <c r="T1659" s="44"/>
      <c r="U1659" s="26">
        <f t="shared" si="102"/>
        <v>0</v>
      </c>
      <c r="V1659" s="25">
        <f t="shared" si="101"/>
        <v>0</v>
      </c>
      <c r="W1659" s="25">
        <f t="shared" si="103"/>
        <v>0</v>
      </c>
      <c r="X1659" s="43"/>
    </row>
    <row r="1660" spans="1:24" ht="12.75">
      <c r="A1660" s="36"/>
      <c r="B1660" s="42"/>
      <c r="C1660" s="41"/>
      <c r="D1660" s="40"/>
      <c r="E1660" s="39"/>
      <c r="F1660" s="38"/>
      <c r="G1660" s="37"/>
      <c r="H1660" s="36" t="s">
        <v>0</v>
      </c>
      <c r="I1660" s="35"/>
      <c r="J1660" s="36"/>
      <c r="K1660" s="35"/>
      <c r="L1660" s="34"/>
      <c r="M1660" s="33"/>
      <c r="N1660" s="32"/>
      <c r="O1660" s="31"/>
      <c r="P1660" s="30">
        <f t="shared" si="100"/>
        <v>0</v>
      </c>
      <c r="Q1660" s="45"/>
      <c r="R1660" s="46"/>
      <c r="S1660" s="45"/>
      <c r="T1660" s="44"/>
      <c r="U1660" s="26">
        <f t="shared" si="102"/>
        <v>0</v>
      </c>
      <c r="V1660" s="25">
        <f t="shared" si="101"/>
        <v>0</v>
      </c>
      <c r="W1660" s="25">
        <f t="shared" si="103"/>
        <v>0</v>
      </c>
      <c r="X1660" s="43"/>
    </row>
    <row r="1661" spans="1:24" ht="12.75">
      <c r="A1661" s="36"/>
      <c r="B1661" s="42"/>
      <c r="C1661" s="41"/>
      <c r="D1661" s="40"/>
      <c r="E1661" s="39"/>
      <c r="F1661" s="38"/>
      <c r="G1661" s="37"/>
      <c r="H1661" s="36" t="s">
        <v>0</v>
      </c>
      <c r="I1661" s="35"/>
      <c r="J1661" s="36"/>
      <c r="K1661" s="35"/>
      <c r="L1661" s="34"/>
      <c r="M1661" s="33"/>
      <c r="N1661" s="32"/>
      <c r="O1661" s="31"/>
      <c r="P1661" s="30">
        <f t="shared" si="100"/>
        <v>0</v>
      </c>
      <c r="Q1661" s="45"/>
      <c r="R1661" s="46"/>
      <c r="S1661" s="45"/>
      <c r="T1661" s="44"/>
      <c r="U1661" s="26">
        <f t="shared" si="102"/>
        <v>0</v>
      </c>
      <c r="V1661" s="25">
        <f t="shared" si="101"/>
        <v>0</v>
      </c>
      <c r="W1661" s="25">
        <f t="shared" si="103"/>
        <v>0</v>
      </c>
      <c r="X1661" s="43"/>
    </row>
    <row r="1662" spans="1:24" ht="12.75">
      <c r="A1662" s="36"/>
      <c r="B1662" s="42"/>
      <c r="C1662" s="41"/>
      <c r="D1662" s="40"/>
      <c r="E1662" s="39"/>
      <c r="F1662" s="38"/>
      <c r="G1662" s="37"/>
      <c r="H1662" s="36" t="s">
        <v>0</v>
      </c>
      <c r="I1662" s="35"/>
      <c r="J1662" s="36"/>
      <c r="K1662" s="35"/>
      <c r="L1662" s="34"/>
      <c r="M1662" s="33"/>
      <c r="N1662" s="32"/>
      <c r="O1662" s="31"/>
      <c r="P1662" s="30">
        <f t="shared" si="100"/>
        <v>0</v>
      </c>
      <c r="Q1662" s="45"/>
      <c r="R1662" s="46"/>
      <c r="S1662" s="45"/>
      <c r="T1662" s="44"/>
      <c r="U1662" s="26">
        <f t="shared" si="102"/>
        <v>0</v>
      </c>
      <c r="V1662" s="25">
        <f t="shared" si="101"/>
        <v>0</v>
      </c>
      <c r="W1662" s="25">
        <f t="shared" si="103"/>
        <v>0</v>
      </c>
      <c r="X1662" s="43"/>
    </row>
    <row r="1663" spans="1:24" ht="12.75">
      <c r="A1663" s="36"/>
      <c r="B1663" s="42"/>
      <c r="C1663" s="41"/>
      <c r="D1663" s="40"/>
      <c r="E1663" s="39"/>
      <c r="F1663" s="38"/>
      <c r="G1663" s="37"/>
      <c r="H1663" s="36" t="s">
        <v>0</v>
      </c>
      <c r="I1663" s="35"/>
      <c r="J1663" s="36"/>
      <c r="K1663" s="35"/>
      <c r="L1663" s="34"/>
      <c r="M1663" s="33"/>
      <c r="N1663" s="32"/>
      <c r="O1663" s="31"/>
      <c r="P1663" s="30">
        <f t="shared" si="100"/>
        <v>0</v>
      </c>
      <c r="Q1663" s="45"/>
      <c r="R1663" s="46"/>
      <c r="S1663" s="45"/>
      <c r="T1663" s="44"/>
      <c r="U1663" s="26">
        <f t="shared" si="102"/>
        <v>0</v>
      </c>
      <c r="V1663" s="25">
        <f t="shared" si="101"/>
        <v>0</v>
      </c>
      <c r="W1663" s="25">
        <f t="shared" si="103"/>
        <v>0</v>
      </c>
      <c r="X1663" s="43"/>
    </row>
    <row r="1664" spans="1:24" ht="12.75">
      <c r="A1664" s="36"/>
      <c r="B1664" s="42"/>
      <c r="C1664" s="41"/>
      <c r="D1664" s="40"/>
      <c r="E1664" s="39"/>
      <c r="F1664" s="38"/>
      <c r="G1664" s="37"/>
      <c r="H1664" s="36" t="s">
        <v>0</v>
      </c>
      <c r="I1664" s="35"/>
      <c r="J1664" s="36"/>
      <c r="K1664" s="35"/>
      <c r="L1664" s="34"/>
      <c r="M1664" s="33"/>
      <c r="N1664" s="32"/>
      <c r="O1664" s="31"/>
      <c r="P1664" s="30">
        <f t="shared" si="100"/>
        <v>0</v>
      </c>
      <c r="Q1664" s="45"/>
      <c r="R1664" s="46"/>
      <c r="S1664" s="45"/>
      <c r="T1664" s="44"/>
      <c r="U1664" s="26">
        <f t="shared" si="102"/>
        <v>0</v>
      </c>
      <c r="V1664" s="25">
        <f t="shared" si="101"/>
        <v>0</v>
      </c>
      <c r="W1664" s="25">
        <f t="shared" si="103"/>
        <v>0</v>
      </c>
      <c r="X1664" s="43"/>
    </row>
    <row r="1665" spans="1:24" ht="12.75">
      <c r="A1665" s="36"/>
      <c r="B1665" s="42"/>
      <c r="C1665" s="41"/>
      <c r="D1665" s="40"/>
      <c r="E1665" s="39"/>
      <c r="F1665" s="38"/>
      <c r="G1665" s="37"/>
      <c r="H1665" s="36" t="s">
        <v>0</v>
      </c>
      <c r="I1665" s="35"/>
      <c r="J1665" s="36"/>
      <c r="K1665" s="35"/>
      <c r="L1665" s="34"/>
      <c r="M1665" s="33"/>
      <c r="N1665" s="32"/>
      <c r="O1665" s="31"/>
      <c r="P1665" s="30">
        <f t="shared" si="100"/>
        <v>0</v>
      </c>
      <c r="Q1665" s="45"/>
      <c r="R1665" s="46"/>
      <c r="S1665" s="45"/>
      <c r="T1665" s="44"/>
      <c r="U1665" s="26">
        <f t="shared" si="102"/>
        <v>0</v>
      </c>
      <c r="V1665" s="25">
        <f t="shared" si="101"/>
        <v>0</v>
      </c>
      <c r="W1665" s="25">
        <f t="shared" si="103"/>
        <v>0</v>
      </c>
      <c r="X1665" s="43"/>
    </row>
    <row r="1666" spans="1:24" ht="12.75">
      <c r="A1666" s="36"/>
      <c r="B1666" s="42"/>
      <c r="C1666" s="41"/>
      <c r="D1666" s="40"/>
      <c r="E1666" s="39"/>
      <c r="F1666" s="38"/>
      <c r="G1666" s="37"/>
      <c r="H1666" s="36" t="s">
        <v>0</v>
      </c>
      <c r="I1666" s="35"/>
      <c r="J1666" s="36"/>
      <c r="K1666" s="35"/>
      <c r="L1666" s="34"/>
      <c r="M1666" s="33"/>
      <c r="N1666" s="32"/>
      <c r="O1666" s="31"/>
      <c r="P1666" s="30">
        <f t="shared" si="100"/>
        <v>0</v>
      </c>
      <c r="Q1666" s="45"/>
      <c r="R1666" s="46"/>
      <c r="S1666" s="45"/>
      <c r="T1666" s="44"/>
      <c r="U1666" s="26">
        <f t="shared" si="102"/>
        <v>0</v>
      </c>
      <c r="V1666" s="25">
        <f t="shared" si="101"/>
        <v>0</v>
      </c>
      <c r="W1666" s="25">
        <f t="shared" si="103"/>
        <v>0</v>
      </c>
      <c r="X1666" s="43"/>
    </row>
    <row r="1667" spans="1:24" ht="12.75">
      <c r="A1667" s="36"/>
      <c r="B1667" s="42"/>
      <c r="C1667" s="41"/>
      <c r="D1667" s="40"/>
      <c r="E1667" s="39"/>
      <c r="F1667" s="38"/>
      <c r="G1667" s="37"/>
      <c r="H1667" s="36" t="s">
        <v>0</v>
      </c>
      <c r="I1667" s="35"/>
      <c r="J1667" s="36"/>
      <c r="K1667" s="35"/>
      <c r="L1667" s="34"/>
      <c r="M1667" s="33"/>
      <c r="N1667" s="32"/>
      <c r="O1667" s="31"/>
      <c r="P1667" s="30">
        <f t="shared" si="100"/>
        <v>0</v>
      </c>
      <c r="Q1667" s="45"/>
      <c r="R1667" s="46"/>
      <c r="S1667" s="45"/>
      <c r="T1667" s="44"/>
      <c r="U1667" s="26">
        <f t="shared" si="102"/>
        <v>0</v>
      </c>
      <c r="V1667" s="25">
        <f t="shared" si="101"/>
        <v>0</v>
      </c>
      <c r="W1667" s="25">
        <f t="shared" si="103"/>
        <v>0</v>
      </c>
      <c r="X1667" s="43"/>
    </row>
    <row r="1668" spans="1:24" ht="12.75">
      <c r="A1668" s="36"/>
      <c r="B1668" s="42"/>
      <c r="C1668" s="41"/>
      <c r="D1668" s="40"/>
      <c r="E1668" s="39"/>
      <c r="F1668" s="38"/>
      <c r="G1668" s="37"/>
      <c r="H1668" s="36" t="s">
        <v>0</v>
      </c>
      <c r="I1668" s="35"/>
      <c r="J1668" s="36"/>
      <c r="K1668" s="35"/>
      <c r="L1668" s="34"/>
      <c r="M1668" s="33"/>
      <c r="N1668" s="32"/>
      <c r="O1668" s="31"/>
      <c r="P1668" s="30">
        <f t="shared" si="100"/>
        <v>0</v>
      </c>
      <c r="Q1668" s="45"/>
      <c r="R1668" s="46"/>
      <c r="S1668" s="45"/>
      <c r="T1668" s="44"/>
      <c r="U1668" s="26">
        <f t="shared" si="102"/>
        <v>0</v>
      </c>
      <c r="V1668" s="25">
        <f t="shared" si="101"/>
        <v>0</v>
      </c>
      <c r="W1668" s="25">
        <f t="shared" si="103"/>
        <v>0</v>
      </c>
      <c r="X1668" s="43"/>
    </row>
    <row r="1669" spans="1:24" ht="12.75">
      <c r="A1669" s="36"/>
      <c r="B1669" s="42"/>
      <c r="C1669" s="41"/>
      <c r="D1669" s="40"/>
      <c r="E1669" s="39"/>
      <c r="F1669" s="38"/>
      <c r="G1669" s="37"/>
      <c r="H1669" s="36" t="s">
        <v>0</v>
      </c>
      <c r="I1669" s="35"/>
      <c r="J1669" s="36"/>
      <c r="K1669" s="35"/>
      <c r="L1669" s="34"/>
      <c r="M1669" s="33"/>
      <c r="N1669" s="32"/>
      <c r="O1669" s="31"/>
      <c r="P1669" s="30">
        <f t="shared" si="100"/>
        <v>0</v>
      </c>
      <c r="Q1669" s="45"/>
      <c r="R1669" s="46"/>
      <c r="S1669" s="45"/>
      <c r="T1669" s="44"/>
      <c r="U1669" s="26">
        <f t="shared" si="102"/>
        <v>0</v>
      </c>
      <c r="V1669" s="25">
        <f t="shared" si="101"/>
        <v>0</v>
      </c>
      <c r="W1669" s="25">
        <f t="shared" si="103"/>
        <v>0</v>
      </c>
      <c r="X1669" s="43"/>
    </row>
    <row r="1670" spans="1:24" ht="12.75">
      <c r="A1670" s="36"/>
      <c r="B1670" s="42"/>
      <c r="C1670" s="41"/>
      <c r="D1670" s="40"/>
      <c r="E1670" s="39"/>
      <c r="F1670" s="38"/>
      <c r="G1670" s="37"/>
      <c r="H1670" s="36" t="s">
        <v>0</v>
      </c>
      <c r="I1670" s="35"/>
      <c r="J1670" s="36"/>
      <c r="K1670" s="35"/>
      <c r="L1670" s="34"/>
      <c r="M1670" s="33"/>
      <c r="N1670" s="32"/>
      <c r="O1670" s="31"/>
      <c r="P1670" s="30">
        <f t="shared" ref="P1670:P1733" si="104">N1670+O1670</f>
        <v>0</v>
      </c>
      <c r="Q1670" s="45"/>
      <c r="R1670" s="46"/>
      <c r="S1670" s="45"/>
      <c r="T1670" s="44"/>
      <c r="U1670" s="26">
        <f t="shared" si="102"/>
        <v>0</v>
      </c>
      <c r="V1670" s="25">
        <f t="shared" ref="V1670:V1733" si="105">(Q1670*R1670)+(S1670*T1670)</f>
        <v>0</v>
      </c>
      <c r="W1670" s="25">
        <f t="shared" si="103"/>
        <v>0</v>
      </c>
      <c r="X1670" s="43"/>
    </row>
    <row r="1671" spans="1:24" ht="12.75">
      <c r="A1671" s="36"/>
      <c r="B1671" s="42"/>
      <c r="C1671" s="41"/>
      <c r="D1671" s="40"/>
      <c r="E1671" s="39"/>
      <c r="F1671" s="38"/>
      <c r="G1671" s="37"/>
      <c r="H1671" s="36" t="s">
        <v>0</v>
      </c>
      <c r="I1671" s="35"/>
      <c r="J1671" s="36"/>
      <c r="K1671" s="35"/>
      <c r="L1671" s="34"/>
      <c r="M1671" s="33"/>
      <c r="N1671" s="32"/>
      <c r="O1671" s="31"/>
      <c r="P1671" s="30">
        <f t="shared" si="104"/>
        <v>0</v>
      </c>
      <c r="Q1671" s="45"/>
      <c r="R1671" s="46"/>
      <c r="S1671" s="45"/>
      <c r="T1671" s="44"/>
      <c r="U1671" s="26">
        <f t="shared" ref="U1671:U1734" si="106">Q1671+S1671</f>
        <v>0</v>
      </c>
      <c r="V1671" s="25">
        <f t="shared" si="105"/>
        <v>0</v>
      </c>
      <c r="W1671" s="25">
        <f t="shared" ref="W1671:W1734" si="107">V1671+P1671</f>
        <v>0</v>
      </c>
      <c r="X1671" s="43"/>
    </row>
    <row r="1672" spans="1:24" ht="12.75">
      <c r="A1672" s="36"/>
      <c r="B1672" s="42"/>
      <c r="C1672" s="41"/>
      <c r="D1672" s="40"/>
      <c r="E1672" s="39"/>
      <c r="F1672" s="38"/>
      <c r="G1672" s="37"/>
      <c r="H1672" s="36" t="s">
        <v>0</v>
      </c>
      <c r="I1672" s="35"/>
      <c r="J1672" s="36"/>
      <c r="K1672" s="35"/>
      <c r="L1672" s="34"/>
      <c r="M1672" s="33"/>
      <c r="N1672" s="32"/>
      <c r="O1672" s="31"/>
      <c r="P1672" s="30">
        <f t="shared" si="104"/>
        <v>0</v>
      </c>
      <c r="Q1672" s="45"/>
      <c r="R1672" s="46"/>
      <c r="S1672" s="45"/>
      <c r="T1672" s="44"/>
      <c r="U1672" s="26">
        <f t="shared" si="106"/>
        <v>0</v>
      </c>
      <c r="V1672" s="25">
        <f t="shared" si="105"/>
        <v>0</v>
      </c>
      <c r="W1672" s="25">
        <f t="shared" si="107"/>
        <v>0</v>
      </c>
      <c r="X1672" s="43"/>
    </row>
    <row r="1673" spans="1:24" ht="12.75">
      <c r="A1673" s="36"/>
      <c r="B1673" s="42"/>
      <c r="C1673" s="41"/>
      <c r="D1673" s="40"/>
      <c r="E1673" s="39"/>
      <c r="F1673" s="38"/>
      <c r="G1673" s="37"/>
      <c r="H1673" s="36" t="s">
        <v>0</v>
      </c>
      <c r="I1673" s="35"/>
      <c r="J1673" s="36"/>
      <c r="K1673" s="35"/>
      <c r="L1673" s="34"/>
      <c r="M1673" s="33"/>
      <c r="N1673" s="32"/>
      <c r="O1673" s="31"/>
      <c r="P1673" s="30">
        <f t="shared" si="104"/>
        <v>0</v>
      </c>
      <c r="Q1673" s="45"/>
      <c r="R1673" s="46"/>
      <c r="S1673" s="45"/>
      <c r="T1673" s="44"/>
      <c r="U1673" s="26">
        <f t="shared" si="106"/>
        <v>0</v>
      </c>
      <c r="V1673" s="25">
        <f t="shared" si="105"/>
        <v>0</v>
      </c>
      <c r="W1673" s="25">
        <f t="shared" si="107"/>
        <v>0</v>
      </c>
      <c r="X1673" s="43"/>
    </row>
    <row r="1674" spans="1:24" ht="12.75">
      <c r="A1674" s="36"/>
      <c r="B1674" s="42"/>
      <c r="C1674" s="41"/>
      <c r="D1674" s="40"/>
      <c r="E1674" s="39"/>
      <c r="F1674" s="38"/>
      <c r="G1674" s="37"/>
      <c r="H1674" s="36" t="s">
        <v>0</v>
      </c>
      <c r="I1674" s="35"/>
      <c r="J1674" s="36"/>
      <c r="K1674" s="35"/>
      <c r="L1674" s="34"/>
      <c r="M1674" s="33"/>
      <c r="N1674" s="32"/>
      <c r="O1674" s="31"/>
      <c r="P1674" s="30">
        <f t="shared" si="104"/>
        <v>0</v>
      </c>
      <c r="Q1674" s="45"/>
      <c r="R1674" s="46"/>
      <c r="S1674" s="45"/>
      <c r="T1674" s="44"/>
      <c r="U1674" s="26">
        <f t="shared" si="106"/>
        <v>0</v>
      </c>
      <c r="V1674" s="25">
        <f t="shared" si="105"/>
        <v>0</v>
      </c>
      <c r="W1674" s="25">
        <f t="shared" si="107"/>
        <v>0</v>
      </c>
      <c r="X1674" s="43"/>
    </row>
    <row r="1675" spans="1:24" ht="12.75">
      <c r="A1675" s="36"/>
      <c r="B1675" s="42"/>
      <c r="C1675" s="41"/>
      <c r="D1675" s="40"/>
      <c r="E1675" s="39"/>
      <c r="F1675" s="38"/>
      <c r="G1675" s="37"/>
      <c r="H1675" s="36" t="s">
        <v>0</v>
      </c>
      <c r="I1675" s="35"/>
      <c r="J1675" s="36"/>
      <c r="K1675" s="35"/>
      <c r="L1675" s="34"/>
      <c r="M1675" s="33"/>
      <c r="N1675" s="32"/>
      <c r="O1675" s="31"/>
      <c r="P1675" s="30">
        <f t="shared" si="104"/>
        <v>0</v>
      </c>
      <c r="Q1675" s="45"/>
      <c r="R1675" s="46"/>
      <c r="S1675" s="45"/>
      <c r="T1675" s="44"/>
      <c r="U1675" s="26">
        <f t="shared" si="106"/>
        <v>0</v>
      </c>
      <c r="V1675" s="25">
        <f t="shared" si="105"/>
        <v>0</v>
      </c>
      <c r="W1675" s="25">
        <f t="shared" si="107"/>
        <v>0</v>
      </c>
      <c r="X1675" s="43"/>
    </row>
    <row r="1676" spans="1:24" ht="12.75">
      <c r="A1676" s="36"/>
      <c r="B1676" s="42"/>
      <c r="C1676" s="41"/>
      <c r="D1676" s="40"/>
      <c r="E1676" s="39"/>
      <c r="F1676" s="38"/>
      <c r="G1676" s="37"/>
      <c r="H1676" s="36" t="s">
        <v>0</v>
      </c>
      <c r="I1676" s="35"/>
      <c r="J1676" s="36"/>
      <c r="K1676" s="35"/>
      <c r="L1676" s="34"/>
      <c r="M1676" s="33"/>
      <c r="N1676" s="32"/>
      <c r="O1676" s="31"/>
      <c r="P1676" s="30">
        <f t="shared" si="104"/>
        <v>0</v>
      </c>
      <c r="Q1676" s="45"/>
      <c r="R1676" s="46"/>
      <c r="S1676" s="45"/>
      <c r="T1676" s="44"/>
      <c r="U1676" s="26">
        <f t="shared" si="106"/>
        <v>0</v>
      </c>
      <c r="V1676" s="25">
        <f t="shared" si="105"/>
        <v>0</v>
      </c>
      <c r="W1676" s="25">
        <f t="shared" si="107"/>
        <v>0</v>
      </c>
      <c r="X1676" s="43"/>
    </row>
    <row r="1677" spans="1:24" ht="12.75">
      <c r="A1677" s="36"/>
      <c r="B1677" s="42"/>
      <c r="C1677" s="41"/>
      <c r="D1677" s="40"/>
      <c r="E1677" s="39"/>
      <c r="F1677" s="38"/>
      <c r="G1677" s="37"/>
      <c r="H1677" s="36" t="s">
        <v>0</v>
      </c>
      <c r="I1677" s="35"/>
      <c r="J1677" s="36"/>
      <c r="K1677" s="35"/>
      <c r="L1677" s="34"/>
      <c r="M1677" s="33"/>
      <c r="N1677" s="32"/>
      <c r="O1677" s="31"/>
      <c r="P1677" s="30">
        <f t="shared" si="104"/>
        <v>0</v>
      </c>
      <c r="Q1677" s="45"/>
      <c r="R1677" s="46"/>
      <c r="S1677" s="45"/>
      <c r="T1677" s="44"/>
      <c r="U1677" s="26">
        <f t="shared" si="106"/>
        <v>0</v>
      </c>
      <c r="V1677" s="25">
        <f t="shared" si="105"/>
        <v>0</v>
      </c>
      <c r="W1677" s="25">
        <f t="shared" si="107"/>
        <v>0</v>
      </c>
      <c r="X1677" s="43"/>
    </row>
    <row r="1678" spans="1:24" ht="12.75">
      <c r="A1678" s="36"/>
      <c r="B1678" s="42"/>
      <c r="C1678" s="41"/>
      <c r="D1678" s="40"/>
      <c r="E1678" s="39"/>
      <c r="F1678" s="38"/>
      <c r="G1678" s="37"/>
      <c r="H1678" s="36" t="s">
        <v>0</v>
      </c>
      <c r="I1678" s="35"/>
      <c r="J1678" s="36"/>
      <c r="K1678" s="35"/>
      <c r="L1678" s="34"/>
      <c r="M1678" s="33"/>
      <c r="N1678" s="32"/>
      <c r="O1678" s="31"/>
      <c r="P1678" s="30">
        <f t="shared" si="104"/>
        <v>0</v>
      </c>
      <c r="Q1678" s="45"/>
      <c r="R1678" s="46"/>
      <c r="S1678" s="45"/>
      <c r="T1678" s="44"/>
      <c r="U1678" s="26">
        <f t="shared" si="106"/>
        <v>0</v>
      </c>
      <c r="V1678" s="25">
        <f t="shared" si="105"/>
        <v>0</v>
      </c>
      <c r="W1678" s="25">
        <f t="shared" si="107"/>
        <v>0</v>
      </c>
      <c r="X1678" s="43"/>
    </row>
    <row r="1679" spans="1:24" ht="12.75">
      <c r="A1679" s="36"/>
      <c r="B1679" s="42"/>
      <c r="C1679" s="41"/>
      <c r="D1679" s="40"/>
      <c r="E1679" s="39"/>
      <c r="F1679" s="38"/>
      <c r="G1679" s="37"/>
      <c r="H1679" s="36" t="s">
        <v>0</v>
      </c>
      <c r="I1679" s="35"/>
      <c r="J1679" s="36"/>
      <c r="K1679" s="35"/>
      <c r="L1679" s="34"/>
      <c r="M1679" s="33"/>
      <c r="N1679" s="32"/>
      <c r="O1679" s="31"/>
      <c r="P1679" s="30">
        <f t="shared" si="104"/>
        <v>0</v>
      </c>
      <c r="Q1679" s="45"/>
      <c r="R1679" s="46"/>
      <c r="S1679" s="45"/>
      <c r="T1679" s="44"/>
      <c r="U1679" s="26">
        <f t="shared" si="106"/>
        <v>0</v>
      </c>
      <c r="V1679" s="25">
        <f t="shared" si="105"/>
        <v>0</v>
      </c>
      <c r="W1679" s="25">
        <f t="shared" si="107"/>
        <v>0</v>
      </c>
      <c r="X1679" s="43"/>
    </row>
    <row r="1680" spans="1:24" ht="12.75">
      <c r="A1680" s="36"/>
      <c r="B1680" s="42"/>
      <c r="C1680" s="41"/>
      <c r="D1680" s="40"/>
      <c r="E1680" s="39"/>
      <c r="F1680" s="38"/>
      <c r="G1680" s="37"/>
      <c r="H1680" s="36" t="s">
        <v>0</v>
      </c>
      <c r="I1680" s="35"/>
      <c r="J1680" s="36"/>
      <c r="K1680" s="35"/>
      <c r="L1680" s="34"/>
      <c r="M1680" s="33"/>
      <c r="N1680" s="32"/>
      <c r="O1680" s="31"/>
      <c r="P1680" s="30">
        <f t="shared" si="104"/>
        <v>0</v>
      </c>
      <c r="Q1680" s="45"/>
      <c r="R1680" s="46"/>
      <c r="S1680" s="45"/>
      <c r="T1680" s="44"/>
      <c r="U1680" s="26">
        <f t="shared" si="106"/>
        <v>0</v>
      </c>
      <c r="V1680" s="25">
        <f t="shared" si="105"/>
        <v>0</v>
      </c>
      <c r="W1680" s="25">
        <f t="shared" si="107"/>
        <v>0</v>
      </c>
      <c r="X1680" s="43"/>
    </row>
    <row r="1681" spans="1:24" ht="12.75">
      <c r="A1681" s="36"/>
      <c r="B1681" s="42"/>
      <c r="C1681" s="41"/>
      <c r="D1681" s="40"/>
      <c r="E1681" s="39"/>
      <c r="F1681" s="38"/>
      <c r="G1681" s="37"/>
      <c r="H1681" s="36" t="s">
        <v>0</v>
      </c>
      <c r="I1681" s="35"/>
      <c r="J1681" s="36"/>
      <c r="K1681" s="35"/>
      <c r="L1681" s="34"/>
      <c r="M1681" s="33"/>
      <c r="N1681" s="32"/>
      <c r="O1681" s="31"/>
      <c r="P1681" s="30">
        <f t="shared" si="104"/>
        <v>0</v>
      </c>
      <c r="Q1681" s="45"/>
      <c r="R1681" s="46"/>
      <c r="S1681" s="45"/>
      <c r="T1681" s="44"/>
      <c r="U1681" s="26">
        <f t="shared" si="106"/>
        <v>0</v>
      </c>
      <c r="V1681" s="25">
        <f t="shared" si="105"/>
        <v>0</v>
      </c>
      <c r="W1681" s="25">
        <f t="shared" si="107"/>
        <v>0</v>
      </c>
      <c r="X1681" s="43"/>
    </row>
    <row r="1682" spans="1:24" ht="12.75">
      <c r="A1682" s="36"/>
      <c r="B1682" s="42"/>
      <c r="C1682" s="41"/>
      <c r="D1682" s="40"/>
      <c r="E1682" s="39"/>
      <c r="F1682" s="38"/>
      <c r="G1682" s="37"/>
      <c r="H1682" s="36" t="s">
        <v>0</v>
      </c>
      <c r="I1682" s="35"/>
      <c r="J1682" s="36"/>
      <c r="K1682" s="35"/>
      <c r="L1682" s="34"/>
      <c r="M1682" s="33"/>
      <c r="N1682" s="32"/>
      <c r="O1682" s="31"/>
      <c r="P1682" s="30">
        <f t="shared" si="104"/>
        <v>0</v>
      </c>
      <c r="Q1682" s="45"/>
      <c r="R1682" s="46"/>
      <c r="S1682" s="45"/>
      <c r="T1682" s="44"/>
      <c r="U1682" s="26">
        <f t="shared" si="106"/>
        <v>0</v>
      </c>
      <c r="V1682" s="25">
        <f t="shared" si="105"/>
        <v>0</v>
      </c>
      <c r="W1682" s="25">
        <f t="shared" si="107"/>
        <v>0</v>
      </c>
      <c r="X1682" s="43"/>
    </row>
    <row r="1683" spans="1:24" ht="12.75">
      <c r="A1683" s="36"/>
      <c r="B1683" s="42"/>
      <c r="C1683" s="41"/>
      <c r="D1683" s="40"/>
      <c r="E1683" s="39"/>
      <c r="F1683" s="38"/>
      <c r="G1683" s="37"/>
      <c r="H1683" s="36" t="s">
        <v>0</v>
      </c>
      <c r="I1683" s="35"/>
      <c r="J1683" s="36"/>
      <c r="K1683" s="35"/>
      <c r="L1683" s="34"/>
      <c r="M1683" s="33"/>
      <c r="N1683" s="32"/>
      <c r="O1683" s="31"/>
      <c r="P1683" s="30">
        <f t="shared" si="104"/>
        <v>0</v>
      </c>
      <c r="Q1683" s="45"/>
      <c r="R1683" s="46"/>
      <c r="S1683" s="45"/>
      <c r="T1683" s="44"/>
      <c r="U1683" s="26">
        <f t="shared" si="106"/>
        <v>0</v>
      </c>
      <c r="V1683" s="25">
        <f t="shared" si="105"/>
        <v>0</v>
      </c>
      <c r="W1683" s="25">
        <f t="shared" si="107"/>
        <v>0</v>
      </c>
      <c r="X1683" s="43"/>
    </row>
    <row r="1684" spans="1:24" ht="12.75">
      <c r="A1684" s="36"/>
      <c r="B1684" s="42"/>
      <c r="C1684" s="41"/>
      <c r="D1684" s="40"/>
      <c r="E1684" s="39"/>
      <c r="F1684" s="38"/>
      <c r="G1684" s="37"/>
      <c r="H1684" s="36" t="s">
        <v>0</v>
      </c>
      <c r="I1684" s="35"/>
      <c r="J1684" s="36"/>
      <c r="K1684" s="35"/>
      <c r="L1684" s="34"/>
      <c r="M1684" s="33"/>
      <c r="N1684" s="32"/>
      <c r="O1684" s="31"/>
      <c r="P1684" s="30">
        <f t="shared" si="104"/>
        <v>0</v>
      </c>
      <c r="Q1684" s="45"/>
      <c r="R1684" s="46"/>
      <c r="S1684" s="45"/>
      <c r="T1684" s="44"/>
      <c r="U1684" s="26">
        <f t="shared" si="106"/>
        <v>0</v>
      </c>
      <c r="V1684" s="25">
        <f t="shared" si="105"/>
        <v>0</v>
      </c>
      <c r="W1684" s="25">
        <f t="shared" si="107"/>
        <v>0</v>
      </c>
      <c r="X1684" s="43"/>
    </row>
    <row r="1685" spans="1:24" ht="12.75">
      <c r="A1685" s="36"/>
      <c r="B1685" s="42"/>
      <c r="C1685" s="41"/>
      <c r="D1685" s="40"/>
      <c r="E1685" s="39"/>
      <c r="F1685" s="38"/>
      <c r="G1685" s="37"/>
      <c r="H1685" s="36" t="s">
        <v>0</v>
      </c>
      <c r="I1685" s="35"/>
      <c r="J1685" s="36"/>
      <c r="K1685" s="35"/>
      <c r="L1685" s="34"/>
      <c r="M1685" s="33"/>
      <c r="N1685" s="32"/>
      <c r="O1685" s="31"/>
      <c r="P1685" s="30">
        <f t="shared" si="104"/>
        <v>0</v>
      </c>
      <c r="Q1685" s="45"/>
      <c r="R1685" s="46"/>
      <c r="S1685" s="45"/>
      <c r="T1685" s="44"/>
      <c r="U1685" s="26">
        <f t="shared" si="106"/>
        <v>0</v>
      </c>
      <c r="V1685" s="25">
        <f t="shared" si="105"/>
        <v>0</v>
      </c>
      <c r="W1685" s="25">
        <f t="shared" si="107"/>
        <v>0</v>
      </c>
      <c r="X1685" s="43"/>
    </row>
    <row r="1686" spans="1:24" ht="12.75">
      <c r="A1686" s="36"/>
      <c r="B1686" s="42"/>
      <c r="C1686" s="41"/>
      <c r="D1686" s="40"/>
      <c r="E1686" s="39"/>
      <c r="F1686" s="38"/>
      <c r="G1686" s="37"/>
      <c r="H1686" s="36" t="s">
        <v>0</v>
      </c>
      <c r="I1686" s="35"/>
      <c r="J1686" s="36"/>
      <c r="K1686" s="35"/>
      <c r="L1686" s="34"/>
      <c r="M1686" s="33"/>
      <c r="N1686" s="32"/>
      <c r="O1686" s="31"/>
      <c r="P1686" s="30">
        <f t="shared" si="104"/>
        <v>0</v>
      </c>
      <c r="Q1686" s="45"/>
      <c r="R1686" s="46"/>
      <c r="S1686" s="45"/>
      <c r="T1686" s="44"/>
      <c r="U1686" s="26">
        <f t="shared" si="106"/>
        <v>0</v>
      </c>
      <c r="V1686" s="25">
        <f t="shared" si="105"/>
        <v>0</v>
      </c>
      <c r="W1686" s="25">
        <f t="shared" si="107"/>
        <v>0</v>
      </c>
      <c r="X1686" s="43"/>
    </row>
    <row r="1687" spans="1:24" ht="12.75">
      <c r="A1687" s="36"/>
      <c r="B1687" s="42"/>
      <c r="C1687" s="41"/>
      <c r="D1687" s="40"/>
      <c r="E1687" s="39"/>
      <c r="F1687" s="38"/>
      <c r="G1687" s="37"/>
      <c r="H1687" s="36" t="s">
        <v>0</v>
      </c>
      <c r="I1687" s="35"/>
      <c r="J1687" s="36"/>
      <c r="K1687" s="35"/>
      <c r="L1687" s="34"/>
      <c r="M1687" s="33"/>
      <c r="N1687" s="32"/>
      <c r="O1687" s="31"/>
      <c r="P1687" s="30">
        <f t="shared" si="104"/>
        <v>0</v>
      </c>
      <c r="Q1687" s="45"/>
      <c r="R1687" s="46"/>
      <c r="S1687" s="45"/>
      <c r="T1687" s="44"/>
      <c r="U1687" s="26">
        <f t="shared" si="106"/>
        <v>0</v>
      </c>
      <c r="V1687" s="25">
        <f t="shared" si="105"/>
        <v>0</v>
      </c>
      <c r="W1687" s="25">
        <f t="shared" si="107"/>
        <v>0</v>
      </c>
      <c r="X1687" s="43"/>
    </row>
    <row r="1688" spans="1:24" ht="12.75">
      <c r="A1688" s="36"/>
      <c r="B1688" s="42"/>
      <c r="C1688" s="41"/>
      <c r="D1688" s="40"/>
      <c r="E1688" s="39"/>
      <c r="F1688" s="38"/>
      <c r="G1688" s="37"/>
      <c r="H1688" s="36" t="s">
        <v>0</v>
      </c>
      <c r="I1688" s="35"/>
      <c r="J1688" s="36"/>
      <c r="K1688" s="35"/>
      <c r="L1688" s="34"/>
      <c r="M1688" s="33"/>
      <c r="N1688" s="32"/>
      <c r="O1688" s="31"/>
      <c r="P1688" s="30">
        <f t="shared" si="104"/>
        <v>0</v>
      </c>
      <c r="Q1688" s="45"/>
      <c r="R1688" s="46"/>
      <c r="S1688" s="45"/>
      <c r="T1688" s="44"/>
      <c r="U1688" s="26">
        <f t="shared" si="106"/>
        <v>0</v>
      </c>
      <c r="V1688" s="25">
        <f t="shared" si="105"/>
        <v>0</v>
      </c>
      <c r="W1688" s="25">
        <f t="shared" si="107"/>
        <v>0</v>
      </c>
      <c r="X1688" s="43"/>
    </row>
    <row r="1689" spans="1:24" ht="12.75">
      <c r="A1689" s="36"/>
      <c r="B1689" s="42"/>
      <c r="C1689" s="41"/>
      <c r="D1689" s="40"/>
      <c r="E1689" s="39"/>
      <c r="F1689" s="38"/>
      <c r="G1689" s="37"/>
      <c r="H1689" s="36" t="s">
        <v>0</v>
      </c>
      <c r="I1689" s="35"/>
      <c r="J1689" s="36"/>
      <c r="K1689" s="35"/>
      <c r="L1689" s="34"/>
      <c r="M1689" s="33"/>
      <c r="N1689" s="32"/>
      <c r="O1689" s="31"/>
      <c r="P1689" s="30">
        <f t="shared" si="104"/>
        <v>0</v>
      </c>
      <c r="Q1689" s="45"/>
      <c r="R1689" s="46"/>
      <c r="S1689" s="45"/>
      <c r="T1689" s="44"/>
      <c r="U1689" s="26">
        <f t="shared" si="106"/>
        <v>0</v>
      </c>
      <c r="V1689" s="25">
        <f t="shared" si="105"/>
        <v>0</v>
      </c>
      <c r="W1689" s="25">
        <f t="shared" si="107"/>
        <v>0</v>
      </c>
      <c r="X1689" s="43"/>
    </row>
    <row r="1690" spans="1:24" ht="12.75">
      <c r="A1690" s="36"/>
      <c r="B1690" s="42"/>
      <c r="C1690" s="41"/>
      <c r="D1690" s="40"/>
      <c r="E1690" s="39"/>
      <c r="F1690" s="38"/>
      <c r="G1690" s="37"/>
      <c r="H1690" s="36" t="s">
        <v>0</v>
      </c>
      <c r="I1690" s="35"/>
      <c r="J1690" s="36"/>
      <c r="K1690" s="35"/>
      <c r="L1690" s="34"/>
      <c r="M1690" s="33"/>
      <c r="N1690" s="32"/>
      <c r="O1690" s="31"/>
      <c r="P1690" s="30">
        <f t="shared" si="104"/>
        <v>0</v>
      </c>
      <c r="Q1690" s="45"/>
      <c r="R1690" s="46"/>
      <c r="S1690" s="45"/>
      <c r="T1690" s="44"/>
      <c r="U1690" s="26">
        <f t="shared" si="106"/>
        <v>0</v>
      </c>
      <c r="V1690" s="25">
        <f t="shared" si="105"/>
        <v>0</v>
      </c>
      <c r="W1690" s="25">
        <f t="shared" si="107"/>
        <v>0</v>
      </c>
      <c r="X1690" s="43"/>
    </row>
    <row r="1691" spans="1:24" ht="12.75">
      <c r="A1691" s="36"/>
      <c r="B1691" s="42"/>
      <c r="C1691" s="41"/>
      <c r="D1691" s="40"/>
      <c r="E1691" s="39"/>
      <c r="F1691" s="38"/>
      <c r="G1691" s="37"/>
      <c r="H1691" s="36" t="s">
        <v>0</v>
      </c>
      <c r="I1691" s="35"/>
      <c r="J1691" s="36"/>
      <c r="K1691" s="35"/>
      <c r="L1691" s="34"/>
      <c r="M1691" s="33"/>
      <c r="N1691" s="32"/>
      <c r="O1691" s="31"/>
      <c r="P1691" s="30">
        <f t="shared" si="104"/>
        <v>0</v>
      </c>
      <c r="Q1691" s="45"/>
      <c r="R1691" s="46"/>
      <c r="S1691" s="45"/>
      <c r="T1691" s="44"/>
      <c r="U1691" s="26">
        <f t="shared" si="106"/>
        <v>0</v>
      </c>
      <c r="V1691" s="25">
        <f t="shared" si="105"/>
        <v>0</v>
      </c>
      <c r="W1691" s="25">
        <f t="shared" si="107"/>
        <v>0</v>
      </c>
      <c r="X1691" s="43"/>
    </row>
    <row r="1692" spans="1:24" ht="12.75">
      <c r="A1692" s="36"/>
      <c r="B1692" s="42"/>
      <c r="C1692" s="41"/>
      <c r="D1692" s="40"/>
      <c r="E1692" s="39"/>
      <c r="F1692" s="38"/>
      <c r="G1692" s="37"/>
      <c r="H1692" s="36" t="s">
        <v>0</v>
      </c>
      <c r="I1692" s="35"/>
      <c r="J1692" s="36"/>
      <c r="K1692" s="35"/>
      <c r="L1692" s="34"/>
      <c r="M1692" s="33"/>
      <c r="N1692" s="32"/>
      <c r="O1692" s="31"/>
      <c r="P1692" s="30">
        <f t="shared" si="104"/>
        <v>0</v>
      </c>
      <c r="Q1692" s="45"/>
      <c r="R1692" s="46"/>
      <c r="S1692" s="45"/>
      <c r="T1692" s="44"/>
      <c r="U1692" s="26">
        <f t="shared" si="106"/>
        <v>0</v>
      </c>
      <c r="V1692" s="25">
        <f t="shared" si="105"/>
        <v>0</v>
      </c>
      <c r="W1692" s="25">
        <f t="shared" si="107"/>
        <v>0</v>
      </c>
      <c r="X1692" s="43"/>
    </row>
    <row r="1693" spans="1:24" ht="12.75">
      <c r="A1693" s="36"/>
      <c r="B1693" s="42"/>
      <c r="C1693" s="41"/>
      <c r="D1693" s="40"/>
      <c r="E1693" s="39"/>
      <c r="F1693" s="38"/>
      <c r="G1693" s="37"/>
      <c r="H1693" s="36" t="s">
        <v>0</v>
      </c>
      <c r="I1693" s="35"/>
      <c r="J1693" s="36"/>
      <c r="K1693" s="35"/>
      <c r="L1693" s="34"/>
      <c r="M1693" s="33"/>
      <c r="N1693" s="32"/>
      <c r="O1693" s="31"/>
      <c r="P1693" s="30">
        <f t="shared" si="104"/>
        <v>0</v>
      </c>
      <c r="Q1693" s="45"/>
      <c r="R1693" s="46"/>
      <c r="S1693" s="45"/>
      <c r="T1693" s="44"/>
      <c r="U1693" s="26">
        <f t="shared" si="106"/>
        <v>0</v>
      </c>
      <c r="V1693" s="25">
        <f t="shared" si="105"/>
        <v>0</v>
      </c>
      <c r="W1693" s="25">
        <f t="shared" si="107"/>
        <v>0</v>
      </c>
      <c r="X1693" s="43"/>
    </row>
    <row r="1694" spans="1:24" ht="12.75">
      <c r="A1694" s="36"/>
      <c r="B1694" s="42"/>
      <c r="C1694" s="41"/>
      <c r="D1694" s="40"/>
      <c r="E1694" s="39"/>
      <c r="F1694" s="38"/>
      <c r="G1694" s="37"/>
      <c r="H1694" s="36" t="s">
        <v>0</v>
      </c>
      <c r="I1694" s="35"/>
      <c r="J1694" s="36"/>
      <c r="K1694" s="35"/>
      <c r="L1694" s="34"/>
      <c r="M1694" s="33"/>
      <c r="N1694" s="32"/>
      <c r="O1694" s="31"/>
      <c r="P1694" s="30">
        <f t="shared" si="104"/>
        <v>0</v>
      </c>
      <c r="Q1694" s="45"/>
      <c r="R1694" s="46"/>
      <c r="S1694" s="45"/>
      <c r="T1694" s="44"/>
      <c r="U1694" s="26">
        <f t="shared" si="106"/>
        <v>0</v>
      </c>
      <c r="V1694" s="25">
        <f t="shared" si="105"/>
        <v>0</v>
      </c>
      <c r="W1694" s="25">
        <f t="shared" si="107"/>
        <v>0</v>
      </c>
      <c r="X1694" s="43"/>
    </row>
    <row r="1695" spans="1:24" ht="12.75">
      <c r="A1695" s="36"/>
      <c r="B1695" s="42"/>
      <c r="C1695" s="41"/>
      <c r="D1695" s="40"/>
      <c r="E1695" s="39"/>
      <c r="F1695" s="38"/>
      <c r="G1695" s="37"/>
      <c r="H1695" s="36" t="s">
        <v>0</v>
      </c>
      <c r="I1695" s="35"/>
      <c r="J1695" s="36"/>
      <c r="K1695" s="35"/>
      <c r="L1695" s="34"/>
      <c r="M1695" s="33"/>
      <c r="N1695" s="32"/>
      <c r="O1695" s="31"/>
      <c r="P1695" s="30">
        <f t="shared" si="104"/>
        <v>0</v>
      </c>
      <c r="Q1695" s="45"/>
      <c r="R1695" s="46"/>
      <c r="S1695" s="45"/>
      <c r="T1695" s="44"/>
      <c r="U1695" s="26">
        <f t="shared" si="106"/>
        <v>0</v>
      </c>
      <c r="V1695" s="25">
        <f t="shared" si="105"/>
        <v>0</v>
      </c>
      <c r="W1695" s="25">
        <f t="shared" si="107"/>
        <v>0</v>
      </c>
      <c r="X1695" s="43"/>
    </row>
    <row r="1696" spans="1:24" ht="12.75">
      <c r="A1696" s="36"/>
      <c r="B1696" s="42"/>
      <c r="C1696" s="41"/>
      <c r="D1696" s="40"/>
      <c r="E1696" s="39"/>
      <c r="F1696" s="38"/>
      <c r="G1696" s="37"/>
      <c r="H1696" s="36" t="s">
        <v>0</v>
      </c>
      <c r="I1696" s="35"/>
      <c r="J1696" s="36"/>
      <c r="K1696" s="35"/>
      <c r="L1696" s="34"/>
      <c r="M1696" s="33"/>
      <c r="N1696" s="32"/>
      <c r="O1696" s="31"/>
      <c r="P1696" s="30">
        <f t="shared" si="104"/>
        <v>0</v>
      </c>
      <c r="Q1696" s="45"/>
      <c r="R1696" s="46"/>
      <c r="S1696" s="45"/>
      <c r="T1696" s="44"/>
      <c r="U1696" s="26">
        <f t="shared" si="106"/>
        <v>0</v>
      </c>
      <c r="V1696" s="25">
        <f t="shared" si="105"/>
        <v>0</v>
      </c>
      <c r="W1696" s="25">
        <f t="shared" si="107"/>
        <v>0</v>
      </c>
      <c r="X1696" s="43"/>
    </row>
    <row r="1697" spans="1:24" ht="12.75">
      <c r="A1697" s="36"/>
      <c r="B1697" s="42"/>
      <c r="C1697" s="41"/>
      <c r="D1697" s="40"/>
      <c r="E1697" s="39"/>
      <c r="F1697" s="38"/>
      <c r="G1697" s="37"/>
      <c r="H1697" s="36" t="s">
        <v>0</v>
      </c>
      <c r="I1697" s="35"/>
      <c r="J1697" s="36"/>
      <c r="K1697" s="35"/>
      <c r="L1697" s="34"/>
      <c r="M1697" s="33"/>
      <c r="N1697" s="32"/>
      <c r="O1697" s="31"/>
      <c r="P1697" s="30">
        <f t="shared" si="104"/>
        <v>0</v>
      </c>
      <c r="Q1697" s="45"/>
      <c r="R1697" s="46"/>
      <c r="S1697" s="45"/>
      <c r="T1697" s="44"/>
      <c r="U1697" s="26">
        <f t="shared" si="106"/>
        <v>0</v>
      </c>
      <c r="V1697" s="25">
        <f t="shared" si="105"/>
        <v>0</v>
      </c>
      <c r="W1697" s="25">
        <f t="shared" si="107"/>
        <v>0</v>
      </c>
      <c r="X1697" s="43"/>
    </row>
    <row r="1698" spans="1:24" ht="12.75">
      <c r="A1698" s="36"/>
      <c r="B1698" s="42"/>
      <c r="C1698" s="41"/>
      <c r="D1698" s="40"/>
      <c r="E1698" s="39"/>
      <c r="F1698" s="38"/>
      <c r="G1698" s="37"/>
      <c r="H1698" s="36" t="s">
        <v>0</v>
      </c>
      <c r="I1698" s="35"/>
      <c r="J1698" s="36"/>
      <c r="K1698" s="35"/>
      <c r="L1698" s="34"/>
      <c r="M1698" s="33"/>
      <c r="N1698" s="32"/>
      <c r="O1698" s="31"/>
      <c r="P1698" s="30">
        <f t="shared" si="104"/>
        <v>0</v>
      </c>
      <c r="Q1698" s="45"/>
      <c r="R1698" s="46"/>
      <c r="S1698" s="45"/>
      <c r="T1698" s="44"/>
      <c r="U1698" s="26">
        <f t="shared" si="106"/>
        <v>0</v>
      </c>
      <c r="V1698" s="25">
        <f t="shared" si="105"/>
        <v>0</v>
      </c>
      <c r="W1698" s="25">
        <f t="shared" si="107"/>
        <v>0</v>
      </c>
      <c r="X1698" s="43"/>
    </row>
    <row r="1699" spans="1:24" ht="12.75">
      <c r="A1699" s="36"/>
      <c r="B1699" s="42"/>
      <c r="C1699" s="41"/>
      <c r="D1699" s="40"/>
      <c r="E1699" s="39"/>
      <c r="F1699" s="38"/>
      <c r="G1699" s="37"/>
      <c r="H1699" s="36" t="s">
        <v>0</v>
      </c>
      <c r="I1699" s="35"/>
      <c r="J1699" s="36"/>
      <c r="K1699" s="35"/>
      <c r="L1699" s="34"/>
      <c r="M1699" s="33"/>
      <c r="N1699" s="32"/>
      <c r="O1699" s="31"/>
      <c r="P1699" s="30">
        <f t="shared" si="104"/>
        <v>0</v>
      </c>
      <c r="Q1699" s="45"/>
      <c r="R1699" s="46"/>
      <c r="S1699" s="45"/>
      <c r="T1699" s="44"/>
      <c r="U1699" s="26">
        <f t="shared" si="106"/>
        <v>0</v>
      </c>
      <c r="V1699" s="25">
        <f t="shared" si="105"/>
        <v>0</v>
      </c>
      <c r="W1699" s="25">
        <f t="shared" si="107"/>
        <v>0</v>
      </c>
      <c r="X1699" s="43"/>
    </row>
    <row r="1700" spans="1:24" ht="12.75">
      <c r="A1700" s="36"/>
      <c r="B1700" s="42"/>
      <c r="C1700" s="41"/>
      <c r="D1700" s="40"/>
      <c r="E1700" s="39"/>
      <c r="F1700" s="38"/>
      <c r="G1700" s="37"/>
      <c r="H1700" s="36" t="s">
        <v>0</v>
      </c>
      <c r="I1700" s="35"/>
      <c r="J1700" s="36"/>
      <c r="K1700" s="35"/>
      <c r="L1700" s="34"/>
      <c r="M1700" s="33"/>
      <c r="N1700" s="32"/>
      <c r="O1700" s="31"/>
      <c r="P1700" s="30">
        <f t="shared" si="104"/>
        <v>0</v>
      </c>
      <c r="Q1700" s="45"/>
      <c r="R1700" s="46"/>
      <c r="S1700" s="45"/>
      <c r="T1700" s="44"/>
      <c r="U1700" s="26">
        <f t="shared" si="106"/>
        <v>0</v>
      </c>
      <c r="V1700" s="25">
        <f t="shared" si="105"/>
        <v>0</v>
      </c>
      <c r="W1700" s="25">
        <f t="shared" si="107"/>
        <v>0</v>
      </c>
      <c r="X1700" s="43"/>
    </row>
    <row r="1701" spans="1:24" ht="12.75">
      <c r="A1701" s="36"/>
      <c r="B1701" s="42"/>
      <c r="C1701" s="41"/>
      <c r="D1701" s="40"/>
      <c r="E1701" s="39"/>
      <c r="F1701" s="38"/>
      <c r="G1701" s="37"/>
      <c r="H1701" s="36" t="s">
        <v>0</v>
      </c>
      <c r="I1701" s="35"/>
      <c r="J1701" s="36"/>
      <c r="K1701" s="35"/>
      <c r="L1701" s="34"/>
      <c r="M1701" s="33"/>
      <c r="N1701" s="32"/>
      <c r="O1701" s="31"/>
      <c r="P1701" s="30">
        <f t="shared" si="104"/>
        <v>0</v>
      </c>
      <c r="Q1701" s="45"/>
      <c r="R1701" s="46"/>
      <c r="S1701" s="45"/>
      <c r="T1701" s="44"/>
      <c r="U1701" s="26">
        <f t="shared" si="106"/>
        <v>0</v>
      </c>
      <c r="V1701" s="25">
        <f t="shared" si="105"/>
        <v>0</v>
      </c>
      <c r="W1701" s="25">
        <f t="shared" si="107"/>
        <v>0</v>
      </c>
      <c r="X1701" s="43"/>
    </row>
    <row r="1702" spans="1:24" ht="12.75">
      <c r="A1702" s="36"/>
      <c r="B1702" s="42"/>
      <c r="C1702" s="41"/>
      <c r="D1702" s="40"/>
      <c r="E1702" s="39"/>
      <c r="F1702" s="38"/>
      <c r="G1702" s="37"/>
      <c r="H1702" s="36" t="s">
        <v>0</v>
      </c>
      <c r="I1702" s="35"/>
      <c r="J1702" s="36"/>
      <c r="K1702" s="35"/>
      <c r="L1702" s="34"/>
      <c r="M1702" s="33"/>
      <c r="N1702" s="32"/>
      <c r="O1702" s="31"/>
      <c r="P1702" s="30">
        <f t="shared" si="104"/>
        <v>0</v>
      </c>
      <c r="Q1702" s="45"/>
      <c r="R1702" s="46"/>
      <c r="S1702" s="45"/>
      <c r="T1702" s="44"/>
      <c r="U1702" s="26">
        <f t="shared" si="106"/>
        <v>0</v>
      </c>
      <c r="V1702" s="25">
        <f t="shared" si="105"/>
        <v>0</v>
      </c>
      <c r="W1702" s="25">
        <f t="shared" si="107"/>
        <v>0</v>
      </c>
      <c r="X1702" s="43"/>
    </row>
    <row r="1703" spans="1:24" ht="12.75">
      <c r="A1703" s="36"/>
      <c r="B1703" s="42"/>
      <c r="C1703" s="41"/>
      <c r="D1703" s="40"/>
      <c r="E1703" s="39"/>
      <c r="F1703" s="38"/>
      <c r="G1703" s="37"/>
      <c r="H1703" s="36" t="s">
        <v>0</v>
      </c>
      <c r="I1703" s="35"/>
      <c r="J1703" s="36"/>
      <c r="K1703" s="35"/>
      <c r="L1703" s="34"/>
      <c r="M1703" s="33"/>
      <c r="N1703" s="32"/>
      <c r="O1703" s="31"/>
      <c r="P1703" s="30">
        <f t="shared" si="104"/>
        <v>0</v>
      </c>
      <c r="Q1703" s="45"/>
      <c r="R1703" s="46"/>
      <c r="S1703" s="45"/>
      <c r="T1703" s="44"/>
      <c r="U1703" s="26">
        <f t="shared" si="106"/>
        <v>0</v>
      </c>
      <c r="V1703" s="25">
        <f t="shared" si="105"/>
        <v>0</v>
      </c>
      <c r="W1703" s="25">
        <f t="shared" si="107"/>
        <v>0</v>
      </c>
      <c r="X1703" s="43"/>
    </row>
    <row r="1704" spans="1:24" ht="12.75">
      <c r="A1704" s="36"/>
      <c r="B1704" s="42"/>
      <c r="C1704" s="41"/>
      <c r="D1704" s="40"/>
      <c r="E1704" s="39"/>
      <c r="F1704" s="38"/>
      <c r="G1704" s="37"/>
      <c r="H1704" s="36" t="s">
        <v>0</v>
      </c>
      <c r="I1704" s="35"/>
      <c r="J1704" s="36"/>
      <c r="K1704" s="35"/>
      <c r="L1704" s="34"/>
      <c r="M1704" s="33"/>
      <c r="N1704" s="32"/>
      <c r="O1704" s="31"/>
      <c r="P1704" s="30">
        <f t="shared" si="104"/>
        <v>0</v>
      </c>
      <c r="Q1704" s="45"/>
      <c r="R1704" s="46"/>
      <c r="S1704" s="45"/>
      <c r="T1704" s="44"/>
      <c r="U1704" s="26">
        <f t="shared" si="106"/>
        <v>0</v>
      </c>
      <c r="V1704" s="25">
        <f t="shared" si="105"/>
        <v>0</v>
      </c>
      <c r="W1704" s="25">
        <f t="shared" si="107"/>
        <v>0</v>
      </c>
      <c r="X1704" s="43"/>
    </row>
    <row r="1705" spans="1:24" ht="12.75">
      <c r="A1705" s="36"/>
      <c r="B1705" s="42"/>
      <c r="C1705" s="41"/>
      <c r="D1705" s="40"/>
      <c r="E1705" s="39"/>
      <c r="F1705" s="38"/>
      <c r="G1705" s="37"/>
      <c r="H1705" s="36" t="s">
        <v>0</v>
      </c>
      <c r="I1705" s="35"/>
      <c r="J1705" s="36"/>
      <c r="K1705" s="35"/>
      <c r="L1705" s="34"/>
      <c r="M1705" s="33"/>
      <c r="N1705" s="32"/>
      <c r="O1705" s="31"/>
      <c r="P1705" s="30">
        <f t="shared" si="104"/>
        <v>0</v>
      </c>
      <c r="Q1705" s="45"/>
      <c r="R1705" s="46"/>
      <c r="S1705" s="45"/>
      <c r="T1705" s="44"/>
      <c r="U1705" s="26">
        <f t="shared" si="106"/>
        <v>0</v>
      </c>
      <c r="V1705" s="25">
        <f t="shared" si="105"/>
        <v>0</v>
      </c>
      <c r="W1705" s="25">
        <f t="shared" si="107"/>
        <v>0</v>
      </c>
      <c r="X1705" s="43"/>
    </row>
    <row r="1706" spans="1:24" ht="12.75">
      <c r="A1706" s="36"/>
      <c r="B1706" s="42"/>
      <c r="C1706" s="41"/>
      <c r="D1706" s="40"/>
      <c r="E1706" s="39"/>
      <c r="F1706" s="38"/>
      <c r="G1706" s="37"/>
      <c r="H1706" s="36" t="s">
        <v>0</v>
      </c>
      <c r="I1706" s="35"/>
      <c r="J1706" s="36"/>
      <c r="K1706" s="35"/>
      <c r="L1706" s="34"/>
      <c r="M1706" s="33"/>
      <c r="N1706" s="32"/>
      <c r="O1706" s="31"/>
      <c r="P1706" s="30">
        <f t="shared" si="104"/>
        <v>0</v>
      </c>
      <c r="Q1706" s="45"/>
      <c r="R1706" s="46"/>
      <c r="S1706" s="45"/>
      <c r="T1706" s="44"/>
      <c r="U1706" s="26">
        <f t="shared" si="106"/>
        <v>0</v>
      </c>
      <c r="V1706" s="25">
        <f t="shared" si="105"/>
        <v>0</v>
      </c>
      <c r="W1706" s="25">
        <f t="shared" si="107"/>
        <v>0</v>
      </c>
      <c r="X1706" s="43"/>
    </row>
    <row r="1707" spans="1:24" ht="12.75">
      <c r="A1707" s="36"/>
      <c r="B1707" s="42"/>
      <c r="C1707" s="41"/>
      <c r="D1707" s="40"/>
      <c r="E1707" s="39"/>
      <c r="F1707" s="38"/>
      <c r="G1707" s="37"/>
      <c r="H1707" s="36" t="s">
        <v>0</v>
      </c>
      <c r="I1707" s="35"/>
      <c r="J1707" s="36"/>
      <c r="K1707" s="35"/>
      <c r="L1707" s="34"/>
      <c r="M1707" s="33"/>
      <c r="N1707" s="32"/>
      <c r="O1707" s="31"/>
      <c r="P1707" s="30">
        <f t="shared" si="104"/>
        <v>0</v>
      </c>
      <c r="Q1707" s="45"/>
      <c r="R1707" s="46"/>
      <c r="S1707" s="45"/>
      <c r="T1707" s="44"/>
      <c r="U1707" s="26">
        <f t="shared" si="106"/>
        <v>0</v>
      </c>
      <c r="V1707" s="25">
        <f t="shared" si="105"/>
        <v>0</v>
      </c>
      <c r="W1707" s="25">
        <f t="shared" si="107"/>
        <v>0</v>
      </c>
      <c r="X1707" s="43"/>
    </row>
    <row r="1708" spans="1:24" ht="12.75">
      <c r="A1708" s="36"/>
      <c r="B1708" s="42"/>
      <c r="C1708" s="41"/>
      <c r="D1708" s="40"/>
      <c r="E1708" s="39"/>
      <c r="F1708" s="38"/>
      <c r="G1708" s="37"/>
      <c r="H1708" s="36" t="s">
        <v>0</v>
      </c>
      <c r="I1708" s="35"/>
      <c r="J1708" s="36"/>
      <c r="K1708" s="35"/>
      <c r="L1708" s="34"/>
      <c r="M1708" s="33"/>
      <c r="N1708" s="32"/>
      <c r="O1708" s="31"/>
      <c r="P1708" s="30">
        <f t="shared" si="104"/>
        <v>0</v>
      </c>
      <c r="Q1708" s="45"/>
      <c r="R1708" s="46"/>
      <c r="S1708" s="45"/>
      <c r="T1708" s="44"/>
      <c r="U1708" s="26">
        <f t="shared" si="106"/>
        <v>0</v>
      </c>
      <c r="V1708" s="25">
        <f t="shared" si="105"/>
        <v>0</v>
      </c>
      <c r="W1708" s="25">
        <f t="shared" si="107"/>
        <v>0</v>
      </c>
      <c r="X1708" s="43"/>
    </row>
    <row r="1709" spans="1:24" ht="12.75">
      <c r="A1709" s="36"/>
      <c r="B1709" s="42"/>
      <c r="C1709" s="41"/>
      <c r="D1709" s="40"/>
      <c r="E1709" s="39"/>
      <c r="F1709" s="38"/>
      <c r="G1709" s="37"/>
      <c r="H1709" s="36" t="s">
        <v>0</v>
      </c>
      <c r="I1709" s="35"/>
      <c r="J1709" s="36"/>
      <c r="K1709" s="35"/>
      <c r="L1709" s="34"/>
      <c r="M1709" s="33"/>
      <c r="N1709" s="32"/>
      <c r="O1709" s="31"/>
      <c r="P1709" s="30">
        <f t="shared" si="104"/>
        <v>0</v>
      </c>
      <c r="Q1709" s="45"/>
      <c r="R1709" s="46"/>
      <c r="S1709" s="45"/>
      <c r="T1709" s="44"/>
      <c r="U1709" s="26">
        <f t="shared" si="106"/>
        <v>0</v>
      </c>
      <c r="V1709" s="25">
        <f t="shared" si="105"/>
        <v>0</v>
      </c>
      <c r="W1709" s="25">
        <f t="shared" si="107"/>
        <v>0</v>
      </c>
      <c r="X1709" s="43"/>
    </row>
    <row r="1710" spans="1:24" ht="12.75">
      <c r="A1710" s="36"/>
      <c r="B1710" s="42"/>
      <c r="C1710" s="41"/>
      <c r="D1710" s="40"/>
      <c r="E1710" s="39"/>
      <c r="F1710" s="38"/>
      <c r="G1710" s="37"/>
      <c r="H1710" s="36" t="s">
        <v>0</v>
      </c>
      <c r="I1710" s="35"/>
      <c r="J1710" s="36"/>
      <c r="K1710" s="35"/>
      <c r="L1710" s="34"/>
      <c r="M1710" s="33"/>
      <c r="N1710" s="32"/>
      <c r="O1710" s="31"/>
      <c r="P1710" s="30">
        <f t="shared" si="104"/>
        <v>0</v>
      </c>
      <c r="Q1710" s="45"/>
      <c r="R1710" s="46"/>
      <c r="S1710" s="45"/>
      <c r="T1710" s="44"/>
      <c r="U1710" s="26">
        <f t="shared" si="106"/>
        <v>0</v>
      </c>
      <c r="V1710" s="25">
        <f t="shared" si="105"/>
        <v>0</v>
      </c>
      <c r="W1710" s="25">
        <f t="shared" si="107"/>
        <v>0</v>
      </c>
      <c r="X1710" s="43"/>
    </row>
    <row r="1711" spans="1:24" ht="12.75">
      <c r="A1711" s="36"/>
      <c r="B1711" s="42"/>
      <c r="C1711" s="41"/>
      <c r="D1711" s="40"/>
      <c r="E1711" s="39"/>
      <c r="F1711" s="38"/>
      <c r="G1711" s="37"/>
      <c r="H1711" s="36" t="s">
        <v>0</v>
      </c>
      <c r="I1711" s="35"/>
      <c r="J1711" s="36"/>
      <c r="K1711" s="35"/>
      <c r="L1711" s="34"/>
      <c r="M1711" s="33"/>
      <c r="N1711" s="32"/>
      <c r="O1711" s="31"/>
      <c r="P1711" s="30">
        <f t="shared" si="104"/>
        <v>0</v>
      </c>
      <c r="Q1711" s="45"/>
      <c r="R1711" s="46"/>
      <c r="S1711" s="45"/>
      <c r="T1711" s="44"/>
      <c r="U1711" s="26">
        <f t="shared" si="106"/>
        <v>0</v>
      </c>
      <c r="V1711" s="25">
        <f t="shared" si="105"/>
        <v>0</v>
      </c>
      <c r="W1711" s="25">
        <f t="shared" si="107"/>
        <v>0</v>
      </c>
      <c r="X1711" s="43"/>
    </row>
    <row r="1712" spans="1:24" ht="12.75">
      <c r="A1712" s="36"/>
      <c r="B1712" s="42"/>
      <c r="C1712" s="41"/>
      <c r="D1712" s="40"/>
      <c r="E1712" s="39"/>
      <c r="F1712" s="38"/>
      <c r="G1712" s="37"/>
      <c r="H1712" s="36" t="s">
        <v>0</v>
      </c>
      <c r="I1712" s="35"/>
      <c r="J1712" s="36"/>
      <c r="K1712" s="35"/>
      <c r="L1712" s="34"/>
      <c r="M1712" s="33"/>
      <c r="N1712" s="32"/>
      <c r="O1712" s="31"/>
      <c r="P1712" s="30">
        <f t="shared" si="104"/>
        <v>0</v>
      </c>
      <c r="Q1712" s="45"/>
      <c r="R1712" s="46"/>
      <c r="S1712" s="45"/>
      <c r="T1712" s="44"/>
      <c r="U1712" s="26">
        <f t="shared" si="106"/>
        <v>0</v>
      </c>
      <c r="V1712" s="25">
        <f t="shared" si="105"/>
        <v>0</v>
      </c>
      <c r="W1712" s="25">
        <f t="shared" si="107"/>
        <v>0</v>
      </c>
      <c r="X1712" s="43"/>
    </row>
    <row r="1713" spans="1:24" ht="12.75">
      <c r="A1713" s="36"/>
      <c r="B1713" s="42"/>
      <c r="C1713" s="41"/>
      <c r="D1713" s="40"/>
      <c r="E1713" s="39"/>
      <c r="F1713" s="38"/>
      <c r="G1713" s="37"/>
      <c r="H1713" s="36" t="s">
        <v>0</v>
      </c>
      <c r="I1713" s="35"/>
      <c r="J1713" s="36"/>
      <c r="K1713" s="35"/>
      <c r="L1713" s="34"/>
      <c r="M1713" s="33"/>
      <c r="N1713" s="32"/>
      <c r="O1713" s="31"/>
      <c r="P1713" s="30">
        <f t="shared" si="104"/>
        <v>0</v>
      </c>
      <c r="Q1713" s="45"/>
      <c r="R1713" s="46"/>
      <c r="S1713" s="45"/>
      <c r="T1713" s="44"/>
      <c r="U1713" s="26">
        <f t="shared" si="106"/>
        <v>0</v>
      </c>
      <c r="V1713" s="25">
        <f t="shared" si="105"/>
        <v>0</v>
      </c>
      <c r="W1713" s="25">
        <f t="shared" si="107"/>
        <v>0</v>
      </c>
      <c r="X1713" s="43"/>
    </row>
    <row r="1714" spans="1:24" ht="12.75">
      <c r="A1714" s="36"/>
      <c r="B1714" s="42"/>
      <c r="C1714" s="41"/>
      <c r="D1714" s="40"/>
      <c r="E1714" s="39"/>
      <c r="F1714" s="38"/>
      <c r="G1714" s="37"/>
      <c r="H1714" s="36" t="s">
        <v>0</v>
      </c>
      <c r="I1714" s="35"/>
      <c r="J1714" s="36"/>
      <c r="K1714" s="35"/>
      <c r="L1714" s="34"/>
      <c r="M1714" s="33"/>
      <c r="N1714" s="32"/>
      <c r="O1714" s="31"/>
      <c r="P1714" s="30">
        <f t="shared" si="104"/>
        <v>0</v>
      </c>
      <c r="Q1714" s="45"/>
      <c r="R1714" s="46"/>
      <c r="S1714" s="45"/>
      <c r="T1714" s="44"/>
      <c r="U1714" s="26">
        <f t="shared" si="106"/>
        <v>0</v>
      </c>
      <c r="V1714" s="25">
        <f t="shared" si="105"/>
        <v>0</v>
      </c>
      <c r="W1714" s="25">
        <f t="shared" si="107"/>
        <v>0</v>
      </c>
      <c r="X1714" s="43"/>
    </row>
    <row r="1715" spans="1:24" ht="12.75">
      <c r="A1715" s="36"/>
      <c r="B1715" s="42"/>
      <c r="C1715" s="41"/>
      <c r="D1715" s="40"/>
      <c r="E1715" s="39"/>
      <c r="F1715" s="38"/>
      <c r="G1715" s="37"/>
      <c r="H1715" s="36" t="s">
        <v>0</v>
      </c>
      <c r="I1715" s="35"/>
      <c r="J1715" s="36"/>
      <c r="K1715" s="35"/>
      <c r="L1715" s="34"/>
      <c r="M1715" s="33"/>
      <c r="N1715" s="32"/>
      <c r="O1715" s="31"/>
      <c r="P1715" s="30">
        <f t="shared" si="104"/>
        <v>0</v>
      </c>
      <c r="Q1715" s="45"/>
      <c r="R1715" s="46"/>
      <c r="S1715" s="45"/>
      <c r="T1715" s="44"/>
      <c r="U1715" s="26">
        <f t="shared" si="106"/>
        <v>0</v>
      </c>
      <c r="V1715" s="25">
        <f t="shared" si="105"/>
        <v>0</v>
      </c>
      <c r="W1715" s="25">
        <f t="shared" si="107"/>
        <v>0</v>
      </c>
      <c r="X1715" s="43"/>
    </row>
    <row r="1716" spans="1:24" ht="12.75">
      <c r="A1716" s="36"/>
      <c r="B1716" s="42"/>
      <c r="C1716" s="41"/>
      <c r="D1716" s="40"/>
      <c r="E1716" s="39"/>
      <c r="F1716" s="38"/>
      <c r="G1716" s="37"/>
      <c r="H1716" s="36" t="s">
        <v>0</v>
      </c>
      <c r="I1716" s="35"/>
      <c r="J1716" s="36"/>
      <c r="K1716" s="35"/>
      <c r="L1716" s="34"/>
      <c r="M1716" s="33"/>
      <c r="N1716" s="32"/>
      <c r="O1716" s="31"/>
      <c r="P1716" s="30">
        <f t="shared" si="104"/>
        <v>0</v>
      </c>
      <c r="Q1716" s="45"/>
      <c r="R1716" s="46"/>
      <c r="S1716" s="45"/>
      <c r="T1716" s="44"/>
      <c r="U1716" s="26">
        <f t="shared" si="106"/>
        <v>0</v>
      </c>
      <c r="V1716" s="25">
        <f t="shared" si="105"/>
        <v>0</v>
      </c>
      <c r="W1716" s="25">
        <f t="shared" si="107"/>
        <v>0</v>
      </c>
      <c r="X1716" s="43"/>
    </row>
    <row r="1717" spans="1:24" ht="12.75">
      <c r="A1717" s="36"/>
      <c r="B1717" s="42"/>
      <c r="C1717" s="41"/>
      <c r="D1717" s="40"/>
      <c r="E1717" s="39"/>
      <c r="F1717" s="38"/>
      <c r="G1717" s="37"/>
      <c r="H1717" s="36" t="s">
        <v>0</v>
      </c>
      <c r="I1717" s="35"/>
      <c r="J1717" s="36"/>
      <c r="K1717" s="35"/>
      <c r="L1717" s="34"/>
      <c r="M1717" s="33"/>
      <c r="N1717" s="32"/>
      <c r="O1717" s="31"/>
      <c r="P1717" s="30">
        <f t="shared" si="104"/>
        <v>0</v>
      </c>
      <c r="Q1717" s="45"/>
      <c r="R1717" s="46"/>
      <c r="S1717" s="45"/>
      <c r="T1717" s="44"/>
      <c r="U1717" s="26">
        <f t="shared" si="106"/>
        <v>0</v>
      </c>
      <c r="V1717" s="25">
        <f t="shared" si="105"/>
        <v>0</v>
      </c>
      <c r="W1717" s="25">
        <f t="shared" si="107"/>
        <v>0</v>
      </c>
      <c r="X1717" s="43"/>
    </row>
    <row r="1718" spans="1:24" ht="12.75">
      <c r="A1718" s="36"/>
      <c r="B1718" s="42"/>
      <c r="C1718" s="41"/>
      <c r="D1718" s="40"/>
      <c r="E1718" s="39"/>
      <c r="F1718" s="38"/>
      <c r="G1718" s="37"/>
      <c r="H1718" s="36" t="s">
        <v>0</v>
      </c>
      <c r="I1718" s="35"/>
      <c r="J1718" s="36"/>
      <c r="K1718" s="35"/>
      <c r="L1718" s="34"/>
      <c r="M1718" s="33"/>
      <c r="N1718" s="32"/>
      <c r="O1718" s="31"/>
      <c r="P1718" s="30">
        <f t="shared" si="104"/>
        <v>0</v>
      </c>
      <c r="Q1718" s="45"/>
      <c r="R1718" s="46"/>
      <c r="S1718" s="45"/>
      <c r="T1718" s="44"/>
      <c r="U1718" s="26">
        <f t="shared" si="106"/>
        <v>0</v>
      </c>
      <c r="V1718" s="25">
        <f t="shared" si="105"/>
        <v>0</v>
      </c>
      <c r="W1718" s="25">
        <f t="shared" si="107"/>
        <v>0</v>
      </c>
      <c r="X1718" s="43"/>
    </row>
    <row r="1719" spans="1:24" ht="12.75">
      <c r="A1719" s="36"/>
      <c r="B1719" s="42"/>
      <c r="C1719" s="41"/>
      <c r="D1719" s="40"/>
      <c r="E1719" s="39"/>
      <c r="F1719" s="38"/>
      <c r="G1719" s="37"/>
      <c r="H1719" s="36" t="s">
        <v>0</v>
      </c>
      <c r="I1719" s="35"/>
      <c r="J1719" s="36"/>
      <c r="K1719" s="35"/>
      <c r="L1719" s="34"/>
      <c r="M1719" s="33"/>
      <c r="N1719" s="32"/>
      <c r="O1719" s="31"/>
      <c r="P1719" s="30">
        <f t="shared" si="104"/>
        <v>0</v>
      </c>
      <c r="Q1719" s="45"/>
      <c r="R1719" s="46"/>
      <c r="S1719" s="45"/>
      <c r="T1719" s="44"/>
      <c r="U1719" s="26">
        <f t="shared" si="106"/>
        <v>0</v>
      </c>
      <c r="V1719" s="25">
        <f t="shared" si="105"/>
        <v>0</v>
      </c>
      <c r="W1719" s="25">
        <f t="shared" si="107"/>
        <v>0</v>
      </c>
      <c r="X1719" s="43"/>
    </row>
    <row r="1720" spans="1:24" ht="12.75">
      <c r="A1720" s="36"/>
      <c r="B1720" s="42"/>
      <c r="C1720" s="41"/>
      <c r="D1720" s="40"/>
      <c r="E1720" s="39"/>
      <c r="F1720" s="38"/>
      <c r="G1720" s="37"/>
      <c r="H1720" s="36" t="s">
        <v>0</v>
      </c>
      <c r="I1720" s="35"/>
      <c r="J1720" s="36"/>
      <c r="K1720" s="35"/>
      <c r="L1720" s="34"/>
      <c r="M1720" s="33"/>
      <c r="N1720" s="32"/>
      <c r="O1720" s="31"/>
      <c r="P1720" s="30">
        <f t="shared" si="104"/>
        <v>0</v>
      </c>
      <c r="Q1720" s="45"/>
      <c r="R1720" s="46"/>
      <c r="S1720" s="45"/>
      <c r="T1720" s="44"/>
      <c r="U1720" s="26">
        <f t="shared" si="106"/>
        <v>0</v>
      </c>
      <c r="V1720" s="25">
        <f t="shared" si="105"/>
        <v>0</v>
      </c>
      <c r="W1720" s="25">
        <f t="shared" si="107"/>
        <v>0</v>
      </c>
      <c r="X1720" s="43"/>
    </row>
    <row r="1721" spans="1:24" ht="12.75">
      <c r="A1721" s="36"/>
      <c r="B1721" s="42"/>
      <c r="C1721" s="41"/>
      <c r="D1721" s="40"/>
      <c r="E1721" s="39"/>
      <c r="F1721" s="38"/>
      <c r="G1721" s="37"/>
      <c r="H1721" s="36" t="s">
        <v>0</v>
      </c>
      <c r="I1721" s="35"/>
      <c r="J1721" s="36"/>
      <c r="K1721" s="35"/>
      <c r="L1721" s="34"/>
      <c r="M1721" s="33"/>
      <c r="N1721" s="32"/>
      <c r="O1721" s="31"/>
      <c r="P1721" s="30">
        <f t="shared" si="104"/>
        <v>0</v>
      </c>
      <c r="Q1721" s="45"/>
      <c r="R1721" s="46"/>
      <c r="S1721" s="45"/>
      <c r="T1721" s="44"/>
      <c r="U1721" s="26">
        <f t="shared" si="106"/>
        <v>0</v>
      </c>
      <c r="V1721" s="25">
        <f t="shared" si="105"/>
        <v>0</v>
      </c>
      <c r="W1721" s="25">
        <f t="shared" si="107"/>
        <v>0</v>
      </c>
      <c r="X1721" s="43"/>
    </row>
    <row r="1722" spans="1:24" ht="12.75">
      <c r="A1722" s="36"/>
      <c r="B1722" s="42"/>
      <c r="C1722" s="41"/>
      <c r="D1722" s="40"/>
      <c r="E1722" s="39"/>
      <c r="F1722" s="38"/>
      <c r="G1722" s="37"/>
      <c r="H1722" s="36" t="s">
        <v>0</v>
      </c>
      <c r="I1722" s="35"/>
      <c r="J1722" s="36"/>
      <c r="K1722" s="35"/>
      <c r="L1722" s="34"/>
      <c r="M1722" s="33"/>
      <c r="N1722" s="32"/>
      <c r="O1722" s="31"/>
      <c r="P1722" s="30">
        <f t="shared" si="104"/>
        <v>0</v>
      </c>
      <c r="Q1722" s="45"/>
      <c r="R1722" s="46"/>
      <c r="S1722" s="45"/>
      <c r="T1722" s="44"/>
      <c r="U1722" s="26">
        <f t="shared" si="106"/>
        <v>0</v>
      </c>
      <c r="V1722" s="25">
        <f t="shared" si="105"/>
        <v>0</v>
      </c>
      <c r="W1722" s="25">
        <f t="shared" si="107"/>
        <v>0</v>
      </c>
      <c r="X1722" s="43"/>
    </row>
    <row r="1723" spans="1:24" ht="12.75">
      <c r="A1723" s="36"/>
      <c r="B1723" s="42"/>
      <c r="C1723" s="41"/>
      <c r="D1723" s="40"/>
      <c r="E1723" s="39"/>
      <c r="F1723" s="38"/>
      <c r="G1723" s="37"/>
      <c r="H1723" s="36" t="s">
        <v>0</v>
      </c>
      <c r="I1723" s="35"/>
      <c r="J1723" s="36"/>
      <c r="K1723" s="35"/>
      <c r="L1723" s="34"/>
      <c r="M1723" s="33"/>
      <c r="N1723" s="32"/>
      <c r="O1723" s="31"/>
      <c r="P1723" s="30">
        <f t="shared" si="104"/>
        <v>0</v>
      </c>
      <c r="Q1723" s="45"/>
      <c r="R1723" s="46"/>
      <c r="S1723" s="45"/>
      <c r="T1723" s="44"/>
      <c r="U1723" s="26">
        <f t="shared" si="106"/>
        <v>0</v>
      </c>
      <c r="V1723" s="25">
        <f t="shared" si="105"/>
        <v>0</v>
      </c>
      <c r="W1723" s="25">
        <f t="shared" si="107"/>
        <v>0</v>
      </c>
      <c r="X1723" s="43"/>
    </row>
    <row r="1724" spans="1:24" ht="12.75">
      <c r="A1724" s="36"/>
      <c r="B1724" s="42"/>
      <c r="C1724" s="41"/>
      <c r="D1724" s="40"/>
      <c r="E1724" s="39"/>
      <c r="F1724" s="38"/>
      <c r="G1724" s="37"/>
      <c r="H1724" s="36" t="s">
        <v>0</v>
      </c>
      <c r="I1724" s="35"/>
      <c r="J1724" s="36"/>
      <c r="K1724" s="35"/>
      <c r="L1724" s="34"/>
      <c r="M1724" s="33"/>
      <c r="N1724" s="32"/>
      <c r="O1724" s="31"/>
      <c r="P1724" s="30">
        <f t="shared" si="104"/>
        <v>0</v>
      </c>
      <c r="Q1724" s="45"/>
      <c r="R1724" s="46"/>
      <c r="S1724" s="45"/>
      <c r="T1724" s="44"/>
      <c r="U1724" s="26">
        <f t="shared" si="106"/>
        <v>0</v>
      </c>
      <c r="V1724" s="25">
        <f t="shared" si="105"/>
        <v>0</v>
      </c>
      <c r="W1724" s="25">
        <f t="shared" si="107"/>
        <v>0</v>
      </c>
      <c r="X1724" s="43"/>
    </row>
    <row r="1725" spans="1:24" ht="12.75">
      <c r="A1725" s="36"/>
      <c r="B1725" s="42"/>
      <c r="C1725" s="41"/>
      <c r="D1725" s="40"/>
      <c r="E1725" s="39"/>
      <c r="F1725" s="38"/>
      <c r="G1725" s="37"/>
      <c r="H1725" s="36" t="s">
        <v>0</v>
      </c>
      <c r="I1725" s="35"/>
      <c r="J1725" s="36"/>
      <c r="K1725" s="35"/>
      <c r="L1725" s="34"/>
      <c r="M1725" s="33"/>
      <c r="N1725" s="32"/>
      <c r="O1725" s="31"/>
      <c r="P1725" s="30">
        <f t="shared" si="104"/>
        <v>0</v>
      </c>
      <c r="Q1725" s="45"/>
      <c r="R1725" s="46"/>
      <c r="S1725" s="45"/>
      <c r="T1725" s="44"/>
      <c r="U1725" s="26">
        <f t="shared" si="106"/>
        <v>0</v>
      </c>
      <c r="V1725" s="25">
        <f t="shared" si="105"/>
        <v>0</v>
      </c>
      <c r="W1725" s="25">
        <f t="shared" si="107"/>
        <v>0</v>
      </c>
      <c r="X1725" s="43"/>
    </row>
    <row r="1726" spans="1:24" ht="12.75">
      <c r="A1726" s="36"/>
      <c r="B1726" s="42"/>
      <c r="C1726" s="41"/>
      <c r="D1726" s="40"/>
      <c r="E1726" s="39"/>
      <c r="F1726" s="38"/>
      <c r="G1726" s="37"/>
      <c r="H1726" s="36" t="s">
        <v>0</v>
      </c>
      <c r="I1726" s="35"/>
      <c r="J1726" s="36"/>
      <c r="K1726" s="35"/>
      <c r="L1726" s="34"/>
      <c r="M1726" s="33"/>
      <c r="N1726" s="32"/>
      <c r="O1726" s="31"/>
      <c r="P1726" s="30">
        <f t="shared" si="104"/>
        <v>0</v>
      </c>
      <c r="Q1726" s="45"/>
      <c r="R1726" s="46"/>
      <c r="S1726" s="45"/>
      <c r="T1726" s="44"/>
      <c r="U1726" s="26">
        <f t="shared" si="106"/>
        <v>0</v>
      </c>
      <c r="V1726" s="25">
        <f t="shared" si="105"/>
        <v>0</v>
      </c>
      <c r="W1726" s="25">
        <f t="shared" si="107"/>
        <v>0</v>
      </c>
      <c r="X1726" s="43"/>
    </row>
    <row r="1727" spans="1:24" ht="12.75">
      <c r="A1727" s="36"/>
      <c r="B1727" s="42"/>
      <c r="C1727" s="41"/>
      <c r="D1727" s="40"/>
      <c r="E1727" s="39"/>
      <c r="F1727" s="38"/>
      <c r="G1727" s="37"/>
      <c r="H1727" s="36" t="s">
        <v>0</v>
      </c>
      <c r="I1727" s="35"/>
      <c r="J1727" s="36"/>
      <c r="K1727" s="35"/>
      <c r="L1727" s="34"/>
      <c r="M1727" s="33"/>
      <c r="N1727" s="32"/>
      <c r="O1727" s="31"/>
      <c r="P1727" s="30">
        <f t="shared" si="104"/>
        <v>0</v>
      </c>
      <c r="Q1727" s="45"/>
      <c r="R1727" s="46"/>
      <c r="S1727" s="45"/>
      <c r="T1727" s="44"/>
      <c r="U1727" s="26">
        <f t="shared" si="106"/>
        <v>0</v>
      </c>
      <c r="V1727" s="25">
        <f t="shared" si="105"/>
        <v>0</v>
      </c>
      <c r="W1727" s="25">
        <f t="shared" si="107"/>
        <v>0</v>
      </c>
      <c r="X1727" s="43"/>
    </row>
    <row r="1728" spans="1:24" ht="12.75">
      <c r="A1728" s="36"/>
      <c r="B1728" s="42"/>
      <c r="C1728" s="41"/>
      <c r="D1728" s="40"/>
      <c r="E1728" s="39"/>
      <c r="F1728" s="38"/>
      <c r="G1728" s="37"/>
      <c r="H1728" s="36" t="s">
        <v>0</v>
      </c>
      <c r="I1728" s="35"/>
      <c r="J1728" s="36"/>
      <c r="K1728" s="35"/>
      <c r="L1728" s="34"/>
      <c r="M1728" s="33"/>
      <c r="N1728" s="32"/>
      <c r="O1728" s="31"/>
      <c r="P1728" s="30">
        <f t="shared" si="104"/>
        <v>0</v>
      </c>
      <c r="Q1728" s="45"/>
      <c r="R1728" s="46"/>
      <c r="S1728" s="45"/>
      <c r="T1728" s="44"/>
      <c r="U1728" s="26">
        <f t="shared" si="106"/>
        <v>0</v>
      </c>
      <c r="V1728" s="25">
        <f t="shared" si="105"/>
        <v>0</v>
      </c>
      <c r="W1728" s="25">
        <f t="shared" si="107"/>
        <v>0</v>
      </c>
      <c r="X1728" s="43"/>
    </row>
    <row r="1729" spans="1:24" ht="12.75">
      <c r="A1729" s="36"/>
      <c r="B1729" s="42"/>
      <c r="C1729" s="41"/>
      <c r="D1729" s="40"/>
      <c r="E1729" s="39"/>
      <c r="F1729" s="38"/>
      <c r="G1729" s="37"/>
      <c r="H1729" s="36" t="s">
        <v>0</v>
      </c>
      <c r="I1729" s="35"/>
      <c r="J1729" s="36"/>
      <c r="K1729" s="35"/>
      <c r="L1729" s="34"/>
      <c r="M1729" s="33"/>
      <c r="N1729" s="32"/>
      <c r="O1729" s="31"/>
      <c r="P1729" s="30">
        <f t="shared" si="104"/>
        <v>0</v>
      </c>
      <c r="Q1729" s="45"/>
      <c r="R1729" s="46"/>
      <c r="S1729" s="45"/>
      <c r="T1729" s="44"/>
      <c r="U1729" s="26">
        <f t="shared" si="106"/>
        <v>0</v>
      </c>
      <c r="V1729" s="25">
        <f t="shared" si="105"/>
        <v>0</v>
      </c>
      <c r="W1729" s="25">
        <f t="shared" si="107"/>
        <v>0</v>
      </c>
      <c r="X1729" s="43"/>
    </row>
    <row r="1730" spans="1:24" ht="12.75">
      <c r="A1730" s="36"/>
      <c r="B1730" s="42"/>
      <c r="C1730" s="41"/>
      <c r="D1730" s="40"/>
      <c r="E1730" s="39"/>
      <c r="F1730" s="38"/>
      <c r="G1730" s="37"/>
      <c r="H1730" s="36" t="s">
        <v>0</v>
      </c>
      <c r="I1730" s="35"/>
      <c r="J1730" s="36"/>
      <c r="K1730" s="35"/>
      <c r="L1730" s="34"/>
      <c r="M1730" s="33"/>
      <c r="N1730" s="32"/>
      <c r="O1730" s="31"/>
      <c r="P1730" s="30">
        <f t="shared" si="104"/>
        <v>0</v>
      </c>
      <c r="Q1730" s="45"/>
      <c r="R1730" s="46"/>
      <c r="S1730" s="45"/>
      <c r="T1730" s="44"/>
      <c r="U1730" s="26">
        <f t="shared" si="106"/>
        <v>0</v>
      </c>
      <c r="V1730" s="25">
        <f t="shared" si="105"/>
        <v>0</v>
      </c>
      <c r="W1730" s="25">
        <f t="shared" si="107"/>
        <v>0</v>
      </c>
      <c r="X1730" s="43"/>
    </row>
    <row r="1731" spans="1:24" ht="12.75">
      <c r="A1731" s="36"/>
      <c r="B1731" s="42"/>
      <c r="C1731" s="41"/>
      <c r="D1731" s="40"/>
      <c r="E1731" s="39"/>
      <c r="F1731" s="38"/>
      <c r="G1731" s="37"/>
      <c r="H1731" s="36" t="s">
        <v>0</v>
      </c>
      <c r="I1731" s="35"/>
      <c r="J1731" s="36"/>
      <c r="K1731" s="35"/>
      <c r="L1731" s="34"/>
      <c r="M1731" s="33"/>
      <c r="N1731" s="32"/>
      <c r="O1731" s="31"/>
      <c r="P1731" s="30">
        <f t="shared" si="104"/>
        <v>0</v>
      </c>
      <c r="Q1731" s="45"/>
      <c r="R1731" s="46"/>
      <c r="S1731" s="45"/>
      <c r="T1731" s="44"/>
      <c r="U1731" s="26">
        <f t="shared" si="106"/>
        <v>0</v>
      </c>
      <c r="V1731" s="25">
        <f t="shared" si="105"/>
        <v>0</v>
      </c>
      <c r="W1731" s="25">
        <f t="shared" si="107"/>
        <v>0</v>
      </c>
      <c r="X1731" s="43"/>
    </row>
    <row r="1732" spans="1:24" ht="12.75">
      <c r="A1732" s="36"/>
      <c r="B1732" s="42"/>
      <c r="C1732" s="41"/>
      <c r="D1732" s="40"/>
      <c r="E1732" s="39"/>
      <c r="F1732" s="38"/>
      <c r="G1732" s="37"/>
      <c r="H1732" s="36" t="s">
        <v>0</v>
      </c>
      <c r="I1732" s="35"/>
      <c r="J1732" s="36"/>
      <c r="K1732" s="35"/>
      <c r="L1732" s="34"/>
      <c r="M1732" s="33"/>
      <c r="N1732" s="32"/>
      <c r="O1732" s="31"/>
      <c r="P1732" s="30">
        <f t="shared" si="104"/>
        <v>0</v>
      </c>
      <c r="Q1732" s="45"/>
      <c r="R1732" s="46"/>
      <c r="S1732" s="45"/>
      <c r="T1732" s="44"/>
      <c r="U1732" s="26">
        <f t="shared" si="106"/>
        <v>0</v>
      </c>
      <c r="V1732" s="25">
        <f t="shared" si="105"/>
        <v>0</v>
      </c>
      <c r="W1732" s="25">
        <f t="shared" si="107"/>
        <v>0</v>
      </c>
      <c r="X1732" s="43"/>
    </row>
    <row r="1733" spans="1:24" ht="12.75">
      <c r="A1733" s="36"/>
      <c r="B1733" s="42"/>
      <c r="C1733" s="41"/>
      <c r="D1733" s="40"/>
      <c r="E1733" s="39"/>
      <c r="F1733" s="38"/>
      <c r="G1733" s="37"/>
      <c r="H1733" s="36" t="s">
        <v>0</v>
      </c>
      <c r="I1733" s="35"/>
      <c r="J1733" s="36"/>
      <c r="K1733" s="35"/>
      <c r="L1733" s="34"/>
      <c r="M1733" s="33"/>
      <c r="N1733" s="32"/>
      <c r="O1733" s="31"/>
      <c r="P1733" s="30">
        <f t="shared" si="104"/>
        <v>0</v>
      </c>
      <c r="Q1733" s="45"/>
      <c r="R1733" s="46"/>
      <c r="S1733" s="45"/>
      <c r="T1733" s="44"/>
      <c r="U1733" s="26">
        <f t="shared" si="106"/>
        <v>0</v>
      </c>
      <c r="V1733" s="25">
        <f t="shared" si="105"/>
        <v>0</v>
      </c>
      <c r="W1733" s="25">
        <f t="shared" si="107"/>
        <v>0</v>
      </c>
      <c r="X1733" s="43"/>
    </row>
    <row r="1734" spans="1:24" ht="12.75">
      <c r="A1734" s="36"/>
      <c r="B1734" s="42"/>
      <c r="C1734" s="41"/>
      <c r="D1734" s="40"/>
      <c r="E1734" s="39"/>
      <c r="F1734" s="38"/>
      <c r="G1734" s="37"/>
      <c r="H1734" s="36" t="s">
        <v>0</v>
      </c>
      <c r="I1734" s="35"/>
      <c r="J1734" s="36"/>
      <c r="K1734" s="35"/>
      <c r="L1734" s="34"/>
      <c r="M1734" s="33"/>
      <c r="N1734" s="32"/>
      <c r="O1734" s="31"/>
      <c r="P1734" s="30">
        <f t="shared" ref="P1734:P1797" si="108">N1734+O1734</f>
        <v>0</v>
      </c>
      <c r="Q1734" s="45"/>
      <c r="R1734" s="46"/>
      <c r="S1734" s="45"/>
      <c r="T1734" s="44"/>
      <c r="U1734" s="26">
        <f t="shared" si="106"/>
        <v>0</v>
      </c>
      <c r="V1734" s="25">
        <f t="shared" ref="V1734:V1797" si="109">(Q1734*R1734)+(S1734*T1734)</f>
        <v>0</v>
      </c>
      <c r="W1734" s="25">
        <f t="shared" si="107"/>
        <v>0</v>
      </c>
      <c r="X1734" s="43"/>
    </row>
    <row r="1735" spans="1:24" ht="12.75">
      <c r="A1735" s="36"/>
      <c r="B1735" s="42"/>
      <c r="C1735" s="41"/>
      <c r="D1735" s="40"/>
      <c r="E1735" s="39"/>
      <c r="F1735" s="38"/>
      <c r="G1735" s="37"/>
      <c r="H1735" s="36" t="s">
        <v>0</v>
      </c>
      <c r="I1735" s="35"/>
      <c r="J1735" s="36"/>
      <c r="K1735" s="35"/>
      <c r="L1735" s="34"/>
      <c r="M1735" s="33"/>
      <c r="N1735" s="32"/>
      <c r="O1735" s="31"/>
      <c r="P1735" s="30">
        <f t="shared" si="108"/>
        <v>0</v>
      </c>
      <c r="Q1735" s="45"/>
      <c r="R1735" s="46"/>
      <c r="S1735" s="45"/>
      <c r="T1735" s="44"/>
      <c r="U1735" s="26">
        <f t="shared" ref="U1735:U1798" si="110">Q1735+S1735</f>
        <v>0</v>
      </c>
      <c r="V1735" s="25">
        <f t="shared" si="109"/>
        <v>0</v>
      </c>
      <c r="W1735" s="25">
        <f t="shared" ref="W1735:W1798" si="111">V1735+P1735</f>
        <v>0</v>
      </c>
      <c r="X1735" s="43"/>
    </row>
    <row r="1736" spans="1:24" ht="12.75">
      <c r="A1736" s="36"/>
      <c r="B1736" s="42"/>
      <c r="C1736" s="41"/>
      <c r="D1736" s="40"/>
      <c r="E1736" s="39"/>
      <c r="F1736" s="38"/>
      <c r="G1736" s="37"/>
      <c r="H1736" s="36" t="s">
        <v>0</v>
      </c>
      <c r="I1736" s="35"/>
      <c r="J1736" s="36"/>
      <c r="K1736" s="35"/>
      <c r="L1736" s="34"/>
      <c r="M1736" s="33"/>
      <c r="N1736" s="32"/>
      <c r="O1736" s="31"/>
      <c r="P1736" s="30">
        <f t="shared" si="108"/>
        <v>0</v>
      </c>
      <c r="Q1736" s="45"/>
      <c r="R1736" s="46"/>
      <c r="S1736" s="45"/>
      <c r="T1736" s="44"/>
      <c r="U1736" s="26">
        <f t="shared" si="110"/>
        <v>0</v>
      </c>
      <c r="V1736" s="25">
        <f t="shared" si="109"/>
        <v>0</v>
      </c>
      <c r="W1736" s="25">
        <f t="shared" si="111"/>
        <v>0</v>
      </c>
      <c r="X1736" s="43"/>
    </row>
    <row r="1737" spans="1:24" ht="12.75">
      <c r="A1737" s="36"/>
      <c r="B1737" s="42"/>
      <c r="C1737" s="41"/>
      <c r="D1737" s="40"/>
      <c r="E1737" s="39"/>
      <c r="F1737" s="38"/>
      <c r="G1737" s="37"/>
      <c r="H1737" s="36" t="s">
        <v>0</v>
      </c>
      <c r="I1737" s="35"/>
      <c r="J1737" s="36"/>
      <c r="K1737" s="35"/>
      <c r="L1737" s="34"/>
      <c r="M1737" s="33"/>
      <c r="N1737" s="32"/>
      <c r="O1737" s="31"/>
      <c r="P1737" s="30">
        <f t="shared" si="108"/>
        <v>0</v>
      </c>
      <c r="Q1737" s="45"/>
      <c r="R1737" s="46"/>
      <c r="S1737" s="45"/>
      <c r="T1737" s="44"/>
      <c r="U1737" s="26">
        <f t="shared" si="110"/>
        <v>0</v>
      </c>
      <c r="V1737" s="25">
        <f t="shared" si="109"/>
        <v>0</v>
      </c>
      <c r="W1737" s="25">
        <f t="shared" si="111"/>
        <v>0</v>
      </c>
      <c r="X1737" s="43"/>
    </row>
    <row r="1738" spans="1:24" ht="12.75">
      <c r="A1738" s="36"/>
      <c r="B1738" s="42"/>
      <c r="C1738" s="41"/>
      <c r="D1738" s="40"/>
      <c r="E1738" s="39"/>
      <c r="F1738" s="38"/>
      <c r="G1738" s="37"/>
      <c r="H1738" s="36" t="s">
        <v>0</v>
      </c>
      <c r="I1738" s="35"/>
      <c r="J1738" s="36"/>
      <c r="K1738" s="35"/>
      <c r="L1738" s="34"/>
      <c r="M1738" s="33"/>
      <c r="N1738" s="32"/>
      <c r="O1738" s="31"/>
      <c r="P1738" s="30">
        <f t="shared" si="108"/>
        <v>0</v>
      </c>
      <c r="Q1738" s="45"/>
      <c r="R1738" s="46"/>
      <c r="S1738" s="45"/>
      <c r="T1738" s="44"/>
      <c r="U1738" s="26">
        <f t="shared" si="110"/>
        <v>0</v>
      </c>
      <c r="V1738" s="25">
        <f t="shared" si="109"/>
        <v>0</v>
      </c>
      <c r="W1738" s="25">
        <f t="shared" si="111"/>
        <v>0</v>
      </c>
      <c r="X1738" s="43"/>
    </row>
    <row r="1739" spans="1:24" ht="12.75">
      <c r="A1739" s="36"/>
      <c r="B1739" s="42"/>
      <c r="C1739" s="41"/>
      <c r="D1739" s="40"/>
      <c r="E1739" s="39"/>
      <c r="F1739" s="38"/>
      <c r="G1739" s="37"/>
      <c r="H1739" s="36" t="s">
        <v>0</v>
      </c>
      <c r="I1739" s="35"/>
      <c r="J1739" s="36"/>
      <c r="K1739" s="35"/>
      <c r="L1739" s="34"/>
      <c r="M1739" s="33"/>
      <c r="N1739" s="32"/>
      <c r="O1739" s="31"/>
      <c r="P1739" s="30">
        <f t="shared" si="108"/>
        <v>0</v>
      </c>
      <c r="Q1739" s="45"/>
      <c r="R1739" s="46"/>
      <c r="S1739" s="45"/>
      <c r="T1739" s="44"/>
      <c r="U1739" s="26">
        <f t="shared" si="110"/>
        <v>0</v>
      </c>
      <c r="V1739" s="25">
        <f t="shared" si="109"/>
        <v>0</v>
      </c>
      <c r="W1739" s="25">
        <f t="shared" si="111"/>
        <v>0</v>
      </c>
      <c r="X1739" s="43"/>
    </row>
    <row r="1740" spans="1:24" ht="12.75">
      <c r="A1740" s="36"/>
      <c r="B1740" s="42"/>
      <c r="C1740" s="41"/>
      <c r="D1740" s="40"/>
      <c r="E1740" s="39"/>
      <c r="F1740" s="38"/>
      <c r="G1740" s="37"/>
      <c r="H1740" s="36" t="s">
        <v>0</v>
      </c>
      <c r="I1740" s="35"/>
      <c r="J1740" s="36"/>
      <c r="K1740" s="35"/>
      <c r="L1740" s="34"/>
      <c r="M1740" s="33"/>
      <c r="N1740" s="32"/>
      <c r="O1740" s="31"/>
      <c r="P1740" s="30">
        <f t="shared" si="108"/>
        <v>0</v>
      </c>
      <c r="Q1740" s="45"/>
      <c r="R1740" s="46"/>
      <c r="S1740" s="45"/>
      <c r="T1740" s="44"/>
      <c r="U1740" s="26">
        <f t="shared" si="110"/>
        <v>0</v>
      </c>
      <c r="V1740" s="25">
        <f t="shared" si="109"/>
        <v>0</v>
      </c>
      <c r="W1740" s="25">
        <f t="shared" si="111"/>
        <v>0</v>
      </c>
      <c r="X1740" s="43"/>
    </row>
    <row r="1741" spans="1:24" ht="12.75">
      <c r="A1741" s="36"/>
      <c r="B1741" s="42"/>
      <c r="C1741" s="41"/>
      <c r="D1741" s="40"/>
      <c r="E1741" s="39"/>
      <c r="F1741" s="38"/>
      <c r="G1741" s="37"/>
      <c r="H1741" s="36" t="s">
        <v>0</v>
      </c>
      <c r="I1741" s="35"/>
      <c r="J1741" s="36"/>
      <c r="K1741" s="35"/>
      <c r="L1741" s="34"/>
      <c r="M1741" s="33"/>
      <c r="N1741" s="32"/>
      <c r="O1741" s="31"/>
      <c r="P1741" s="30">
        <f t="shared" si="108"/>
        <v>0</v>
      </c>
      <c r="Q1741" s="45"/>
      <c r="R1741" s="46"/>
      <c r="S1741" s="45"/>
      <c r="T1741" s="44"/>
      <c r="U1741" s="26">
        <f t="shared" si="110"/>
        <v>0</v>
      </c>
      <c r="V1741" s="25">
        <f t="shared" si="109"/>
        <v>0</v>
      </c>
      <c r="W1741" s="25">
        <f t="shared" si="111"/>
        <v>0</v>
      </c>
      <c r="X1741" s="43"/>
    </row>
    <row r="1742" spans="1:24" ht="12.75">
      <c r="A1742" s="36"/>
      <c r="B1742" s="42"/>
      <c r="C1742" s="41"/>
      <c r="D1742" s="40"/>
      <c r="E1742" s="39"/>
      <c r="F1742" s="38"/>
      <c r="G1742" s="37"/>
      <c r="H1742" s="36" t="s">
        <v>0</v>
      </c>
      <c r="I1742" s="35"/>
      <c r="J1742" s="36"/>
      <c r="K1742" s="35"/>
      <c r="L1742" s="34"/>
      <c r="M1742" s="33"/>
      <c r="N1742" s="32"/>
      <c r="O1742" s="31"/>
      <c r="P1742" s="30">
        <f t="shared" si="108"/>
        <v>0</v>
      </c>
      <c r="Q1742" s="45"/>
      <c r="R1742" s="46"/>
      <c r="S1742" s="45"/>
      <c r="T1742" s="44"/>
      <c r="U1742" s="26">
        <f t="shared" si="110"/>
        <v>0</v>
      </c>
      <c r="V1742" s="25">
        <f t="shared" si="109"/>
        <v>0</v>
      </c>
      <c r="W1742" s="25">
        <f t="shared" si="111"/>
        <v>0</v>
      </c>
      <c r="X1742" s="43"/>
    </row>
    <row r="1743" spans="1:24" ht="12.75">
      <c r="A1743" s="36"/>
      <c r="B1743" s="42"/>
      <c r="C1743" s="41"/>
      <c r="D1743" s="40"/>
      <c r="E1743" s="39"/>
      <c r="F1743" s="38"/>
      <c r="G1743" s="37"/>
      <c r="H1743" s="36" t="s">
        <v>0</v>
      </c>
      <c r="I1743" s="35"/>
      <c r="J1743" s="36"/>
      <c r="K1743" s="35"/>
      <c r="L1743" s="34"/>
      <c r="M1743" s="33"/>
      <c r="N1743" s="32"/>
      <c r="O1743" s="31"/>
      <c r="P1743" s="30">
        <f t="shared" si="108"/>
        <v>0</v>
      </c>
      <c r="Q1743" s="45"/>
      <c r="R1743" s="46"/>
      <c r="S1743" s="45"/>
      <c r="T1743" s="44"/>
      <c r="U1743" s="26">
        <f t="shared" si="110"/>
        <v>0</v>
      </c>
      <c r="V1743" s="25">
        <f t="shared" si="109"/>
        <v>0</v>
      </c>
      <c r="W1743" s="25">
        <f t="shared" si="111"/>
        <v>0</v>
      </c>
      <c r="X1743" s="43"/>
    </row>
    <row r="1744" spans="1:24" ht="12.75">
      <c r="A1744" s="36"/>
      <c r="B1744" s="42"/>
      <c r="C1744" s="41"/>
      <c r="D1744" s="40"/>
      <c r="E1744" s="39"/>
      <c r="F1744" s="38"/>
      <c r="G1744" s="37"/>
      <c r="H1744" s="36" t="s">
        <v>0</v>
      </c>
      <c r="I1744" s="35"/>
      <c r="J1744" s="36"/>
      <c r="K1744" s="35"/>
      <c r="L1744" s="34"/>
      <c r="M1744" s="33"/>
      <c r="N1744" s="32"/>
      <c r="O1744" s="31"/>
      <c r="P1744" s="30">
        <f t="shared" si="108"/>
        <v>0</v>
      </c>
      <c r="Q1744" s="45"/>
      <c r="R1744" s="46"/>
      <c r="S1744" s="45"/>
      <c r="T1744" s="44"/>
      <c r="U1744" s="26">
        <f t="shared" si="110"/>
        <v>0</v>
      </c>
      <c r="V1744" s="25">
        <f t="shared" si="109"/>
        <v>0</v>
      </c>
      <c r="W1744" s="25">
        <f t="shared" si="111"/>
        <v>0</v>
      </c>
      <c r="X1744" s="43"/>
    </row>
    <row r="1745" spans="1:24" ht="12.75">
      <c r="A1745" s="36"/>
      <c r="B1745" s="42"/>
      <c r="C1745" s="41"/>
      <c r="D1745" s="40"/>
      <c r="E1745" s="39"/>
      <c r="F1745" s="38"/>
      <c r="G1745" s="37"/>
      <c r="H1745" s="36" t="s">
        <v>0</v>
      </c>
      <c r="I1745" s="35"/>
      <c r="J1745" s="36"/>
      <c r="K1745" s="35"/>
      <c r="L1745" s="34"/>
      <c r="M1745" s="33"/>
      <c r="N1745" s="32"/>
      <c r="O1745" s="31"/>
      <c r="P1745" s="30">
        <f t="shared" si="108"/>
        <v>0</v>
      </c>
      <c r="Q1745" s="45"/>
      <c r="R1745" s="46"/>
      <c r="S1745" s="45"/>
      <c r="T1745" s="44"/>
      <c r="U1745" s="26">
        <f t="shared" si="110"/>
        <v>0</v>
      </c>
      <c r="V1745" s="25">
        <f t="shared" si="109"/>
        <v>0</v>
      </c>
      <c r="W1745" s="25">
        <f t="shared" si="111"/>
        <v>0</v>
      </c>
      <c r="X1745" s="43"/>
    </row>
    <row r="1746" spans="1:24" ht="12.75">
      <c r="A1746" s="36"/>
      <c r="B1746" s="42"/>
      <c r="C1746" s="41"/>
      <c r="D1746" s="40"/>
      <c r="E1746" s="39"/>
      <c r="F1746" s="38"/>
      <c r="G1746" s="37"/>
      <c r="H1746" s="36" t="s">
        <v>0</v>
      </c>
      <c r="I1746" s="35"/>
      <c r="J1746" s="36"/>
      <c r="K1746" s="35"/>
      <c r="L1746" s="34"/>
      <c r="M1746" s="33"/>
      <c r="N1746" s="32"/>
      <c r="O1746" s="31"/>
      <c r="P1746" s="30">
        <f t="shared" si="108"/>
        <v>0</v>
      </c>
      <c r="Q1746" s="45"/>
      <c r="R1746" s="46"/>
      <c r="S1746" s="45"/>
      <c r="T1746" s="44"/>
      <c r="U1746" s="26">
        <f t="shared" si="110"/>
        <v>0</v>
      </c>
      <c r="V1746" s="25">
        <f t="shared" si="109"/>
        <v>0</v>
      </c>
      <c r="W1746" s="25">
        <f t="shared" si="111"/>
        <v>0</v>
      </c>
      <c r="X1746" s="43"/>
    </row>
    <row r="1747" spans="1:24" ht="12.75">
      <c r="A1747" s="36"/>
      <c r="B1747" s="42"/>
      <c r="C1747" s="41"/>
      <c r="D1747" s="40"/>
      <c r="E1747" s="39"/>
      <c r="F1747" s="38"/>
      <c r="G1747" s="37"/>
      <c r="H1747" s="36" t="s">
        <v>0</v>
      </c>
      <c r="I1747" s="35"/>
      <c r="J1747" s="36"/>
      <c r="K1747" s="35"/>
      <c r="L1747" s="34"/>
      <c r="M1747" s="33"/>
      <c r="N1747" s="32"/>
      <c r="O1747" s="31"/>
      <c r="P1747" s="30">
        <f t="shared" si="108"/>
        <v>0</v>
      </c>
      <c r="Q1747" s="45"/>
      <c r="R1747" s="46"/>
      <c r="S1747" s="45"/>
      <c r="T1747" s="44"/>
      <c r="U1747" s="26">
        <f t="shared" si="110"/>
        <v>0</v>
      </c>
      <c r="V1747" s="25">
        <f t="shared" si="109"/>
        <v>0</v>
      </c>
      <c r="W1747" s="25">
        <f t="shared" si="111"/>
        <v>0</v>
      </c>
      <c r="X1747" s="43"/>
    </row>
    <row r="1748" spans="1:24" ht="12.75">
      <c r="A1748" s="36"/>
      <c r="B1748" s="42"/>
      <c r="C1748" s="41"/>
      <c r="D1748" s="40"/>
      <c r="E1748" s="39"/>
      <c r="F1748" s="38"/>
      <c r="G1748" s="37"/>
      <c r="H1748" s="36" t="s">
        <v>0</v>
      </c>
      <c r="I1748" s="35"/>
      <c r="J1748" s="36"/>
      <c r="K1748" s="35"/>
      <c r="L1748" s="34"/>
      <c r="M1748" s="33"/>
      <c r="N1748" s="32"/>
      <c r="O1748" s="31"/>
      <c r="P1748" s="30">
        <f t="shared" si="108"/>
        <v>0</v>
      </c>
      <c r="Q1748" s="45"/>
      <c r="R1748" s="46"/>
      <c r="S1748" s="45"/>
      <c r="T1748" s="44"/>
      <c r="U1748" s="26">
        <f t="shared" si="110"/>
        <v>0</v>
      </c>
      <c r="V1748" s="25">
        <f t="shared" si="109"/>
        <v>0</v>
      </c>
      <c r="W1748" s="25">
        <f t="shared" si="111"/>
        <v>0</v>
      </c>
      <c r="X1748" s="43"/>
    </row>
    <row r="1749" spans="1:24" ht="12.75">
      <c r="A1749" s="36"/>
      <c r="B1749" s="42"/>
      <c r="C1749" s="41"/>
      <c r="D1749" s="40"/>
      <c r="E1749" s="39"/>
      <c r="F1749" s="38"/>
      <c r="G1749" s="37"/>
      <c r="H1749" s="36" t="s">
        <v>0</v>
      </c>
      <c r="I1749" s="35"/>
      <c r="J1749" s="36"/>
      <c r="K1749" s="35"/>
      <c r="L1749" s="34"/>
      <c r="M1749" s="33"/>
      <c r="N1749" s="32"/>
      <c r="O1749" s="31"/>
      <c r="P1749" s="30">
        <f t="shared" si="108"/>
        <v>0</v>
      </c>
      <c r="Q1749" s="45"/>
      <c r="R1749" s="46"/>
      <c r="S1749" s="45"/>
      <c r="T1749" s="44"/>
      <c r="U1749" s="26">
        <f t="shared" si="110"/>
        <v>0</v>
      </c>
      <c r="V1749" s="25">
        <f t="shared" si="109"/>
        <v>0</v>
      </c>
      <c r="W1749" s="25">
        <f t="shared" si="111"/>
        <v>0</v>
      </c>
      <c r="X1749" s="43"/>
    </row>
    <row r="1750" spans="1:24" ht="12.75">
      <c r="A1750" s="36"/>
      <c r="B1750" s="42"/>
      <c r="C1750" s="41"/>
      <c r="D1750" s="40"/>
      <c r="E1750" s="39"/>
      <c r="F1750" s="38"/>
      <c r="G1750" s="37"/>
      <c r="H1750" s="36" t="s">
        <v>0</v>
      </c>
      <c r="I1750" s="35"/>
      <c r="J1750" s="36"/>
      <c r="K1750" s="35"/>
      <c r="L1750" s="34"/>
      <c r="M1750" s="33"/>
      <c r="N1750" s="32"/>
      <c r="O1750" s="31"/>
      <c r="P1750" s="30">
        <f t="shared" si="108"/>
        <v>0</v>
      </c>
      <c r="Q1750" s="45"/>
      <c r="R1750" s="46"/>
      <c r="S1750" s="45"/>
      <c r="T1750" s="44"/>
      <c r="U1750" s="26">
        <f t="shared" si="110"/>
        <v>0</v>
      </c>
      <c r="V1750" s="25">
        <f t="shared" si="109"/>
        <v>0</v>
      </c>
      <c r="W1750" s="25">
        <f t="shared" si="111"/>
        <v>0</v>
      </c>
      <c r="X1750" s="43"/>
    </row>
    <row r="1751" spans="1:24" ht="12.75">
      <c r="A1751" s="36"/>
      <c r="B1751" s="42"/>
      <c r="C1751" s="41"/>
      <c r="D1751" s="40"/>
      <c r="E1751" s="39"/>
      <c r="F1751" s="38"/>
      <c r="G1751" s="37"/>
      <c r="H1751" s="36" t="s">
        <v>0</v>
      </c>
      <c r="I1751" s="35"/>
      <c r="J1751" s="36"/>
      <c r="K1751" s="35"/>
      <c r="L1751" s="34"/>
      <c r="M1751" s="33"/>
      <c r="N1751" s="32"/>
      <c r="O1751" s="31"/>
      <c r="P1751" s="30">
        <f t="shared" si="108"/>
        <v>0</v>
      </c>
      <c r="Q1751" s="45"/>
      <c r="R1751" s="46"/>
      <c r="S1751" s="45"/>
      <c r="T1751" s="44"/>
      <c r="U1751" s="26">
        <f t="shared" si="110"/>
        <v>0</v>
      </c>
      <c r="V1751" s="25">
        <f t="shared" si="109"/>
        <v>0</v>
      </c>
      <c r="W1751" s="25">
        <f t="shared" si="111"/>
        <v>0</v>
      </c>
      <c r="X1751" s="43"/>
    </row>
    <row r="1752" spans="1:24" ht="12.75">
      <c r="A1752" s="36"/>
      <c r="B1752" s="42"/>
      <c r="C1752" s="41"/>
      <c r="D1752" s="40"/>
      <c r="E1752" s="39"/>
      <c r="F1752" s="38"/>
      <c r="G1752" s="37"/>
      <c r="H1752" s="36" t="s">
        <v>0</v>
      </c>
      <c r="I1752" s="35"/>
      <c r="J1752" s="36"/>
      <c r="K1752" s="35"/>
      <c r="L1752" s="34"/>
      <c r="M1752" s="33"/>
      <c r="N1752" s="32"/>
      <c r="O1752" s="31"/>
      <c r="P1752" s="30">
        <f t="shared" si="108"/>
        <v>0</v>
      </c>
      <c r="Q1752" s="45"/>
      <c r="R1752" s="46"/>
      <c r="S1752" s="45"/>
      <c r="T1752" s="44"/>
      <c r="U1752" s="26">
        <f t="shared" si="110"/>
        <v>0</v>
      </c>
      <c r="V1752" s="25">
        <f t="shared" si="109"/>
        <v>0</v>
      </c>
      <c r="W1752" s="25">
        <f t="shared" si="111"/>
        <v>0</v>
      </c>
      <c r="X1752" s="43"/>
    </row>
    <row r="1753" spans="1:24" ht="12.75">
      <c r="A1753" s="36"/>
      <c r="B1753" s="42"/>
      <c r="C1753" s="41"/>
      <c r="D1753" s="40"/>
      <c r="E1753" s="39"/>
      <c r="F1753" s="38"/>
      <c r="G1753" s="37"/>
      <c r="H1753" s="36" t="s">
        <v>0</v>
      </c>
      <c r="I1753" s="35"/>
      <c r="J1753" s="36"/>
      <c r="K1753" s="35"/>
      <c r="L1753" s="34"/>
      <c r="M1753" s="33"/>
      <c r="N1753" s="32"/>
      <c r="O1753" s="31"/>
      <c r="P1753" s="30">
        <f t="shared" si="108"/>
        <v>0</v>
      </c>
      <c r="Q1753" s="45"/>
      <c r="R1753" s="46"/>
      <c r="S1753" s="45"/>
      <c r="T1753" s="44"/>
      <c r="U1753" s="26">
        <f t="shared" si="110"/>
        <v>0</v>
      </c>
      <c r="V1753" s="25">
        <f t="shared" si="109"/>
        <v>0</v>
      </c>
      <c r="W1753" s="25">
        <f t="shared" si="111"/>
        <v>0</v>
      </c>
      <c r="X1753" s="43"/>
    </row>
    <row r="1754" spans="1:24" ht="12.75">
      <c r="A1754" s="36"/>
      <c r="B1754" s="42"/>
      <c r="C1754" s="41"/>
      <c r="D1754" s="40"/>
      <c r="E1754" s="39"/>
      <c r="F1754" s="38"/>
      <c r="G1754" s="37"/>
      <c r="H1754" s="36" t="s">
        <v>0</v>
      </c>
      <c r="I1754" s="35"/>
      <c r="J1754" s="36"/>
      <c r="K1754" s="35"/>
      <c r="L1754" s="34"/>
      <c r="M1754" s="33"/>
      <c r="N1754" s="32"/>
      <c r="O1754" s="31"/>
      <c r="P1754" s="30">
        <f t="shared" si="108"/>
        <v>0</v>
      </c>
      <c r="Q1754" s="45"/>
      <c r="R1754" s="46"/>
      <c r="S1754" s="45"/>
      <c r="T1754" s="44"/>
      <c r="U1754" s="26">
        <f t="shared" si="110"/>
        <v>0</v>
      </c>
      <c r="V1754" s="25">
        <f t="shared" si="109"/>
        <v>0</v>
      </c>
      <c r="W1754" s="25">
        <f t="shared" si="111"/>
        <v>0</v>
      </c>
      <c r="X1754" s="43"/>
    </row>
    <row r="1755" spans="1:24" ht="12.75">
      <c r="A1755" s="36"/>
      <c r="B1755" s="42"/>
      <c r="C1755" s="41"/>
      <c r="D1755" s="40"/>
      <c r="E1755" s="39"/>
      <c r="F1755" s="38"/>
      <c r="G1755" s="37"/>
      <c r="H1755" s="36" t="s">
        <v>0</v>
      </c>
      <c r="I1755" s="35"/>
      <c r="J1755" s="36"/>
      <c r="K1755" s="35"/>
      <c r="L1755" s="34"/>
      <c r="M1755" s="33"/>
      <c r="N1755" s="32"/>
      <c r="O1755" s="31"/>
      <c r="P1755" s="30">
        <f t="shared" si="108"/>
        <v>0</v>
      </c>
      <c r="Q1755" s="45"/>
      <c r="R1755" s="46"/>
      <c r="S1755" s="45"/>
      <c r="T1755" s="44"/>
      <c r="U1755" s="26">
        <f t="shared" si="110"/>
        <v>0</v>
      </c>
      <c r="V1755" s="25">
        <f t="shared" si="109"/>
        <v>0</v>
      </c>
      <c r="W1755" s="25">
        <f t="shared" si="111"/>
        <v>0</v>
      </c>
      <c r="X1755" s="43"/>
    </row>
    <row r="1756" spans="1:24" ht="12.75">
      <c r="A1756" s="36"/>
      <c r="B1756" s="42"/>
      <c r="C1756" s="41"/>
      <c r="D1756" s="40"/>
      <c r="E1756" s="39"/>
      <c r="F1756" s="38"/>
      <c r="G1756" s="37"/>
      <c r="H1756" s="36" t="s">
        <v>0</v>
      </c>
      <c r="I1756" s="35"/>
      <c r="J1756" s="36"/>
      <c r="K1756" s="35"/>
      <c r="L1756" s="34"/>
      <c r="M1756" s="33"/>
      <c r="N1756" s="32"/>
      <c r="O1756" s="31"/>
      <c r="P1756" s="30">
        <f t="shared" si="108"/>
        <v>0</v>
      </c>
      <c r="Q1756" s="45"/>
      <c r="R1756" s="46"/>
      <c r="S1756" s="45"/>
      <c r="T1756" s="44"/>
      <c r="U1756" s="26">
        <f t="shared" si="110"/>
        <v>0</v>
      </c>
      <c r="V1756" s="25">
        <f t="shared" si="109"/>
        <v>0</v>
      </c>
      <c r="W1756" s="25">
        <f t="shared" si="111"/>
        <v>0</v>
      </c>
      <c r="X1756" s="43"/>
    </row>
    <row r="1757" spans="1:24" ht="12.75">
      <c r="A1757" s="36"/>
      <c r="B1757" s="42"/>
      <c r="C1757" s="41"/>
      <c r="D1757" s="40"/>
      <c r="E1757" s="39"/>
      <c r="F1757" s="38"/>
      <c r="G1757" s="37"/>
      <c r="H1757" s="36" t="s">
        <v>0</v>
      </c>
      <c r="I1757" s="35"/>
      <c r="J1757" s="36"/>
      <c r="K1757" s="35"/>
      <c r="L1757" s="34"/>
      <c r="M1757" s="33"/>
      <c r="N1757" s="32"/>
      <c r="O1757" s="31"/>
      <c r="P1757" s="30">
        <f t="shared" si="108"/>
        <v>0</v>
      </c>
      <c r="Q1757" s="45"/>
      <c r="R1757" s="46"/>
      <c r="S1757" s="45"/>
      <c r="T1757" s="44"/>
      <c r="U1757" s="26">
        <f t="shared" si="110"/>
        <v>0</v>
      </c>
      <c r="V1757" s="25">
        <f t="shared" si="109"/>
        <v>0</v>
      </c>
      <c r="W1757" s="25">
        <f t="shared" si="111"/>
        <v>0</v>
      </c>
      <c r="X1757" s="43"/>
    </row>
    <row r="1758" spans="1:24" ht="12.75">
      <c r="A1758" s="36"/>
      <c r="B1758" s="42"/>
      <c r="C1758" s="41"/>
      <c r="D1758" s="40"/>
      <c r="E1758" s="39"/>
      <c r="F1758" s="38"/>
      <c r="G1758" s="37"/>
      <c r="H1758" s="36" t="s">
        <v>0</v>
      </c>
      <c r="I1758" s="35"/>
      <c r="J1758" s="36"/>
      <c r="K1758" s="35"/>
      <c r="L1758" s="34"/>
      <c r="M1758" s="33"/>
      <c r="N1758" s="32"/>
      <c r="O1758" s="31"/>
      <c r="P1758" s="30">
        <f t="shared" si="108"/>
        <v>0</v>
      </c>
      <c r="Q1758" s="45"/>
      <c r="R1758" s="46"/>
      <c r="S1758" s="45"/>
      <c r="T1758" s="44"/>
      <c r="U1758" s="26">
        <f t="shared" si="110"/>
        <v>0</v>
      </c>
      <c r="V1758" s="25">
        <f t="shared" si="109"/>
        <v>0</v>
      </c>
      <c r="W1758" s="25">
        <f t="shared" si="111"/>
        <v>0</v>
      </c>
      <c r="X1758" s="43"/>
    </row>
    <row r="1759" spans="1:24" ht="12.75">
      <c r="A1759" s="36"/>
      <c r="B1759" s="42"/>
      <c r="C1759" s="41"/>
      <c r="D1759" s="40"/>
      <c r="E1759" s="39"/>
      <c r="F1759" s="38"/>
      <c r="G1759" s="37"/>
      <c r="H1759" s="36" t="s">
        <v>0</v>
      </c>
      <c r="I1759" s="35"/>
      <c r="J1759" s="36"/>
      <c r="K1759" s="35"/>
      <c r="L1759" s="34"/>
      <c r="M1759" s="33"/>
      <c r="N1759" s="32"/>
      <c r="O1759" s="31"/>
      <c r="P1759" s="30">
        <f t="shared" si="108"/>
        <v>0</v>
      </c>
      <c r="Q1759" s="45"/>
      <c r="R1759" s="46"/>
      <c r="S1759" s="45"/>
      <c r="T1759" s="44"/>
      <c r="U1759" s="26">
        <f t="shared" si="110"/>
        <v>0</v>
      </c>
      <c r="V1759" s="25">
        <f t="shared" si="109"/>
        <v>0</v>
      </c>
      <c r="W1759" s="25">
        <f t="shared" si="111"/>
        <v>0</v>
      </c>
      <c r="X1759" s="43"/>
    </row>
    <row r="1760" spans="1:24" ht="12.75">
      <c r="A1760" s="36"/>
      <c r="B1760" s="42"/>
      <c r="C1760" s="41"/>
      <c r="D1760" s="40"/>
      <c r="E1760" s="39"/>
      <c r="F1760" s="38"/>
      <c r="G1760" s="37"/>
      <c r="H1760" s="36" t="s">
        <v>0</v>
      </c>
      <c r="I1760" s="35"/>
      <c r="J1760" s="36"/>
      <c r="K1760" s="35"/>
      <c r="L1760" s="34"/>
      <c r="M1760" s="33"/>
      <c r="N1760" s="32"/>
      <c r="O1760" s="31"/>
      <c r="P1760" s="30">
        <f t="shared" si="108"/>
        <v>0</v>
      </c>
      <c r="Q1760" s="45"/>
      <c r="R1760" s="46"/>
      <c r="S1760" s="45"/>
      <c r="T1760" s="44"/>
      <c r="U1760" s="26">
        <f t="shared" si="110"/>
        <v>0</v>
      </c>
      <c r="V1760" s="25">
        <f t="shared" si="109"/>
        <v>0</v>
      </c>
      <c r="W1760" s="25">
        <f t="shared" si="111"/>
        <v>0</v>
      </c>
      <c r="X1760" s="43"/>
    </row>
    <row r="1761" spans="1:24" ht="12.75">
      <c r="A1761" s="36"/>
      <c r="B1761" s="42"/>
      <c r="C1761" s="41"/>
      <c r="D1761" s="40"/>
      <c r="E1761" s="39"/>
      <c r="F1761" s="38"/>
      <c r="G1761" s="37"/>
      <c r="H1761" s="36" t="s">
        <v>0</v>
      </c>
      <c r="I1761" s="35"/>
      <c r="J1761" s="36"/>
      <c r="K1761" s="35"/>
      <c r="L1761" s="34"/>
      <c r="M1761" s="33"/>
      <c r="N1761" s="32"/>
      <c r="O1761" s="31"/>
      <c r="P1761" s="30">
        <f t="shared" si="108"/>
        <v>0</v>
      </c>
      <c r="Q1761" s="45"/>
      <c r="R1761" s="46"/>
      <c r="S1761" s="45"/>
      <c r="T1761" s="44"/>
      <c r="U1761" s="26">
        <f t="shared" si="110"/>
        <v>0</v>
      </c>
      <c r="V1761" s="25">
        <f t="shared" si="109"/>
        <v>0</v>
      </c>
      <c r="W1761" s="25">
        <f t="shared" si="111"/>
        <v>0</v>
      </c>
      <c r="X1761" s="43"/>
    </row>
    <row r="1762" spans="1:24" ht="12.75">
      <c r="A1762" s="36"/>
      <c r="B1762" s="42"/>
      <c r="C1762" s="41"/>
      <c r="D1762" s="40"/>
      <c r="E1762" s="39"/>
      <c r="F1762" s="38"/>
      <c r="G1762" s="37"/>
      <c r="H1762" s="36" t="s">
        <v>0</v>
      </c>
      <c r="I1762" s="35"/>
      <c r="J1762" s="36"/>
      <c r="K1762" s="35"/>
      <c r="L1762" s="34"/>
      <c r="M1762" s="33"/>
      <c r="N1762" s="32"/>
      <c r="O1762" s="31"/>
      <c r="P1762" s="30">
        <f t="shared" si="108"/>
        <v>0</v>
      </c>
      <c r="Q1762" s="45"/>
      <c r="R1762" s="46"/>
      <c r="S1762" s="45"/>
      <c r="T1762" s="44"/>
      <c r="U1762" s="26">
        <f t="shared" si="110"/>
        <v>0</v>
      </c>
      <c r="V1762" s="25">
        <f t="shared" si="109"/>
        <v>0</v>
      </c>
      <c r="W1762" s="25">
        <f t="shared" si="111"/>
        <v>0</v>
      </c>
      <c r="X1762" s="43"/>
    </row>
    <row r="1763" spans="1:24" ht="12.75">
      <c r="A1763" s="36"/>
      <c r="B1763" s="42"/>
      <c r="C1763" s="41"/>
      <c r="D1763" s="40"/>
      <c r="E1763" s="39"/>
      <c r="F1763" s="38"/>
      <c r="G1763" s="37"/>
      <c r="H1763" s="36" t="s">
        <v>0</v>
      </c>
      <c r="I1763" s="35"/>
      <c r="J1763" s="36"/>
      <c r="K1763" s="35"/>
      <c r="L1763" s="34"/>
      <c r="M1763" s="33"/>
      <c r="N1763" s="32"/>
      <c r="O1763" s="31"/>
      <c r="P1763" s="30">
        <f t="shared" si="108"/>
        <v>0</v>
      </c>
      <c r="Q1763" s="45"/>
      <c r="R1763" s="46"/>
      <c r="S1763" s="45"/>
      <c r="T1763" s="44"/>
      <c r="U1763" s="26">
        <f t="shared" si="110"/>
        <v>0</v>
      </c>
      <c r="V1763" s="25">
        <f t="shared" si="109"/>
        <v>0</v>
      </c>
      <c r="W1763" s="25">
        <f t="shared" si="111"/>
        <v>0</v>
      </c>
      <c r="X1763" s="43"/>
    </row>
    <row r="1764" spans="1:24" ht="12.75">
      <c r="A1764" s="36"/>
      <c r="B1764" s="42"/>
      <c r="C1764" s="41"/>
      <c r="D1764" s="40"/>
      <c r="E1764" s="39"/>
      <c r="F1764" s="38"/>
      <c r="G1764" s="37"/>
      <c r="H1764" s="36" t="s">
        <v>0</v>
      </c>
      <c r="I1764" s="35"/>
      <c r="J1764" s="36"/>
      <c r="K1764" s="35"/>
      <c r="L1764" s="34"/>
      <c r="M1764" s="33"/>
      <c r="N1764" s="32"/>
      <c r="O1764" s="31"/>
      <c r="P1764" s="30">
        <f t="shared" si="108"/>
        <v>0</v>
      </c>
      <c r="Q1764" s="45"/>
      <c r="R1764" s="46"/>
      <c r="S1764" s="45"/>
      <c r="T1764" s="44"/>
      <c r="U1764" s="26">
        <f t="shared" si="110"/>
        <v>0</v>
      </c>
      <c r="V1764" s="25">
        <f t="shared" si="109"/>
        <v>0</v>
      </c>
      <c r="W1764" s="25">
        <f t="shared" si="111"/>
        <v>0</v>
      </c>
      <c r="X1764" s="43"/>
    </row>
    <row r="1765" spans="1:24" ht="12.75">
      <c r="A1765" s="36"/>
      <c r="B1765" s="42"/>
      <c r="C1765" s="41"/>
      <c r="D1765" s="40"/>
      <c r="E1765" s="39"/>
      <c r="F1765" s="38"/>
      <c r="G1765" s="37"/>
      <c r="H1765" s="36" t="s">
        <v>0</v>
      </c>
      <c r="I1765" s="35"/>
      <c r="J1765" s="36"/>
      <c r="K1765" s="35"/>
      <c r="L1765" s="34"/>
      <c r="M1765" s="33"/>
      <c r="N1765" s="32"/>
      <c r="O1765" s="31"/>
      <c r="P1765" s="30">
        <f t="shared" si="108"/>
        <v>0</v>
      </c>
      <c r="Q1765" s="45"/>
      <c r="R1765" s="46"/>
      <c r="S1765" s="45"/>
      <c r="T1765" s="44"/>
      <c r="U1765" s="26">
        <f t="shared" si="110"/>
        <v>0</v>
      </c>
      <c r="V1765" s="25">
        <f t="shared" si="109"/>
        <v>0</v>
      </c>
      <c r="W1765" s="25">
        <f t="shared" si="111"/>
        <v>0</v>
      </c>
      <c r="X1765" s="43"/>
    </row>
    <row r="1766" spans="1:24" ht="12.75">
      <c r="A1766" s="36"/>
      <c r="B1766" s="42"/>
      <c r="C1766" s="41"/>
      <c r="D1766" s="40"/>
      <c r="E1766" s="39"/>
      <c r="F1766" s="38"/>
      <c r="G1766" s="37"/>
      <c r="H1766" s="36" t="s">
        <v>0</v>
      </c>
      <c r="I1766" s="35"/>
      <c r="J1766" s="36"/>
      <c r="K1766" s="35"/>
      <c r="L1766" s="34"/>
      <c r="M1766" s="33"/>
      <c r="N1766" s="32"/>
      <c r="O1766" s="31"/>
      <c r="P1766" s="30">
        <f t="shared" si="108"/>
        <v>0</v>
      </c>
      <c r="Q1766" s="45"/>
      <c r="R1766" s="46"/>
      <c r="S1766" s="45"/>
      <c r="T1766" s="44"/>
      <c r="U1766" s="26">
        <f t="shared" si="110"/>
        <v>0</v>
      </c>
      <c r="V1766" s="25">
        <f t="shared" si="109"/>
        <v>0</v>
      </c>
      <c r="W1766" s="25">
        <f t="shared" si="111"/>
        <v>0</v>
      </c>
      <c r="X1766" s="43"/>
    </row>
    <row r="1767" spans="1:24" ht="12.75">
      <c r="A1767" s="36"/>
      <c r="B1767" s="42"/>
      <c r="C1767" s="41"/>
      <c r="D1767" s="40"/>
      <c r="E1767" s="39"/>
      <c r="F1767" s="38"/>
      <c r="G1767" s="37"/>
      <c r="H1767" s="36" t="s">
        <v>0</v>
      </c>
      <c r="I1767" s="35"/>
      <c r="J1767" s="36"/>
      <c r="K1767" s="35"/>
      <c r="L1767" s="34"/>
      <c r="M1767" s="33"/>
      <c r="N1767" s="32"/>
      <c r="O1767" s="31"/>
      <c r="P1767" s="30">
        <f t="shared" si="108"/>
        <v>0</v>
      </c>
      <c r="Q1767" s="45"/>
      <c r="R1767" s="46"/>
      <c r="S1767" s="45"/>
      <c r="T1767" s="44"/>
      <c r="U1767" s="26">
        <f t="shared" si="110"/>
        <v>0</v>
      </c>
      <c r="V1767" s="25">
        <f t="shared" si="109"/>
        <v>0</v>
      </c>
      <c r="W1767" s="25">
        <f t="shared" si="111"/>
        <v>0</v>
      </c>
      <c r="X1767" s="43"/>
    </row>
    <row r="1768" spans="1:24" ht="12.75">
      <c r="A1768" s="36"/>
      <c r="B1768" s="42"/>
      <c r="C1768" s="41"/>
      <c r="D1768" s="40"/>
      <c r="E1768" s="39"/>
      <c r="F1768" s="38"/>
      <c r="G1768" s="37"/>
      <c r="H1768" s="36" t="s">
        <v>0</v>
      </c>
      <c r="I1768" s="35"/>
      <c r="J1768" s="36"/>
      <c r="K1768" s="35"/>
      <c r="L1768" s="34"/>
      <c r="M1768" s="33"/>
      <c r="N1768" s="32"/>
      <c r="O1768" s="31"/>
      <c r="P1768" s="30">
        <f t="shared" si="108"/>
        <v>0</v>
      </c>
      <c r="Q1768" s="45"/>
      <c r="R1768" s="46"/>
      <c r="S1768" s="45"/>
      <c r="T1768" s="44"/>
      <c r="U1768" s="26">
        <f t="shared" si="110"/>
        <v>0</v>
      </c>
      <c r="V1768" s="25">
        <f t="shared" si="109"/>
        <v>0</v>
      </c>
      <c r="W1768" s="25">
        <f t="shared" si="111"/>
        <v>0</v>
      </c>
      <c r="X1768" s="43"/>
    </row>
    <row r="1769" spans="1:24" ht="12.75">
      <c r="A1769" s="36"/>
      <c r="B1769" s="42"/>
      <c r="C1769" s="41"/>
      <c r="D1769" s="40"/>
      <c r="E1769" s="39"/>
      <c r="F1769" s="38"/>
      <c r="G1769" s="37"/>
      <c r="H1769" s="36" t="s">
        <v>0</v>
      </c>
      <c r="I1769" s="35"/>
      <c r="J1769" s="36"/>
      <c r="K1769" s="35"/>
      <c r="L1769" s="34"/>
      <c r="M1769" s="33"/>
      <c r="N1769" s="32"/>
      <c r="O1769" s="31"/>
      <c r="P1769" s="30">
        <f t="shared" si="108"/>
        <v>0</v>
      </c>
      <c r="Q1769" s="45"/>
      <c r="R1769" s="46"/>
      <c r="S1769" s="45"/>
      <c r="T1769" s="44"/>
      <c r="U1769" s="26">
        <f t="shared" si="110"/>
        <v>0</v>
      </c>
      <c r="V1769" s="25">
        <f t="shared" si="109"/>
        <v>0</v>
      </c>
      <c r="W1769" s="25">
        <f t="shared" si="111"/>
        <v>0</v>
      </c>
      <c r="X1769" s="43"/>
    </row>
    <row r="1770" spans="1:24" ht="12.75">
      <c r="A1770" s="36"/>
      <c r="B1770" s="42"/>
      <c r="C1770" s="41"/>
      <c r="D1770" s="40"/>
      <c r="E1770" s="39"/>
      <c r="F1770" s="38"/>
      <c r="G1770" s="37"/>
      <c r="H1770" s="36" t="s">
        <v>0</v>
      </c>
      <c r="I1770" s="35"/>
      <c r="J1770" s="36"/>
      <c r="K1770" s="35"/>
      <c r="L1770" s="34"/>
      <c r="M1770" s="33"/>
      <c r="N1770" s="32"/>
      <c r="O1770" s="31"/>
      <c r="P1770" s="30">
        <f t="shared" si="108"/>
        <v>0</v>
      </c>
      <c r="Q1770" s="45"/>
      <c r="R1770" s="46"/>
      <c r="S1770" s="45"/>
      <c r="T1770" s="44"/>
      <c r="U1770" s="26">
        <f t="shared" si="110"/>
        <v>0</v>
      </c>
      <c r="V1770" s="25">
        <f t="shared" si="109"/>
        <v>0</v>
      </c>
      <c r="W1770" s="25">
        <f t="shared" si="111"/>
        <v>0</v>
      </c>
      <c r="X1770" s="43"/>
    </row>
    <row r="1771" spans="1:24" ht="12.75">
      <c r="A1771" s="36"/>
      <c r="B1771" s="42"/>
      <c r="C1771" s="41"/>
      <c r="D1771" s="40"/>
      <c r="E1771" s="39"/>
      <c r="F1771" s="38"/>
      <c r="G1771" s="37"/>
      <c r="H1771" s="36" t="s">
        <v>0</v>
      </c>
      <c r="I1771" s="35"/>
      <c r="J1771" s="36"/>
      <c r="K1771" s="35"/>
      <c r="L1771" s="34"/>
      <c r="M1771" s="33"/>
      <c r="N1771" s="32"/>
      <c r="O1771" s="31"/>
      <c r="P1771" s="30">
        <f t="shared" si="108"/>
        <v>0</v>
      </c>
      <c r="Q1771" s="45"/>
      <c r="R1771" s="46"/>
      <c r="S1771" s="45"/>
      <c r="T1771" s="44"/>
      <c r="U1771" s="26">
        <f t="shared" si="110"/>
        <v>0</v>
      </c>
      <c r="V1771" s="25">
        <f t="shared" si="109"/>
        <v>0</v>
      </c>
      <c r="W1771" s="25">
        <f t="shared" si="111"/>
        <v>0</v>
      </c>
      <c r="X1771" s="43"/>
    </row>
    <row r="1772" spans="1:24" ht="12.75">
      <c r="A1772" s="36"/>
      <c r="B1772" s="42"/>
      <c r="C1772" s="41"/>
      <c r="D1772" s="40"/>
      <c r="E1772" s="39"/>
      <c r="F1772" s="38"/>
      <c r="G1772" s="37"/>
      <c r="H1772" s="36" t="s">
        <v>0</v>
      </c>
      <c r="I1772" s="35"/>
      <c r="J1772" s="36"/>
      <c r="K1772" s="35"/>
      <c r="L1772" s="34"/>
      <c r="M1772" s="33"/>
      <c r="N1772" s="32"/>
      <c r="O1772" s="31"/>
      <c r="P1772" s="30">
        <f t="shared" si="108"/>
        <v>0</v>
      </c>
      <c r="Q1772" s="45"/>
      <c r="R1772" s="46"/>
      <c r="S1772" s="45"/>
      <c r="T1772" s="44"/>
      <c r="U1772" s="26">
        <f t="shared" si="110"/>
        <v>0</v>
      </c>
      <c r="V1772" s="25">
        <f t="shared" si="109"/>
        <v>0</v>
      </c>
      <c r="W1772" s="25">
        <f t="shared" si="111"/>
        <v>0</v>
      </c>
      <c r="X1772" s="43"/>
    </row>
    <row r="1773" spans="1:24" ht="12.75">
      <c r="A1773" s="36"/>
      <c r="B1773" s="42"/>
      <c r="C1773" s="41"/>
      <c r="D1773" s="40"/>
      <c r="E1773" s="39"/>
      <c r="F1773" s="38"/>
      <c r="G1773" s="37"/>
      <c r="H1773" s="36" t="s">
        <v>0</v>
      </c>
      <c r="I1773" s="35"/>
      <c r="J1773" s="36"/>
      <c r="K1773" s="35"/>
      <c r="L1773" s="34"/>
      <c r="M1773" s="33"/>
      <c r="N1773" s="32"/>
      <c r="O1773" s="31"/>
      <c r="P1773" s="30">
        <f t="shared" si="108"/>
        <v>0</v>
      </c>
      <c r="Q1773" s="45"/>
      <c r="R1773" s="46"/>
      <c r="S1773" s="45"/>
      <c r="T1773" s="44"/>
      <c r="U1773" s="26">
        <f t="shared" si="110"/>
        <v>0</v>
      </c>
      <c r="V1773" s="25">
        <f t="shared" si="109"/>
        <v>0</v>
      </c>
      <c r="W1773" s="25">
        <f t="shared" si="111"/>
        <v>0</v>
      </c>
      <c r="X1773" s="43"/>
    </row>
    <row r="1774" spans="1:24" ht="12.75">
      <c r="A1774" s="36"/>
      <c r="B1774" s="42"/>
      <c r="C1774" s="41"/>
      <c r="D1774" s="40"/>
      <c r="E1774" s="39"/>
      <c r="F1774" s="38"/>
      <c r="G1774" s="37"/>
      <c r="H1774" s="36" t="s">
        <v>0</v>
      </c>
      <c r="I1774" s="35"/>
      <c r="J1774" s="36"/>
      <c r="K1774" s="35"/>
      <c r="L1774" s="34"/>
      <c r="M1774" s="33"/>
      <c r="N1774" s="32"/>
      <c r="O1774" s="31"/>
      <c r="P1774" s="30">
        <f t="shared" si="108"/>
        <v>0</v>
      </c>
      <c r="Q1774" s="45"/>
      <c r="R1774" s="46"/>
      <c r="S1774" s="45"/>
      <c r="T1774" s="44"/>
      <c r="U1774" s="26">
        <f t="shared" si="110"/>
        <v>0</v>
      </c>
      <c r="V1774" s="25">
        <f t="shared" si="109"/>
        <v>0</v>
      </c>
      <c r="W1774" s="25">
        <f t="shared" si="111"/>
        <v>0</v>
      </c>
      <c r="X1774" s="43"/>
    </row>
    <row r="1775" spans="1:24" ht="12.75">
      <c r="A1775" s="36"/>
      <c r="B1775" s="42"/>
      <c r="C1775" s="41"/>
      <c r="D1775" s="40"/>
      <c r="E1775" s="39"/>
      <c r="F1775" s="38"/>
      <c r="G1775" s="37"/>
      <c r="H1775" s="36" t="s">
        <v>0</v>
      </c>
      <c r="I1775" s="35"/>
      <c r="J1775" s="36"/>
      <c r="K1775" s="35"/>
      <c r="L1775" s="34"/>
      <c r="M1775" s="33"/>
      <c r="N1775" s="32"/>
      <c r="O1775" s="31"/>
      <c r="P1775" s="30">
        <f t="shared" si="108"/>
        <v>0</v>
      </c>
      <c r="Q1775" s="45"/>
      <c r="R1775" s="46"/>
      <c r="S1775" s="45"/>
      <c r="T1775" s="44"/>
      <c r="U1775" s="26">
        <f t="shared" si="110"/>
        <v>0</v>
      </c>
      <c r="V1775" s="25">
        <f t="shared" si="109"/>
        <v>0</v>
      </c>
      <c r="W1775" s="25">
        <f t="shared" si="111"/>
        <v>0</v>
      </c>
      <c r="X1775" s="43"/>
    </row>
    <row r="1776" spans="1:24" ht="12.75">
      <c r="A1776" s="36"/>
      <c r="B1776" s="42"/>
      <c r="C1776" s="41"/>
      <c r="D1776" s="40"/>
      <c r="E1776" s="39"/>
      <c r="F1776" s="38"/>
      <c r="G1776" s="37"/>
      <c r="H1776" s="36" t="s">
        <v>0</v>
      </c>
      <c r="I1776" s="35"/>
      <c r="J1776" s="36"/>
      <c r="K1776" s="35"/>
      <c r="L1776" s="34"/>
      <c r="M1776" s="33"/>
      <c r="N1776" s="32"/>
      <c r="O1776" s="31"/>
      <c r="P1776" s="30">
        <f t="shared" si="108"/>
        <v>0</v>
      </c>
      <c r="Q1776" s="45"/>
      <c r="R1776" s="46"/>
      <c r="S1776" s="45"/>
      <c r="T1776" s="44"/>
      <c r="U1776" s="26">
        <f t="shared" si="110"/>
        <v>0</v>
      </c>
      <c r="V1776" s="25">
        <f t="shared" si="109"/>
        <v>0</v>
      </c>
      <c r="W1776" s="25">
        <f t="shared" si="111"/>
        <v>0</v>
      </c>
      <c r="X1776" s="43"/>
    </row>
    <row r="1777" spans="1:24" ht="12.75">
      <c r="A1777" s="36"/>
      <c r="B1777" s="42"/>
      <c r="C1777" s="41"/>
      <c r="D1777" s="40"/>
      <c r="E1777" s="39"/>
      <c r="F1777" s="38"/>
      <c r="G1777" s="37"/>
      <c r="H1777" s="36" t="s">
        <v>0</v>
      </c>
      <c r="I1777" s="35"/>
      <c r="J1777" s="36"/>
      <c r="K1777" s="35"/>
      <c r="L1777" s="34"/>
      <c r="M1777" s="33"/>
      <c r="N1777" s="32"/>
      <c r="O1777" s="31"/>
      <c r="P1777" s="30">
        <f t="shared" si="108"/>
        <v>0</v>
      </c>
      <c r="Q1777" s="45"/>
      <c r="R1777" s="46"/>
      <c r="S1777" s="45"/>
      <c r="T1777" s="44"/>
      <c r="U1777" s="26">
        <f t="shared" si="110"/>
        <v>0</v>
      </c>
      <c r="V1777" s="25">
        <f t="shared" si="109"/>
        <v>0</v>
      </c>
      <c r="W1777" s="25">
        <f t="shared" si="111"/>
        <v>0</v>
      </c>
      <c r="X1777" s="43"/>
    </row>
    <row r="1778" spans="1:24" ht="12.75">
      <c r="A1778" s="36"/>
      <c r="B1778" s="42"/>
      <c r="C1778" s="41"/>
      <c r="D1778" s="40"/>
      <c r="E1778" s="39"/>
      <c r="F1778" s="38"/>
      <c r="G1778" s="37"/>
      <c r="H1778" s="36" t="s">
        <v>0</v>
      </c>
      <c r="I1778" s="35"/>
      <c r="J1778" s="36"/>
      <c r="K1778" s="35"/>
      <c r="L1778" s="34"/>
      <c r="M1778" s="33"/>
      <c r="N1778" s="32"/>
      <c r="O1778" s="31"/>
      <c r="P1778" s="30">
        <f t="shared" si="108"/>
        <v>0</v>
      </c>
      <c r="Q1778" s="45"/>
      <c r="R1778" s="46"/>
      <c r="S1778" s="45"/>
      <c r="T1778" s="44"/>
      <c r="U1778" s="26">
        <f t="shared" si="110"/>
        <v>0</v>
      </c>
      <c r="V1778" s="25">
        <f t="shared" si="109"/>
        <v>0</v>
      </c>
      <c r="W1778" s="25">
        <f t="shared" si="111"/>
        <v>0</v>
      </c>
      <c r="X1778" s="43"/>
    </row>
    <row r="1779" spans="1:24" ht="12.75">
      <c r="A1779" s="36"/>
      <c r="B1779" s="42"/>
      <c r="C1779" s="41"/>
      <c r="D1779" s="40"/>
      <c r="E1779" s="39"/>
      <c r="F1779" s="38"/>
      <c r="G1779" s="37"/>
      <c r="H1779" s="36" t="s">
        <v>0</v>
      </c>
      <c r="I1779" s="35"/>
      <c r="J1779" s="36"/>
      <c r="K1779" s="35"/>
      <c r="L1779" s="34"/>
      <c r="M1779" s="33"/>
      <c r="N1779" s="32"/>
      <c r="O1779" s="31"/>
      <c r="P1779" s="30">
        <f t="shared" si="108"/>
        <v>0</v>
      </c>
      <c r="Q1779" s="45"/>
      <c r="R1779" s="46"/>
      <c r="S1779" s="45"/>
      <c r="T1779" s="44"/>
      <c r="U1779" s="26">
        <f t="shared" si="110"/>
        <v>0</v>
      </c>
      <c r="V1779" s="25">
        <f t="shared" si="109"/>
        <v>0</v>
      </c>
      <c r="W1779" s="25">
        <f t="shared" si="111"/>
        <v>0</v>
      </c>
      <c r="X1779" s="43"/>
    </row>
    <row r="1780" spans="1:24" ht="12.75">
      <c r="A1780" s="36"/>
      <c r="B1780" s="42"/>
      <c r="C1780" s="41"/>
      <c r="D1780" s="40"/>
      <c r="E1780" s="39"/>
      <c r="F1780" s="38"/>
      <c r="G1780" s="37"/>
      <c r="H1780" s="36" t="s">
        <v>0</v>
      </c>
      <c r="I1780" s="35"/>
      <c r="J1780" s="36"/>
      <c r="K1780" s="35"/>
      <c r="L1780" s="34"/>
      <c r="M1780" s="33"/>
      <c r="N1780" s="32"/>
      <c r="O1780" s="31"/>
      <c r="P1780" s="30">
        <f t="shared" si="108"/>
        <v>0</v>
      </c>
      <c r="Q1780" s="45"/>
      <c r="R1780" s="46"/>
      <c r="S1780" s="45"/>
      <c r="T1780" s="44"/>
      <c r="U1780" s="26">
        <f t="shared" si="110"/>
        <v>0</v>
      </c>
      <c r="V1780" s="25">
        <f t="shared" si="109"/>
        <v>0</v>
      </c>
      <c r="W1780" s="25">
        <f t="shared" si="111"/>
        <v>0</v>
      </c>
      <c r="X1780" s="43"/>
    </row>
    <row r="1781" spans="1:24" ht="12.75">
      <c r="A1781" s="36"/>
      <c r="B1781" s="42"/>
      <c r="C1781" s="41"/>
      <c r="D1781" s="40"/>
      <c r="E1781" s="39"/>
      <c r="F1781" s="38"/>
      <c r="G1781" s="37"/>
      <c r="H1781" s="36" t="s">
        <v>0</v>
      </c>
      <c r="I1781" s="35"/>
      <c r="J1781" s="36"/>
      <c r="K1781" s="35"/>
      <c r="L1781" s="34"/>
      <c r="M1781" s="33"/>
      <c r="N1781" s="32"/>
      <c r="O1781" s="31"/>
      <c r="P1781" s="30">
        <f t="shared" si="108"/>
        <v>0</v>
      </c>
      <c r="Q1781" s="45"/>
      <c r="R1781" s="46"/>
      <c r="S1781" s="45"/>
      <c r="T1781" s="44"/>
      <c r="U1781" s="26">
        <f t="shared" si="110"/>
        <v>0</v>
      </c>
      <c r="V1781" s="25">
        <f t="shared" si="109"/>
        <v>0</v>
      </c>
      <c r="W1781" s="25">
        <f t="shared" si="111"/>
        <v>0</v>
      </c>
      <c r="X1781" s="43"/>
    </row>
    <row r="1782" spans="1:24" ht="12.75">
      <c r="A1782" s="36"/>
      <c r="B1782" s="42"/>
      <c r="C1782" s="41"/>
      <c r="D1782" s="40"/>
      <c r="E1782" s="39"/>
      <c r="F1782" s="38"/>
      <c r="G1782" s="37"/>
      <c r="H1782" s="36" t="s">
        <v>0</v>
      </c>
      <c r="I1782" s="35"/>
      <c r="J1782" s="36"/>
      <c r="K1782" s="35"/>
      <c r="L1782" s="34"/>
      <c r="M1782" s="33"/>
      <c r="N1782" s="32"/>
      <c r="O1782" s="31"/>
      <c r="P1782" s="30">
        <f t="shared" si="108"/>
        <v>0</v>
      </c>
      <c r="Q1782" s="45"/>
      <c r="R1782" s="46"/>
      <c r="S1782" s="45"/>
      <c r="T1782" s="44"/>
      <c r="U1782" s="26">
        <f t="shared" si="110"/>
        <v>0</v>
      </c>
      <c r="V1782" s="25">
        <f t="shared" si="109"/>
        <v>0</v>
      </c>
      <c r="W1782" s="25">
        <f t="shared" si="111"/>
        <v>0</v>
      </c>
      <c r="X1782" s="43"/>
    </row>
    <row r="1783" spans="1:24" ht="12.75">
      <c r="A1783" s="36"/>
      <c r="B1783" s="42"/>
      <c r="C1783" s="41"/>
      <c r="D1783" s="40"/>
      <c r="E1783" s="39"/>
      <c r="F1783" s="38"/>
      <c r="G1783" s="37"/>
      <c r="H1783" s="36" t="s">
        <v>0</v>
      </c>
      <c r="I1783" s="35"/>
      <c r="J1783" s="36"/>
      <c r="K1783" s="35"/>
      <c r="L1783" s="34"/>
      <c r="M1783" s="33"/>
      <c r="N1783" s="32"/>
      <c r="O1783" s="31"/>
      <c r="P1783" s="30">
        <f t="shared" si="108"/>
        <v>0</v>
      </c>
      <c r="Q1783" s="45"/>
      <c r="R1783" s="46"/>
      <c r="S1783" s="45"/>
      <c r="T1783" s="44"/>
      <c r="U1783" s="26">
        <f t="shared" si="110"/>
        <v>0</v>
      </c>
      <c r="V1783" s="25">
        <f t="shared" si="109"/>
        <v>0</v>
      </c>
      <c r="W1783" s="25">
        <f t="shared" si="111"/>
        <v>0</v>
      </c>
      <c r="X1783" s="43"/>
    </row>
    <row r="1784" spans="1:24" ht="12.75">
      <c r="A1784" s="36"/>
      <c r="B1784" s="42"/>
      <c r="C1784" s="41"/>
      <c r="D1784" s="40"/>
      <c r="E1784" s="39"/>
      <c r="F1784" s="38"/>
      <c r="G1784" s="37"/>
      <c r="H1784" s="36" t="s">
        <v>0</v>
      </c>
      <c r="I1784" s="35"/>
      <c r="J1784" s="36"/>
      <c r="K1784" s="35"/>
      <c r="L1784" s="34"/>
      <c r="M1784" s="33"/>
      <c r="N1784" s="32"/>
      <c r="O1784" s="31"/>
      <c r="P1784" s="30">
        <f t="shared" si="108"/>
        <v>0</v>
      </c>
      <c r="Q1784" s="45"/>
      <c r="R1784" s="46"/>
      <c r="S1784" s="45"/>
      <c r="T1784" s="44"/>
      <c r="U1784" s="26">
        <f t="shared" si="110"/>
        <v>0</v>
      </c>
      <c r="V1784" s="25">
        <f t="shared" si="109"/>
        <v>0</v>
      </c>
      <c r="W1784" s="25">
        <f t="shared" si="111"/>
        <v>0</v>
      </c>
      <c r="X1784" s="43"/>
    </row>
    <row r="1785" spans="1:24" ht="12.75">
      <c r="A1785" s="36"/>
      <c r="B1785" s="42"/>
      <c r="C1785" s="41"/>
      <c r="D1785" s="40"/>
      <c r="E1785" s="39"/>
      <c r="F1785" s="38"/>
      <c r="G1785" s="37"/>
      <c r="H1785" s="36" t="s">
        <v>0</v>
      </c>
      <c r="I1785" s="35"/>
      <c r="J1785" s="36"/>
      <c r="K1785" s="35"/>
      <c r="L1785" s="34"/>
      <c r="M1785" s="33"/>
      <c r="N1785" s="32"/>
      <c r="O1785" s="31"/>
      <c r="P1785" s="30">
        <f t="shared" si="108"/>
        <v>0</v>
      </c>
      <c r="Q1785" s="45"/>
      <c r="R1785" s="46"/>
      <c r="S1785" s="45"/>
      <c r="T1785" s="44"/>
      <c r="U1785" s="26">
        <f t="shared" si="110"/>
        <v>0</v>
      </c>
      <c r="V1785" s="25">
        <f t="shared" si="109"/>
        <v>0</v>
      </c>
      <c r="W1785" s="25">
        <f t="shared" si="111"/>
        <v>0</v>
      </c>
      <c r="X1785" s="43"/>
    </row>
    <row r="1786" spans="1:24" ht="12.75">
      <c r="A1786" s="36"/>
      <c r="B1786" s="42"/>
      <c r="C1786" s="41"/>
      <c r="D1786" s="40"/>
      <c r="E1786" s="39"/>
      <c r="F1786" s="38"/>
      <c r="G1786" s="37"/>
      <c r="H1786" s="36" t="s">
        <v>0</v>
      </c>
      <c r="I1786" s="35"/>
      <c r="J1786" s="36"/>
      <c r="K1786" s="35"/>
      <c r="L1786" s="34"/>
      <c r="M1786" s="33"/>
      <c r="N1786" s="32"/>
      <c r="O1786" s="31"/>
      <c r="P1786" s="30">
        <f t="shared" si="108"/>
        <v>0</v>
      </c>
      <c r="Q1786" s="45"/>
      <c r="R1786" s="46"/>
      <c r="S1786" s="45"/>
      <c r="T1786" s="44"/>
      <c r="U1786" s="26">
        <f t="shared" si="110"/>
        <v>0</v>
      </c>
      <c r="V1786" s="25">
        <f t="shared" si="109"/>
        <v>0</v>
      </c>
      <c r="W1786" s="25">
        <f t="shared" si="111"/>
        <v>0</v>
      </c>
      <c r="X1786" s="43"/>
    </row>
    <row r="1787" spans="1:24" ht="12.75">
      <c r="A1787" s="36"/>
      <c r="B1787" s="42"/>
      <c r="C1787" s="41"/>
      <c r="D1787" s="40"/>
      <c r="E1787" s="39"/>
      <c r="F1787" s="38"/>
      <c r="G1787" s="37"/>
      <c r="H1787" s="36" t="s">
        <v>0</v>
      </c>
      <c r="I1787" s="35"/>
      <c r="J1787" s="36"/>
      <c r="K1787" s="35"/>
      <c r="L1787" s="34"/>
      <c r="M1787" s="33"/>
      <c r="N1787" s="32"/>
      <c r="O1787" s="31"/>
      <c r="P1787" s="30">
        <f t="shared" si="108"/>
        <v>0</v>
      </c>
      <c r="Q1787" s="45"/>
      <c r="R1787" s="46"/>
      <c r="S1787" s="45"/>
      <c r="T1787" s="44"/>
      <c r="U1787" s="26">
        <f t="shared" si="110"/>
        <v>0</v>
      </c>
      <c r="V1787" s="25">
        <f t="shared" si="109"/>
        <v>0</v>
      </c>
      <c r="W1787" s="25">
        <f t="shared" si="111"/>
        <v>0</v>
      </c>
      <c r="X1787" s="43"/>
    </row>
    <row r="1788" spans="1:24" ht="12.75">
      <c r="A1788" s="36"/>
      <c r="B1788" s="42"/>
      <c r="C1788" s="41"/>
      <c r="D1788" s="40"/>
      <c r="E1788" s="39"/>
      <c r="F1788" s="38"/>
      <c r="G1788" s="37"/>
      <c r="H1788" s="36" t="s">
        <v>0</v>
      </c>
      <c r="I1788" s="35"/>
      <c r="J1788" s="36"/>
      <c r="K1788" s="35"/>
      <c r="L1788" s="34"/>
      <c r="M1788" s="33"/>
      <c r="N1788" s="32"/>
      <c r="O1788" s="31"/>
      <c r="P1788" s="30">
        <f t="shared" si="108"/>
        <v>0</v>
      </c>
      <c r="Q1788" s="45"/>
      <c r="R1788" s="46"/>
      <c r="S1788" s="45"/>
      <c r="T1788" s="44"/>
      <c r="U1788" s="26">
        <f t="shared" si="110"/>
        <v>0</v>
      </c>
      <c r="V1788" s="25">
        <f t="shared" si="109"/>
        <v>0</v>
      </c>
      <c r="W1788" s="25">
        <f t="shared" si="111"/>
        <v>0</v>
      </c>
      <c r="X1788" s="43"/>
    </row>
    <row r="1789" spans="1:24" ht="12.75">
      <c r="A1789" s="36"/>
      <c r="B1789" s="42"/>
      <c r="C1789" s="41"/>
      <c r="D1789" s="40"/>
      <c r="E1789" s="39"/>
      <c r="F1789" s="38"/>
      <c r="G1789" s="37"/>
      <c r="H1789" s="36" t="s">
        <v>0</v>
      </c>
      <c r="I1789" s="35"/>
      <c r="J1789" s="36"/>
      <c r="K1789" s="35"/>
      <c r="L1789" s="34"/>
      <c r="M1789" s="33"/>
      <c r="N1789" s="32"/>
      <c r="O1789" s="31"/>
      <c r="P1789" s="30">
        <f t="shared" si="108"/>
        <v>0</v>
      </c>
      <c r="Q1789" s="45"/>
      <c r="R1789" s="46"/>
      <c r="S1789" s="45"/>
      <c r="T1789" s="44"/>
      <c r="U1789" s="26">
        <f t="shared" si="110"/>
        <v>0</v>
      </c>
      <c r="V1789" s="25">
        <f t="shared" si="109"/>
        <v>0</v>
      </c>
      <c r="W1789" s="25">
        <f t="shared" si="111"/>
        <v>0</v>
      </c>
      <c r="X1789" s="43"/>
    </row>
    <row r="1790" spans="1:24" ht="12.75">
      <c r="A1790" s="36"/>
      <c r="B1790" s="42"/>
      <c r="C1790" s="41"/>
      <c r="D1790" s="40"/>
      <c r="E1790" s="39"/>
      <c r="F1790" s="38"/>
      <c r="G1790" s="37"/>
      <c r="H1790" s="36" t="s">
        <v>0</v>
      </c>
      <c r="I1790" s="35"/>
      <c r="J1790" s="36"/>
      <c r="K1790" s="35"/>
      <c r="L1790" s="34"/>
      <c r="M1790" s="33"/>
      <c r="N1790" s="32"/>
      <c r="O1790" s="31"/>
      <c r="P1790" s="30">
        <f t="shared" si="108"/>
        <v>0</v>
      </c>
      <c r="Q1790" s="45"/>
      <c r="R1790" s="46"/>
      <c r="S1790" s="45"/>
      <c r="T1790" s="44"/>
      <c r="U1790" s="26">
        <f t="shared" si="110"/>
        <v>0</v>
      </c>
      <c r="V1790" s="25">
        <f t="shared" si="109"/>
        <v>0</v>
      </c>
      <c r="W1790" s="25">
        <f t="shared" si="111"/>
        <v>0</v>
      </c>
      <c r="X1790" s="43"/>
    </row>
    <row r="1791" spans="1:24" ht="12.75">
      <c r="A1791" s="36"/>
      <c r="B1791" s="42"/>
      <c r="C1791" s="41"/>
      <c r="D1791" s="40"/>
      <c r="E1791" s="39"/>
      <c r="F1791" s="38"/>
      <c r="G1791" s="37"/>
      <c r="H1791" s="36" t="s">
        <v>0</v>
      </c>
      <c r="I1791" s="35"/>
      <c r="J1791" s="36"/>
      <c r="K1791" s="35"/>
      <c r="L1791" s="34"/>
      <c r="M1791" s="33"/>
      <c r="N1791" s="32"/>
      <c r="O1791" s="31"/>
      <c r="P1791" s="30">
        <f t="shared" si="108"/>
        <v>0</v>
      </c>
      <c r="Q1791" s="45"/>
      <c r="R1791" s="46"/>
      <c r="S1791" s="45"/>
      <c r="T1791" s="44"/>
      <c r="U1791" s="26">
        <f t="shared" si="110"/>
        <v>0</v>
      </c>
      <c r="V1791" s="25">
        <f t="shared" si="109"/>
        <v>0</v>
      </c>
      <c r="W1791" s="25">
        <f t="shared" si="111"/>
        <v>0</v>
      </c>
      <c r="X1791" s="43"/>
    </row>
    <row r="1792" spans="1:24" ht="12.75">
      <c r="A1792" s="36"/>
      <c r="B1792" s="42"/>
      <c r="C1792" s="41"/>
      <c r="D1792" s="40"/>
      <c r="E1792" s="39"/>
      <c r="F1792" s="38"/>
      <c r="G1792" s="37"/>
      <c r="H1792" s="36" t="s">
        <v>0</v>
      </c>
      <c r="I1792" s="35"/>
      <c r="J1792" s="36"/>
      <c r="K1792" s="35"/>
      <c r="L1792" s="34"/>
      <c r="M1792" s="33"/>
      <c r="N1792" s="32"/>
      <c r="O1792" s="31"/>
      <c r="P1792" s="30">
        <f t="shared" si="108"/>
        <v>0</v>
      </c>
      <c r="Q1792" s="45"/>
      <c r="R1792" s="46"/>
      <c r="S1792" s="45"/>
      <c r="T1792" s="44"/>
      <c r="U1792" s="26">
        <f t="shared" si="110"/>
        <v>0</v>
      </c>
      <c r="V1792" s="25">
        <f t="shared" si="109"/>
        <v>0</v>
      </c>
      <c r="W1792" s="25">
        <f t="shared" si="111"/>
        <v>0</v>
      </c>
      <c r="X1792" s="43"/>
    </row>
    <row r="1793" spans="1:24" ht="12.75">
      <c r="A1793" s="36"/>
      <c r="B1793" s="42"/>
      <c r="C1793" s="41"/>
      <c r="D1793" s="40"/>
      <c r="E1793" s="39"/>
      <c r="F1793" s="38"/>
      <c r="G1793" s="37"/>
      <c r="H1793" s="36" t="s">
        <v>0</v>
      </c>
      <c r="I1793" s="35"/>
      <c r="J1793" s="36"/>
      <c r="K1793" s="35"/>
      <c r="L1793" s="34"/>
      <c r="M1793" s="33"/>
      <c r="N1793" s="32"/>
      <c r="O1793" s="31"/>
      <c r="P1793" s="30">
        <f t="shared" si="108"/>
        <v>0</v>
      </c>
      <c r="Q1793" s="45"/>
      <c r="R1793" s="46"/>
      <c r="S1793" s="45"/>
      <c r="T1793" s="44"/>
      <c r="U1793" s="26">
        <f t="shared" si="110"/>
        <v>0</v>
      </c>
      <c r="V1793" s="25">
        <f t="shared" si="109"/>
        <v>0</v>
      </c>
      <c r="W1793" s="25">
        <f t="shared" si="111"/>
        <v>0</v>
      </c>
      <c r="X1793" s="43"/>
    </row>
    <row r="1794" spans="1:24" ht="12.75">
      <c r="A1794" s="36"/>
      <c r="B1794" s="42"/>
      <c r="C1794" s="41"/>
      <c r="D1794" s="40"/>
      <c r="E1794" s="39"/>
      <c r="F1794" s="38"/>
      <c r="G1794" s="37"/>
      <c r="H1794" s="36" t="s">
        <v>0</v>
      </c>
      <c r="I1794" s="35"/>
      <c r="J1794" s="36"/>
      <c r="K1794" s="35"/>
      <c r="L1794" s="34"/>
      <c r="M1794" s="33"/>
      <c r="N1794" s="32"/>
      <c r="O1794" s="31"/>
      <c r="P1794" s="30">
        <f t="shared" si="108"/>
        <v>0</v>
      </c>
      <c r="Q1794" s="45"/>
      <c r="R1794" s="46"/>
      <c r="S1794" s="45"/>
      <c r="T1794" s="44"/>
      <c r="U1794" s="26">
        <f t="shared" si="110"/>
        <v>0</v>
      </c>
      <c r="V1794" s="25">
        <f t="shared" si="109"/>
        <v>0</v>
      </c>
      <c r="W1794" s="25">
        <f t="shared" si="111"/>
        <v>0</v>
      </c>
      <c r="X1794" s="43"/>
    </row>
    <row r="1795" spans="1:24" ht="12.75">
      <c r="A1795" s="36"/>
      <c r="B1795" s="42"/>
      <c r="C1795" s="41"/>
      <c r="D1795" s="40"/>
      <c r="E1795" s="39"/>
      <c r="F1795" s="38"/>
      <c r="G1795" s="37"/>
      <c r="H1795" s="36" t="s">
        <v>0</v>
      </c>
      <c r="I1795" s="35"/>
      <c r="J1795" s="36"/>
      <c r="K1795" s="35"/>
      <c r="L1795" s="34"/>
      <c r="M1795" s="33"/>
      <c r="N1795" s="32"/>
      <c r="O1795" s="31"/>
      <c r="P1795" s="30">
        <f t="shared" si="108"/>
        <v>0</v>
      </c>
      <c r="Q1795" s="45"/>
      <c r="R1795" s="46"/>
      <c r="S1795" s="45"/>
      <c r="T1795" s="44"/>
      <c r="U1795" s="26">
        <f t="shared" si="110"/>
        <v>0</v>
      </c>
      <c r="V1795" s="25">
        <f t="shared" si="109"/>
        <v>0</v>
      </c>
      <c r="W1795" s="25">
        <f t="shared" si="111"/>
        <v>0</v>
      </c>
      <c r="X1795" s="43"/>
    </row>
    <row r="1796" spans="1:24" ht="12.75">
      <c r="A1796" s="36"/>
      <c r="B1796" s="42"/>
      <c r="C1796" s="41"/>
      <c r="D1796" s="40"/>
      <c r="E1796" s="39"/>
      <c r="F1796" s="38"/>
      <c r="G1796" s="37"/>
      <c r="H1796" s="36" t="s">
        <v>0</v>
      </c>
      <c r="I1796" s="35"/>
      <c r="J1796" s="36"/>
      <c r="K1796" s="35"/>
      <c r="L1796" s="34"/>
      <c r="M1796" s="33"/>
      <c r="N1796" s="32"/>
      <c r="O1796" s="31"/>
      <c r="P1796" s="30">
        <f t="shared" si="108"/>
        <v>0</v>
      </c>
      <c r="Q1796" s="45"/>
      <c r="R1796" s="46"/>
      <c r="S1796" s="45"/>
      <c r="T1796" s="44"/>
      <c r="U1796" s="26">
        <f t="shared" si="110"/>
        <v>0</v>
      </c>
      <c r="V1796" s="25">
        <f t="shared" si="109"/>
        <v>0</v>
      </c>
      <c r="W1796" s="25">
        <f t="shared" si="111"/>
        <v>0</v>
      </c>
      <c r="X1796" s="43"/>
    </row>
    <row r="1797" spans="1:24" ht="12.75">
      <c r="A1797" s="36"/>
      <c r="B1797" s="42"/>
      <c r="C1797" s="41"/>
      <c r="D1797" s="40"/>
      <c r="E1797" s="39"/>
      <c r="F1797" s="38"/>
      <c r="G1797" s="37"/>
      <c r="H1797" s="36" t="s">
        <v>0</v>
      </c>
      <c r="I1797" s="35"/>
      <c r="J1797" s="36"/>
      <c r="K1797" s="35"/>
      <c r="L1797" s="34"/>
      <c r="M1797" s="33"/>
      <c r="N1797" s="32"/>
      <c r="O1797" s="31"/>
      <c r="P1797" s="30">
        <f t="shared" si="108"/>
        <v>0</v>
      </c>
      <c r="Q1797" s="45"/>
      <c r="R1797" s="46"/>
      <c r="S1797" s="45"/>
      <c r="T1797" s="44"/>
      <c r="U1797" s="26">
        <f t="shared" si="110"/>
        <v>0</v>
      </c>
      <c r="V1797" s="25">
        <f t="shared" si="109"/>
        <v>0</v>
      </c>
      <c r="W1797" s="25">
        <f t="shared" si="111"/>
        <v>0</v>
      </c>
      <c r="X1797" s="43"/>
    </row>
    <row r="1798" spans="1:24" ht="12.75">
      <c r="A1798" s="36"/>
      <c r="B1798" s="42"/>
      <c r="C1798" s="41"/>
      <c r="D1798" s="40"/>
      <c r="E1798" s="39"/>
      <c r="F1798" s="38"/>
      <c r="G1798" s="37"/>
      <c r="H1798" s="36" t="s">
        <v>0</v>
      </c>
      <c r="I1798" s="35"/>
      <c r="J1798" s="36"/>
      <c r="K1798" s="35"/>
      <c r="L1798" s="34"/>
      <c r="M1798" s="33"/>
      <c r="N1798" s="32"/>
      <c r="O1798" s="31"/>
      <c r="P1798" s="30">
        <f t="shared" ref="P1798:P1861" si="112">N1798+O1798</f>
        <v>0</v>
      </c>
      <c r="Q1798" s="45"/>
      <c r="R1798" s="46"/>
      <c r="S1798" s="45"/>
      <c r="T1798" s="44"/>
      <c r="U1798" s="26">
        <f t="shared" si="110"/>
        <v>0</v>
      </c>
      <c r="V1798" s="25">
        <f t="shared" ref="V1798:V1861" si="113">(Q1798*R1798)+(S1798*T1798)</f>
        <v>0</v>
      </c>
      <c r="W1798" s="25">
        <f t="shared" si="111"/>
        <v>0</v>
      </c>
      <c r="X1798" s="43"/>
    </row>
    <row r="1799" spans="1:24" ht="12.75">
      <c r="A1799" s="36"/>
      <c r="B1799" s="42"/>
      <c r="C1799" s="41"/>
      <c r="D1799" s="40"/>
      <c r="E1799" s="39"/>
      <c r="F1799" s="38"/>
      <c r="G1799" s="37"/>
      <c r="H1799" s="36" t="s">
        <v>0</v>
      </c>
      <c r="I1799" s="35"/>
      <c r="J1799" s="36"/>
      <c r="K1799" s="35"/>
      <c r="L1799" s="34"/>
      <c r="M1799" s="33"/>
      <c r="N1799" s="32"/>
      <c r="O1799" s="31"/>
      <c r="P1799" s="30">
        <f t="shared" si="112"/>
        <v>0</v>
      </c>
      <c r="Q1799" s="45"/>
      <c r="R1799" s="46"/>
      <c r="S1799" s="45"/>
      <c r="T1799" s="44"/>
      <c r="U1799" s="26">
        <f t="shared" ref="U1799:U1862" si="114">Q1799+S1799</f>
        <v>0</v>
      </c>
      <c r="V1799" s="25">
        <f t="shared" si="113"/>
        <v>0</v>
      </c>
      <c r="W1799" s="25">
        <f t="shared" ref="W1799:W1862" si="115">V1799+P1799</f>
        <v>0</v>
      </c>
      <c r="X1799" s="43"/>
    </row>
    <row r="1800" spans="1:24" ht="12.75">
      <c r="A1800" s="36"/>
      <c r="B1800" s="42"/>
      <c r="C1800" s="41"/>
      <c r="D1800" s="40"/>
      <c r="E1800" s="39"/>
      <c r="F1800" s="38"/>
      <c r="G1800" s="37"/>
      <c r="H1800" s="36" t="s">
        <v>0</v>
      </c>
      <c r="I1800" s="35"/>
      <c r="J1800" s="36"/>
      <c r="K1800" s="35"/>
      <c r="L1800" s="34"/>
      <c r="M1800" s="33"/>
      <c r="N1800" s="32"/>
      <c r="O1800" s="31"/>
      <c r="P1800" s="30">
        <f t="shared" si="112"/>
        <v>0</v>
      </c>
      <c r="Q1800" s="45"/>
      <c r="R1800" s="46"/>
      <c r="S1800" s="45"/>
      <c r="T1800" s="44"/>
      <c r="U1800" s="26">
        <f t="shared" si="114"/>
        <v>0</v>
      </c>
      <c r="V1800" s="25">
        <f t="shared" si="113"/>
        <v>0</v>
      </c>
      <c r="W1800" s="25">
        <f t="shared" si="115"/>
        <v>0</v>
      </c>
      <c r="X1800" s="43"/>
    </row>
    <row r="1801" spans="1:24" ht="12.75">
      <c r="A1801" s="36"/>
      <c r="B1801" s="42"/>
      <c r="C1801" s="41"/>
      <c r="D1801" s="40"/>
      <c r="E1801" s="39"/>
      <c r="F1801" s="38"/>
      <c r="G1801" s="37"/>
      <c r="H1801" s="36" t="s">
        <v>0</v>
      </c>
      <c r="I1801" s="35"/>
      <c r="J1801" s="36"/>
      <c r="K1801" s="35"/>
      <c r="L1801" s="34"/>
      <c r="M1801" s="33"/>
      <c r="N1801" s="32"/>
      <c r="O1801" s="31"/>
      <c r="P1801" s="30">
        <f t="shared" si="112"/>
        <v>0</v>
      </c>
      <c r="Q1801" s="45"/>
      <c r="R1801" s="46"/>
      <c r="S1801" s="45"/>
      <c r="T1801" s="44"/>
      <c r="U1801" s="26">
        <f t="shared" si="114"/>
        <v>0</v>
      </c>
      <c r="V1801" s="25">
        <f t="shared" si="113"/>
        <v>0</v>
      </c>
      <c r="W1801" s="25">
        <f t="shared" si="115"/>
        <v>0</v>
      </c>
      <c r="X1801" s="43"/>
    </row>
    <row r="1802" spans="1:24" ht="12.75">
      <c r="A1802" s="36"/>
      <c r="B1802" s="42"/>
      <c r="C1802" s="41"/>
      <c r="D1802" s="40"/>
      <c r="E1802" s="39"/>
      <c r="F1802" s="38"/>
      <c r="G1802" s="37"/>
      <c r="H1802" s="36" t="s">
        <v>0</v>
      </c>
      <c r="I1802" s="35"/>
      <c r="J1802" s="36"/>
      <c r="K1802" s="35"/>
      <c r="L1802" s="34"/>
      <c r="M1802" s="33"/>
      <c r="N1802" s="32"/>
      <c r="O1802" s="31"/>
      <c r="P1802" s="30">
        <f t="shared" si="112"/>
        <v>0</v>
      </c>
      <c r="Q1802" s="45"/>
      <c r="R1802" s="46"/>
      <c r="S1802" s="45"/>
      <c r="T1802" s="44"/>
      <c r="U1802" s="26">
        <f t="shared" si="114"/>
        <v>0</v>
      </c>
      <c r="V1802" s="25">
        <f t="shared" si="113"/>
        <v>0</v>
      </c>
      <c r="W1802" s="25">
        <f t="shared" si="115"/>
        <v>0</v>
      </c>
      <c r="X1802" s="43"/>
    </row>
    <row r="1803" spans="1:24" ht="12.75">
      <c r="A1803" s="36"/>
      <c r="B1803" s="42"/>
      <c r="C1803" s="41"/>
      <c r="D1803" s="40"/>
      <c r="E1803" s="39"/>
      <c r="F1803" s="38"/>
      <c r="G1803" s="37"/>
      <c r="H1803" s="36" t="s">
        <v>0</v>
      </c>
      <c r="I1803" s="35"/>
      <c r="J1803" s="36"/>
      <c r="K1803" s="35"/>
      <c r="L1803" s="34"/>
      <c r="M1803" s="33"/>
      <c r="N1803" s="32"/>
      <c r="O1803" s="31"/>
      <c r="P1803" s="30">
        <f t="shared" si="112"/>
        <v>0</v>
      </c>
      <c r="Q1803" s="45"/>
      <c r="R1803" s="46"/>
      <c r="S1803" s="45"/>
      <c r="T1803" s="44"/>
      <c r="U1803" s="26">
        <f t="shared" si="114"/>
        <v>0</v>
      </c>
      <c r="V1803" s="25">
        <f t="shared" si="113"/>
        <v>0</v>
      </c>
      <c r="W1803" s="25">
        <f t="shared" si="115"/>
        <v>0</v>
      </c>
      <c r="X1803" s="43"/>
    </row>
    <row r="1804" spans="1:24" ht="12.75">
      <c r="A1804" s="36"/>
      <c r="B1804" s="42"/>
      <c r="C1804" s="41"/>
      <c r="D1804" s="40"/>
      <c r="E1804" s="39"/>
      <c r="F1804" s="38"/>
      <c r="G1804" s="37"/>
      <c r="H1804" s="36" t="s">
        <v>0</v>
      </c>
      <c r="I1804" s="35"/>
      <c r="J1804" s="36"/>
      <c r="K1804" s="35"/>
      <c r="L1804" s="34"/>
      <c r="M1804" s="33"/>
      <c r="N1804" s="32"/>
      <c r="O1804" s="31"/>
      <c r="P1804" s="30">
        <f t="shared" si="112"/>
        <v>0</v>
      </c>
      <c r="Q1804" s="45"/>
      <c r="R1804" s="46"/>
      <c r="S1804" s="45"/>
      <c r="T1804" s="44"/>
      <c r="U1804" s="26">
        <f t="shared" si="114"/>
        <v>0</v>
      </c>
      <c r="V1804" s="25">
        <f t="shared" si="113"/>
        <v>0</v>
      </c>
      <c r="W1804" s="25">
        <f t="shared" si="115"/>
        <v>0</v>
      </c>
      <c r="X1804" s="43"/>
    </row>
    <row r="1805" spans="1:24" ht="12.75">
      <c r="A1805" s="36"/>
      <c r="B1805" s="42"/>
      <c r="C1805" s="41"/>
      <c r="D1805" s="40"/>
      <c r="E1805" s="39"/>
      <c r="F1805" s="38"/>
      <c r="G1805" s="37"/>
      <c r="H1805" s="36" t="s">
        <v>0</v>
      </c>
      <c r="I1805" s="35"/>
      <c r="J1805" s="36"/>
      <c r="K1805" s="35"/>
      <c r="L1805" s="34"/>
      <c r="M1805" s="33"/>
      <c r="N1805" s="32"/>
      <c r="O1805" s="31"/>
      <c r="P1805" s="30">
        <f t="shared" si="112"/>
        <v>0</v>
      </c>
      <c r="Q1805" s="45"/>
      <c r="R1805" s="46"/>
      <c r="S1805" s="45"/>
      <c r="T1805" s="44"/>
      <c r="U1805" s="26">
        <f t="shared" si="114"/>
        <v>0</v>
      </c>
      <c r="V1805" s="25">
        <f t="shared" si="113"/>
        <v>0</v>
      </c>
      <c r="W1805" s="25">
        <f t="shared" si="115"/>
        <v>0</v>
      </c>
      <c r="X1805" s="43"/>
    </row>
    <row r="1806" spans="1:24" ht="12.75">
      <c r="A1806" s="36"/>
      <c r="B1806" s="42"/>
      <c r="C1806" s="41"/>
      <c r="D1806" s="40"/>
      <c r="E1806" s="39"/>
      <c r="F1806" s="38"/>
      <c r="G1806" s="37"/>
      <c r="H1806" s="36" t="s">
        <v>0</v>
      </c>
      <c r="I1806" s="35"/>
      <c r="J1806" s="36"/>
      <c r="K1806" s="35"/>
      <c r="L1806" s="34"/>
      <c r="M1806" s="33"/>
      <c r="N1806" s="32"/>
      <c r="O1806" s="31"/>
      <c r="P1806" s="30">
        <f t="shared" si="112"/>
        <v>0</v>
      </c>
      <c r="Q1806" s="45"/>
      <c r="R1806" s="46"/>
      <c r="S1806" s="45"/>
      <c r="T1806" s="44"/>
      <c r="U1806" s="26">
        <f t="shared" si="114"/>
        <v>0</v>
      </c>
      <c r="V1806" s="25">
        <f t="shared" si="113"/>
        <v>0</v>
      </c>
      <c r="W1806" s="25">
        <f t="shared" si="115"/>
        <v>0</v>
      </c>
      <c r="X1806" s="43"/>
    </row>
    <row r="1807" spans="1:24" ht="12.75">
      <c r="A1807" s="36"/>
      <c r="B1807" s="42"/>
      <c r="C1807" s="41"/>
      <c r="D1807" s="40"/>
      <c r="E1807" s="39"/>
      <c r="F1807" s="38"/>
      <c r="G1807" s="37"/>
      <c r="H1807" s="36" t="s">
        <v>0</v>
      </c>
      <c r="I1807" s="35"/>
      <c r="J1807" s="36"/>
      <c r="K1807" s="35"/>
      <c r="L1807" s="34"/>
      <c r="M1807" s="33"/>
      <c r="N1807" s="32"/>
      <c r="O1807" s="31"/>
      <c r="P1807" s="30">
        <f t="shared" si="112"/>
        <v>0</v>
      </c>
      <c r="Q1807" s="45"/>
      <c r="R1807" s="46"/>
      <c r="S1807" s="45"/>
      <c r="T1807" s="44"/>
      <c r="U1807" s="26">
        <f t="shared" si="114"/>
        <v>0</v>
      </c>
      <c r="V1807" s="25">
        <f t="shared" si="113"/>
        <v>0</v>
      </c>
      <c r="W1807" s="25">
        <f t="shared" si="115"/>
        <v>0</v>
      </c>
      <c r="X1807" s="43"/>
    </row>
    <row r="1808" spans="1:24" ht="12.75">
      <c r="A1808" s="36"/>
      <c r="B1808" s="42"/>
      <c r="C1808" s="41"/>
      <c r="D1808" s="40"/>
      <c r="E1808" s="39"/>
      <c r="F1808" s="38"/>
      <c r="G1808" s="37"/>
      <c r="H1808" s="36" t="s">
        <v>0</v>
      </c>
      <c r="I1808" s="35"/>
      <c r="J1808" s="36"/>
      <c r="K1808" s="35"/>
      <c r="L1808" s="34"/>
      <c r="M1808" s="33"/>
      <c r="N1808" s="32"/>
      <c r="O1808" s="31"/>
      <c r="P1808" s="30">
        <f t="shared" si="112"/>
        <v>0</v>
      </c>
      <c r="Q1808" s="45"/>
      <c r="R1808" s="46"/>
      <c r="S1808" s="45"/>
      <c r="T1808" s="44"/>
      <c r="U1808" s="26">
        <f t="shared" si="114"/>
        <v>0</v>
      </c>
      <c r="V1808" s="25">
        <f t="shared" si="113"/>
        <v>0</v>
      </c>
      <c r="W1808" s="25">
        <f t="shared" si="115"/>
        <v>0</v>
      </c>
      <c r="X1808" s="43"/>
    </row>
    <row r="1809" spans="1:24" ht="12.75">
      <c r="A1809" s="36"/>
      <c r="B1809" s="42"/>
      <c r="C1809" s="41"/>
      <c r="D1809" s="40"/>
      <c r="E1809" s="39"/>
      <c r="F1809" s="38"/>
      <c r="G1809" s="37"/>
      <c r="H1809" s="36" t="s">
        <v>0</v>
      </c>
      <c r="I1809" s="35"/>
      <c r="J1809" s="36"/>
      <c r="K1809" s="35"/>
      <c r="L1809" s="34"/>
      <c r="M1809" s="33"/>
      <c r="N1809" s="32"/>
      <c r="O1809" s="31"/>
      <c r="P1809" s="30">
        <f t="shared" si="112"/>
        <v>0</v>
      </c>
      <c r="Q1809" s="45"/>
      <c r="R1809" s="46"/>
      <c r="S1809" s="45"/>
      <c r="T1809" s="44"/>
      <c r="U1809" s="26">
        <f t="shared" si="114"/>
        <v>0</v>
      </c>
      <c r="V1809" s="25">
        <f t="shared" si="113"/>
        <v>0</v>
      </c>
      <c r="W1809" s="25">
        <f t="shared" si="115"/>
        <v>0</v>
      </c>
      <c r="X1809" s="43"/>
    </row>
    <row r="1810" spans="1:24" ht="12.75">
      <c r="A1810" s="36"/>
      <c r="B1810" s="42"/>
      <c r="C1810" s="41"/>
      <c r="D1810" s="40"/>
      <c r="E1810" s="39"/>
      <c r="F1810" s="38"/>
      <c r="G1810" s="37"/>
      <c r="H1810" s="36" t="s">
        <v>0</v>
      </c>
      <c r="I1810" s="35"/>
      <c r="J1810" s="36"/>
      <c r="K1810" s="35"/>
      <c r="L1810" s="34"/>
      <c r="M1810" s="33"/>
      <c r="N1810" s="32"/>
      <c r="O1810" s="31"/>
      <c r="P1810" s="30">
        <f t="shared" si="112"/>
        <v>0</v>
      </c>
      <c r="Q1810" s="45"/>
      <c r="R1810" s="46"/>
      <c r="S1810" s="45"/>
      <c r="T1810" s="44"/>
      <c r="U1810" s="26">
        <f t="shared" si="114"/>
        <v>0</v>
      </c>
      <c r="V1810" s="25">
        <f t="shared" si="113"/>
        <v>0</v>
      </c>
      <c r="W1810" s="25">
        <f t="shared" si="115"/>
        <v>0</v>
      </c>
      <c r="X1810" s="43"/>
    </row>
    <row r="1811" spans="1:24" ht="12.75">
      <c r="A1811" s="36"/>
      <c r="B1811" s="42"/>
      <c r="C1811" s="41"/>
      <c r="D1811" s="40"/>
      <c r="E1811" s="39"/>
      <c r="F1811" s="38"/>
      <c r="G1811" s="37"/>
      <c r="H1811" s="36" t="s">
        <v>0</v>
      </c>
      <c r="I1811" s="35"/>
      <c r="J1811" s="36"/>
      <c r="K1811" s="35"/>
      <c r="L1811" s="34"/>
      <c r="M1811" s="33"/>
      <c r="N1811" s="32"/>
      <c r="O1811" s="31"/>
      <c r="P1811" s="30">
        <f t="shared" si="112"/>
        <v>0</v>
      </c>
      <c r="Q1811" s="45"/>
      <c r="R1811" s="46"/>
      <c r="S1811" s="45"/>
      <c r="T1811" s="44"/>
      <c r="U1811" s="26">
        <f t="shared" si="114"/>
        <v>0</v>
      </c>
      <c r="V1811" s="25">
        <f t="shared" si="113"/>
        <v>0</v>
      </c>
      <c r="W1811" s="25">
        <f t="shared" si="115"/>
        <v>0</v>
      </c>
      <c r="X1811" s="43"/>
    </row>
    <row r="1812" spans="1:24" ht="12.75">
      <c r="A1812" s="36"/>
      <c r="B1812" s="42"/>
      <c r="C1812" s="41"/>
      <c r="D1812" s="40"/>
      <c r="E1812" s="39"/>
      <c r="F1812" s="38"/>
      <c r="G1812" s="37"/>
      <c r="H1812" s="36" t="s">
        <v>0</v>
      </c>
      <c r="I1812" s="35"/>
      <c r="J1812" s="36"/>
      <c r="K1812" s="35"/>
      <c r="L1812" s="34"/>
      <c r="M1812" s="33"/>
      <c r="N1812" s="32"/>
      <c r="O1812" s="31"/>
      <c r="P1812" s="30">
        <f t="shared" si="112"/>
        <v>0</v>
      </c>
      <c r="Q1812" s="45"/>
      <c r="R1812" s="46"/>
      <c r="S1812" s="45"/>
      <c r="T1812" s="44"/>
      <c r="U1812" s="26">
        <f t="shared" si="114"/>
        <v>0</v>
      </c>
      <c r="V1812" s="25">
        <f t="shared" si="113"/>
        <v>0</v>
      </c>
      <c r="W1812" s="25">
        <f t="shared" si="115"/>
        <v>0</v>
      </c>
      <c r="X1812" s="43"/>
    </row>
    <row r="1813" spans="1:24" ht="12.75">
      <c r="A1813" s="36"/>
      <c r="B1813" s="42"/>
      <c r="C1813" s="41"/>
      <c r="D1813" s="40"/>
      <c r="E1813" s="39"/>
      <c r="F1813" s="38"/>
      <c r="G1813" s="37"/>
      <c r="H1813" s="36" t="s">
        <v>0</v>
      </c>
      <c r="I1813" s="35"/>
      <c r="J1813" s="36"/>
      <c r="K1813" s="35"/>
      <c r="L1813" s="34"/>
      <c r="M1813" s="33"/>
      <c r="N1813" s="32"/>
      <c r="O1813" s="31"/>
      <c r="P1813" s="30">
        <f t="shared" si="112"/>
        <v>0</v>
      </c>
      <c r="Q1813" s="45"/>
      <c r="R1813" s="46"/>
      <c r="S1813" s="45"/>
      <c r="T1813" s="44"/>
      <c r="U1813" s="26">
        <f t="shared" si="114"/>
        <v>0</v>
      </c>
      <c r="V1813" s="25">
        <f t="shared" si="113"/>
        <v>0</v>
      </c>
      <c r="W1813" s="25">
        <f t="shared" si="115"/>
        <v>0</v>
      </c>
      <c r="X1813" s="43"/>
    </row>
    <row r="1814" spans="1:24" ht="12.75">
      <c r="A1814" s="36"/>
      <c r="B1814" s="42"/>
      <c r="C1814" s="41"/>
      <c r="D1814" s="40"/>
      <c r="E1814" s="39"/>
      <c r="F1814" s="38"/>
      <c r="G1814" s="37"/>
      <c r="H1814" s="36" t="s">
        <v>0</v>
      </c>
      <c r="I1814" s="35"/>
      <c r="J1814" s="36"/>
      <c r="K1814" s="35"/>
      <c r="L1814" s="34"/>
      <c r="M1814" s="33"/>
      <c r="N1814" s="32"/>
      <c r="O1814" s="31"/>
      <c r="P1814" s="30">
        <f t="shared" si="112"/>
        <v>0</v>
      </c>
      <c r="Q1814" s="45"/>
      <c r="R1814" s="46"/>
      <c r="S1814" s="45"/>
      <c r="T1814" s="44"/>
      <c r="U1814" s="26">
        <f t="shared" si="114"/>
        <v>0</v>
      </c>
      <c r="V1814" s="25">
        <f t="shared" si="113"/>
        <v>0</v>
      </c>
      <c r="W1814" s="25">
        <f t="shared" si="115"/>
        <v>0</v>
      </c>
      <c r="X1814" s="43"/>
    </row>
    <row r="1815" spans="1:24" ht="12.75">
      <c r="A1815" s="36"/>
      <c r="B1815" s="42"/>
      <c r="C1815" s="41"/>
      <c r="D1815" s="40"/>
      <c r="E1815" s="39"/>
      <c r="F1815" s="38"/>
      <c r="G1815" s="37"/>
      <c r="H1815" s="36" t="s">
        <v>0</v>
      </c>
      <c r="I1815" s="35"/>
      <c r="J1815" s="36"/>
      <c r="K1815" s="35"/>
      <c r="L1815" s="34"/>
      <c r="M1815" s="33"/>
      <c r="N1815" s="32"/>
      <c r="O1815" s="31"/>
      <c r="P1815" s="30">
        <f t="shared" si="112"/>
        <v>0</v>
      </c>
      <c r="Q1815" s="45"/>
      <c r="R1815" s="46"/>
      <c r="S1815" s="45"/>
      <c r="T1815" s="44"/>
      <c r="U1815" s="26">
        <f t="shared" si="114"/>
        <v>0</v>
      </c>
      <c r="V1815" s="25">
        <f t="shared" si="113"/>
        <v>0</v>
      </c>
      <c r="W1815" s="25">
        <f t="shared" si="115"/>
        <v>0</v>
      </c>
      <c r="X1815" s="43"/>
    </row>
    <row r="1816" spans="1:24" ht="12.75">
      <c r="A1816" s="36"/>
      <c r="B1816" s="42"/>
      <c r="C1816" s="41"/>
      <c r="D1816" s="40"/>
      <c r="E1816" s="39"/>
      <c r="F1816" s="38"/>
      <c r="G1816" s="37"/>
      <c r="H1816" s="36" t="s">
        <v>0</v>
      </c>
      <c r="I1816" s="35"/>
      <c r="J1816" s="36"/>
      <c r="K1816" s="35"/>
      <c r="L1816" s="34"/>
      <c r="M1816" s="33"/>
      <c r="N1816" s="32"/>
      <c r="O1816" s="31"/>
      <c r="P1816" s="30">
        <f t="shared" si="112"/>
        <v>0</v>
      </c>
      <c r="Q1816" s="45"/>
      <c r="R1816" s="46"/>
      <c r="S1816" s="45"/>
      <c r="T1816" s="44"/>
      <c r="U1816" s="26">
        <f t="shared" si="114"/>
        <v>0</v>
      </c>
      <c r="V1816" s="25">
        <f t="shared" si="113"/>
        <v>0</v>
      </c>
      <c r="W1816" s="25">
        <f t="shared" si="115"/>
        <v>0</v>
      </c>
      <c r="X1816" s="43"/>
    </row>
    <row r="1817" spans="1:24" ht="12.75">
      <c r="A1817" s="36"/>
      <c r="B1817" s="42"/>
      <c r="C1817" s="41"/>
      <c r="D1817" s="40"/>
      <c r="E1817" s="39"/>
      <c r="F1817" s="38"/>
      <c r="G1817" s="37"/>
      <c r="H1817" s="36" t="s">
        <v>0</v>
      </c>
      <c r="I1817" s="35"/>
      <c r="J1817" s="36"/>
      <c r="K1817" s="35"/>
      <c r="L1817" s="34"/>
      <c r="M1817" s="33"/>
      <c r="N1817" s="32"/>
      <c r="O1817" s="31"/>
      <c r="P1817" s="30">
        <f t="shared" si="112"/>
        <v>0</v>
      </c>
      <c r="Q1817" s="45"/>
      <c r="R1817" s="46"/>
      <c r="S1817" s="45"/>
      <c r="T1817" s="44"/>
      <c r="U1817" s="26">
        <f t="shared" si="114"/>
        <v>0</v>
      </c>
      <c r="V1817" s="25">
        <f t="shared" si="113"/>
        <v>0</v>
      </c>
      <c r="W1817" s="25">
        <f t="shared" si="115"/>
        <v>0</v>
      </c>
      <c r="X1817" s="43"/>
    </row>
    <row r="1818" spans="1:24" ht="12.75">
      <c r="A1818" s="36"/>
      <c r="B1818" s="42"/>
      <c r="C1818" s="41"/>
      <c r="D1818" s="40"/>
      <c r="E1818" s="39"/>
      <c r="F1818" s="38"/>
      <c r="G1818" s="37"/>
      <c r="H1818" s="36" t="s">
        <v>0</v>
      </c>
      <c r="I1818" s="35"/>
      <c r="J1818" s="36"/>
      <c r="K1818" s="35"/>
      <c r="L1818" s="34"/>
      <c r="M1818" s="33"/>
      <c r="N1818" s="32"/>
      <c r="O1818" s="31"/>
      <c r="P1818" s="30">
        <f t="shared" si="112"/>
        <v>0</v>
      </c>
      <c r="Q1818" s="45"/>
      <c r="R1818" s="46"/>
      <c r="S1818" s="45"/>
      <c r="T1818" s="44"/>
      <c r="U1818" s="26">
        <f t="shared" si="114"/>
        <v>0</v>
      </c>
      <c r="V1818" s="25">
        <f t="shared" si="113"/>
        <v>0</v>
      </c>
      <c r="W1818" s="25">
        <f t="shared" si="115"/>
        <v>0</v>
      </c>
      <c r="X1818" s="43"/>
    </row>
    <row r="1819" spans="1:24" ht="12.75">
      <c r="A1819" s="36"/>
      <c r="B1819" s="42"/>
      <c r="C1819" s="41"/>
      <c r="D1819" s="40"/>
      <c r="E1819" s="39"/>
      <c r="F1819" s="38"/>
      <c r="G1819" s="37"/>
      <c r="H1819" s="36" t="s">
        <v>0</v>
      </c>
      <c r="I1819" s="35"/>
      <c r="J1819" s="36"/>
      <c r="K1819" s="35"/>
      <c r="L1819" s="34"/>
      <c r="M1819" s="33"/>
      <c r="N1819" s="32"/>
      <c r="O1819" s="31"/>
      <c r="P1819" s="30">
        <f t="shared" si="112"/>
        <v>0</v>
      </c>
      <c r="Q1819" s="45"/>
      <c r="R1819" s="46"/>
      <c r="S1819" s="45"/>
      <c r="T1819" s="44"/>
      <c r="U1819" s="26">
        <f t="shared" si="114"/>
        <v>0</v>
      </c>
      <c r="V1819" s="25">
        <f t="shared" si="113"/>
        <v>0</v>
      </c>
      <c r="W1819" s="25">
        <f t="shared" si="115"/>
        <v>0</v>
      </c>
      <c r="X1819" s="43"/>
    </row>
    <row r="1820" spans="1:24" ht="12.75">
      <c r="A1820" s="36"/>
      <c r="B1820" s="42"/>
      <c r="C1820" s="41"/>
      <c r="D1820" s="40"/>
      <c r="E1820" s="39"/>
      <c r="F1820" s="38"/>
      <c r="G1820" s="37"/>
      <c r="H1820" s="36" t="s">
        <v>0</v>
      </c>
      <c r="I1820" s="35"/>
      <c r="J1820" s="36"/>
      <c r="K1820" s="35"/>
      <c r="L1820" s="34"/>
      <c r="M1820" s="33"/>
      <c r="N1820" s="32"/>
      <c r="O1820" s="31"/>
      <c r="P1820" s="30">
        <f t="shared" si="112"/>
        <v>0</v>
      </c>
      <c r="Q1820" s="45"/>
      <c r="R1820" s="46"/>
      <c r="S1820" s="45"/>
      <c r="T1820" s="44"/>
      <c r="U1820" s="26">
        <f t="shared" si="114"/>
        <v>0</v>
      </c>
      <c r="V1820" s="25">
        <f t="shared" si="113"/>
        <v>0</v>
      </c>
      <c r="W1820" s="25">
        <f t="shared" si="115"/>
        <v>0</v>
      </c>
      <c r="X1820" s="43"/>
    </row>
    <row r="1821" spans="1:24" ht="12.75">
      <c r="A1821" s="36"/>
      <c r="B1821" s="42"/>
      <c r="C1821" s="41"/>
      <c r="D1821" s="40"/>
      <c r="E1821" s="39"/>
      <c r="F1821" s="38"/>
      <c r="G1821" s="37"/>
      <c r="H1821" s="36" t="s">
        <v>0</v>
      </c>
      <c r="I1821" s="35"/>
      <c r="J1821" s="36"/>
      <c r="K1821" s="35"/>
      <c r="L1821" s="34"/>
      <c r="M1821" s="33"/>
      <c r="N1821" s="32"/>
      <c r="O1821" s="31"/>
      <c r="P1821" s="30">
        <f t="shared" si="112"/>
        <v>0</v>
      </c>
      <c r="Q1821" s="45"/>
      <c r="R1821" s="46"/>
      <c r="S1821" s="45"/>
      <c r="T1821" s="44"/>
      <c r="U1821" s="26">
        <f t="shared" si="114"/>
        <v>0</v>
      </c>
      <c r="V1821" s="25">
        <f t="shared" si="113"/>
        <v>0</v>
      </c>
      <c r="W1821" s="25">
        <f t="shared" si="115"/>
        <v>0</v>
      </c>
      <c r="X1821" s="43"/>
    </row>
    <row r="1822" spans="1:24" ht="12.75">
      <c r="A1822" s="36"/>
      <c r="B1822" s="42"/>
      <c r="C1822" s="41"/>
      <c r="D1822" s="40"/>
      <c r="E1822" s="39"/>
      <c r="F1822" s="38"/>
      <c r="G1822" s="37"/>
      <c r="H1822" s="36" t="s">
        <v>0</v>
      </c>
      <c r="I1822" s="35"/>
      <c r="J1822" s="36"/>
      <c r="K1822" s="35"/>
      <c r="L1822" s="34"/>
      <c r="M1822" s="33"/>
      <c r="N1822" s="32"/>
      <c r="O1822" s="31"/>
      <c r="P1822" s="30">
        <f t="shared" si="112"/>
        <v>0</v>
      </c>
      <c r="Q1822" s="45"/>
      <c r="R1822" s="46"/>
      <c r="S1822" s="45"/>
      <c r="T1822" s="44"/>
      <c r="U1822" s="26">
        <f t="shared" si="114"/>
        <v>0</v>
      </c>
      <c r="V1822" s="25">
        <f t="shared" si="113"/>
        <v>0</v>
      </c>
      <c r="W1822" s="25">
        <f t="shared" si="115"/>
        <v>0</v>
      </c>
      <c r="X1822" s="43"/>
    </row>
    <row r="1823" spans="1:24" ht="12.75">
      <c r="A1823" s="36"/>
      <c r="B1823" s="42"/>
      <c r="C1823" s="41"/>
      <c r="D1823" s="40"/>
      <c r="E1823" s="39"/>
      <c r="F1823" s="38"/>
      <c r="G1823" s="37"/>
      <c r="H1823" s="36" t="s">
        <v>0</v>
      </c>
      <c r="I1823" s="35"/>
      <c r="J1823" s="36"/>
      <c r="K1823" s="35"/>
      <c r="L1823" s="34"/>
      <c r="M1823" s="33"/>
      <c r="N1823" s="32"/>
      <c r="O1823" s="31"/>
      <c r="P1823" s="30">
        <f t="shared" si="112"/>
        <v>0</v>
      </c>
      <c r="Q1823" s="45"/>
      <c r="R1823" s="46"/>
      <c r="S1823" s="45"/>
      <c r="T1823" s="44"/>
      <c r="U1823" s="26">
        <f t="shared" si="114"/>
        <v>0</v>
      </c>
      <c r="V1823" s="25">
        <f t="shared" si="113"/>
        <v>0</v>
      </c>
      <c r="W1823" s="25">
        <f t="shared" si="115"/>
        <v>0</v>
      </c>
      <c r="X1823" s="43"/>
    </row>
    <row r="1824" spans="1:24" ht="12.75">
      <c r="A1824" s="36"/>
      <c r="B1824" s="42"/>
      <c r="C1824" s="41"/>
      <c r="D1824" s="40"/>
      <c r="E1824" s="39"/>
      <c r="F1824" s="38"/>
      <c r="G1824" s="37"/>
      <c r="H1824" s="36" t="s">
        <v>0</v>
      </c>
      <c r="I1824" s="35"/>
      <c r="J1824" s="36"/>
      <c r="K1824" s="35"/>
      <c r="L1824" s="34"/>
      <c r="M1824" s="33"/>
      <c r="N1824" s="32"/>
      <c r="O1824" s="31"/>
      <c r="P1824" s="30">
        <f t="shared" si="112"/>
        <v>0</v>
      </c>
      <c r="Q1824" s="45"/>
      <c r="R1824" s="46"/>
      <c r="S1824" s="45"/>
      <c r="T1824" s="44"/>
      <c r="U1824" s="26">
        <f t="shared" si="114"/>
        <v>0</v>
      </c>
      <c r="V1824" s="25">
        <f t="shared" si="113"/>
        <v>0</v>
      </c>
      <c r="W1824" s="25">
        <f t="shared" si="115"/>
        <v>0</v>
      </c>
      <c r="X1824" s="43"/>
    </row>
    <row r="1825" spans="1:24" ht="12.75">
      <c r="A1825" s="36"/>
      <c r="B1825" s="42"/>
      <c r="C1825" s="41"/>
      <c r="D1825" s="40"/>
      <c r="E1825" s="39"/>
      <c r="F1825" s="38"/>
      <c r="G1825" s="37"/>
      <c r="H1825" s="36" t="s">
        <v>0</v>
      </c>
      <c r="I1825" s="35"/>
      <c r="J1825" s="36"/>
      <c r="K1825" s="35"/>
      <c r="L1825" s="34"/>
      <c r="M1825" s="33"/>
      <c r="N1825" s="32"/>
      <c r="O1825" s="31"/>
      <c r="P1825" s="30">
        <f t="shared" si="112"/>
        <v>0</v>
      </c>
      <c r="Q1825" s="45"/>
      <c r="R1825" s="46"/>
      <c r="S1825" s="45"/>
      <c r="T1825" s="44"/>
      <c r="U1825" s="26">
        <f t="shared" si="114"/>
        <v>0</v>
      </c>
      <c r="V1825" s="25">
        <f t="shared" si="113"/>
        <v>0</v>
      </c>
      <c r="W1825" s="25">
        <f t="shared" si="115"/>
        <v>0</v>
      </c>
      <c r="X1825" s="43"/>
    </row>
    <row r="1826" spans="1:24" ht="12.75">
      <c r="A1826" s="36"/>
      <c r="B1826" s="42"/>
      <c r="C1826" s="41"/>
      <c r="D1826" s="40"/>
      <c r="E1826" s="39"/>
      <c r="F1826" s="38"/>
      <c r="G1826" s="37"/>
      <c r="H1826" s="36" t="s">
        <v>0</v>
      </c>
      <c r="I1826" s="35"/>
      <c r="J1826" s="36"/>
      <c r="K1826" s="35"/>
      <c r="L1826" s="34"/>
      <c r="M1826" s="33"/>
      <c r="N1826" s="32"/>
      <c r="O1826" s="31"/>
      <c r="P1826" s="30">
        <f t="shared" si="112"/>
        <v>0</v>
      </c>
      <c r="Q1826" s="45"/>
      <c r="R1826" s="46"/>
      <c r="S1826" s="45"/>
      <c r="T1826" s="44"/>
      <c r="U1826" s="26">
        <f t="shared" si="114"/>
        <v>0</v>
      </c>
      <c r="V1826" s="25">
        <f t="shared" si="113"/>
        <v>0</v>
      </c>
      <c r="W1826" s="25">
        <f t="shared" si="115"/>
        <v>0</v>
      </c>
      <c r="X1826" s="43"/>
    </row>
    <row r="1827" spans="1:24" ht="12.75">
      <c r="A1827" s="36"/>
      <c r="B1827" s="42"/>
      <c r="C1827" s="41"/>
      <c r="D1827" s="40"/>
      <c r="E1827" s="39"/>
      <c r="F1827" s="38"/>
      <c r="G1827" s="37"/>
      <c r="H1827" s="36" t="s">
        <v>0</v>
      </c>
      <c r="I1827" s="35"/>
      <c r="J1827" s="36"/>
      <c r="K1827" s="35"/>
      <c r="L1827" s="34"/>
      <c r="M1827" s="33"/>
      <c r="N1827" s="32"/>
      <c r="O1827" s="31"/>
      <c r="P1827" s="30">
        <f t="shared" si="112"/>
        <v>0</v>
      </c>
      <c r="Q1827" s="45"/>
      <c r="R1827" s="46"/>
      <c r="S1827" s="45"/>
      <c r="T1827" s="44"/>
      <c r="U1827" s="26">
        <f t="shared" si="114"/>
        <v>0</v>
      </c>
      <c r="V1827" s="25">
        <f t="shared" si="113"/>
        <v>0</v>
      </c>
      <c r="W1827" s="25">
        <f t="shared" si="115"/>
        <v>0</v>
      </c>
      <c r="X1827" s="43"/>
    </row>
    <row r="1828" spans="1:24" ht="12.75">
      <c r="A1828" s="36"/>
      <c r="B1828" s="42"/>
      <c r="C1828" s="41"/>
      <c r="D1828" s="40"/>
      <c r="E1828" s="39"/>
      <c r="F1828" s="38"/>
      <c r="G1828" s="37"/>
      <c r="H1828" s="36" t="s">
        <v>0</v>
      </c>
      <c r="I1828" s="35"/>
      <c r="J1828" s="36"/>
      <c r="K1828" s="35"/>
      <c r="L1828" s="34"/>
      <c r="M1828" s="33"/>
      <c r="N1828" s="32"/>
      <c r="O1828" s="31"/>
      <c r="P1828" s="30">
        <f t="shared" si="112"/>
        <v>0</v>
      </c>
      <c r="Q1828" s="45"/>
      <c r="R1828" s="46"/>
      <c r="S1828" s="45"/>
      <c r="T1828" s="44"/>
      <c r="U1828" s="26">
        <f t="shared" si="114"/>
        <v>0</v>
      </c>
      <c r="V1828" s="25">
        <f t="shared" si="113"/>
        <v>0</v>
      </c>
      <c r="W1828" s="25">
        <f t="shared" si="115"/>
        <v>0</v>
      </c>
      <c r="X1828" s="43"/>
    </row>
    <row r="1829" spans="1:24" ht="12.75">
      <c r="A1829" s="36"/>
      <c r="B1829" s="42"/>
      <c r="C1829" s="41"/>
      <c r="D1829" s="40"/>
      <c r="E1829" s="39"/>
      <c r="F1829" s="38"/>
      <c r="G1829" s="37"/>
      <c r="H1829" s="36" t="s">
        <v>0</v>
      </c>
      <c r="I1829" s="35"/>
      <c r="J1829" s="36"/>
      <c r="K1829" s="35"/>
      <c r="L1829" s="34"/>
      <c r="M1829" s="33"/>
      <c r="N1829" s="32"/>
      <c r="O1829" s="31"/>
      <c r="P1829" s="30">
        <f t="shared" si="112"/>
        <v>0</v>
      </c>
      <c r="Q1829" s="45"/>
      <c r="R1829" s="46"/>
      <c r="S1829" s="45"/>
      <c r="T1829" s="44"/>
      <c r="U1829" s="26">
        <f t="shared" si="114"/>
        <v>0</v>
      </c>
      <c r="V1829" s="25">
        <f t="shared" si="113"/>
        <v>0</v>
      </c>
      <c r="W1829" s="25">
        <f t="shared" si="115"/>
        <v>0</v>
      </c>
      <c r="X1829" s="43"/>
    </row>
    <row r="1830" spans="1:24" ht="12.75">
      <c r="A1830" s="36"/>
      <c r="B1830" s="42"/>
      <c r="C1830" s="41"/>
      <c r="D1830" s="40"/>
      <c r="E1830" s="39"/>
      <c r="F1830" s="38"/>
      <c r="G1830" s="37"/>
      <c r="H1830" s="36" t="s">
        <v>0</v>
      </c>
      <c r="I1830" s="35"/>
      <c r="J1830" s="36"/>
      <c r="K1830" s="35"/>
      <c r="L1830" s="34"/>
      <c r="M1830" s="33"/>
      <c r="N1830" s="32"/>
      <c r="O1830" s="31"/>
      <c r="P1830" s="30">
        <f t="shared" si="112"/>
        <v>0</v>
      </c>
      <c r="Q1830" s="45"/>
      <c r="R1830" s="46"/>
      <c r="S1830" s="45"/>
      <c r="T1830" s="44"/>
      <c r="U1830" s="26">
        <f t="shared" si="114"/>
        <v>0</v>
      </c>
      <c r="V1830" s="25">
        <f t="shared" si="113"/>
        <v>0</v>
      </c>
      <c r="W1830" s="25">
        <f t="shared" si="115"/>
        <v>0</v>
      </c>
      <c r="X1830" s="43"/>
    </row>
    <row r="1831" spans="1:24" ht="12.75">
      <c r="A1831" s="36"/>
      <c r="B1831" s="42"/>
      <c r="C1831" s="41"/>
      <c r="D1831" s="40"/>
      <c r="E1831" s="39"/>
      <c r="F1831" s="38"/>
      <c r="G1831" s="37"/>
      <c r="H1831" s="36" t="s">
        <v>0</v>
      </c>
      <c r="I1831" s="35"/>
      <c r="J1831" s="36"/>
      <c r="K1831" s="35"/>
      <c r="L1831" s="34"/>
      <c r="M1831" s="33"/>
      <c r="N1831" s="32"/>
      <c r="O1831" s="31"/>
      <c r="P1831" s="30">
        <f t="shared" si="112"/>
        <v>0</v>
      </c>
      <c r="Q1831" s="45"/>
      <c r="R1831" s="46"/>
      <c r="S1831" s="45"/>
      <c r="T1831" s="44"/>
      <c r="U1831" s="26">
        <f t="shared" si="114"/>
        <v>0</v>
      </c>
      <c r="V1831" s="25">
        <f t="shared" si="113"/>
        <v>0</v>
      </c>
      <c r="W1831" s="25">
        <f t="shared" si="115"/>
        <v>0</v>
      </c>
      <c r="X1831" s="43"/>
    </row>
    <row r="1832" spans="1:24" ht="12.75">
      <c r="A1832" s="36"/>
      <c r="B1832" s="42"/>
      <c r="C1832" s="41"/>
      <c r="D1832" s="40"/>
      <c r="E1832" s="39"/>
      <c r="F1832" s="38"/>
      <c r="G1832" s="37"/>
      <c r="H1832" s="36" t="s">
        <v>0</v>
      </c>
      <c r="I1832" s="35"/>
      <c r="J1832" s="36"/>
      <c r="K1832" s="35"/>
      <c r="L1832" s="34"/>
      <c r="M1832" s="33"/>
      <c r="N1832" s="32"/>
      <c r="O1832" s="31"/>
      <c r="P1832" s="30">
        <f t="shared" si="112"/>
        <v>0</v>
      </c>
      <c r="Q1832" s="45"/>
      <c r="R1832" s="46"/>
      <c r="S1832" s="45"/>
      <c r="T1832" s="44"/>
      <c r="U1832" s="26">
        <f t="shared" si="114"/>
        <v>0</v>
      </c>
      <c r="V1832" s="25">
        <f t="shared" si="113"/>
        <v>0</v>
      </c>
      <c r="W1832" s="25">
        <f t="shared" si="115"/>
        <v>0</v>
      </c>
      <c r="X1832" s="43"/>
    </row>
    <row r="1833" spans="1:24" ht="12.75">
      <c r="A1833" s="36"/>
      <c r="B1833" s="42"/>
      <c r="C1833" s="41"/>
      <c r="D1833" s="40"/>
      <c r="E1833" s="39"/>
      <c r="F1833" s="38"/>
      <c r="G1833" s="37"/>
      <c r="H1833" s="36" t="s">
        <v>0</v>
      </c>
      <c r="I1833" s="35"/>
      <c r="J1833" s="36"/>
      <c r="K1833" s="35"/>
      <c r="L1833" s="34"/>
      <c r="M1833" s="33"/>
      <c r="N1833" s="32"/>
      <c r="O1833" s="31"/>
      <c r="P1833" s="30">
        <f t="shared" si="112"/>
        <v>0</v>
      </c>
      <c r="Q1833" s="45"/>
      <c r="R1833" s="46"/>
      <c r="S1833" s="45"/>
      <c r="T1833" s="44"/>
      <c r="U1833" s="26">
        <f t="shared" si="114"/>
        <v>0</v>
      </c>
      <c r="V1833" s="25">
        <f t="shared" si="113"/>
        <v>0</v>
      </c>
      <c r="W1833" s="25">
        <f t="shared" si="115"/>
        <v>0</v>
      </c>
      <c r="X1833" s="43"/>
    </row>
    <row r="1834" spans="1:24" ht="12.75">
      <c r="A1834" s="36"/>
      <c r="B1834" s="42"/>
      <c r="C1834" s="41"/>
      <c r="D1834" s="40"/>
      <c r="E1834" s="39"/>
      <c r="F1834" s="38"/>
      <c r="G1834" s="37"/>
      <c r="H1834" s="36" t="s">
        <v>0</v>
      </c>
      <c r="I1834" s="35"/>
      <c r="J1834" s="36"/>
      <c r="K1834" s="35"/>
      <c r="L1834" s="34"/>
      <c r="M1834" s="33"/>
      <c r="N1834" s="32"/>
      <c r="O1834" s="31"/>
      <c r="P1834" s="30">
        <f t="shared" si="112"/>
        <v>0</v>
      </c>
      <c r="Q1834" s="45"/>
      <c r="R1834" s="46"/>
      <c r="S1834" s="45"/>
      <c r="T1834" s="44"/>
      <c r="U1834" s="26">
        <f t="shared" si="114"/>
        <v>0</v>
      </c>
      <c r="V1834" s="25">
        <f t="shared" si="113"/>
        <v>0</v>
      </c>
      <c r="W1834" s="25">
        <f t="shared" si="115"/>
        <v>0</v>
      </c>
      <c r="X1834" s="43"/>
    </row>
    <row r="1835" spans="1:24" ht="12.75">
      <c r="A1835" s="36"/>
      <c r="B1835" s="42"/>
      <c r="C1835" s="41"/>
      <c r="D1835" s="40"/>
      <c r="E1835" s="39"/>
      <c r="F1835" s="38"/>
      <c r="G1835" s="37"/>
      <c r="H1835" s="36" t="s">
        <v>0</v>
      </c>
      <c r="I1835" s="35"/>
      <c r="J1835" s="36"/>
      <c r="K1835" s="35"/>
      <c r="L1835" s="34"/>
      <c r="M1835" s="33"/>
      <c r="N1835" s="32"/>
      <c r="O1835" s="31"/>
      <c r="P1835" s="30">
        <f t="shared" si="112"/>
        <v>0</v>
      </c>
      <c r="Q1835" s="45"/>
      <c r="R1835" s="46"/>
      <c r="S1835" s="45"/>
      <c r="T1835" s="44"/>
      <c r="U1835" s="26">
        <f t="shared" si="114"/>
        <v>0</v>
      </c>
      <c r="V1835" s="25">
        <f t="shared" si="113"/>
        <v>0</v>
      </c>
      <c r="W1835" s="25">
        <f t="shared" si="115"/>
        <v>0</v>
      </c>
      <c r="X1835" s="43"/>
    </row>
    <row r="1836" spans="1:24" ht="12.75">
      <c r="A1836" s="36"/>
      <c r="B1836" s="42"/>
      <c r="C1836" s="41"/>
      <c r="D1836" s="40"/>
      <c r="E1836" s="39"/>
      <c r="F1836" s="38"/>
      <c r="G1836" s="37"/>
      <c r="H1836" s="36" t="s">
        <v>0</v>
      </c>
      <c r="I1836" s="35"/>
      <c r="J1836" s="36"/>
      <c r="K1836" s="35"/>
      <c r="L1836" s="34"/>
      <c r="M1836" s="33"/>
      <c r="N1836" s="32"/>
      <c r="O1836" s="31"/>
      <c r="P1836" s="30">
        <f t="shared" si="112"/>
        <v>0</v>
      </c>
      <c r="Q1836" s="45"/>
      <c r="R1836" s="46"/>
      <c r="S1836" s="45"/>
      <c r="T1836" s="44"/>
      <c r="U1836" s="26">
        <f t="shared" si="114"/>
        <v>0</v>
      </c>
      <c r="V1836" s="25">
        <f t="shared" si="113"/>
        <v>0</v>
      </c>
      <c r="W1836" s="25">
        <f t="shared" si="115"/>
        <v>0</v>
      </c>
      <c r="X1836" s="43"/>
    </row>
    <row r="1837" spans="1:24" ht="12.75">
      <c r="A1837" s="36"/>
      <c r="B1837" s="42"/>
      <c r="C1837" s="41"/>
      <c r="D1837" s="40"/>
      <c r="E1837" s="39"/>
      <c r="F1837" s="38"/>
      <c r="G1837" s="37"/>
      <c r="H1837" s="36" t="s">
        <v>0</v>
      </c>
      <c r="I1837" s="35"/>
      <c r="J1837" s="36"/>
      <c r="K1837" s="35"/>
      <c r="L1837" s="34"/>
      <c r="M1837" s="33"/>
      <c r="N1837" s="32"/>
      <c r="O1837" s="31"/>
      <c r="P1837" s="30">
        <f t="shared" si="112"/>
        <v>0</v>
      </c>
      <c r="Q1837" s="45"/>
      <c r="R1837" s="46"/>
      <c r="S1837" s="45"/>
      <c r="T1837" s="44"/>
      <c r="U1837" s="26">
        <f t="shared" si="114"/>
        <v>0</v>
      </c>
      <c r="V1837" s="25">
        <f t="shared" si="113"/>
        <v>0</v>
      </c>
      <c r="W1837" s="25">
        <f t="shared" si="115"/>
        <v>0</v>
      </c>
      <c r="X1837" s="43"/>
    </row>
    <row r="1838" spans="1:24" ht="12.75">
      <c r="A1838" s="36"/>
      <c r="B1838" s="42"/>
      <c r="C1838" s="41"/>
      <c r="D1838" s="40"/>
      <c r="E1838" s="39"/>
      <c r="F1838" s="38"/>
      <c r="G1838" s="37"/>
      <c r="H1838" s="36" t="s">
        <v>0</v>
      </c>
      <c r="I1838" s="35"/>
      <c r="J1838" s="36"/>
      <c r="K1838" s="35"/>
      <c r="L1838" s="34"/>
      <c r="M1838" s="33"/>
      <c r="N1838" s="32"/>
      <c r="O1838" s="31"/>
      <c r="P1838" s="30">
        <f t="shared" si="112"/>
        <v>0</v>
      </c>
      <c r="Q1838" s="45"/>
      <c r="R1838" s="46"/>
      <c r="S1838" s="45"/>
      <c r="T1838" s="44"/>
      <c r="U1838" s="26">
        <f t="shared" si="114"/>
        <v>0</v>
      </c>
      <c r="V1838" s="25">
        <f t="shared" si="113"/>
        <v>0</v>
      </c>
      <c r="W1838" s="25">
        <f t="shared" si="115"/>
        <v>0</v>
      </c>
      <c r="X1838" s="43"/>
    </row>
    <row r="1839" spans="1:24" ht="12.75">
      <c r="A1839" s="36"/>
      <c r="B1839" s="42"/>
      <c r="C1839" s="41"/>
      <c r="D1839" s="40"/>
      <c r="E1839" s="39"/>
      <c r="F1839" s="38"/>
      <c r="G1839" s="37"/>
      <c r="H1839" s="36" t="s">
        <v>0</v>
      </c>
      <c r="I1839" s="35"/>
      <c r="J1839" s="36"/>
      <c r="K1839" s="35"/>
      <c r="L1839" s="34"/>
      <c r="M1839" s="33"/>
      <c r="N1839" s="32"/>
      <c r="O1839" s="31"/>
      <c r="P1839" s="30">
        <f t="shared" si="112"/>
        <v>0</v>
      </c>
      <c r="Q1839" s="45"/>
      <c r="R1839" s="46"/>
      <c r="S1839" s="45"/>
      <c r="T1839" s="44"/>
      <c r="U1839" s="26">
        <f t="shared" si="114"/>
        <v>0</v>
      </c>
      <c r="V1839" s="25">
        <f t="shared" si="113"/>
        <v>0</v>
      </c>
      <c r="W1839" s="25">
        <f t="shared" si="115"/>
        <v>0</v>
      </c>
      <c r="X1839" s="43"/>
    </row>
    <row r="1840" spans="1:24" ht="12.75">
      <c r="A1840" s="36"/>
      <c r="B1840" s="42"/>
      <c r="C1840" s="41"/>
      <c r="D1840" s="40"/>
      <c r="E1840" s="39"/>
      <c r="F1840" s="38"/>
      <c r="G1840" s="37"/>
      <c r="H1840" s="36" t="s">
        <v>0</v>
      </c>
      <c r="I1840" s="35"/>
      <c r="J1840" s="36"/>
      <c r="K1840" s="35"/>
      <c r="L1840" s="34"/>
      <c r="M1840" s="33"/>
      <c r="N1840" s="32"/>
      <c r="O1840" s="31"/>
      <c r="P1840" s="30">
        <f t="shared" si="112"/>
        <v>0</v>
      </c>
      <c r="Q1840" s="45"/>
      <c r="R1840" s="46"/>
      <c r="S1840" s="45"/>
      <c r="T1840" s="44"/>
      <c r="U1840" s="26">
        <f t="shared" si="114"/>
        <v>0</v>
      </c>
      <c r="V1840" s="25">
        <f t="shared" si="113"/>
        <v>0</v>
      </c>
      <c r="W1840" s="25">
        <f t="shared" si="115"/>
        <v>0</v>
      </c>
      <c r="X1840" s="43"/>
    </row>
    <row r="1841" spans="1:24" ht="12.75">
      <c r="A1841" s="36"/>
      <c r="B1841" s="42"/>
      <c r="C1841" s="41"/>
      <c r="D1841" s="40"/>
      <c r="E1841" s="39"/>
      <c r="F1841" s="38"/>
      <c r="G1841" s="37"/>
      <c r="H1841" s="36" t="s">
        <v>0</v>
      </c>
      <c r="I1841" s="35"/>
      <c r="J1841" s="36"/>
      <c r="K1841" s="35"/>
      <c r="L1841" s="34"/>
      <c r="M1841" s="33"/>
      <c r="N1841" s="32"/>
      <c r="O1841" s="31"/>
      <c r="P1841" s="30">
        <f t="shared" si="112"/>
        <v>0</v>
      </c>
      <c r="Q1841" s="45"/>
      <c r="R1841" s="46"/>
      <c r="S1841" s="45"/>
      <c r="T1841" s="44"/>
      <c r="U1841" s="26">
        <f t="shared" si="114"/>
        <v>0</v>
      </c>
      <c r="V1841" s="25">
        <f t="shared" si="113"/>
        <v>0</v>
      </c>
      <c r="W1841" s="25">
        <f t="shared" si="115"/>
        <v>0</v>
      </c>
      <c r="X1841" s="43"/>
    </row>
    <row r="1842" spans="1:24" ht="12.75">
      <c r="A1842" s="36"/>
      <c r="B1842" s="42"/>
      <c r="C1842" s="41"/>
      <c r="D1842" s="40"/>
      <c r="E1842" s="39"/>
      <c r="F1842" s="38"/>
      <c r="G1842" s="37"/>
      <c r="H1842" s="36" t="s">
        <v>0</v>
      </c>
      <c r="I1842" s="35"/>
      <c r="J1842" s="36"/>
      <c r="K1842" s="35"/>
      <c r="L1842" s="34"/>
      <c r="M1842" s="33"/>
      <c r="N1842" s="32"/>
      <c r="O1842" s="31"/>
      <c r="P1842" s="30">
        <f t="shared" si="112"/>
        <v>0</v>
      </c>
      <c r="Q1842" s="45"/>
      <c r="R1842" s="46"/>
      <c r="S1842" s="45"/>
      <c r="T1842" s="44"/>
      <c r="U1842" s="26">
        <f t="shared" si="114"/>
        <v>0</v>
      </c>
      <c r="V1842" s="25">
        <f t="shared" si="113"/>
        <v>0</v>
      </c>
      <c r="W1842" s="25">
        <f t="shared" si="115"/>
        <v>0</v>
      </c>
      <c r="X1842" s="43"/>
    </row>
    <row r="1843" spans="1:24" ht="12.75">
      <c r="A1843" s="36"/>
      <c r="B1843" s="42"/>
      <c r="C1843" s="41"/>
      <c r="D1843" s="40"/>
      <c r="E1843" s="39"/>
      <c r="F1843" s="38"/>
      <c r="G1843" s="37"/>
      <c r="H1843" s="36" t="s">
        <v>0</v>
      </c>
      <c r="I1843" s="35"/>
      <c r="J1843" s="36"/>
      <c r="K1843" s="35"/>
      <c r="L1843" s="34"/>
      <c r="M1843" s="33"/>
      <c r="N1843" s="32"/>
      <c r="O1843" s="31"/>
      <c r="P1843" s="30">
        <f t="shared" si="112"/>
        <v>0</v>
      </c>
      <c r="Q1843" s="45"/>
      <c r="R1843" s="46"/>
      <c r="S1843" s="45"/>
      <c r="T1843" s="44"/>
      <c r="U1843" s="26">
        <f t="shared" si="114"/>
        <v>0</v>
      </c>
      <c r="V1843" s="25">
        <f t="shared" si="113"/>
        <v>0</v>
      </c>
      <c r="W1843" s="25">
        <f t="shared" si="115"/>
        <v>0</v>
      </c>
      <c r="X1843" s="43"/>
    </row>
    <row r="1844" spans="1:24" ht="12.75">
      <c r="A1844" s="36"/>
      <c r="B1844" s="42"/>
      <c r="C1844" s="41"/>
      <c r="D1844" s="40"/>
      <c r="E1844" s="39"/>
      <c r="F1844" s="38"/>
      <c r="G1844" s="37"/>
      <c r="H1844" s="36" t="s">
        <v>0</v>
      </c>
      <c r="I1844" s="35"/>
      <c r="J1844" s="36"/>
      <c r="K1844" s="35"/>
      <c r="L1844" s="34"/>
      <c r="M1844" s="33"/>
      <c r="N1844" s="32"/>
      <c r="O1844" s="31"/>
      <c r="P1844" s="30">
        <f t="shared" si="112"/>
        <v>0</v>
      </c>
      <c r="Q1844" s="45"/>
      <c r="R1844" s="46"/>
      <c r="S1844" s="45"/>
      <c r="T1844" s="44"/>
      <c r="U1844" s="26">
        <f t="shared" si="114"/>
        <v>0</v>
      </c>
      <c r="V1844" s="25">
        <f t="shared" si="113"/>
        <v>0</v>
      </c>
      <c r="W1844" s="25">
        <f t="shared" si="115"/>
        <v>0</v>
      </c>
      <c r="X1844" s="43"/>
    </row>
    <row r="1845" spans="1:24" ht="12.75">
      <c r="A1845" s="36"/>
      <c r="B1845" s="42"/>
      <c r="C1845" s="41"/>
      <c r="D1845" s="40"/>
      <c r="E1845" s="39"/>
      <c r="F1845" s="38"/>
      <c r="G1845" s="37"/>
      <c r="H1845" s="36" t="s">
        <v>0</v>
      </c>
      <c r="I1845" s="35"/>
      <c r="J1845" s="36"/>
      <c r="K1845" s="35"/>
      <c r="L1845" s="34"/>
      <c r="M1845" s="33"/>
      <c r="N1845" s="32"/>
      <c r="O1845" s="31"/>
      <c r="P1845" s="30">
        <f t="shared" si="112"/>
        <v>0</v>
      </c>
      <c r="Q1845" s="45"/>
      <c r="R1845" s="46"/>
      <c r="S1845" s="45"/>
      <c r="T1845" s="44"/>
      <c r="U1845" s="26">
        <f t="shared" si="114"/>
        <v>0</v>
      </c>
      <c r="V1845" s="25">
        <f t="shared" si="113"/>
        <v>0</v>
      </c>
      <c r="W1845" s="25">
        <f t="shared" si="115"/>
        <v>0</v>
      </c>
      <c r="X1845" s="43"/>
    </row>
    <row r="1846" spans="1:24" ht="12.75">
      <c r="A1846" s="36"/>
      <c r="B1846" s="42"/>
      <c r="C1846" s="41"/>
      <c r="D1846" s="40"/>
      <c r="E1846" s="39"/>
      <c r="F1846" s="38"/>
      <c r="G1846" s="37"/>
      <c r="H1846" s="36" t="s">
        <v>0</v>
      </c>
      <c r="I1846" s="35"/>
      <c r="J1846" s="36"/>
      <c r="K1846" s="35"/>
      <c r="L1846" s="34"/>
      <c r="M1846" s="33"/>
      <c r="N1846" s="32"/>
      <c r="O1846" s="31"/>
      <c r="P1846" s="30">
        <f t="shared" si="112"/>
        <v>0</v>
      </c>
      <c r="Q1846" s="45"/>
      <c r="R1846" s="46"/>
      <c r="S1846" s="45"/>
      <c r="T1846" s="44"/>
      <c r="U1846" s="26">
        <f t="shared" si="114"/>
        <v>0</v>
      </c>
      <c r="V1846" s="25">
        <f t="shared" si="113"/>
        <v>0</v>
      </c>
      <c r="W1846" s="25">
        <f t="shared" si="115"/>
        <v>0</v>
      </c>
      <c r="X1846" s="43"/>
    </row>
    <row r="1847" spans="1:24" ht="12.75">
      <c r="A1847" s="36"/>
      <c r="B1847" s="42"/>
      <c r="C1847" s="41"/>
      <c r="D1847" s="40"/>
      <c r="E1847" s="39"/>
      <c r="F1847" s="38"/>
      <c r="G1847" s="37"/>
      <c r="H1847" s="36" t="s">
        <v>0</v>
      </c>
      <c r="I1847" s="35"/>
      <c r="J1847" s="36"/>
      <c r="K1847" s="35"/>
      <c r="L1847" s="34"/>
      <c r="M1847" s="33"/>
      <c r="N1847" s="32"/>
      <c r="O1847" s="31"/>
      <c r="P1847" s="30">
        <f t="shared" si="112"/>
        <v>0</v>
      </c>
      <c r="Q1847" s="45"/>
      <c r="R1847" s="46"/>
      <c r="S1847" s="45"/>
      <c r="T1847" s="44"/>
      <c r="U1847" s="26">
        <f t="shared" si="114"/>
        <v>0</v>
      </c>
      <c r="V1847" s="25">
        <f t="shared" si="113"/>
        <v>0</v>
      </c>
      <c r="W1847" s="25">
        <f t="shared" si="115"/>
        <v>0</v>
      </c>
      <c r="X1847" s="43"/>
    </row>
    <row r="1848" spans="1:24" ht="12.75">
      <c r="A1848" s="36"/>
      <c r="B1848" s="42"/>
      <c r="C1848" s="41"/>
      <c r="D1848" s="40"/>
      <c r="E1848" s="39"/>
      <c r="F1848" s="38"/>
      <c r="G1848" s="37"/>
      <c r="H1848" s="36" t="s">
        <v>0</v>
      </c>
      <c r="I1848" s="35"/>
      <c r="J1848" s="36"/>
      <c r="K1848" s="35"/>
      <c r="L1848" s="34"/>
      <c r="M1848" s="33"/>
      <c r="N1848" s="32"/>
      <c r="O1848" s="31"/>
      <c r="P1848" s="30">
        <f t="shared" si="112"/>
        <v>0</v>
      </c>
      <c r="Q1848" s="45"/>
      <c r="R1848" s="46"/>
      <c r="S1848" s="45"/>
      <c r="T1848" s="44"/>
      <c r="U1848" s="26">
        <f t="shared" si="114"/>
        <v>0</v>
      </c>
      <c r="V1848" s="25">
        <f t="shared" si="113"/>
        <v>0</v>
      </c>
      <c r="W1848" s="25">
        <f t="shared" si="115"/>
        <v>0</v>
      </c>
      <c r="X1848" s="43"/>
    </row>
    <row r="1849" spans="1:24" ht="12.75">
      <c r="A1849" s="36"/>
      <c r="B1849" s="42"/>
      <c r="C1849" s="41"/>
      <c r="D1849" s="40"/>
      <c r="E1849" s="39"/>
      <c r="F1849" s="38"/>
      <c r="G1849" s="37"/>
      <c r="H1849" s="36" t="s">
        <v>0</v>
      </c>
      <c r="I1849" s="35"/>
      <c r="J1849" s="36"/>
      <c r="K1849" s="35"/>
      <c r="L1849" s="34"/>
      <c r="M1849" s="33"/>
      <c r="N1849" s="32"/>
      <c r="O1849" s="31"/>
      <c r="P1849" s="30">
        <f t="shared" si="112"/>
        <v>0</v>
      </c>
      <c r="Q1849" s="45"/>
      <c r="R1849" s="46"/>
      <c r="S1849" s="45"/>
      <c r="T1849" s="44"/>
      <c r="U1849" s="26">
        <f t="shared" si="114"/>
        <v>0</v>
      </c>
      <c r="V1849" s="25">
        <f t="shared" si="113"/>
        <v>0</v>
      </c>
      <c r="W1849" s="25">
        <f t="shared" si="115"/>
        <v>0</v>
      </c>
      <c r="X1849" s="43"/>
    </row>
    <row r="1850" spans="1:24" ht="12.75">
      <c r="A1850" s="36"/>
      <c r="B1850" s="42"/>
      <c r="C1850" s="41"/>
      <c r="D1850" s="40"/>
      <c r="E1850" s="39"/>
      <c r="F1850" s="38"/>
      <c r="G1850" s="37"/>
      <c r="H1850" s="36" t="s">
        <v>0</v>
      </c>
      <c r="I1850" s="35"/>
      <c r="J1850" s="36"/>
      <c r="K1850" s="35"/>
      <c r="L1850" s="34"/>
      <c r="M1850" s="33"/>
      <c r="N1850" s="32"/>
      <c r="O1850" s="31"/>
      <c r="P1850" s="30">
        <f t="shared" si="112"/>
        <v>0</v>
      </c>
      <c r="Q1850" s="45"/>
      <c r="R1850" s="46"/>
      <c r="S1850" s="45"/>
      <c r="T1850" s="44"/>
      <c r="U1850" s="26">
        <f t="shared" si="114"/>
        <v>0</v>
      </c>
      <c r="V1850" s="25">
        <f t="shared" si="113"/>
        <v>0</v>
      </c>
      <c r="W1850" s="25">
        <f t="shared" si="115"/>
        <v>0</v>
      </c>
      <c r="X1850" s="43"/>
    </row>
    <row r="1851" spans="1:24" ht="12.75">
      <c r="A1851" s="36"/>
      <c r="B1851" s="42"/>
      <c r="C1851" s="41"/>
      <c r="D1851" s="40"/>
      <c r="E1851" s="39"/>
      <c r="F1851" s="38"/>
      <c r="G1851" s="37"/>
      <c r="H1851" s="36" t="s">
        <v>0</v>
      </c>
      <c r="I1851" s="35"/>
      <c r="J1851" s="36"/>
      <c r="K1851" s="35"/>
      <c r="L1851" s="34"/>
      <c r="M1851" s="33"/>
      <c r="N1851" s="32"/>
      <c r="O1851" s="31"/>
      <c r="P1851" s="30">
        <f t="shared" si="112"/>
        <v>0</v>
      </c>
      <c r="Q1851" s="45"/>
      <c r="R1851" s="46"/>
      <c r="S1851" s="45"/>
      <c r="T1851" s="44"/>
      <c r="U1851" s="26">
        <f t="shared" si="114"/>
        <v>0</v>
      </c>
      <c r="V1851" s="25">
        <f t="shared" si="113"/>
        <v>0</v>
      </c>
      <c r="W1851" s="25">
        <f t="shared" si="115"/>
        <v>0</v>
      </c>
      <c r="X1851" s="43"/>
    </row>
    <row r="1852" spans="1:24" ht="12.75">
      <c r="A1852" s="36"/>
      <c r="B1852" s="42"/>
      <c r="C1852" s="41"/>
      <c r="D1852" s="40"/>
      <c r="E1852" s="39"/>
      <c r="F1852" s="38"/>
      <c r="G1852" s="37"/>
      <c r="H1852" s="36" t="s">
        <v>0</v>
      </c>
      <c r="I1852" s="35"/>
      <c r="J1852" s="36"/>
      <c r="K1852" s="35"/>
      <c r="L1852" s="34"/>
      <c r="M1852" s="33"/>
      <c r="N1852" s="32"/>
      <c r="O1852" s="31"/>
      <c r="P1852" s="30">
        <f t="shared" si="112"/>
        <v>0</v>
      </c>
      <c r="Q1852" s="45"/>
      <c r="R1852" s="46"/>
      <c r="S1852" s="45"/>
      <c r="T1852" s="44"/>
      <c r="U1852" s="26">
        <f t="shared" si="114"/>
        <v>0</v>
      </c>
      <c r="V1852" s="25">
        <f t="shared" si="113"/>
        <v>0</v>
      </c>
      <c r="W1852" s="25">
        <f t="shared" si="115"/>
        <v>0</v>
      </c>
      <c r="X1852" s="43"/>
    </row>
    <row r="1853" spans="1:24" ht="12.75">
      <c r="A1853" s="36"/>
      <c r="B1853" s="42"/>
      <c r="C1853" s="41"/>
      <c r="D1853" s="40"/>
      <c r="E1853" s="39"/>
      <c r="F1853" s="38"/>
      <c r="G1853" s="37"/>
      <c r="H1853" s="36" t="s">
        <v>0</v>
      </c>
      <c r="I1853" s="35"/>
      <c r="J1853" s="36"/>
      <c r="K1853" s="35"/>
      <c r="L1853" s="34"/>
      <c r="M1853" s="33"/>
      <c r="N1853" s="32"/>
      <c r="O1853" s="31"/>
      <c r="P1853" s="30">
        <f t="shared" si="112"/>
        <v>0</v>
      </c>
      <c r="Q1853" s="45"/>
      <c r="R1853" s="46"/>
      <c r="S1853" s="45"/>
      <c r="T1853" s="44"/>
      <c r="U1853" s="26">
        <f t="shared" si="114"/>
        <v>0</v>
      </c>
      <c r="V1853" s="25">
        <f t="shared" si="113"/>
        <v>0</v>
      </c>
      <c r="W1853" s="25">
        <f t="shared" si="115"/>
        <v>0</v>
      </c>
      <c r="X1853" s="43"/>
    </row>
    <row r="1854" spans="1:24" ht="12.75">
      <c r="A1854" s="36"/>
      <c r="B1854" s="42"/>
      <c r="C1854" s="41"/>
      <c r="D1854" s="40"/>
      <c r="E1854" s="39"/>
      <c r="F1854" s="38"/>
      <c r="G1854" s="37"/>
      <c r="H1854" s="36" t="s">
        <v>0</v>
      </c>
      <c r="I1854" s="35"/>
      <c r="J1854" s="36"/>
      <c r="K1854" s="35"/>
      <c r="L1854" s="34"/>
      <c r="M1854" s="33"/>
      <c r="N1854" s="32"/>
      <c r="O1854" s="31"/>
      <c r="P1854" s="30">
        <f t="shared" si="112"/>
        <v>0</v>
      </c>
      <c r="Q1854" s="45"/>
      <c r="R1854" s="46"/>
      <c r="S1854" s="45"/>
      <c r="T1854" s="44"/>
      <c r="U1854" s="26">
        <f t="shared" si="114"/>
        <v>0</v>
      </c>
      <c r="V1854" s="25">
        <f t="shared" si="113"/>
        <v>0</v>
      </c>
      <c r="W1854" s="25">
        <f t="shared" si="115"/>
        <v>0</v>
      </c>
      <c r="X1854" s="43"/>
    </row>
    <row r="1855" spans="1:24" ht="12.75">
      <c r="A1855" s="36"/>
      <c r="B1855" s="42"/>
      <c r="C1855" s="41"/>
      <c r="D1855" s="40"/>
      <c r="E1855" s="39"/>
      <c r="F1855" s="38"/>
      <c r="G1855" s="37"/>
      <c r="H1855" s="36" t="s">
        <v>0</v>
      </c>
      <c r="I1855" s="35"/>
      <c r="J1855" s="36"/>
      <c r="K1855" s="35"/>
      <c r="L1855" s="34"/>
      <c r="M1855" s="33"/>
      <c r="N1855" s="32"/>
      <c r="O1855" s="31"/>
      <c r="P1855" s="30">
        <f t="shared" si="112"/>
        <v>0</v>
      </c>
      <c r="Q1855" s="45"/>
      <c r="R1855" s="46"/>
      <c r="S1855" s="45"/>
      <c r="T1855" s="44"/>
      <c r="U1855" s="26">
        <f t="shared" si="114"/>
        <v>0</v>
      </c>
      <c r="V1855" s="25">
        <f t="shared" si="113"/>
        <v>0</v>
      </c>
      <c r="W1855" s="25">
        <f t="shared" si="115"/>
        <v>0</v>
      </c>
      <c r="X1855" s="43"/>
    </row>
    <row r="1856" spans="1:24" ht="12.75">
      <c r="A1856" s="36"/>
      <c r="B1856" s="42"/>
      <c r="C1856" s="41"/>
      <c r="D1856" s="40"/>
      <c r="E1856" s="39"/>
      <c r="F1856" s="38"/>
      <c r="G1856" s="37"/>
      <c r="H1856" s="36" t="s">
        <v>0</v>
      </c>
      <c r="I1856" s="35"/>
      <c r="J1856" s="36"/>
      <c r="K1856" s="35"/>
      <c r="L1856" s="34"/>
      <c r="M1856" s="33"/>
      <c r="N1856" s="32"/>
      <c r="O1856" s="31"/>
      <c r="P1856" s="30">
        <f t="shared" si="112"/>
        <v>0</v>
      </c>
      <c r="Q1856" s="45"/>
      <c r="R1856" s="46"/>
      <c r="S1856" s="45"/>
      <c r="T1856" s="44"/>
      <c r="U1856" s="26">
        <f t="shared" si="114"/>
        <v>0</v>
      </c>
      <c r="V1856" s="25">
        <f t="shared" si="113"/>
        <v>0</v>
      </c>
      <c r="W1856" s="25">
        <f t="shared" si="115"/>
        <v>0</v>
      </c>
      <c r="X1856" s="43"/>
    </row>
    <row r="1857" spans="1:24" ht="12.75">
      <c r="A1857" s="36"/>
      <c r="B1857" s="42"/>
      <c r="C1857" s="41"/>
      <c r="D1857" s="40"/>
      <c r="E1857" s="39"/>
      <c r="F1857" s="38"/>
      <c r="G1857" s="37"/>
      <c r="H1857" s="36" t="s">
        <v>0</v>
      </c>
      <c r="I1857" s="35"/>
      <c r="J1857" s="36"/>
      <c r="K1857" s="35"/>
      <c r="L1857" s="34"/>
      <c r="M1857" s="33"/>
      <c r="N1857" s="32"/>
      <c r="O1857" s="31"/>
      <c r="P1857" s="30">
        <f t="shared" si="112"/>
        <v>0</v>
      </c>
      <c r="Q1857" s="45"/>
      <c r="R1857" s="46"/>
      <c r="S1857" s="45"/>
      <c r="T1857" s="44"/>
      <c r="U1857" s="26">
        <f t="shared" si="114"/>
        <v>0</v>
      </c>
      <c r="V1857" s="25">
        <f t="shared" si="113"/>
        <v>0</v>
      </c>
      <c r="W1857" s="25">
        <f t="shared" si="115"/>
        <v>0</v>
      </c>
      <c r="X1857" s="43"/>
    </row>
    <row r="1858" spans="1:24" ht="12.75">
      <c r="A1858" s="36"/>
      <c r="B1858" s="42"/>
      <c r="C1858" s="41"/>
      <c r="D1858" s="40"/>
      <c r="E1858" s="39"/>
      <c r="F1858" s="38"/>
      <c r="G1858" s="37"/>
      <c r="H1858" s="36" t="s">
        <v>0</v>
      </c>
      <c r="I1858" s="35"/>
      <c r="J1858" s="36"/>
      <c r="K1858" s="35"/>
      <c r="L1858" s="34"/>
      <c r="M1858" s="33"/>
      <c r="N1858" s="32"/>
      <c r="O1858" s="31"/>
      <c r="P1858" s="30">
        <f t="shared" si="112"/>
        <v>0</v>
      </c>
      <c r="Q1858" s="45"/>
      <c r="R1858" s="46"/>
      <c r="S1858" s="45"/>
      <c r="T1858" s="44"/>
      <c r="U1858" s="26">
        <f t="shared" si="114"/>
        <v>0</v>
      </c>
      <c r="V1858" s="25">
        <f t="shared" si="113"/>
        <v>0</v>
      </c>
      <c r="W1858" s="25">
        <f t="shared" si="115"/>
        <v>0</v>
      </c>
      <c r="X1858" s="43"/>
    </row>
    <row r="1859" spans="1:24" ht="12.75">
      <c r="A1859" s="36"/>
      <c r="B1859" s="42"/>
      <c r="C1859" s="41"/>
      <c r="D1859" s="40"/>
      <c r="E1859" s="39"/>
      <c r="F1859" s="38"/>
      <c r="G1859" s="37"/>
      <c r="H1859" s="36" t="s">
        <v>0</v>
      </c>
      <c r="I1859" s="35"/>
      <c r="J1859" s="36"/>
      <c r="K1859" s="35"/>
      <c r="L1859" s="34"/>
      <c r="M1859" s="33"/>
      <c r="N1859" s="32"/>
      <c r="O1859" s="31"/>
      <c r="P1859" s="30">
        <f t="shared" si="112"/>
        <v>0</v>
      </c>
      <c r="Q1859" s="45"/>
      <c r="R1859" s="46"/>
      <c r="S1859" s="45"/>
      <c r="T1859" s="44"/>
      <c r="U1859" s="26">
        <f t="shared" si="114"/>
        <v>0</v>
      </c>
      <c r="V1859" s="25">
        <f t="shared" si="113"/>
        <v>0</v>
      </c>
      <c r="W1859" s="25">
        <f t="shared" si="115"/>
        <v>0</v>
      </c>
      <c r="X1859" s="43"/>
    </row>
    <row r="1860" spans="1:24" ht="12.75">
      <c r="A1860" s="36"/>
      <c r="B1860" s="42"/>
      <c r="C1860" s="41"/>
      <c r="D1860" s="40"/>
      <c r="E1860" s="39"/>
      <c r="F1860" s="38"/>
      <c r="G1860" s="37"/>
      <c r="H1860" s="36" t="s">
        <v>0</v>
      </c>
      <c r="I1860" s="35"/>
      <c r="J1860" s="36"/>
      <c r="K1860" s="35"/>
      <c r="L1860" s="34"/>
      <c r="M1860" s="33"/>
      <c r="N1860" s="32"/>
      <c r="O1860" s="31"/>
      <c r="P1860" s="30">
        <f t="shared" si="112"/>
        <v>0</v>
      </c>
      <c r="Q1860" s="45"/>
      <c r="R1860" s="46"/>
      <c r="S1860" s="45"/>
      <c r="T1860" s="44"/>
      <c r="U1860" s="26">
        <f t="shared" si="114"/>
        <v>0</v>
      </c>
      <c r="V1860" s="25">
        <f t="shared" si="113"/>
        <v>0</v>
      </c>
      <c r="W1860" s="25">
        <f t="shared" si="115"/>
        <v>0</v>
      </c>
      <c r="X1860" s="43"/>
    </row>
    <row r="1861" spans="1:24" ht="12.75">
      <c r="A1861" s="36"/>
      <c r="B1861" s="42"/>
      <c r="C1861" s="41"/>
      <c r="D1861" s="40"/>
      <c r="E1861" s="39"/>
      <c r="F1861" s="38"/>
      <c r="G1861" s="37"/>
      <c r="H1861" s="36" t="s">
        <v>0</v>
      </c>
      <c r="I1861" s="35"/>
      <c r="J1861" s="36"/>
      <c r="K1861" s="35"/>
      <c r="L1861" s="34"/>
      <c r="M1861" s="33"/>
      <c r="N1861" s="32"/>
      <c r="O1861" s="31"/>
      <c r="P1861" s="30">
        <f t="shared" si="112"/>
        <v>0</v>
      </c>
      <c r="Q1861" s="45"/>
      <c r="R1861" s="46"/>
      <c r="S1861" s="45"/>
      <c r="T1861" s="44"/>
      <c r="U1861" s="26">
        <f t="shared" si="114"/>
        <v>0</v>
      </c>
      <c r="V1861" s="25">
        <f t="shared" si="113"/>
        <v>0</v>
      </c>
      <c r="W1861" s="25">
        <f t="shared" si="115"/>
        <v>0</v>
      </c>
      <c r="X1861" s="43"/>
    </row>
    <row r="1862" spans="1:24" ht="12.75">
      <c r="A1862" s="36"/>
      <c r="B1862" s="42"/>
      <c r="C1862" s="41"/>
      <c r="D1862" s="40"/>
      <c r="E1862" s="39"/>
      <c r="F1862" s="38"/>
      <c r="G1862" s="37"/>
      <c r="H1862" s="36" t="s">
        <v>0</v>
      </c>
      <c r="I1862" s="35"/>
      <c r="J1862" s="36"/>
      <c r="K1862" s="35"/>
      <c r="L1862" s="34"/>
      <c r="M1862" s="33"/>
      <c r="N1862" s="32"/>
      <c r="O1862" s="31"/>
      <c r="P1862" s="30">
        <f t="shared" ref="P1862:P1925" si="116">N1862+O1862</f>
        <v>0</v>
      </c>
      <c r="Q1862" s="45"/>
      <c r="R1862" s="46"/>
      <c r="S1862" s="45"/>
      <c r="T1862" s="44"/>
      <c r="U1862" s="26">
        <f t="shared" si="114"/>
        <v>0</v>
      </c>
      <c r="V1862" s="25">
        <f t="shared" ref="V1862:V1925" si="117">(Q1862*R1862)+(S1862*T1862)</f>
        <v>0</v>
      </c>
      <c r="W1862" s="25">
        <f t="shared" si="115"/>
        <v>0</v>
      </c>
      <c r="X1862" s="43"/>
    </row>
    <row r="1863" spans="1:24" ht="12.75">
      <c r="A1863" s="36"/>
      <c r="B1863" s="42"/>
      <c r="C1863" s="41"/>
      <c r="D1863" s="40"/>
      <c r="E1863" s="39"/>
      <c r="F1863" s="38"/>
      <c r="G1863" s="37"/>
      <c r="H1863" s="36" t="s">
        <v>0</v>
      </c>
      <c r="I1863" s="35"/>
      <c r="J1863" s="36"/>
      <c r="K1863" s="35"/>
      <c r="L1863" s="34"/>
      <c r="M1863" s="33"/>
      <c r="N1863" s="32"/>
      <c r="O1863" s="31"/>
      <c r="P1863" s="30">
        <f t="shared" si="116"/>
        <v>0</v>
      </c>
      <c r="Q1863" s="45"/>
      <c r="R1863" s="46"/>
      <c r="S1863" s="45"/>
      <c r="T1863" s="44"/>
      <c r="U1863" s="26">
        <f t="shared" ref="U1863:U1926" si="118">Q1863+S1863</f>
        <v>0</v>
      </c>
      <c r="V1863" s="25">
        <f t="shared" si="117"/>
        <v>0</v>
      </c>
      <c r="W1863" s="25">
        <f t="shared" ref="W1863:W1926" si="119">V1863+P1863</f>
        <v>0</v>
      </c>
      <c r="X1863" s="43"/>
    </row>
    <row r="1864" spans="1:24" ht="12.75">
      <c r="A1864" s="36"/>
      <c r="B1864" s="42"/>
      <c r="C1864" s="41"/>
      <c r="D1864" s="40"/>
      <c r="E1864" s="39"/>
      <c r="F1864" s="38"/>
      <c r="G1864" s="37"/>
      <c r="H1864" s="36" t="s">
        <v>0</v>
      </c>
      <c r="I1864" s="35"/>
      <c r="J1864" s="36"/>
      <c r="K1864" s="35"/>
      <c r="L1864" s="34"/>
      <c r="M1864" s="33"/>
      <c r="N1864" s="32"/>
      <c r="O1864" s="31"/>
      <c r="P1864" s="30">
        <f t="shared" si="116"/>
        <v>0</v>
      </c>
      <c r="Q1864" s="45"/>
      <c r="R1864" s="46"/>
      <c r="S1864" s="45"/>
      <c r="T1864" s="44"/>
      <c r="U1864" s="26">
        <f t="shared" si="118"/>
        <v>0</v>
      </c>
      <c r="V1864" s="25">
        <f t="shared" si="117"/>
        <v>0</v>
      </c>
      <c r="W1864" s="25">
        <f t="shared" si="119"/>
        <v>0</v>
      </c>
      <c r="X1864" s="43"/>
    </row>
    <row r="1865" spans="1:24" ht="12.75">
      <c r="A1865" s="36"/>
      <c r="B1865" s="42"/>
      <c r="C1865" s="41"/>
      <c r="D1865" s="40"/>
      <c r="E1865" s="39"/>
      <c r="F1865" s="38"/>
      <c r="G1865" s="37"/>
      <c r="H1865" s="36" t="s">
        <v>0</v>
      </c>
      <c r="I1865" s="35"/>
      <c r="J1865" s="36"/>
      <c r="K1865" s="35"/>
      <c r="L1865" s="34"/>
      <c r="M1865" s="33"/>
      <c r="N1865" s="32"/>
      <c r="O1865" s="31"/>
      <c r="P1865" s="30">
        <f t="shared" si="116"/>
        <v>0</v>
      </c>
      <c r="Q1865" s="45"/>
      <c r="R1865" s="46"/>
      <c r="S1865" s="45"/>
      <c r="T1865" s="44"/>
      <c r="U1865" s="26">
        <f t="shared" si="118"/>
        <v>0</v>
      </c>
      <c r="V1865" s="25">
        <f t="shared" si="117"/>
        <v>0</v>
      </c>
      <c r="W1865" s="25">
        <f t="shared" si="119"/>
        <v>0</v>
      </c>
      <c r="X1865" s="43"/>
    </row>
    <row r="1866" spans="1:24" ht="12.75">
      <c r="A1866" s="36"/>
      <c r="B1866" s="42"/>
      <c r="C1866" s="41"/>
      <c r="D1866" s="40"/>
      <c r="E1866" s="39"/>
      <c r="F1866" s="38"/>
      <c r="G1866" s="37"/>
      <c r="H1866" s="36" t="s">
        <v>0</v>
      </c>
      <c r="I1866" s="35"/>
      <c r="J1866" s="36"/>
      <c r="K1866" s="35"/>
      <c r="L1866" s="34"/>
      <c r="M1866" s="33"/>
      <c r="N1866" s="32"/>
      <c r="O1866" s="31"/>
      <c r="P1866" s="30">
        <f t="shared" si="116"/>
        <v>0</v>
      </c>
      <c r="Q1866" s="45"/>
      <c r="R1866" s="46"/>
      <c r="S1866" s="45"/>
      <c r="T1866" s="44"/>
      <c r="U1866" s="26">
        <f t="shared" si="118"/>
        <v>0</v>
      </c>
      <c r="V1866" s="25">
        <f t="shared" si="117"/>
        <v>0</v>
      </c>
      <c r="W1866" s="25">
        <f t="shared" si="119"/>
        <v>0</v>
      </c>
      <c r="X1866" s="43"/>
    </row>
    <row r="1867" spans="1:24" ht="12.75">
      <c r="A1867" s="36"/>
      <c r="B1867" s="42"/>
      <c r="C1867" s="41"/>
      <c r="D1867" s="40"/>
      <c r="E1867" s="39"/>
      <c r="F1867" s="38"/>
      <c r="G1867" s="37"/>
      <c r="H1867" s="36" t="s">
        <v>0</v>
      </c>
      <c r="I1867" s="35"/>
      <c r="J1867" s="36"/>
      <c r="K1867" s="35"/>
      <c r="L1867" s="34"/>
      <c r="M1867" s="33"/>
      <c r="N1867" s="32"/>
      <c r="O1867" s="31"/>
      <c r="P1867" s="30">
        <f t="shared" si="116"/>
        <v>0</v>
      </c>
      <c r="Q1867" s="45"/>
      <c r="R1867" s="46"/>
      <c r="S1867" s="45"/>
      <c r="T1867" s="44"/>
      <c r="U1867" s="26">
        <f t="shared" si="118"/>
        <v>0</v>
      </c>
      <c r="V1867" s="25">
        <f t="shared" si="117"/>
        <v>0</v>
      </c>
      <c r="W1867" s="25">
        <f t="shared" si="119"/>
        <v>0</v>
      </c>
      <c r="X1867" s="43"/>
    </row>
    <row r="1868" spans="1:24" ht="12.75">
      <c r="A1868" s="36"/>
      <c r="B1868" s="42"/>
      <c r="C1868" s="41"/>
      <c r="D1868" s="40"/>
      <c r="E1868" s="39"/>
      <c r="F1868" s="38"/>
      <c r="G1868" s="37"/>
      <c r="H1868" s="36" t="s">
        <v>0</v>
      </c>
      <c r="I1868" s="35"/>
      <c r="J1868" s="36"/>
      <c r="K1868" s="35"/>
      <c r="L1868" s="34"/>
      <c r="M1868" s="33"/>
      <c r="N1868" s="32"/>
      <c r="O1868" s="31"/>
      <c r="P1868" s="30">
        <f t="shared" si="116"/>
        <v>0</v>
      </c>
      <c r="Q1868" s="45"/>
      <c r="R1868" s="46"/>
      <c r="S1868" s="45"/>
      <c r="T1868" s="44"/>
      <c r="U1868" s="26">
        <f t="shared" si="118"/>
        <v>0</v>
      </c>
      <c r="V1868" s="25">
        <f t="shared" si="117"/>
        <v>0</v>
      </c>
      <c r="W1868" s="25">
        <f t="shared" si="119"/>
        <v>0</v>
      </c>
      <c r="X1868" s="43"/>
    </row>
    <row r="1869" spans="1:24" ht="12.75">
      <c r="A1869" s="36"/>
      <c r="B1869" s="42"/>
      <c r="C1869" s="41"/>
      <c r="D1869" s="40"/>
      <c r="E1869" s="39"/>
      <c r="F1869" s="38"/>
      <c r="G1869" s="37"/>
      <c r="H1869" s="36" t="s">
        <v>0</v>
      </c>
      <c r="I1869" s="35"/>
      <c r="J1869" s="36"/>
      <c r="K1869" s="35"/>
      <c r="L1869" s="34"/>
      <c r="M1869" s="33"/>
      <c r="N1869" s="32"/>
      <c r="O1869" s="31"/>
      <c r="P1869" s="30">
        <f t="shared" si="116"/>
        <v>0</v>
      </c>
      <c r="Q1869" s="45"/>
      <c r="R1869" s="46"/>
      <c r="S1869" s="45"/>
      <c r="T1869" s="44"/>
      <c r="U1869" s="26">
        <f t="shared" si="118"/>
        <v>0</v>
      </c>
      <c r="V1869" s="25">
        <f t="shared" si="117"/>
        <v>0</v>
      </c>
      <c r="W1869" s="25">
        <f t="shared" si="119"/>
        <v>0</v>
      </c>
      <c r="X1869" s="43"/>
    </row>
    <row r="1870" spans="1:24" ht="12.75">
      <c r="A1870" s="36"/>
      <c r="B1870" s="42"/>
      <c r="C1870" s="41"/>
      <c r="D1870" s="40"/>
      <c r="E1870" s="39"/>
      <c r="F1870" s="38"/>
      <c r="G1870" s="37"/>
      <c r="H1870" s="36" t="s">
        <v>0</v>
      </c>
      <c r="I1870" s="35"/>
      <c r="J1870" s="36"/>
      <c r="K1870" s="35"/>
      <c r="L1870" s="34"/>
      <c r="M1870" s="33"/>
      <c r="N1870" s="32"/>
      <c r="O1870" s="31"/>
      <c r="P1870" s="30">
        <f t="shared" si="116"/>
        <v>0</v>
      </c>
      <c r="Q1870" s="45"/>
      <c r="R1870" s="46"/>
      <c r="S1870" s="45"/>
      <c r="T1870" s="44"/>
      <c r="U1870" s="26">
        <f t="shared" si="118"/>
        <v>0</v>
      </c>
      <c r="V1870" s="25">
        <f t="shared" si="117"/>
        <v>0</v>
      </c>
      <c r="W1870" s="25">
        <f t="shared" si="119"/>
        <v>0</v>
      </c>
      <c r="X1870" s="43"/>
    </row>
    <row r="1871" spans="1:24" ht="12.75">
      <c r="A1871" s="36"/>
      <c r="B1871" s="42"/>
      <c r="C1871" s="41"/>
      <c r="D1871" s="40"/>
      <c r="E1871" s="39"/>
      <c r="F1871" s="38"/>
      <c r="G1871" s="37"/>
      <c r="H1871" s="36" t="s">
        <v>0</v>
      </c>
      <c r="I1871" s="35"/>
      <c r="J1871" s="36"/>
      <c r="K1871" s="35"/>
      <c r="L1871" s="34"/>
      <c r="M1871" s="33"/>
      <c r="N1871" s="32"/>
      <c r="O1871" s="31"/>
      <c r="P1871" s="30">
        <f t="shared" si="116"/>
        <v>0</v>
      </c>
      <c r="Q1871" s="45"/>
      <c r="R1871" s="46"/>
      <c r="S1871" s="45"/>
      <c r="T1871" s="44"/>
      <c r="U1871" s="26">
        <f t="shared" si="118"/>
        <v>0</v>
      </c>
      <c r="V1871" s="25">
        <f t="shared" si="117"/>
        <v>0</v>
      </c>
      <c r="W1871" s="25">
        <f t="shared" si="119"/>
        <v>0</v>
      </c>
      <c r="X1871" s="43"/>
    </row>
    <row r="1872" spans="1:24" ht="12.75">
      <c r="A1872" s="36"/>
      <c r="B1872" s="42"/>
      <c r="C1872" s="41"/>
      <c r="D1872" s="40"/>
      <c r="E1872" s="39"/>
      <c r="F1872" s="38"/>
      <c r="G1872" s="37"/>
      <c r="H1872" s="36" t="s">
        <v>0</v>
      </c>
      <c r="I1872" s="35"/>
      <c r="J1872" s="36"/>
      <c r="K1872" s="35"/>
      <c r="L1872" s="34"/>
      <c r="M1872" s="33"/>
      <c r="N1872" s="32"/>
      <c r="O1872" s="31"/>
      <c r="P1872" s="30">
        <f t="shared" si="116"/>
        <v>0</v>
      </c>
      <c r="Q1872" s="45"/>
      <c r="R1872" s="46"/>
      <c r="S1872" s="45"/>
      <c r="T1872" s="44"/>
      <c r="U1872" s="26">
        <f t="shared" si="118"/>
        <v>0</v>
      </c>
      <c r="V1872" s="25">
        <f t="shared" si="117"/>
        <v>0</v>
      </c>
      <c r="W1872" s="25">
        <f t="shared" si="119"/>
        <v>0</v>
      </c>
      <c r="X1872" s="43"/>
    </row>
    <row r="1873" spans="1:24" ht="12.75">
      <c r="A1873" s="36"/>
      <c r="B1873" s="42"/>
      <c r="C1873" s="41"/>
      <c r="D1873" s="40"/>
      <c r="E1873" s="39"/>
      <c r="F1873" s="38"/>
      <c r="G1873" s="37"/>
      <c r="H1873" s="36" t="s">
        <v>0</v>
      </c>
      <c r="I1873" s="35"/>
      <c r="J1873" s="36"/>
      <c r="K1873" s="35"/>
      <c r="L1873" s="34"/>
      <c r="M1873" s="33"/>
      <c r="N1873" s="32"/>
      <c r="O1873" s="31"/>
      <c r="P1873" s="30">
        <f t="shared" si="116"/>
        <v>0</v>
      </c>
      <c r="Q1873" s="45"/>
      <c r="R1873" s="46"/>
      <c r="S1873" s="45"/>
      <c r="T1873" s="44"/>
      <c r="U1873" s="26">
        <f t="shared" si="118"/>
        <v>0</v>
      </c>
      <c r="V1873" s="25">
        <f t="shared" si="117"/>
        <v>0</v>
      </c>
      <c r="W1873" s="25">
        <f t="shared" si="119"/>
        <v>0</v>
      </c>
      <c r="X1873" s="43"/>
    </row>
    <row r="1874" spans="1:24" ht="12.75">
      <c r="A1874" s="36"/>
      <c r="B1874" s="42"/>
      <c r="C1874" s="41"/>
      <c r="D1874" s="40"/>
      <c r="E1874" s="39"/>
      <c r="F1874" s="38"/>
      <c r="G1874" s="37"/>
      <c r="H1874" s="36" t="s">
        <v>0</v>
      </c>
      <c r="I1874" s="35"/>
      <c r="J1874" s="36"/>
      <c r="K1874" s="35"/>
      <c r="L1874" s="34"/>
      <c r="M1874" s="33"/>
      <c r="N1874" s="32"/>
      <c r="O1874" s="31"/>
      <c r="P1874" s="30">
        <f t="shared" si="116"/>
        <v>0</v>
      </c>
      <c r="Q1874" s="45"/>
      <c r="R1874" s="46"/>
      <c r="S1874" s="45"/>
      <c r="T1874" s="44"/>
      <c r="U1874" s="26">
        <f t="shared" si="118"/>
        <v>0</v>
      </c>
      <c r="V1874" s="25">
        <f t="shared" si="117"/>
        <v>0</v>
      </c>
      <c r="W1874" s="25">
        <f t="shared" si="119"/>
        <v>0</v>
      </c>
      <c r="X1874" s="43"/>
    </row>
    <row r="1875" spans="1:24" ht="12.75">
      <c r="A1875" s="36"/>
      <c r="B1875" s="42"/>
      <c r="C1875" s="41"/>
      <c r="D1875" s="40"/>
      <c r="E1875" s="39"/>
      <c r="F1875" s="38"/>
      <c r="G1875" s="37"/>
      <c r="H1875" s="36" t="s">
        <v>0</v>
      </c>
      <c r="I1875" s="35"/>
      <c r="J1875" s="36"/>
      <c r="K1875" s="35"/>
      <c r="L1875" s="34"/>
      <c r="M1875" s="33"/>
      <c r="N1875" s="32"/>
      <c r="O1875" s="31"/>
      <c r="P1875" s="30">
        <f t="shared" si="116"/>
        <v>0</v>
      </c>
      <c r="Q1875" s="45"/>
      <c r="R1875" s="46"/>
      <c r="S1875" s="45"/>
      <c r="T1875" s="44"/>
      <c r="U1875" s="26">
        <f t="shared" si="118"/>
        <v>0</v>
      </c>
      <c r="V1875" s="25">
        <f t="shared" si="117"/>
        <v>0</v>
      </c>
      <c r="W1875" s="25">
        <f t="shared" si="119"/>
        <v>0</v>
      </c>
      <c r="X1875" s="43"/>
    </row>
    <row r="1876" spans="1:24" ht="12.75">
      <c r="A1876" s="36"/>
      <c r="B1876" s="42"/>
      <c r="C1876" s="41"/>
      <c r="D1876" s="40"/>
      <c r="E1876" s="39"/>
      <c r="F1876" s="38"/>
      <c r="G1876" s="37"/>
      <c r="H1876" s="36" t="s">
        <v>0</v>
      </c>
      <c r="I1876" s="35"/>
      <c r="J1876" s="36"/>
      <c r="K1876" s="35"/>
      <c r="L1876" s="34"/>
      <c r="M1876" s="33"/>
      <c r="N1876" s="32"/>
      <c r="O1876" s="31"/>
      <c r="P1876" s="30">
        <f t="shared" si="116"/>
        <v>0</v>
      </c>
      <c r="Q1876" s="45"/>
      <c r="R1876" s="46"/>
      <c r="S1876" s="45"/>
      <c r="T1876" s="44"/>
      <c r="U1876" s="26">
        <f t="shared" si="118"/>
        <v>0</v>
      </c>
      <c r="V1876" s="25">
        <f t="shared" si="117"/>
        <v>0</v>
      </c>
      <c r="W1876" s="25">
        <f t="shared" si="119"/>
        <v>0</v>
      </c>
      <c r="X1876" s="43"/>
    </row>
    <row r="1877" spans="1:24" ht="12.75">
      <c r="A1877" s="36"/>
      <c r="B1877" s="42"/>
      <c r="C1877" s="41"/>
      <c r="D1877" s="40"/>
      <c r="E1877" s="39"/>
      <c r="F1877" s="38"/>
      <c r="G1877" s="37"/>
      <c r="H1877" s="36" t="s">
        <v>0</v>
      </c>
      <c r="I1877" s="35"/>
      <c r="J1877" s="36"/>
      <c r="K1877" s="35"/>
      <c r="L1877" s="34"/>
      <c r="M1877" s="33"/>
      <c r="N1877" s="32"/>
      <c r="O1877" s="31"/>
      <c r="P1877" s="30">
        <f t="shared" si="116"/>
        <v>0</v>
      </c>
      <c r="Q1877" s="45"/>
      <c r="R1877" s="46"/>
      <c r="S1877" s="45"/>
      <c r="T1877" s="44"/>
      <c r="U1877" s="26">
        <f t="shared" si="118"/>
        <v>0</v>
      </c>
      <c r="V1877" s="25">
        <f t="shared" si="117"/>
        <v>0</v>
      </c>
      <c r="W1877" s="25">
        <f t="shared" si="119"/>
        <v>0</v>
      </c>
      <c r="X1877" s="43"/>
    </row>
    <row r="1878" spans="1:24" ht="12.75">
      <c r="A1878" s="36"/>
      <c r="B1878" s="42"/>
      <c r="C1878" s="41"/>
      <c r="D1878" s="40"/>
      <c r="E1878" s="39"/>
      <c r="F1878" s="38"/>
      <c r="G1878" s="37"/>
      <c r="H1878" s="36" t="s">
        <v>0</v>
      </c>
      <c r="I1878" s="35"/>
      <c r="J1878" s="36"/>
      <c r="K1878" s="35"/>
      <c r="L1878" s="34"/>
      <c r="M1878" s="33"/>
      <c r="N1878" s="32"/>
      <c r="O1878" s="31"/>
      <c r="P1878" s="30">
        <f t="shared" si="116"/>
        <v>0</v>
      </c>
      <c r="Q1878" s="45"/>
      <c r="R1878" s="46"/>
      <c r="S1878" s="45"/>
      <c r="T1878" s="44"/>
      <c r="U1878" s="26">
        <f t="shared" si="118"/>
        <v>0</v>
      </c>
      <c r="V1878" s="25">
        <f t="shared" si="117"/>
        <v>0</v>
      </c>
      <c r="W1878" s="25">
        <f t="shared" si="119"/>
        <v>0</v>
      </c>
      <c r="X1878" s="43"/>
    </row>
    <row r="1879" spans="1:24" ht="12.75">
      <c r="A1879" s="36"/>
      <c r="B1879" s="42"/>
      <c r="C1879" s="41"/>
      <c r="D1879" s="40"/>
      <c r="E1879" s="39"/>
      <c r="F1879" s="38"/>
      <c r="G1879" s="37"/>
      <c r="H1879" s="36" t="s">
        <v>0</v>
      </c>
      <c r="I1879" s="35"/>
      <c r="J1879" s="36"/>
      <c r="K1879" s="35"/>
      <c r="L1879" s="34"/>
      <c r="M1879" s="33"/>
      <c r="N1879" s="32"/>
      <c r="O1879" s="31"/>
      <c r="P1879" s="30">
        <f t="shared" si="116"/>
        <v>0</v>
      </c>
      <c r="Q1879" s="45"/>
      <c r="R1879" s="46"/>
      <c r="S1879" s="45"/>
      <c r="T1879" s="44"/>
      <c r="U1879" s="26">
        <f t="shared" si="118"/>
        <v>0</v>
      </c>
      <c r="V1879" s="25">
        <f t="shared" si="117"/>
        <v>0</v>
      </c>
      <c r="W1879" s="25">
        <f t="shared" si="119"/>
        <v>0</v>
      </c>
      <c r="X1879" s="43"/>
    </row>
    <row r="1880" spans="1:24" ht="12.75">
      <c r="A1880" s="36"/>
      <c r="B1880" s="42"/>
      <c r="C1880" s="41"/>
      <c r="D1880" s="40"/>
      <c r="E1880" s="39"/>
      <c r="F1880" s="38"/>
      <c r="G1880" s="37"/>
      <c r="H1880" s="36" t="s">
        <v>0</v>
      </c>
      <c r="I1880" s="35"/>
      <c r="J1880" s="36"/>
      <c r="K1880" s="35"/>
      <c r="L1880" s="34"/>
      <c r="M1880" s="33"/>
      <c r="N1880" s="32"/>
      <c r="O1880" s="31"/>
      <c r="P1880" s="30">
        <f t="shared" si="116"/>
        <v>0</v>
      </c>
      <c r="Q1880" s="45"/>
      <c r="R1880" s="46"/>
      <c r="S1880" s="45"/>
      <c r="T1880" s="44"/>
      <c r="U1880" s="26">
        <f t="shared" si="118"/>
        <v>0</v>
      </c>
      <c r="V1880" s="25">
        <f t="shared" si="117"/>
        <v>0</v>
      </c>
      <c r="W1880" s="25">
        <f t="shared" si="119"/>
        <v>0</v>
      </c>
      <c r="X1880" s="43"/>
    </row>
    <row r="1881" spans="1:24" ht="12.75">
      <c r="A1881" s="36"/>
      <c r="B1881" s="42"/>
      <c r="C1881" s="41"/>
      <c r="D1881" s="40"/>
      <c r="E1881" s="39"/>
      <c r="F1881" s="38"/>
      <c r="G1881" s="37"/>
      <c r="H1881" s="36" t="s">
        <v>0</v>
      </c>
      <c r="I1881" s="35"/>
      <c r="J1881" s="36"/>
      <c r="K1881" s="35"/>
      <c r="L1881" s="34"/>
      <c r="M1881" s="33"/>
      <c r="N1881" s="32"/>
      <c r="O1881" s="31"/>
      <c r="P1881" s="30">
        <f t="shared" si="116"/>
        <v>0</v>
      </c>
      <c r="Q1881" s="45"/>
      <c r="R1881" s="46"/>
      <c r="S1881" s="45"/>
      <c r="T1881" s="44"/>
      <c r="U1881" s="26">
        <f t="shared" si="118"/>
        <v>0</v>
      </c>
      <c r="V1881" s="25">
        <f t="shared" si="117"/>
        <v>0</v>
      </c>
      <c r="W1881" s="25">
        <f t="shared" si="119"/>
        <v>0</v>
      </c>
      <c r="X1881" s="43"/>
    </row>
    <row r="1882" spans="1:24" ht="12.75">
      <c r="A1882" s="36"/>
      <c r="B1882" s="42"/>
      <c r="C1882" s="41"/>
      <c r="D1882" s="40"/>
      <c r="E1882" s="39"/>
      <c r="F1882" s="38"/>
      <c r="G1882" s="37"/>
      <c r="H1882" s="36" t="s">
        <v>0</v>
      </c>
      <c r="I1882" s="35"/>
      <c r="J1882" s="36"/>
      <c r="K1882" s="35"/>
      <c r="L1882" s="34"/>
      <c r="M1882" s="33"/>
      <c r="N1882" s="32"/>
      <c r="O1882" s="31"/>
      <c r="P1882" s="30">
        <f t="shared" si="116"/>
        <v>0</v>
      </c>
      <c r="Q1882" s="45"/>
      <c r="R1882" s="46"/>
      <c r="S1882" s="45"/>
      <c r="T1882" s="44"/>
      <c r="U1882" s="26">
        <f t="shared" si="118"/>
        <v>0</v>
      </c>
      <c r="V1882" s="25">
        <f t="shared" si="117"/>
        <v>0</v>
      </c>
      <c r="W1882" s="25">
        <f t="shared" si="119"/>
        <v>0</v>
      </c>
      <c r="X1882" s="43"/>
    </row>
    <row r="1883" spans="1:24" ht="12.75">
      <c r="A1883" s="36"/>
      <c r="B1883" s="42"/>
      <c r="C1883" s="41"/>
      <c r="D1883" s="40"/>
      <c r="E1883" s="39"/>
      <c r="F1883" s="38"/>
      <c r="G1883" s="37"/>
      <c r="H1883" s="36" t="s">
        <v>0</v>
      </c>
      <c r="I1883" s="35"/>
      <c r="J1883" s="36"/>
      <c r="K1883" s="35"/>
      <c r="L1883" s="34"/>
      <c r="M1883" s="33"/>
      <c r="N1883" s="32"/>
      <c r="O1883" s="31"/>
      <c r="P1883" s="30">
        <f t="shared" si="116"/>
        <v>0</v>
      </c>
      <c r="Q1883" s="45"/>
      <c r="R1883" s="46"/>
      <c r="S1883" s="45"/>
      <c r="T1883" s="44"/>
      <c r="U1883" s="26">
        <f t="shared" si="118"/>
        <v>0</v>
      </c>
      <c r="V1883" s="25">
        <f t="shared" si="117"/>
        <v>0</v>
      </c>
      <c r="W1883" s="25">
        <f t="shared" si="119"/>
        <v>0</v>
      </c>
      <c r="X1883" s="43"/>
    </row>
    <row r="1884" spans="1:24" ht="12.75">
      <c r="A1884" s="36"/>
      <c r="B1884" s="42"/>
      <c r="C1884" s="41"/>
      <c r="D1884" s="40"/>
      <c r="E1884" s="39"/>
      <c r="F1884" s="38"/>
      <c r="G1884" s="37"/>
      <c r="H1884" s="36" t="s">
        <v>0</v>
      </c>
      <c r="I1884" s="35"/>
      <c r="J1884" s="36"/>
      <c r="K1884" s="35"/>
      <c r="L1884" s="34"/>
      <c r="M1884" s="33"/>
      <c r="N1884" s="32"/>
      <c r="O1884" s="31"/>
      <c r="P1884" s="30">
        <f t="shared" si="116"/>
        <v>0</v>
      </c>
      <c r="Q1884" s="45"/>
      <c r="R1884" s="46"/>
      <c r="S1884" s="45"/>
      <c r="T1884" s="44"/>
      <c r="U1884" s="26">
        <f t="shared" si="118"/>
        <v>0</v>
      </c>
      <c r="V1884" s="25">
        <f t="shared" si="117"/>
        <v>0</v>
      </c>
      <c r="W1884" s="25">
        <f t="shared" si="119"/>
        <v>0</v>
      </c>
      <c r="X1884" s="43"/>
    </row>
    <row r="1885" spans="1:24" ht="12.75">
      <c r="A1885" s="36"/>
      <c r="B1885" s="42"/>
      <c r="C1885" s="41"/>
      <c r="D1885" s="40"/>
      <c r="E1885" s="39"/>
      <c r="F1885" s="38"/>
      <c r="G1885" s="37"/>
      <c r="H1885" s="36" t="s">
        <v>0</v>
      </c>
      <c r="I1885" s="35"/>
      <c r="J1885" s="36"/>
      <c r="K1885" s="35"/>
      <c r="L1885" s="34"/>
      <c r="M1885" s="33"/>
      <c r="N1885" s="32"/>
      <c r="O1885" s="31"/>
      <c r="P1885" s="30">
        <f t="shared" si="116"/>
        <v>0</v>
      </c>
      <c r="Q1885" s="45"/>
      <c r="R1885" s="46"/>
      <c r="S1885" s="45"/>
      <c r="T1885" s="44"/>
      <c r="U1885" s="26">
        <f t="shared" si="118"/>
        <v>0</v>
      </c>
      <c r="V1885" s="25">
        <f t="shared" si="117"/>
        <v>0</v>
      </c>
      <c r="W1885" s="25">
        <f t="shared" si="119"/>
        <v>0</v>
      </c>
      <c r="X1885" s="43"/>
    </row>
    <row r="1886" spans="1:24" ht="12.75">
      <c r="A1886" s="36"/>
      <c r="B1886" s="42"/>
      <c r="C1886" s="41"/>
      <c r="D1886" s="40"/>
      <c r="E1886" s="39"/>
      <c r="F1886" s="38"/>
      <c r="G1886" s="37"/>
      <c r="H1886" s="36" t="s">
        <v>0</v>
      </c>
      <c r="I1886" s="35"/>
      <c r="J1886" s="36"/>
      <c r="K1886" s="35"/>
      <c r="L1886" s="34"/>
      <c r="M1886" s="33"/>
      <c r="N1886" s="32"/>
      <c r="O1886" s="31"/>
      <c r="P1886" s="30">
        <f t="shared" si="116"/>
        <v>0</v>
      </c>
      <c r="Q1886" s="45"/>
      <c r="R1886" s="46"/>
      <c r="S1886" s="45"/>
      <c r="T1886" s="44"/>
      <c r="U1886" s="26">
        <f t="shared" si="118"/>
        <v>0</v>
      </c>
      <c r="V1886" s="25">
        <f t="shared" si="117"/>
        <v>0</v>
      </c>
      <c r="W1886" s="25">
        <f t="shared" si="119"/>
        <v>0</v>
      </c>
      <c r="X1886" s="43"/>
    </row>
    <row r="1887" spans="1:24" ht="12.75">
      <c r="A1887" s="36"/>
      <c r="B1887" s="42"/>
      <c r="C1887" s="41"/>
      <c r="D1887" s="40"/>
      <c r="E1887" s="39"/>
      <c r="F1887" s="38"/>
      <c r="G1887" s="37"/>
      <c r="H1887" s="36" t="s">
        <v>0</v>
      </c>
      <c r="I1887" s="35"/>
      <c r="J1887" s="36"/>
      <c r="K1887" s="35"/>
      <c r="L1887" s="34"/>
      <c r="M1887" s="33"/>
      <c r="N1887" s="32"/>
      <c r="O1887" s="31"/>
      <c r="P1887" s="30">
        <f t="shared" si="116"/>
        <v>0</v>
      </c>
      <c r="Q1887" s="45"/>
      <c r="R1887" s="46"/>
      <c r="S1887" s="45"/>
      <c r="T1887" s="44"/>
      <c r="U1887" s="26">
        <f t="shared" si="118"/>
        <v>0</v>
      </c>
      <c r="V1887" s="25">
        <f t="shared" si="117"/>
        <v>0</v>
      </c>
      <c r="W1887" s="25">
        <f t="shared" si="119"/>
        <v>0</v>
      </c>
      <c r="X1887" s="43"/>
    </row>
    <row r="1888" spans="1:24" ht="12.75">
      <c r="A1888" s="36"/>
      <c r="B1888" s="42"/>
      <c r="C1888" s="41"/>
      <c r="D1888" s="40"/>
      <c r="E1888" s="39"/>
      <c r="F1888" s="38"/>
      <c r="G1888" s="37"/>
      <c r="H1888" s="36" t="s">
        <v>0</v>
      </c>
      <c r="I1888" s="35"/>
      <c r="J1888" s="36"/>
      <c r="K1888" s="35"/>
      <c r="L1888" s="34"/>
      <c r="M1888" s="33"/>
      <c r="N1888" s="32"/>
      <c r="O1888" s="31"/>
      <c r="P1888" s="30">
        <f t="shared" si="116"/>
        <v>0</v>
      </c>
      <c r="Q1888" s="45"/>
      <c r="R1888" s="46"/>
      <c r="S1888" s="45"/>
      <c r="T1888" s="44"/>
      <c r="U1888" s="26">
        <f t="shared" si="118"/>
        <v>0</v>
      </c>
      <c r="V1888" s="25">
        <f t="shared" si="117"/>
        <v>0</v>
      </c>
      <c r="W1888" s="25">
        <f t="shared" si="119"/>
        <v>0</v>
      </c>
      <c r="X1888" s="43"/>
    </row>
    <row r="1889" spans="1:24" ht="12.75">
      <c r="A1889" s="36"/>
      <c r="B1889" s="42"/>
      <c r="C1889" s="41"/>
      <c r="D1889" s="40"/>
      <c r="E1889" s="39"/>
      <c r="F1889" s="38"/>
      <c r="G1889" s="37"/>
      <c r="H1889" s="36" t="s">
        <v>0</v>
      </c>
      <c r="I1889" s="35"/>
      <c r="J1889" s="36"/>
      <c r="K1889" s="35"/>
      <c r="L1889" s="34"/>
      <c r="M1889" s="33"/>
      <c r="N1889" s="32"/>
      <c r="O1889" s="31"/>
      <c r="P1889" s="30">
        <f t="shared" si="116"/>
        <v>0</v>
      </c>
      <c r="Q1889" s="45"/>
      <c r="R1889" s="46"/>
      <c r="S1889" s="45"/>
      <c r="T1889" s="44"/>
      <c r="U1889" s="26">
        <f t="shared" si="118"/>
        <v>0</v>
      </c>
      <c r="V1889" s="25">
        <f t="shared" si="117"/>
        <v>0</v>
      </c>
      <c r="W1889" s="25">
        <f t="shared" si="119"/>
        <v>0</v>
      </c>
      <c r="X1889" s="43"/>
    </row>
    <row r="1890" spans="1:24" ht="12.75">
      <c r="A1890" s="36"/>
      <c r="B1890" s="42"/>
      <c r="C1890" s="41"/>
      <c r="D1890" s="40"/>
      <c r="E1890" s="39"/>
      <c r="F1890" s="38"/>
      <c r="G1890" s="37"/>
      <c r="H1890" s="36" t="s">
        <v>0</v>
      </c>
      <c r="I1890" s="35"/>
      <c r="J1890" s="36"/>
      <c r="K1890" s="35"/>
      <c r="L1890" s="34"/>
      <c r="M1890" s="33"/>
      <c r="N1890" s="32"/>
      <c r="O1890" s="31"/>
      <c r="P1890" s="30">
        <f t="shared" si="116"/>
        <v>0</v>
      </c>
      <c r="Q1890" s="45"/>
      <c r="R1890" s="46"/>
      <c r="S1890" s="45"/>
      <c r="T1890" s="44"/>
      <c r="U1890" s="26">
        <f t="shared" si="118"/>
        <v>0</v>
      </c>
      <c r="V1890" s="25">
        <f t="shared" si="117"/>
        <v>0</v>
      </c>
      <c r="W1890" s="25">
        <f t="shared" si="119"/>
        <v>0</v>
      </c>
      <c r="X1890" s="43"/>
    </row>
    <row r="1891" spans="1:24" ht="12.75">
      <c r="A1891" s="36"/>
      <c r="B1891" s="42"/>
      <c r="C1891" s="41"/>
      <c r="D1891" s="40"/>
      <c r="E1891" s="39"/>
      <c r="F1891" s="38"/>
      <c r="G1891" s="37"/>
      <c r="H1891" s="36" t="s">
        <v>0</v>
      </c>
      <c r="I1891" s="35"/>
      <c r="J1891" s="36"/>
      <c r="K1891" s="35"/>
      <c r="L1891" s="34"/>
      <c r="M1891" s="33"/>
      <c r="N1891" s="32"/>
      <c r="O1891" s="31"/>
      <c r="P1891" s="30">
        <f t="shared" si="116"/>
        <v>0</v>
      </c>
      <c r="Q1891" s="45"/>
      <c r="R1891" s="46"/>
      <c r="S1891" s="45"/>
      <c r="T1891" s="44"/>
      <c r="U1891" s="26">
        <f t="shared" si="118"/>
        <v>0</v>
      </c>
      <c r="V1891" s="25">
        <f t="shared" si="117"/>
        <v>0</v>
      </c>
      <c r="W1891" s="25">
        <f t="shared" si="119"/>
        <v>0</v>
      </c>
      <c r="X1891" s="43"/>
    </row>
    <row r="1892" spans="1:24" ht="12.75">
      <c r="A1892" s="36"/>
      <c r="B1892" s="42"/>
      <c r="C1892" s="41"/>
      <c r="D1892" s="40"/>
      <c r="E1892" s="39"/>
      <c r="F1892" s="38"/>
      <c r="G1892" s="37"/>
      <c r="H1892" s="36" t="s">
        <v>0</v>
      </c>
      <c r="I1892" s="35"/>
      <c r="J1892" s="36"/>
      <c r="K1892" s="35"/>
      <c r="L1892" s="34"/>
      <c r="M1892" s="33"/>
      <c r="N1892" s="32"/>
      <c r="O1892" s="31"/>
      <c r="P1892" s="30">
        <f t="shared" si="116"/>
        <v>0</v>
      </c>
      <c r="Q1892" s="45"/>
      <c r="R1892" s="46"/>
      <c r="S1892" s="45"/>
      <c r="T1892" s="44"/>
      <c r="U1892" s="26">
        <f t="shared" si="118"/>
        <v>0</v>
      </c>
      <c r="V1892" s="25">
        <f t="shared" si="117"/>
        <v>0</v>
      </c>
      <c r="W1892" s="25">
        <f t="shared" si="119"/>
        <v>0</v>
      </c>
      <c r="X1892" s="43"/>
    </row>
    <row r="1893" spans="1:24" ht="12.75">
      <c r="A1893" s="36"/>
      <c r="B1893" s="42"/>
      <c r="C1893" s="41"/>
      <c r="D1893" s="40"/>
      <c r="E1893" s="39"/>
      <c r="F1893" s="38"/>
      <c r="G1893" s="37"/>
      <c r="H1893" s="36" t="s">
        <v>0</v>
      </c>
      <c r="I1893" s="35"/>
      <c r="J1893" s="36"/>
      <c r="K1893" s="35"/>
      <c r="L1893" s="34"/>
      <c r="M1893" s="33"/>
      <c r="N1893" s="32"/>
      <c r="O1893" s="31"/>
      <c r="P1893" s="30">
        <f t="shared" si="116"/>
        <v>0</v>
      </c>
      <c r="Q1893" s="45"/>
      <c r="R1893" s="46"/>
      <c r="S1893" s="45"/>
      <c r="T1893" s="44"/>
      <c r="U1893" s="26">
        <f t="shared" si="118"/>
        <v>0</v>
      </c>
      <c r="V1893" s="25">
        <f t="shared" si="117"/>
        <v>0</v>
      </c>
      <c r="W1893" s="25">
        <f t="shared" si="119"/>
        <v>0</v>
      </c>
      <c r="X1893" s="43"/>
    </row>
    <row r="1894" spans="1:24" ht="12.75">
      <c r="A1894" s="36"/>
      <c r="B1894" s="42"/>
      <c r="C1894" s="41"/>
      <c r="D1894" s="40"/>
      <c r="E1894" s="39"/>
      <c r="F1894" s="38"/>
      <c r="G1894" s="37"/>
      <c r="H1894" s="36" t="s">
        <v>0</v>
      </c>
      <c r="I1894" s="35"/>
      <c r="J1894" s="36"/>
      <c r="K1894" s="35"/>
      <c r="L1894" s="34"/>
      <c r="M1894" s="33"/>
      <c r="N1894" s="32"/>
      <c r="O1894" s="31"/>
      <c r="P1894" s="30">
        <f t="shared" si="116"/>
        <v>0</v>
      </c>
      <c r="Q1894" s="45"/>
      <c r="R1894" s="46"/>
      <c r="S1894" s="45"/>
      <c r="T1894" s="44"/>
      <c r="U1894" s="26">
        <f t="shared" si="118"/>
        <v>0</v>
      </c>
      <c r="V1894" s="25">
        <f t="shared" si="117"/>
        <v>0</v>
      </c>
      <c r="W1894" s="25">
        <f t="shared" si="119"/>
        <v>0</v>
      </c>
      <c r="X1894" s="43"/>
    </row>
    <row r="1895" spans="1:24" ht="12.75">
      <c r="A1895" s="36"/>
      <c r="B1895" s="42"/>
      <c r="C1895" s="41"/>
      <c r="D1895" s="40"/>
      <c r="E1895" s="39"/>
      <c r="F1895" s="38"/>
      <c r="G1895" s="37"/>
      <c r="H1895" s="36" t="s">
        <v>0</v>
      </c>
      <c r="I1895" s="35"/>
      <c r="J1895" s="36"/>
      <c r="K1895" s="35"/>
      <c r="L1895" s="34"/>
      <c r="M1895" s="33"/>
      <c r="N1895" s="32"/>
      <c r="O1895" s="31"/>
      <c r="P1895" s="30">
        <f t="shared" si="116"/>
        <v>0</v>
      </c>
      <c r="Q1895" s="45"/>
      <c r="R1895" s="46"/>
      <c r="S1895" s="45"/>
      <c r="T1895" s="44"/>
      <c r="U1895" s="26">
        <f t="shared" si="118"/>
        <v>0</v>
      </c>
      <c r="V1895" s="25">
        <f t="shared" si="117"/>
        <v>0</v>
      </c>
      <c r="W1895" s="25">
        <f t="shared" si="119"/>
        <v>0</v>
      </c>
      <c r="X1895" s="43"/>
    </row>
    <row r="1896" spans="1:24" ht="12.75">
      <c r="A1896" s="36"/>
      <c r="B1896" s="42"/>
      <c r="C1896" s="41"/>
      <c r="D1896" s="40"/>
      <c r="E1896" s="39"/>
      <c r="F1896" s="38"/>
      <c r="G1896" s="37"/>
      <c r="H1896" s="36" t="s">
        <v>0</v>
      </c>
      <c r="I1896" s="35"/>
      <c r="J1896" s="36"/>
      <c r="K1896" s="35"/>
      <c r="L1896" s="34"/>
      <c r="M1896" s="33"/>
      <c r="N1896" s="32"/>
      <c r="O1896" s="31"/>
      <c r="P1896" s="30">
        <f t="shared" si="116"/>
        <v>0</v>
      </c>
      <c r="Q1896" s="45"/>
      <c r="R1896" s="46"/>
      <c r="S1896" s="45"/>
      <c r="T1896" s="44"/>
      <c r="U1896" s="26">
        <f t="shared" si="118"/>
        <v>0</v>
      </c>
      <c r="V1896" s="25">
        <f t="shared" si="117"/>
        <v>0</v>
      </c>
      <c r="W1896" s="25">
        <f t="shared" si="119"/>
        <v>0</v>
      </c>
      <c r="X1896" s="43"/>
    </row>
    <row r="1897" spans="1:24" ht="12.75">
      <c r="A1897" s="36"/>
      <c r="B1897" s="42"/>
      <c r="C1897" s="41"/>
      <c r="D1897" s="40"/>
      <c r="E1897" s="39"/>
      <c r="F1897" s="38"/>
      <c r="G1897" s="37"/>
      <c r="H1897" s="36" t="s">
        <v>0</v>
      </c>
      <c r="I1897" s="35"/>
      <c r="J1897" s="36"/>
      <c r="K1897" s="35"/>
      <c r="L1897" s="34"/>
      <c r="M1897" s="33"/>
      <c r="N1897" s="32"/>
      <c r="O1897" s="31"/>
      <c r="P1897" s="30">
        <f t="shared" si="116"/>
        <v>0</v>
      </c>
      <c r="Q1897" s="45"/>
      <c r="R1897" s="46"/>
      <c r="S1897" s="45"/>
      <c r="T1897" s="44"/>
      <c r="U1897" s="26">
        <f t="shared" si="118"/>
        <v>0</v>
      </c>
      <c r="V1897" s="25">
        <f t="shared" si="117"/>
        <v>0</v>
      </c>
      <c r="W1897" s="25">
        <f t="shared" si="119"/>
        <v>0</v>
      </c>
      <c r="X1897" s="43"/>
    </row>
    <row r="1898" spans="1:24" ht="12.75">
      <c r="A1898" s="36"/>
      <c r="B1898" s="42"/>
      <c r="C1898" s="41"/>
      <c r="D1898" s="40"/>
      <c r="E1898" s="39"/>
      <c r="F1898" s="38"/>
      <c r="G1898" s="37"/>
      <c r="H1898" s="36" t="s">
        <v>0</v>
      </c>
      <c r="I1898" s="35"/>
      <c r="J1898" s="36"/>
      <c r="K1898" s="35"/>
      <c r="L1898" s="34"/>
      <c r="M1898" s="33"/>
      <c r="N1898" s="32"/>
      <c r="O1898" s="31"/>
      <c r="P1898" s="30">
        <f t="shared" si="116"/>
        <v>0</v>
      </c>
      <c r="Q1898" s="45"/>
      <c r="R1898" s="46"/>
      <c r="S1898" s="45"/>
      <c r="T1898" s="44"/>
      <c r="U1898" s="26">
        <f t="shared" si="118"/>
        <v>0</v>
      </c>
      <c r="V1898" s="25">
        <f t="shared" si="117"/>
        <v>0</v>
      </c>
      <c r="W1898" s="25">
        <f t="shared" si="119"/>
        <v>0</v>
      </c>
      <c r="X1898" s="43"/>
    </row>
    <row r="1899" spans="1:24" ht="12.75">
      <c r="A1899" s="36"/>
      <c r="B1899" s="42"/>
      <c r="C1899" s="41"/>
      <c r="D1899" s="40"/>
      <c r="E1899" s="39"/>
      <c r="F1899" s="38"/>
      <c r="G1899" s="37"/>
      <c r="H1899" s="36" t="s">
        <v>0</v>
      </c>
      <c r="I1899" s="35"/>
      <c r="J1899" s="36"/>
      <c r="K1899" s="35"/>
      <c r="L1899" s="34"/>
      <c r="M1899" s="33"/>
      <c r="N1899" s="32"/>
      <c r="O1899" s="31"/>
      <c r="P1899" s="30">
        <f t="shared" si="116"/>
        <v>0</v>
      </c>
      <c r="Q1899" s="45"/>
      <c r="R1899" s="46"/>
      <c r="S1899" s="45"/>
      <c r="T1899" s="44"/>
      <c r="U1899" s="26">
        <f t="shared" si="118"/>
        <v>0</v>
      </c>
      <c r="V1899" s="25">
        <f t="shared" si="117"/>
        <v>0</v>
      </c>
      <c r="W1899" s="25">
        <f t="shared" si="119"/>
        <v>0</v>
      </c>
      <c r="X1899" s="43"/>
    </row>
    <row r="1900" spans="1:24" ht="12.75">
      <c r="A1900" s="36"/>
      <c r="B1900" s="42"/>
      <c r="C1900" s="41"/>
      <c r="D1900" s="40"/>
      <c r="E1900" s="39"/>
      <c r="F1900" s="38"/>
      <c r="G1900" s="37"/>
      <c r="H1900" s="36" t="s">
        <v>0</v>
      </c>
      <c r="I1900" s="35"/>
      <c r="J1900" s="36"/>
      <c r="K1900" s="35"/>
      <c r="L1900" s="34"/>
      <c r="M1900" s="33"/>
      <c r="N1900" s="32"/>
      <c r="O1900" s="31"/>
      <c r="P1900" s="30">
        <f t="shared" si="116"/>
        <v>0</v>
      </c>
      <c r="Q1900" s="45"/>
      <c r="R1900" s="46"/>
      <c r="S1900" s="45"/>
      <c r="T1900" s="44"/>
      <c r="U1900" s="26">
        <f t="shared" si="118"/>
        <v>0</v>
      </c>
      <c r="V1900" s="25">
        <f t="shared" si="117"/>
        <v>0</v>
      </c>
      <c r="W1900" s="25">
        <f t="shared" si="119"/>
        <v>0</v>
      </c>
      <c r="X1900" s="43"/>
    </row>
    <row r="1901" spans="1:24" ht="12.75">
      <c r="A1901" s="36"/>
      <c r="B1901" s="42"/>
      <c r="C1901" s="41"/>
      <c r="D1901" s="40"/>
      <c r="E1901" s="39"/>
      <c r="F1901" s="38"/>
      <c r="G1901" s="37"/>
      <c r="H1901" s="36" t="s">
        <v>0</v>
      </c>
      <c r="I1901" s="35"/>
      <c r="J1901" s="36"/>
      <c r="K1901" s="35"/>
      <c r="L1901" s="34"/>
      <c r="M1901" s="33"/>
      <c r="N1901" s="32"/>
      <c r="O1901" s="31"/>
      <c r="P1901" s="30">
        <f t="shared" si="116"/>
        <v>0</v>
      </c>
      <c r="Q1901" s="45"/>
      <c r="R1901" s="46"/>
      <c r="S1901" s="45"/>
      <c r="T1901" s="44"/>
      <c r="U1901" s="26">
        <f t="shared" si="118"/>
        <v>0</v>
      </c>
      <c r="V1901" s="25">
        <f t="shared" si="117"/>
        <v>0</v>
      </c>
      <c r="W1901" s="25">
        <f t="shared" si="119"/>
        <v>0</v>
      </c>
      <c r="X1901" s="43"/>
    </row>
    <row r="1902" spans="1:24" ht="12.75">
      <c r="A1902" s="36"/>
      <c r="B1902" s="42"/>
      <c r="C1902" s="41"/>
      <c r="D1902" s="40"/>
      <c r="E1902" s="39"/>
      <c r="F1902" s="38"/>
      <c r="G1902" s="37"/>
      <c r="H1902" s="36" t="s">
        <v>0</v>
      </c>
      <c r="I1902" s="35"/>
      <c r="J1902" s="36"/>
      <c r="K1902" s="35"/>
      <c r="L1902" s="34"/>
      <c r="M1902" s="33"/>
      <c r="N1902" s="32"/>
      <c r="O1902" s="31"/>
      <c r="P1902" s="30">
        <f t="shared" si="116"/>
        <v>0</v>
      </c>
      <c r="Q1902" s="45"/>
      <c r="R1902" s="46"/>
      <c r="S1902" s="45"/>
      <c r="T1902" s="44"/>
      <c r="U1902" s="26">
        <f t="shared" si="118"/>
        <v>0</v>
      </c>
      <c r="V1902" s="25">
        <f t="shared" si="117"/>
        <v>0</v>
      </c>
      <c r="W1902" s="25">
        <f t="shared" si="119"/>
        <v>0</v>
      </c>
      <c r="X1902" s="43"/>
    </row>
    <row r="1903" spans="1:24" ht="12.75">
      <c r="A1903" s="36"/>
      <c r="B1903" s="42"/>
      <c r="C1903" s="41"/>
      <c r="D1903" s="40"/>
      <c r="E1903" s="39"/>
      <c r="F1903" s="38"/>
      <c r="G1903" s="37"/>
      <c r="H1903" s="36" t="s">
        <v>0</v>
      </c>
      <c r="I1903" s="35"/>
      <c r="J1903" s="36"/>
      <c r="K1903" s="35"/>
      <c r="L1903" s="34"/>
      <c r="M1903" s="33"/>
      <c r="N1903" s="32"/>
      <c r="O1903" s="31"/>
      <c r="P1903" s="30">
        <f t="shared" si="116"/>
        <v>0</v>
      </c>
      <c r="Q1903" s="45"/>
      <c r="R1903" s="46"/>
      <c r="S1903" s="45"/>
      <c r="T1903" s="44"/>
      <c r="U1903" s="26">
        <f t="shared" si="118"/>
        <v>0</v>
      </c>
      <c r="V1903" s="25">
        <f t="shared" si="117"/>
        <v>0</v>
      </c>
      <c r="W1903" s="25">
        <f t="shared" si="119"/>
        <v>0</v>
      </c>
      <c r="X1903" s="43"/>
    </row>
    <row r="1904" spans="1:24" ht="12.75">
      <c r="A1904" s="36"/>
      <c r="B1904" s="42"/>
      <c r="C1904" s="41"/>
      <c r="D1904" s="40"/>
      <c r="E1904" s="39"/>
      <c r="F1904" s="38"/>
      <c r="G1904" s="37"/>
      <c r="H1904" s="36" t="s">
        <v>0</v>
      </c>
      <c r="I1904" s="35"/>
      <c r="J1904" s="36"/>
      <c r="K1904" s="35"/>
      <c r="L1904" s="34"/>
      <c r="M1904" s="33"/>
      <c r="N1904" s="32"/>
      <c r="O1904" s="31"/>
      <c r="P1904" s="30">
        <f t="shared" si="116"/>
        <v>0</v>
      </c>
      <c r="Q1904" s="45"/>
      <c r="R1904" s="46"/>
      <c r="S1904" s="45"/>
      <c r="T1904" s="44"/>
      <c r="U1904" s="26">
        <f t="shared" si="118"/>
        <v>0</v>
      </c>
      <c r="V1904" s="25">
        <f t="shared" si="117"/>
        <v>0</v>
      </c>
      <c r="W1904" s="25">
        <f t="shared" si="119"/>
        <v>0</v>
      </c>
      <c r="X1904" s="43"/>
    </row>
    <row r="1905" spans="1:24" ht="12.75">
      <c r="A1905" s="36"/>
      <c r="B1905" s="42"/>
      <c r="C1905" s="41"/>
      <c r="D1905" s="40"/>
      <c r="E1905" s="39"/>
      <c r="F1905" s="38"/>
      <c r="G1905" s="37"/>
      <c r="H1905" s="36" t="s">
        <v>0</v>
      </c>
      <c r="I1905" s="35"/>
      <c r="J1905" s="36"/>
      <c r="K1905" s="35"/>
      <c r="L1905" s="34"/>
      <c r="M1905" s="33"/>
      <c r="N1905" s="32"/>
      <c r="O1905" s="31"/>
      <c r="P1905" s="30">
        <f t="shared" si="116"/>
        <v>0</v>
      </c>
      <c r="Q1905" s="45"/>
      <c r="R1905" s="46"/>
      <c r="S1905" s="45"/>
      <c r="T1905" s="44"/>
      <c r="U1905" s="26">
        <f t="shared" si="118"/>
        <v>0</v>
      </c>
      <c r="V1905" s="25">
        <f t="shared" si="117"/>
        <v>0</v>
      </c>
      <c r="W1905" s="25">
        <f t="shared" si="119"/>
        <v>0</v>
      </c>
      <c r="X1905" s="43"/>
    </row>
    <row r="1906" spans="1:24" ht="12.75">
      <c r="A1906" s="36"/>
      <c r="B1906" s="42"/>
      <c r="C1906" s="41"/>
      <c r="D1906" s="40"/>
      <c r="E1906" s="39"/>
      <c r="F1906" s="38"/>
      <c r="G1906" s="37"/>
      <c r="H1906" s="36" t="s">
        <v>0</v>
      </c>
      <c r="I1906" s="35"/>
      <c r="J1906" s="36"/>
      <c r="K1906" s="35"/>
      <c r="L1906" s="34"/>
      <c r="M1906" s="33"/>
      <c r="N1906" s="32"/>
      <c r="O1906" s="31"/>
      <c r="P1906" s="30">
        <f t="shared" si="116"/>
        <v>0</v>
      </c>
      <c r="Q1906" s="45"/>
      <c r="R1906" s="46"/>
      <c r="S1906" s="45"/>
      <c r="T1906" s="44"/>
      <c r="U1906" s="26">
        <f t="shared" si="118"/>
        <v>0</v>
      </c>
      <c r="V1906" s="25">
        <f t="shared" si="117"/>
        <v>0</v>
      </c>
      <c r="W1906" s="25">
        <f t="shared" si="119"/>
        <v>0</v>
      </c>
      <c r="X1906" s="43"/>
    </row>
    <row r="1907" spans="1:24" ht="12.75">
      <c r="A1907" s="36"/>
      <c r="B1907" s="42"/>
      <c r="C1907" s="41"/>
      <c r="D1907" s="40"/>
      <c r="E1907" s="39"/>
      <c r="F1907" s="38"/>
      <c r="G1907" s="37"/>
      <c r="H1907" s="36" t="s">
        <v>0</v>
      </c>
      <c r="I1907" s="35"/>
      <c r="J1907" s="36"/>
      <c r="K1907" s="35"/>
      <c r="L1907" s="34"/>
      <c r="M1907" s="33"/>
      <c r="N1907" s="32"/>
      <c r="O1907" s="31"/>
      <c r="P1907" s="30">
        <f t="shared" si="116"/>
        <v>0</v>
      </c>
      <c r="Q1907" s="45"/>
      <c r="R1907" s="46"/>
      <c r="S1907" s="45"/>
      <c r="T1907" s="44"/>
      <c r="U1907" s="26">
        <f t="shared" si="118"/>
        <v>0</v>
      </c>
      <c r="V1907" s="25">
        <f t="shared" si="117"/>
        <v>0</v>
      </c>
      <c r="W1907" s="25">
        <f t="shared" si="119"/>
        <v>0</v>
      </c>
      <c r="X1907" s="43"/>
    </row>
    <row r="1908" spans="1:24" ht="12.75">
      <c r="A1908" s="36"/>
      <c r="B1908" s="42"/>
      <c r="C1908" s="41"/>
      <c r="D1908" s="40"/>
      <c r="E1908" s="39"/>
      <c r="F1908" s="38"/>
      <c r="G1908" s="37"/>
      <c r="H1908" s="36" t="s">
        <v>0</v>
      </c>
      <c r="I1908" s="35"/>
      <c r="J1908" s="36"/>
      <c r="K1908" s="35"/>
      <c r="L1908" s="34"/>
      <c r="M1908" s="33"/>
      <c r="N1908" s="32"/>
      <c r="O1908" s="31"/>
      <c r="P1908" s="30">
        <f t="shared" si="116"/>
        <v>0</v>
      </c>
      <c r="Q1908" s="45"/>
      <c r="R1908" s="46"/>
      <c r="S1908" s="45"/>
      <c r="T1908" s="44"/>
      <c r="U1908" s="26">
        <f t="shared" si="118"/>
        <v>0</v>
      </c>
      <c r="V1908" s="25">
        <f t="shared" si="117"/>
        <v>0</v>
      </c>
      <c r="W1908" s="25">
        <f t="shared" si="119"/>
        <v>0</v>
      </c>
      <c r="X1908" s="43"/>
    </row>
    <row r="1909" spans="1:24" ht="12.75">
      <c r="A1909" s="36"/>
      <c r="B1909" s="42"/>
      <c r="C1909" s="41"/>
      <c r="D1909" s="40"/>
      <c r="E1909" s="39"/>
      <c r="F1909" s="38"/>
      <c r="G1909" s="37"/>
      <c r="H1909" s="36" t="s">
        <v>0</v>
      </c>
      <c r="I1909" s="35"/>
      <c r="J1909" s="36"/>
      <c r="K1909" s="35"/>
      <c r="L1909" s="34"/>
      <c r="M1909" s="33"/>
      <c r="N1909" s="32"/>
      <c r="O1909" s="31"/>
      <c r="P1909" s="30">
        <f t="shared" si="116"/>
        <v>0</v>
      </c>
      <c r="Q1909" s="45"/>
      <c r="R1909" s="46"/>
      <c r="S1909" s="45"/>
      <c r="T1909" s="44"/>
      <c r="U1909" s="26">
        <f t="shared" si="118"/>
        <v>0</v>
      </c>
      <c r="V1909" s="25">
        <f t="shared" si="117"/>
        <v>0</v>
      </c>
      <c r="W1909" s="25">
        <f t="shared" si="119"/>
        <v>0</v>
      </c>
      <c r="X1909" s="43"/>
    </row>
    <row r="1910" spans="1:24" ht="12.75">
      <c r="A1910" s="36"/>
      <c r="B1910" s="42"/>
      <c r="C1910" s="41"/>
      <c r="D1910" s="40"/>
      <c r="E1910" s="39"/>
      <c r="F1910" s="38"/>
      <c r="G1910" s="37"/>
      <c r="H1910" s="36" t="s">
        <v>0</v>
      </c>
      <c r="I1910" s="35"/>
      <c r="J1910" s="36"/>
      <c r="K1910" s="35"/>
      <c r="L1910" s="34"/>
      <c r="M1910" s="33"/>
      <c r="N1910" s="32"/>
      <c r="O1910" s="31"/>
      <c r="P1910" s="30">
        <f t="shared" si="116"/>
        <v>0</v>
      </c>
      <c r="Q1910" s="45"/>
      <c r="R1910" s="46"/>
      <c r="S1910" s="45"/>
      <c r="T1910" s="44"/>
      <c r="U1910" s="26">
        <f t="shared" si="118"/>
        <v>0</v>
      </c>
      <c r="V1910" s="25">
        <f t="shared" si="117"/>
        <v>0</v>
      </c>
      <c r="W1910" s="25">
        <f t="shared" si="119"/>
        <v>0</v>
      </c>
      <c r="X1910" s="43"/>
    </row>
    <row r="1911" spans="1:24" ht="12.75">
      <c r="A1911" s="36"/>
      <c r="B1911" s="42"/>
      <c r="C1911" s="41"/>
      <c r="D1911" s="40"/>
      <c r="E1911" s="39"/>
      <c r="F1911" s="38"/>
      <c r="G1911" s="37"/>
      <c r="H1911" s="36" t="s">
        <v>0</v>
      </c>
      <c r="I1911" s="35"/>
      <c r="J1911" s="36"/>
      <c r="K1911" s="35"/>
      <c r="L1911" s="34"/>
      <c r="M1911" s="33"/>
      <c r="N1911" s="32"/>
      <c r="O1911" s="31"/>
      <c r="P1911" s="30">
        <f t="shared" si="116"/>
        <v>0</v>
      </c>
      <c r="Q1911" s="45"/>
      <c r="R1911" s="46"/>
      <c r="S1911" s="45"/>
      <c r="T1911" s="44"/>
      <c r="U1911" s="26">
        <f t="shared" si="118"/>
        <v>0</v>
      </c>
      <c r="V1911" s="25">
        <f t="shared" si="117"/>
        <v>0</v>
      </c>
      <c r="W1911" s="25">
        <f t="shared" si="119"/>
        <v>0</v>
      </c>
      <c r="X1911" s="43"/>
    </row>
    <row r="1912" spans="1:24" ht="12.75">
      <c r="A1912" s="36"/>
      <c r="B1912" s="42"/>
      <c r="C1912" s="41"/>
      <c r="D1912" s="40"/>
      <c r="E1912" s="39"/>
      <c r="F1912" s="38"/>
      <c r="G1912" s="37"/>
      <c r="H1912" s="36" t="s">
        <v>0</v>
      </c>
      <c r="I1912" s="35"/>
      <c r="J1912" s="36"/>
      <c r="K1912" s="35"/>
      <c r="L1912" s="34"/>
      <c r="M1912" s="33"/>
      <c r="N1912" s="32"/>
      <c r="O1912" s="31"/>
      <c r="P1912" s="30">
        <f t="shared" si="116"/>
        <v>0</v>
      </c>
      <c r="Q1912" s="45"/>
      <c r="R1912" s="46"/>
      <c r="S1912" s="45"/>
      <c r="T1912" s="44"/>
      <c r="U1912" s="26">
        <f t="shared" si="118"/>
        <v>0</v>
      </c>
      <c r="V1912" s="25">
        <f t="shared" si="117"/>
        <v>0</v>
      </c>
      <c r="W1912" s="25">
        <f t="shared" si="119"/>
        <v>0</v>
      </c>
      <c r="X1912" s="43"/>
    </row>
    <row r="1913" spans="1:24" ht="12.75">
      <c r="A1913" s="36"/>
      <c r="B1913" s="42"/>
      <c r="C1913" s="41"/>
      <c r="D1913" s="40"/>
      <c r="E1913" s="39"/>
      <c r="F1913" s="38"/>
      <c r="G1913" s="37"/>
      <c r="H1913" s="36" t="s">
        <v>0</v>
      </c>
      <c r="I1913" s="35"/>
      <c r="J1913" s="36"/>
      <c r="K1913" s="35"/>
      <c r="L1913" s="34"/>
      <c r="M1913" s="33"/>
      <c r="N1913" s="32"/>
      <c r="O1913" s="31"/>
      <c r="P1913" s="30">
        <f t="shared" si="116"/>
        <v>0</v>
      </c>
      <c r="Q1913" s="45"/>
      <c r="R1913" s="46"/>
      <c r="S1913" s="45"/>
      <c r="T1913" s="44"/>
      <c r="U1913" s="26">
        <f t="shared" si="118"/>
        <v>0</v>
      </c>
      <c r="V1913" s="25">
        <f t="shared" si="117"/>
        <v>0</v>
      </c>
      <c r="W1913" s="25">
        <f t="shared" si="119"/>
        <v>0</v>
      </c>
      <c r="X1913" s="43"/>
    </row>
    <row r="1914" spans="1:24" ht="12.75">
      <c r="A1914" s="36"/>
      <c r="B1914" s="42"/>
      <c r="C1914" s="41"/>
      <c r="D1914" s="40"/>
      <c r="E1914" s="39"/>
      <c r="F1914" s="38"/>
      <c r="G1914" s="37"/>
      <c r="H1914" s="36" t="s">
        <v>0</v>
      </c>
      <c r="I1914" s="35"/>
      <c r="J1914" s="36"/>
      <c r="K1914" s="35"/>
      <c r="L1914" s="34"/>
      <c r="M1914" s="33"/>
      <c r="N1914" s="32"/>
      <c r="O1914" s="31"/>
      <c r="P1914" s="30">
        <f t="shared" si="116"/>
        <v>0</v>
      </c>
      <c r="Q1914" s="45"/>
      <c r="R1914" s="46"/>
      <c r="S1914" s="45"/>
      <c r="T1914" s="44"/>
      <c r="U1914" s="26">
        <f t="shared" si="118"/>
        <v>0</v>
      </c>
      <c r="V1914" s="25">
        <f t="shared" si="117"/>
        <v>0</v>
      </c>
      <c r="W1914" s="25">
        <f t="shared" si="119"/>
        <v>0</v>
      </c>
      <c r="X1914" s="43"/>
    </row>
    <row r="1915" spans="1:24" ht="12.75">
      <c r="A1915" s="36"/>
      <c r="B1915" s="42"/>
      <c r="C1915" s="41"/>
      <c r="D1915" s="40"/>
      <c r="E1915" s="39"/>
      <c r="F1915" s="38"/>
      <c r="G1915" s="37"/>
      <c r="H1915" s="36" t="s">
        <v>0</v>
      </c>
      <c r="I1915" s="35"/>
      <c r="J1915" s="36"/>
      <c r="K1915" s="35"/>
      <c r="L1915" s="34"/>
      <c r="M1915" s="33"/>
      <c r="N1915" s="32"/>
      <c r="O1915" s="31"/>
      <c r="P1915" s="30">
        <f t="shared" si="116"/>
        <v>0</v>
      </c>
      <c r="Q1915" s="45"/>
      <c r="R1915" s="46"/>
      <c r="S1915" s="45"/>
      <c r="T1915" s="44"/>
      <c r="U1915" s="26">
        <f t="shared" si="118"/>
        <v>0</v>
      </c>
      <c r="V1915" s="25">
        <f t="shared" si="117"/>
        <v>0</v>
      </c>
      <c r="W1915" s="25">
        <f t="shared" si="119"/>
        <v>0</v>
      </c>
      <c r="X1915" s="43"/>
    </row>
    <row r="1916" spans="1:24" ht="12.75">
      <c r="A1916" s="36"/>
      <c r="B1916" s="42"/>
      <c r="C1916" s="41"/>
      <c r="D1916" s="40"/>
      <c r="E1916" s="39"/>
      <c r="F1916" s="38"/>
      <c r="G1916" s="37"/>
      <c r="H1916" s="36" t="s">
        <v>0</v>
      </c>
      <c r="I1916" s="35"/>
      <c r="J1916" s="36"/>
      <c r="K1916" s="35"/>
      <c r="L1916" s="34"/>
      <c r="M1916" s="33"/>
      <c r="N1916" s="32"/>
      <c r="O1916" s="31"/>
      <c r="P1916" s="30">
        <f t="shared" si="116"/>
        <v>0</v>
      </c>
      <c r="Q1916" s="45"/>
      <c r="R1916" s="46"/>
      <c r="S1916" s="45"/>
      <c r="T1916" s="44"/>
      <c r="U1916" s="26">
        <f t="shared" si="118"/>
        <v>0</v>
      </c>
      <c r="V1916" s="25">
        <f t="shared" si="117"/>
        <v>0</v>
      </c>
      <c r="W1916" s="25">
        <f t="shared" si="119"/>
        <v>0</v>
      </c>
      <c r="X1916" s="43"/>
    </row>
    <row r="1917" spans="1:24" ht="12.75">
      <c r="A1917" s="36"/>
      <c r="B1917" s="42"/>
      <c r="C1917" s="41"/>
      <c r="D1917" s="40"/>
      <c r="E1917" s="39"/>
      <c r="F1917" s="38"/>
      <c r="G1917" s="37"/>
      <c r="H1917" s="36" t="s">
        <v>0</v>
      </c>
      <c r="I1917" s="35"/>
      <c r="J1917" s="36"/>
      <c r="K1917" s="35"/>
      <c r="L1917" s="34"/>
      <c r="M1917" s="33"/>
      <c r="N1917" s="32"/>
      <c r="O1917" s="31"/>
      <c r="P1917" s="30">
        <f t="shared" si="116"/>
        <v>0</v>
      </c>
      <c r="Q1917" s="45"/>
      <c r="R1917" s="46"/>
      <c r="S1917" s="45"/>
      <c r="T1917" s="44"/>
      <c r="U1917" s="26">
        <f t="shared" si="118"/>
        <v>0</v>
      </c>
      <c r="V1917" s="25">
        <f t="shared" si="117"/>
        <v>0</v>
      </c>
      <c r="W1917" s="25">
        <f t="shared" si="119"/>
        <v>0</v>
      </c>
      <c r="X1917" s="43"/>
    </row>
    <row r="1918" spans="1:24" ht="12.75">
      <c r="A1918" s="36"/>
      <c r="B1918" s="42"/>
      <c r="C1918" s="41"/>
      <c r="D1918" s="40"/>
      <c r="E1918" s="39"/>
      <c r="F1918" s="38"/>
      <c r="G1918" s="37"/>
      <c r="H1918" s="36" t="s">
        <v>0</v>
      </c>
      <c r="I1918" s="35"/>
      <c r="J1918" s="36"/>
      <c r="K1918" s="35"/>
      <c r="L1918" s="34"/>
      <c r="M1918" s="33"/>
      <c r="N1918" s="32"/>
      <c r="O1918" s="31"/>
      <c r="P1918" s="30">
        <f t="shared" si="116"/>
        <v>0</v>
      </c>
      <c r="Q1918" s="45"/>
      <c r="R1918" s="46"/>
      <c r="S1918" s="45"/>
      <c r="T1918" s="44"/>
      <c r="U1918" s="26">
        <f t="shared" si="118"/>
        <v>0</v>
      </c>
      <c r="V1918" s="25">
        <f t="shared" si="117"/>
        <v>0</v>
      </c>
      <c r="W1918" s="25">
        <f t="shared" si="119"/>
        <v>0</v>
      </c>
      <c r="X1918" s="43"/>
    </row>
    <row r="1919" spans="1:24" ht="12.75">
      <c r="A1919" s="36"/>
      <c r="B1919" s="42"/>
      <c r="C1919" s="41"/>
      <c r="D1919" s="40"/>
      <c r="E1919" s="39"/>
      <c r="F1919" s="38"/>
      <c r="G1919" s="37"/>
      <c r="H1919" s="36" t="s">
        <v>0</v>
      </c>
      <c r="I1919" s="35"/>
      <c r="J1919" s="36"/>
      <c r="K1919" s="35"/>
      <c r="L1919" s="34"/>
      <c r="M1919" s="33"/>
      <c r="N1919" s="32"/>
      <c r="O1919" s="31"/>
      <c r="P1919" s="30">
        <f t="shared" si="116"/>
        <v>0</v>
      </c>
      <c r="Q1919" s="45"/>
      <c r="R1919" s="46"/>
      <c r="S1919" s="45"/>
      <c r="T1919" s="44"/>
      <c r="U1919" s="26">
        <f t="shared" si="118"/>
        <v>0</v>
      </c>
      <c r="V1919" s="25">
        <f t="shared" si="117"/>
        <v>0</v>
      </c>
      <c r="W1919" s="25">
        <f t="shared" si="119"/>
        <v>0</v>
      </c>
      <c r="X1919" s="43"/>
    </row>
    <row r="1920" spans="1:24" ht="12.75">
      <c r="A1920" s="36"/>
      <c r="B1920" s="42"/>
      <c r="C1920" s="41"/>
      <c r="D1920" s="40"/>
      <c r="E1920" s="39"/>
      <c r="F1920" s="38"/>
      <c r="G1920" s="37"/>
      <c r="H1920" s="36" t="s">
        <v>0</v>
      </c>
      <c r="I1920" s="35"/>
      <c r="J1920" s="36"/>
      <c r="K1920" s="35"/>
      <c r="L1920" s="34"/>
      <c r="M1920" s="33"/>
      <c r="N1920" s="32"/>
      <c r="O1920" s="31"/>
      <c r="P1920" s="30">
        <f t="shared" si="116"/>
        <v>0</v>
      </c>
      <c r="Q1920" s="45"/>
      <c r="R1920" s="46"/>
      <c r="S1920" s="45"/>
      <c r="T1920" s="44"/>
      <c r="U1920" s="26">
        <f t="shared" si="118"/>
        <v>0</v>
      </c>
      <c r="V1920" s="25">
        <f t="shared" si="117"/>
        <v>0</v>
      </c>
      <c r="W1920" s="25">
        <f t="shared" si="119"/>
        <v>0</v>
      </c>
      <c r="X1920" s="43"/>
    </row>
    <row r="1921" spans="1:24" ht="12.75">
      <c r="A1921" s="36"/>
      <c r="B1921" s="42"/>
      <c r="C1921" s="41"/>
      <c r="D1921" s="40"/>
      <c r="E1921" s="39"/>
      <c r="F1921" s="38"/>
      <c r="G1921" s="37"/>
      <c r="H1921" s="36" t="s">
        <v>0</v>
      </c>
      <c r="I1921" s="35"/>
      <c r="J1921" s="36"/>
      <c r="K1921" s="35"/>
      <c r="L1921" s="34"/>
      <c r="M1921" s="33"/>
      <c r="N1921" s="32"/>
      <c r="O1921" s="31"/>
      <c r="P1921" s="30">
        <f t="shared" si="116"/>
        <v>0</v>
      </c>
      <c r="Q1921" s="45"/>
      <c r="R1921" s="46"/>
      <c r="S1921" s="45"/>
      <c r="T1921" s="44"/>
      <c r="U1921" s="26">
        <f t="shared" si="118"/>
        <v>0</v>
      </c>
      <c r="V1921" s="25">
        <f t="shared" si="117"/>
        <v>0</v>
      </c>
      <c r="W1921" s="25">
        <f t="shared" si="119"/>
        <v>0</v>
      </c>
      <c r="X1921" s="43"/>
    </row>
    <row r="1922" spans="1:24" ht="12.75">
      <c r="A1922" s="36"/>
      <c r="B1922" s="42"/>
      <c r="C1922" s="41"/>
      <c r="D1922" s="40"/>
      <c r="E1922" s="39"/>
      <c r="F1922" s="38"/>
      <c r="G1922" s="37"/>
      <c r="H1922" s="36" t="s">
        <v>0</v>
      </c>
      <c r="I1922" s="35"/>
      <c r="J1922" s="36"/>
      <c r="K1922" s="35"/>
      <c r="L1922" s="34"/>
      <c r="M1922" s="33"/>
      <c r="N1922" s="32"/>
      <c r="O1922" s="31"/>
      <c r="P1922" s="30">
        <f t="shared" si="116"/>
        <v>0</v>
      </c>
      <c r="Q1922" s="45"/>
      <c r="R1922" s="46"/>
      <c r="S1922" s="45"/>
      <c r="T1922" s="44"/>
      <c r="U1922" s="26">
        <f t="shared" si="118"/>
        <v>0</v>
      </c>
      <c r="V1922" s="25">
        <f t="shared" si="117"/>
        <v>0</v>
      </c>
      <c r="W1922" s="25">
        <f t="shared" si="119"/>
        <v>0</v>
      </c>
      <c r="X1922" s="43"/>
    </row>
    <row r="1923" spans="1:24" ht="12.75">
      <c r="A1923" s="36"/>
      <c r="B1923" s="42"/>
      <c r="C1923" s="41"/>
      <c r="D1923" s="40"/>
      <c r="E1923" s="39"/>
      <c r="F1923" s="38"/>
      <c r="G1923" s="37"/>
      <c r="H1923" s="36" t="s">
        <v>0</v>
      </c>
      <c r="I1923" s="35"/>
      <c r="J1923" s="36"/>
      <c r="K1923" s="35"/>
      <c r="L1923" s="34"/>
      <c r="M1923" s="33"/>
      <c r="N1923" s="32"/>
      <c r="O1923" s="31"/>
      <c r="P1923" s="30">
        <f t="shared" si="116"/>
        <v>0</v>
      </c>
      <c r="Q1923" s="45"/>
      <c r="R1923" s="46"/>
      <c r="S1923" s="45"/>
      <c r="T1923" s="44"/>
      <c r="U1923" s="26">
        <f t="shared" si="118"/>
        <v>0</v>
      </c>
      <c r="V1923" s="25">
        <f t="shared" si="117"/>
        <v>0</v>
      </c>
      <c r="W1923" s="25">
        <f t="shared" si="119"/>
        <v>0</v>
      </c>
      <c r="X1923" s="43"/>
    </row>
    <row r="1924" spans="1:24" ht="12.75">
      <c r="A1924" s="36"/>
      <c r="B1924" s="42"/>
      <c r="C1924" s="41"/>
      <c r="D1924" s="40"/>
      <c r="E1924" s="39"/>
      <c r="F1924" s="38"/>
      <c r="G1924" s="37"/>
      <c r="H1924" s="36" t="s">
        <v>0</v>
      </c>
      <c r="I1924" s="35"/>
      <c r="J1924" s="36"/>
      <c r="K1924" s="35"/>
      <c r="L1924" s="34"/>
      <c r="M1924" s="33"/>
      <c r="N1924" s="32"/>
      <c r="O1924" s="31"/>
      <c r="P1924" s="30">
        <f t="shared" si="116"/>
        <v>0</v>
      </c>
      <c r="Q1924" s="45"/>
      <c r="R1924" s="46"/>
      <c r="S1924" s="45"/>
      <c r="T1924" s="44"/>
      <c r="U1924" s="26">
        <f t="shared" si="118"/>
        <v>0</v>
      </c>
      <c r="V1924" s="25">
        <f t="shared" si="117"/>
        <v>0</v>
      </c>
      <c r="W1924" s="25">
        <f t="shared" si="119"/>
        <v>0</v>
      </c>
      <c r="X1924" s="43"/>
    </row>
    <row r="1925" spans="1:24" ht="12.75">
      <c r="A1925" s="36"/>
      <c r="B1925" s="42"/>
      <c r="C1925" s="41"/>
      <c r="D1925" s="40"/>
      <c r="E1925" s="39"/>
      <c r="F1925" s="38"/>
      <c r="G1925" s="37"/>
      <c r="H1925" s="36" t="s">
        <v>0</v>
      </c>
      <c r="I1925" s="35"/>
      <c r="J1925" s="36"/>
      <c r="K1925" s="35"/>
      <c r="L1925" s="34"/>
      <c r="M1925" s="33"/>
      <c r="N1925" s="32"/>
      <c r="O1925" s="31"/>
      <c r="P1925" s="30">
        <f t="shared" si="116"/>
        <v>0</v>
      </c>
      <c r="Q1925" s="45"/>
      <c r="R1925" s="46"/>
      <c r="S1925" s="45"/>
      <c r="T1925" s="44"/>
      <c r="U1925" s="26">
        <f t="shared" si="118"/>
        <v>0</v>
      </c>
      <c r="V1925" s="25">
        <f t="shared" si="117"/>
        <v>0</v>
      </c>
      <c r="W1925" s="25">
        <f t="shared" si="119"/>
        <v>0</v>
      </c>
      <c r="X1925" s="43"/>
    </row>
    <row r="1926" spans="1:24" ht="12.75">
      <c r="A1926" s="36"/>
      <c r="B1926" s="42"/>
      <c r="C1926" s="41"/>
      <c r="D1926" s="40"/>
      <c r="E1926" s="39"/>
      <c r="F1926" s="38"/>
      <c r="G1926" s="37"/>
      <c r="H1926" s="36" t="s">
        <v>0</v>
      </c>
      <c r="I1926" s="35"/>
      <c r="J1926" s="36"/>
      <c r="K1926" s="35"/>
      <c r="L1926" s="34"/>
      <c r="M1926" s="33"/>
      <c r="N1926" s="32"/>
      <c r="O1926" s="31"/>
      <c r="P1926" s="30">
        <f t="shared" ref="P1926:P1989" si="120">N1926+O1926</f>
        <v>0</v>
      </c>
      <c r="Q1926" s="45"/>
      <c r="R1926" s="46"/>
      <c r="S1926" s="45"/>
      <c r="T1926" s="44"/>
      <c r="U1926" s="26">
        <f t="shared" si="118"/>
        <v>0</v>
      </c>
      <c r="V1926" s="25">
        <f t="shared" ref="V1926:V1989" si="121">(Q1926*R1926)+(S1926*T1926)</f>
        <v>0</v>
      </c>
      <c r="W1926" s="25">
        <f t="shared" si="119"/>
        <v>0</v>
      </c>
      <c r="X1926" s="43"/>
    </row>
    <row r="1927" spans="1:24" ht="12.75">
      <c r="A1927" s="36"/>
      <c r="B1927" s="42"/>
      <c r="C1927" s="41"/>
      <c r="D1927" s="40"/>
      <c r="E1927" s="39"/>
      <c r="F1927" s="38"/>
      <c r="G1927" s="37"/>
      <c r="H1927" s="36" t="s">
        <v>0</v>
      </c>
      <c r="I1927" s="35"/>
      <c r="J1927" s="36"/>
      <c r="K1927" s="35"/>
      <c r="L1927" s="34"/>
      <c r="M1927" s="33"/>
      <c r="N1927" s="32"/>
      <c r="O1927" s="31"/>
      <c r="P1927" s="30">
        <f t="shared" si="120"/>
        <v>0</v>
      </c>
      <c r="Q1927" s="45"/>
      <c r="R1927" s="46"/>
      <c r="S1927" s="45"/>
      <c r="T1927" s="44"/>
      <c r="U1927" s="26">
        <f t="shared" ref="U1927:U1990" si="122">Q1927+S1927</f>
        <v>0</v>
      </c>
      <c r="V1927" s="25">
        <f t="shared" si="121"/>
        <v>0</v>
      </c>
      <c r="W1927" s="25">
        <f t="shared" ref="W1927:W1990" si="123">V1927+P1927</f>
        <v>0</v>
      </c>
      <c r="X1927" s="43"/>
    </row>
    <row r="1928" spans="1:24" ht="12.75">
      <c r="A1928" s="36"/>
      <c r="B1928" s="42"/>
      <c r="C1928" s="41"/>
      <c r="D1928" s="40"/>
      <c r="E1928" s="39"/>
      <c r="F1928" s="38"/>
      <c r="G1928" s="37"/>
      <c r="H1928" s="36" t="s">
        <v>0</v>
      </c>
      <c r="I1928" s="35"/>
      <c r="J1928" s="36"/>
      <c r="K1928" s="35"/>
      <c r="L1928" s="34"/>
      <c r="M1928" s="33"/>
      <c r="N1928" s="32"/>
      <c r="O1928" s="31"/>
      <c r="P1928" s="30">
        <f t="shared" si="120"/>
        <v>0</v>
      </c>
      <c r="Q1928" s="45"/>
      <c r="R1928" s="46"/>
      <c r="S1928" s="45"/>
      <c r="T1928" s="44"/>
      <c r="U1928" s="26">
        <f t="shared" si="122"/>
        <v>0</v>
      </c>
      <c r="V1928" s="25">
        <f t="shared" si="121"/>
        <v>0</v>
      </c>
      <c r="W1928" s="25">
        <f t="shared" si="123"/>
        <v>0</v>
      </c>
      <c r="X1928" s="43"/>
    </row>
    <row r="1929" spans="1:24" ht="12.75">
      <c r="A1929" s="36"/>
      <c r="B1929" s="42"/>
      <c r="C1929" s="41"/>
      <c r="D1929" s="40"/>
      <c r="E1929" s="39"/>
      <c r="F1929" s="38"/>
      <c r="G1929" s="37"/>
      <c r="H1929" s="36" t="s">
        <v>0</v>
      </c>
      <c r="I1929" s="35"/>
      <c r="J1929" s="36"/>
      <c r="K1929" s="35"/>
      <c r="L1929" s="34"/>
      <c r="M1929" s="33"/>
      <c r="N1929" s="32"/>
      <c r="O1929" s="31"/>
      <c r="P1929" s="30">
        <f t="shared" si="120"/>
        <v>0</v>
      </c>
      <c r="Q1929" s="45"/>
      <c r="R1929" s="46"/>
      <c r="S1929" s="45"/>
      <c r="T1929" s="44"/>
      <c r="U1929" s="26">
        <f t="shared" si="122"/>
        <v>0</v>
      </c>
      <c r="V1929" s="25">
        <f t="shared" si="121"/>
        <v>0</v>
      </c>
      <c r="W1929" s="25">
        <f t="shared" si="123"/>
        <v>0</v>
      </c>
      <c r="X1929" s="43"/>
    </row>
    <row r="1930" spans="1:24" ht="12.75">
      <c r="A1930" s="36"/>
      <c r="B1930" s="42"/>
      <c r="C1930" s="41"/>
      <c r="D1930" s="40"/>
      <c r="E1930" s="39"/>
      <c r="F1930" s="38"/>
      <c r="G1930" s="37"/>
      <c r="H1930" s="36" t="s">
        <v>0</v>
      </c>
      <c r="I1930" s="35"/>
      <c r="J1930" s="36"/>
      <c r="K1930" s="35"/>
      <c r="L1930" s="34"/>
      <c r="M1930" s="33"/>
      <c r="N1930" s="32"/>
      <c r="O1930" s="31"/>
      <c r="P1930" s="30">
        <f t="shared" si="120"/>
        <v>0</v>
      </c>
      <c r="Q1930" s="45"/>
      <c r="R1930" s="46"/>
      <c r="S1930" s="45"/>
      <c r="T1930" s="44"/>
      <c r="U1930" s="26">
        <f t="shared" si="122"/>
        <v>0</v>
      </c>
      <c r="V1930" s="25">
        <f t="shared" si="121"/>
        <v>0</v>
      </c>
      <c r="W1930" s="25">
        <f t="shared" si="123"/>
        <v>0</v>
      </c>
      <c r="X1930" s="43"/>
    </row>
    <row r="1931" spans="1:24" ht="12.75">
      <c r="A1931" s="36"/>
      <c r="B1931" s="42"/>
      <c r="C1931" s="41"/>
      <c r="D1931" s="40"/>
      <c r="E1931" s="39"/>
      <c r="F1931" s="38"/>
      <c r="G1931" s="37"/>
      <c r="H1931" s="36" t="s">
        <v>0</v>
      </c>
      <c r="I1931" s="35"/>
      <c r="J1931" s="36"/>
      <c r="K1931" s="35"/>
      <c r="L1931" s="34"/>
      <c r="M1931" s="33"/>
      <c r="N1931" s="32"/>
      <c r="O1931" s="31"/>
      <c r="P1931" s="30">
        <f t="shared" si="120"/>
        <v>0</v>
      </c>
      <c r="Q1931" s="45"/>
      <c r="R1931" s="46"/>
      <c r="S1931" s="45"/>
      <c r="T1931" s="44"/>
      <c r="U1931" s="26">
        <f t="shared" si="122"/>
        <v>0</v>
      </c>
      <c r="V1931" s="25">
        <f t="shared" si="121"/>
        <v>0</v>
      </c>
      <c r="W1931" s="25">
        <f t="shared" si="123"/>
        <v>0</v>
      </c>
      <c r="X1931" s="43"/>
    </row>
    <row r="1932" spans="1:24" ht="12.75">
      <c r="A1932" s="36"/>
      <c r="B1932" s="42"/>
      <c r="C1932" s="41"/>
      <c r="D1932" s="40"/>
      <c r="E1932" s="39"/>
      <c r="F1932" s="38"/>
      <c r="G1932" s="37"/>
      <c r="H1932" s="36" t="s">
        <v>0</v>
      </c>
      <c r="I1932" s="35"/>
      <c r="J1932" s="36"/>
      <c r="K1932" s="35"/>
      <c r="L1932" s="34"/>
      <c r="M1932" s="33"/>
      <c r="N1932" s="32"/>
      <c r="O1932" s="31"/>
      <c r="P1932" s="30">
        <f t="shared" si="120"/>
        <v>0</v>
      </c>
      <c r="Q1932" s="45"/>
      <c r="R1932" s="46"/>
      <c r="S1932" s="45"/>
      <c r="T1932" s="44"/>
      <c r="U1932" s="26">
        <f t="shared" si="122"/>
        <v>0</v>
      </c>
      <c r="V1932" s="25">
        <f t="shared" si="121"/>
        <v>0</v>
      </c>
      <c r="W1932" s="25">
        <f t="shared" si="123"/>
        <v>0</v>
      </c>
      <c r="X1932" s="43"/>
    </row>
    <row r="1933" spans="1:24" ht="12.75">
      <c r="A1933" s="36"/>
      <c r="B1933" s="42"/>
      <c r="C1933" s="41"/>
      <c r="D1933" s="40"/>
      <c r="E1933" s="39"/>
      <c r="F1933" s="38"/>
      <c r="G1933" s="37"/>
      <c r="H1933" s="36" t="s">
        <v>0</v>
      </c>
      <c r="I1933" s="35"/>
      <c r="J1933" s="36"/>
      <c r="K1933" s="35"/>
      <c r="L1933" s="34"/>
      <c r="M1933" s="33"/>
      <c r="N1933" s="32"/>
      <c r="O1933" s="31"/>
      <c r="P1933" s="30">
        <f t="shared" si="120"/>
        <v>0</v>
      </c>
      <c r="Q1933" s="45"/>
      <c r="R1933" s="46"/>
      <c r="S1933" s="45"/>
      <c r="T1933" s="44"/>
      <c r="U1933" s="26">
        <f t="shared" si="122"/>
        <v>0</v>
      </c>
      <c r="V1933" s="25">
        <f t="shared" si="121"/>
        <v>0</v>
      </c>
      <c r="W1933" s="25">
        <f t="shared" si="123"/>
        <v>0</v>
      </c>
      <c r="X1933" s="43"/>
    </row>
    <row r="1934" spans="1:24" ht="12.75">
      <c r="A1934" s="36"/>
      <c r="B1934" s="42"/>
      <c r="C1934" s="41"/>
      <c r="D1934" s="40"/>
      <c r="E1934" s="39"/>
      <c r="F1934" s="38"/>
      <c r="G1934" s="37"/>
      <c r="H1934" s="36" t="s">
        <v>0</v>
      </c>
      <c r="I1934" s="35"/>
      <c r="J1934" s="36"/>
      <c r="K1934" s="35"/>
      <c r="L1934" s="34"/>
      <c r="M1934" s="33"/>
      <c r="N1934" s="32"/>
      <c r="O1934" s="31"/>
      <c r="P1934" s="30">
        <f t="shared" si="120"/>
        <v>0</v>
      </c>
      <c r="Q1934" s="45"/>
      <c r="R1934" s="46"/>
      <c r="S1934" s="45"/>
      <c r="T1934" s="44"/>
      <c r="U1934" s="26">
        <f t="shared" si="122"/>
        <v>0</v>
      </c>
      <c r="V1934" s="25">
        <f t="shared" si="121"/>
        <v>0</v>
      </c>
      <c r="W1934" s="25">
        <f t="shared" si="123"/>
        <v>0</v>
      </c>
      <c r="X1934" s="43"/>
    </row>
    <row r="1935" spans="1:24" ht="12.75">
      <c r="A1935" s="36"/>
      <c r="B1935" s="42"/>
      <c r="C1935" s="41"/>
      <c r="D1935" s="40"/>
      <c r="E1935" s="39"/>
      <c r="F1935" s="38"/>
      <c r="G1935" s="37"/>
      <c r="H1935" s="36" t="s">
        <v>0</v>
      </c>
      <c r="I1935" s="35"/>
      <c r="J1935" s="36"/>
      <c r="K1935" s="35"/>
      <c r="L1935" s="34"/>
      <c r="M1935" s="33"/>
      <c r="N1935" s="32"/>
      <c r="O1935" s="31"/>
      <c r="P1935" s="30">
        <f t="shared" si="120"/>
        <v>0</v>
      </c>
      <c r="Q1935" s="45"/>
      <c r="R1935" s="46"/>
      <c r="S1935" s="45"/>
      <c r="T1935" s="44"/>
      <c r="U1935" s="26">
        <f t="shared" si="122"/>
        <v>0</v>
      </c>
      <c r="V1935" s="25">
        <f t="shared" si="121"/>
        <v>0</v>
      </c>
      <c r="W1935" s="25">
        <f t="shared" si="123"/>
        <v>0</v>
      </c>
      <c r="X1935" s="43"/>
    </row>
    <row r="1936" spans="1:24" ht="12.75">
      <c r="A1936" s="36"/>
      <c r="B1936" s="42"/>
      <c r="C1936" s="41"/>
      <c r="D1936" s="40"/>
      <c r="E1936" s="39"/>
      <c r="F1936" s="38"/>
      <c r="G1936" s="37"/>
      <c r="H1936" s="36" t="s">
        <v>0</v>
      </c>
      <c r="I1936" s="35"/>
      <c r="J1936" s="36"/>
      <c r="K1936" s="35"/>
      <c r="L1936" s="34"/>
      <c r="M1936" s="33"/>
      <c r="N1936" s="32"/>
      <c r="O1936" s="31"/>
      <c r="P1936" s="30">
        <f t="shared" si="120"/>
        <v>0</v>
      </c>
      <c r="Q1936" s="45"/>
      <c r="R1936" s="46"/>
      <c r="S1936" s="45"/>
      <c r="T1936" s="44"/>
      <c r="U1936" s="26">
        <f t="shared" si="122"/>
        <v>0</v>
      </c>
      <c r="V1936" s="25">
        <f t="shared" si="121"/>
        <v>0</v>
      </c>
      <c r="W1936" s="25">
        <f t="shared" si="123"/>
        <v>0</v>
      </c>
      <c r="X1936" s="43"/>
    </row>
    <row r="1937" spans="1:24" ht="12.75">
      <c r="A1937" s="36"/>
      <c r="B1937" s="42"/>
      <c r="C1937" s="41"/>
      <c r="D1937" s="40"/>
      <c r="E1937" s="39"/>
      <c r="F1937" s="38"/>
      <c r="G1937" s="37"/>
      <c r="H1937" s="36" t="s">
        <v>0</v>
      </c>
      <c r="I1937" s="35"/>
      <c r="J1937" s="36"/>
      <c r="K1937" s="35"/>
      <c r="L1937" s="34"/>
      <c r="M1937" s="33"/>
      <c r="N1937" s="32"/>
      <c r="O1937" s="31"/>
      <c r="P1937" s="30">
        <f t="shared" si="120"/>
        <v>0</v>
      </c>
      <c r="Q1937" s="45"/>
      <c r="R1937" s="46"/>
      <c r="S1937" s="45"/>
      <c r="T1937" s="44"/>
      <c r="U1937" s="26">
        <f t="shared" si="122"/>
        <v>0</v>
      </c>
      <c r="V1937" s="25">
        <f t="shared" si="121"/>
        <v>0</v>
      </c>
      <c r="W1937" s="25">
        <f t="shared" si="123"/>
        <v>0</v>
      </c>
      <c r="X1937" s="43"/>
    </row>
    <row r="1938" spans="1:24" ht="12.75">
      <c r="A1938" s="36"/>
      <c r="B1938" s="42"/>
      <c r="C1938" s="41"/>
      <c r="D1938" s="40"/>
      <c r="E1938" s="39"/>
      <c r="F1938" s="38"/>
      <c r="G1938" s="37"/>
      <c r="H1938" s="36" t="s">
        <v>0</v>
      </c>
      <c r="I1938" s="35"/>
      <c r="J1938" s="36"/>
      <c r="K1938" s="35"/>
      <c r="L1938" s="34"/>
      <c r="M1938" s="33"/>
      <c r="N1938" s="32"/>
      <c r="O1938" s="31"/>
      <c r="P1938" s="30">
        <f t="shared" si="120"/>
        <v>0</v>
      </c>
      <c r="Q1938" s="45"/>
      <c r="R1938" s="46"/>
      <c r="S1938" s="45"/>
      <c r="T1938" s="44"/>
      <c r="U1938" s="26">
        <f t="shared" si="122"/>
        <v>0</v>
      </c>
      <c r="V1938" s="25">
        <f t="shared" si="121"/>
        <v>0</v>
      </c>
      <c r="W1938" s="25">
        <f t="shared" si="123"/>
        <v>0</v>
      </c>
      <c r="X1938" s="43"/>
    </row>
    <row r="1939" spans="1:24" ht="12.75">
      <c r="A1939" s="36"/>
      <c r="B1939" s="42"/>
      <c r="C1939" s="41"/>
      <c r="D1939" s="40"/>
      <c r="E1939" s="39"/>
      <c r="F1939" s="38"/>
      <c r="G1939" s="37"/>
      <c r="H1939" s="36" t="s">
        <v>0</v>
      </c>
      <c r="I1939" s="35"/>
      <c r="J1939" s="36"/>
      <c r="K1939" s="35"/>
      <c r="L1939" s="34"/>
      <c r="M1939" s="33"/>
      <c r="N1939" s="32"/>
      <c r="O1939" s="31"/>
      <c r="P1939" s="30">
        <f t="shared" si="120"/>
        <v>0</v>
      </c>
      <c r="Q1939" s="45"/>
      <c r="R1939" s="46"/>
      <c r="S1939" s="45"/>
      <c r="T1939" s="44"/>
      <c r="U1939" s="26">
        <f t="shared" si="122"/>
        <v>0</v>
      </c>
      <c r="V1939" s="25">
        <f t="shared" si="121"/>
        <v>0</v>
      </c>
      <c r="W1939" s="25">
        <f t="shared" si="123"/>
        <v>0</v>
      </c>
      <c r="X1939" s="43"/>
    </row>
    <row r="1940" spans="1:24" ht="12.75">
      <c r="A1940" s="36"/>
      <c r="B1940" s="42"/>
      <c r="C1940" s="41"/>
      <c r="D1940" s="40"/>
      <c r="E1940" s="39"/>
      <c r="F1940" s="38"/>
      <c r="G1940" s="37"/>
      <c r="H1940" s="36" t="s">
        <v>0</v>
      </c>
      <c r="I1940" s="35"/>
      <c r="J1940" s="36"/>
      <c r="K1940" s="35"/>
      <c r="L1940" s="34"/>
      <c r="M1940" s="33"/>
      <c r="N1940" s="32"/>
      <c r="O1940" s="31"/>
      <c r="P1940" s="30">
        <f t="shared" si="120"/>
        <v>0</v>
      </c>
      <c r="Q1940" s="45"/>
      <c r="R1940" s="46"/>
      <c r="S1940" s="45"/>
      <c r="T1940" s="44"/>
      <c r="U1940" s="26">
        <f t="shared" si="122"/>
        <v>0</v>
      </c>
      <c r="V1940" s="25">
        <f t="shared" si="121"/>
        <v>0</v>
      </c>
      <c r="W1940" s="25">
        <f t="shared" si="123"/>
        <v>0</v>
      </c>
      <c r="X1940" s="43"/>
    </row>
    <row r="1941" spans="1:24" ht="12.75">
      <c r="A1941" s="36"/>
      <c r="B1941" s="42"/>
      <c r="C1941" s="41"/>
      <c r="D1941" s="40"/>
      <c r="E1941" s="39"/>
      <c r="F1941" s="38"/>
      <c r="G1941" s="37"/>
      <c r="H1941" s="36" t="s">
        <v>0</v>
      </c>
      <c r="I1941" s="35"/>
      <c r="J1941" s="36"/>
      <c r="K1941" s="35"/>
      <c r="L1941" s="34"/>
      <c r="M1941" s="33"/>
      <c r="N1941" s="32"/>
      <c r="O1941" s="31"/>
      <c r="P1941" s="30">
        <f t="shared" si="120"/>
        <v>0</v>
      </c>
      <c r="Q1941" s="45"/>
      <c r="R1941" s="46"/>
      <c r="S1941" s="45"/>
      <c r="T1941" s="44"/>
      <c r="U1941" s="26">
        <f t="shared" si="122"/>
        <v>0</v>
      </c>
      <c r="V1941" s="25">
        <f t="shared" si="121"/>
        <v>0</v>
      </c>
      <c r="W1941" s="25">
        <f t="shared" si="123"/>
        <v>0</v>
      </c>
      <c r="X1941" s="43"/>
    </row>
    <row r="1942" spans="1:24" ht="12.75">
      <c r="A1942" s="36"/>
      <c r="B1942" s="42"/>
      <c r="C1942" s="41"/>
      <c r="D1942" s="40"/>
      <c r="E1942" s="39"/>
      <c r="F1942" s="38"/>
      <c r="G1942" s="37"/>
      <c r="H1942" s="36" t="s">
        <v>0</v>
      </c>
      <c r="I1942" s="35"/>
      <c r="J1942" s="36"/>
      <c r="K1942" s="35"/>
      <c r="L1942" s="34"/>
      <c r="M1942" s="33"/>
      <c r="N1942" s="32"/>
      <c r="O1942" s="31"/>
      <c r="P1942" s="30">
        <f t="shared" si="120"/>
        <v>0</v>
      </c>
      <c r="Q1942" s="45"/>
      <c r="R1942" s="46"/>
      <c r="S1942" s="45"/>
      <c r="T1942" s="44"/>
      <c r="U1942" s="26">
        <f t="shared" si="122"/>
        <v>0</v>
      </c>
      <c r="V1942" s="25">
        <f t="shared" si="121"/>
        <v>0</v>
      </c>
      <c r="W1942" s="25">
        <f t="shared" si="123"/>
        <v>0</v>
      </c>
      <c r="X1942" s="43"/>
    </row>
    <row r="1943" spans="1:24" ht="12.75">
      <c r="A1943" s="36"/>
      <c r="B1943" s="42"/>
      <c r="C1943" s="41"/>
      <c r="D1943" s="40"/>
      <c r="E1943" s="39"/>
      <c r="F1943" s="38"/>
      <c r="G1943" s="37"/>
      <c r="H1943" s="36" t="s">
        <v>0</v>
      </c>
      <c r="I1943" s="35"/>
      <c r="J1943" s="36"/>
      <c r="K1943" s="35"/>
      <c r="L1943" s="34"/>
      <c r="M1943" s="33"/>
      <c r="N1943" s="32"/>
      <c r="O1943" s="31"/>
      <c r="P1943" s="30">
        <f t="shared" si="120"/>
        <v>0</v>
      </c>
      <c r="Q1943" s="45"/>
      <c r="R1943" s="46"/>
      <c r="S1943" s="45"/>
      <c r="T1943" s="44"/>
      <c r="U1943" s="26">
        <f t="shared" si="122"/>
        <v>0</v>
      </c>
      <c r="V1943" s="25">
        <f t="shared" si="121"/>
        <v>0</v>
      </c>
      <c r="W1943" s="25">
        <f t="shared" si="123"/>
        <v>0</v>
      </c>
      <c r="X1943" s="43"/>
    </row>
    <row r="1944" spans="1:24" ht="12.75">
      <c r="A1944" s="36"/>
      <c r="B1944" s="42"/>
      <c r="C1944" s="41"/>
      <c r="D1944" s="40"/>
      <c r="E1944" s="39"/>
      <c r="F1944" s="38"/>
      <c r="G1944" s="37"/>
      <c r="H1944" s="36" t="s">
        <v>0</v>
      </c>
      <c r="I1944" s="35"/>
      <c r="J1944" s="36"/>
      <c r="K1944" s="35"/>
      <c r="L1944" s="34"/>
      <c r="M1944" s="33"/>
      <c r="N1944" s="32"/>
      <c r="O1944" s="31"/>
      <c r="P1944" s="30">
        <f t="shared" si="120"/>
        <v>0</v>
      </c>
      <c r="Q1944" s="45"/>
      <c r="R1944" s="46"/>
      <c r="S1944" s="45"/>
      <c r="T1944" s="44"/>
      <c r="U1944" s="26">
        <f t="shared" si="122"/>
        <v>0</v>
      </c>
      <c r="V1944" s="25">
        <f t="shared" si="121"/>
        <v>0</v>
      </c>
      <c r="W1944" s="25">
        <f t="shared" si="123"/>
        <v>0</v>
      </c>
      <c r="X1944" s="43"/>
    </row>
    <row r="1945" spans="1:24" ht="12.75">
      <c r="A1945" s="36"/>
      <c r="B1945" s="42"/>
      <c r="C1945" s="41"/>
      <c r="D1945" s="40"/>
      <c r="E1945" s="39"/>
      <c r="F1945" s="38"/>
      <c r="G1945" s="37"/>
      <c r="H1945" s="36" t="s">
        <v>0</v>
      </c>
      <c r="I1945" s="35"/>
      <c r="J1945" s="36"/>
      <c r="K1945" s="35"/>
      <c r="L1945" s="34"/>
      <c r="M1945" s="33"/>
      <c r="N1945" s="32"/>
      <c r="O1945" s="31"/>
      <c r="P1945" s="30">
        <f t="shared" si="120"/>
        <v>0</v>
      </c>
      <c r="Q1945" s="45"/>
      <c r="R1945" s="46"/>
      <c r="S1945" s="45"/>
      <c r="T1945" s="44"/>
      <c r="U1945" s="26">
        <f t="shared" si="122"/>
        <v>0</v>
      </c>
      <c r="V1945" s="25">
        <f t="shared" si="121"/>
        <v>0</v>
      </c>
      <c r="W1945" s="25">
        <f t="shared" si="123"/>
        <v>0</v>
      </c>
      <c r="X1945" s="43"/>
    </row>
    <row r="1946" spans="1:24" ht="12.75">
      <c r="A1946" s="36"/>
      <c r="B1946" s="42"/>
      <c r="C1946" s="41"/>
      <c r="D1946" s="40"/>
      <c r="E1946" s="39"/>
      <c r="F1946" s="38"/>
      <c r="G1946" s="37"/>
      <c r="H1946" s="36" t="s">
        <v>0</v>
      </c>
      <c r="I1946" s="35"/>
      <c r="J1946" s="36"/>
      <c r="K1946" s="35"/>
      <c r="L1946" s="34"/>
      <c r="M1946" s="33"/>
      <c r="N1946" s="32"/>
      <c r="O1946" s="31"/>
      <c r="P1946" s="30">
        <f t="shared" si="120"/>
        <v>0</v>
      </c>
      <c r="Q1946" s="45"/>
      <c r="R1946" s="46"/>
      <c r="S1946" s="45"/>
      <c r="T1946" s="44"/>
      <c r="U1946" s="26">
        <f t="shared" si="122"/>
        <v>0</v>
      </c>
      <c r="V1946" s="25">
        <f t="shared" si="121"/>
        <v>0</v>
      </c>
      <c r="W1946" s="25">
        <f t="shared" si="123"/>
        <v>0</v>
      </c>
      <c r="X1946" s="43"/>
    </row>
    <row r="1947" spans="1:24" ht="12.75">
      <c r="A1947" s="36"/>
      <c r="B1947" s="42"/>
      <c r="C1947" s="41"/>
      <c r="D1947" s="40"/>
      <c r="E1947" s="39"/>
      <c r="F1947" s="38"/>
      <c r="G1947" s="37"/>
      <c r="H1947" s="36" t="s">
        <v>0</v>
      </c>
      <c r="I1947" s="35"/>
      <c r="J1947" s="36"/>
      <c r="K1947" s="35"/>
      <c r="L1947" s="34"/>
      <c r="M1947" s="33"/>
      <c r="N1947" s="32"/>
      <c r="O1947" s="31"/>
      <c r="P1947" s="30">
        <f t="shared" si="120"/>
        <v>0</v>
      </c>
      <c r="Q1947" s="45"/>
      <c r="R1947" s="46"/>
      <c r="S1947" s="45"/>
      <c r="T1947" s="44"/>
      <c r="U1947" s="26">
        <f t="shared" si="122"/>
        <v>0</v>
      </c>
      <c r="V1947" s="25">
        <f t="shared" si="121"/>
        <v>0</v>
      </c>
      <c r="W1947" s="25">
        <f t="shared" si="123"/>
        <v>0</v>
      </c>
      <c r="X1947" s="43"/>
    </row>
    <row r="1948" spans="1:24" ht="12.75">
      <c r="A1948" s="36"/>
      <c r="B1948" s="42"/>
      <c r="C1948" s="41"/>
      <c r="D1948" s="40"/>
      <c r="E1948" s="39"/>
      <c r="F1948" s="38"/>
      <c r="G1948" s="37"/>
      <c r="H1948" s="36" t="s">
        <v>0</v>
      </c>
      <c r="I1948" s="35"/>
      <c r="J1948" s="36"/>
      <c r="K1948" s="35"/>
      <c r="L1948" s="34"/>
      <c r="M1948" s="33"/>
      <c r="N1948" s="32"/>
      <c r="O1948" s="31"/>
      <c r="P1948" s="30">
        <f t="shared" si="120"/>
        <v>0</v>
      </c>
      <c r="Q1948" s="45"/>
      <c r="R1948" s="46"/>
      <c r="S1948" s="45"/>
      <c r="T1948" s="44"/>
      <c r="U1948" s="26">
        <f t="shared" si="122"/>
        <v>0</v>
      </c>
      <c r="V1948" s="25">
        <f t="shared" si="121"/>
        <v>0</v>
      </c>
      <c r="W1948" s="25">
        <f t="shared" si="123"/>
        <v>0</v>
      </c>
      <c r="X1948" s="43"/>
    </row>
    <row r="1949" spans="1:24" ht="12.75">
      <c r="A1949" s="36"/>
      <c r="B1949" s="42"/>
      <c r="C1949" s="41"/>
      <c r="D1949" s="40"/>
      <c r="E1949" s="39"/>
      <c r="F1949" s="38"/>
      <c r="G1949" s="37"/>
      <c r="H1949" s="36" t="s">
        <v>0</v>
      </c>
      <c r="I1949" s="35"/>
      <c r="J1949" s="36"/>
      <c r="K1949" s="35"/>
      <c r="L1949" s="34"/>
      <c r="M1949" s="33"/>
      <c r="N1949" s="32"/>
      <c r="O1949" s="31"/>
      <c r="P1949" s="30">
        <f t="shared" si="120"/>
        <v>0</v>
      </c>
      <c r="Q1949" s="45"/>
      <c r="R1949" s="46"/>
      <c r="S1949" s="45"/>
      <c r="T1949" s="44"/>
      <c r="U1949" s="26">
        <f t="shared" si="122"/>
        <v>0</v>
      </c>
      <c r="V1949" s="25">
        <f t="shared" si="121"/>
        <v>0</v>
      </c>
      <c r="W1949" s="25">
        <f t="shared" si="123"/>
        <v>0</v>
      </c>
      <c r="X1949" s="43"/>
    </row>
    <row r="1950" spans="1:24" ht="12.75">
      <c r="A1950" s="36"/>
      <c r="B1950" s="42"/>
      <c r="C1950" s="41"/>
      <c r="D1950" s="40"/>
      <c r="E1950" s="39"/>
      <c r="F1950" s="38"/>
      <c r="G1950" s="37"/>
      <c r="H1950" s="36" t="s">
        <v>0</v>
      </c>
      <c r="I1950" s="35"/>
      <c r="J1950" s="36"/>
      <c r="K1950" s="35"/>
      <c r="L1950" s="34"/>
      <c r="M1950" s="33"/>
      <c r="N1950" s="32"/>
      <c r="O1950" s="31"/>
      <c r="P1950" s="30">
        <f t="shared" si="120"/>
        <v>0</v>
      </c>
      <c r="Q1950" s="45"/>
      <c r="R1950" s="46"/>
      <c r="S1950" s="45"/>
      <c r="T1950" s="44"/>
      <c r="U1950" s="26">
        <f t="shared" si="122"/>
        <v>0</v>
      </c>
      <c r="V1950" s="25">
        <f t="shared" si="121"/>
        <v>0</v>
      </c>
      <c r="W1950" s="25">
        <f t="shared" si="123"/>
        <v>0</v>
      </c>
      <c r="X1950" s="43"/>
    </row>
    <row r="1951" spans="1:24" ht="12.75">
      <c r="A1951" s="36"/>
      <c r="B1951" s="42"/>
      <c r="C1951" s="41"/>
      <c r="D1951" s="40"/>
      <c r="E1951" s="39"/>
      <c r="F1951" s="38"/>
      <c r="G1951" s="37"/>
      <c r="H1951" s="36" t="s">
        <v>0</v>
      </c>
      <c r="I1951" s="35"/>
      <c r="J1951" s="36"/>
      <c r="K1951" s="35"/>
      <c r="L1951" s="34"/>
      <c r="M1951" s="33"/>
      <c r="N1951" s="32"/>
      <c r="O1951" s="31"/>
      <c r="P1951" s="30">
        <f t="shared" si="120"/>
        <v>0</v>
      </c>
      <c r="Q1951" s="45"/>
      <c r="R1951" s="46"/>
      <c r="S1951" s="45"/>
      <c r="T1951" s="44"/>
      <c r="U1951" s="26">
        <f t="shared" si="122"/>
        <v>0</v>
      </c>
      <c r="V1951" s="25">
        <f t="shared" si="121"/>
        <v>0</v>
      </c>
      <c r="W1951" s="25">
        <f t="shared" si="123"/>
        <v>0</v>
      </c>
      <c r="X1951" s="43"/>
    </row>
    <row r="1952" spans="1:24" ht="12.75">
      <c r="A1952" s="36"/>
      <c r="B1952" s="42"/>
      <c r="C1952" s="41"/>
      <c r="D1952" s="40"/>
      <c r="E1952" s="39"/>
      <c r="F1952" s="38"/>
      <c r="G1952" s="37"/>
      <c r="H1952" s="36" t="s">
        <v>0</v>
      </c>
      <c r="I1952" s="35"/>
      <c r="J1952" s="36"/>
      <c r="K1952" s="35"/>
      <c r="L1952" s="34"/>
      <c r="M1952" s="33"/>
      <c r="N1952" s="32"/>
      <c r="O1952" s="31"/>
      <c r="P1952" s="30">
        <f t="shared" si="120"/>
        <v>0</v>
      </c>
      <c r="Q1952" s="45"/>
      <c r="R1952" s="46"/>
      <c r="S1952" s="45"/>
      <c r="T1952" s="44"/>
      <c r="U1952" s="26">
        <f t="shared" si="122"/>
        <v>0</v>
      </c>
      <c r="V1952" s="25">
        <f t="shared" si="121"/>
        <v>0</v>
      </c>
      <c r="W1952" s="25">
        <f t="shared" si="123"/>
        <v>0</v>
      </c>
      <c r="X1952" s="43"/>
    </row>
    <row r="1953" spans="1:24" ht="12.75">
      <c r="A1953" s="36"/>
      <c r="B1953" s="42"/>
      <c r="C1953" s="41"/>
      <c r="D1953" s="40"/>
      <c r="E1953" s="39"/>
      <c r="F1953" s="38"/>
      <c r="G1953" s="37"/>
      <c r="H1953" s="36" t="s">
        <v>0</v>
      </c>
      <c r="I1953" s="35"/>
      <c r="J1953" s="36"/>
      <c r="K1953" s="35"/>
      <c r="L1953" s="34"/>
      <c r="M1953" s="33"/>
      <c r="N1953" s="32"/>
      <c r="O1953" s="31"/>
      <c r="P1953" s="30">
        <f t="shared" si="120"/>
        <v>0</v>
      </c>
      <c r="Q1953" s="45"/>
      <c r="R1953" s="46"/>
      <c r="S1953" s="45"/>
      <c r="T1953" s="44"/>
      <c r="U1953" s="26">
        <f t="shared" si="122"/>
        <v>0</v>
      </c>
      <c r="V1953" s="25">
        <f t="shared" si="121"/>
        <v>0</v>
      </c>
      <c r="W1953" s="25">
        <f t="shared" si="123"/>
        <v>0</v>
      </c>
      <c r="X1953" s="43"/>
    </row>
    <row r="1954" spans="1:24" ht="12.75">
      <c r="A1954" s="36"/>
      <c r="B1954" s="42"/>
      <c r="C1954" s="41"/>
      <c r="D1954" s="40"/>
      <c r="E1954" s="39"/>
      <c r="F1954" s="38"/>
      <c r="G1954" s="37"/>
      <c r="H1954" s="36" t="s">
        <v>0</v>
      </c>
      <c r="I1954" s="35"/>
      <c r="J1954" s="36"/>
      <c r="K1954" s="35"/>
      <c r="L1954" s="34"/>
      <c r="M1954" s="33"/>
      <c r="N1954" s="32"/>
      <c r="O1954" s="31"/>
      <c r="P1954" s="30">
        <f t="shared" si="120"/>
        <v>0</v>
      </c>
      <c r="Q1954" s="45"/>
      <c r="R1954" s="46"/>
      <c r="S1954" s="45"/>
      <c r="T1954" s="44"/>
      <c r="U1954" s="26">
        <f t="shared" si="122"/>
        <v>0</v>
      </c>
      <c r="V1954" s="25">
        <f t="shared" si="121"/>
        <v>0</v>
      </c>
      <c r="W1954" s="25">
        <f t="shared" si="123"/>
        <v>0</v>
      </c>
      <c r="X1954" s="43"/>
    </row>
    <row r="1955" spans="1:24" ht="12.75">
      <c r="A1955" s="36"/>
      <c r="B1955" s="42"/>
      <c r="C1955" s="41"/>
      <c r="D1955" s="40"/>
      <c r="E1955" s="39"/>
      <c r="F1955" s="38"/>
      <c r="G1955" s="37"/>
      <c r="H1955" s="36" t="s">
        <v>0</v>
      </c>
      <c r="I1955" s="35"/>
      <c r="J1955" s="36"/>
      <c r="K1955" s="35"/>
      <c r="L1955" s="34"/>
      <c r="M1955" s="33"/>
      <c r="N1955" s="32"/>
      <c r="O1955" s="31"/>
      <c r="P1955" s="30">
        <f t="shared" si="120"/>
        <v>0</v>
      </c>
      <c r="Q1955" s="45"/>
      <c r="R1955" s="46"/>
      <c r="S1955" s="45"/>
      <c r="T1955" s="44"/>
      <c r="U1955" s="26">
        <f t="shared" si="122"/>
        <v>0</v>
      </c>
      <c r="V1955" s="25">
        <f t="shared" si="121"/>
        <v>0</v>
      </c>
      <c r="W1955" s="25">
        <f t="shared" si="123"/>
        <v>0</v>
      </c>
      <c r="X1955" s="43"/>
    </row>
    <row r="1956" spans="1:24" ht="12.75">
      <c r="A1956" s="36"/>
      <c r="B1956" s="42"/>
      <c r="C1956" s="41"/>
      <c r="D1956" s="40"/>
      <c r="E1956" s="39"/>
      <c r="F1956" s="38"/>
      <c r="G1956" s="37"/>
      <c r="H1956" s="36" t="s">
        <v>0</v>
      </c>
      <c r="I1956" s="35"/>
      <c r="J1956" s="36"/>
      <c r="K1956" s="35"/>
      <c r="L1956" s="34"/>
      <c r="M1956" s="33"/>
      <c r="N1956" s="32"/>
      <c r="O1956" s="31"/>
      <c r="P1956" s="30">
        <f t="shared" si="120"/>
        <v>0</v>
      </c>
      <c r="Q1956" s="45"/>
      <c r="R1956" s="46"/>
      <c r="S1956" s="45"/>
      <c r="T1956" s="44"/>
      <c r="U1956" s="26">
        <f t="shared" si="122"/>
        <v>0</v>
      </c>
      <c r="V1956" s="25">
        <f t="shared" si="121"/>
        <v>0</v>
      </c>
      <c r="W1956" s="25">
        <f t="shared" si="123"/>
        <v>0</v>
      </c>
      <c r="X1956" s="43"/>
    </row>
    <row r="1957" spans="1:24" ht="12.75">
      <c r="A1957" s="36"/>
      <c r="B1957" s="42"/>
      <c r="C1957" s="41"/>
      <c r="D1957" s="40"/>
      <c r="E1957" s="39"/>
      <c r="F1957" s="38"/>
      <c r="G1957" s="37"/>
      <c r="H1957" s="36" t="s">
        <v>0</v>
      </c>
      <c r="I1957" s="35"/>
      <c r="J1957" s="36"/>
      <c r="K1957" s="35"/>
      <c r="L1957" s="34"/>
      <c r="M1957" s="33"/>
      <c r="N1957" s="32"/>
      <c r="O1957" s="31"/>
      <c r="P1957" s="30">
        <f t="shared" si="120"/>
        <v>0</v>
      </c>
      <c r="Q1957" s="45"/>
      <c r="R1957" s="46"/>
      <c r="S1957" s="45"/>
      <c r="T1957" s="44"/>
      <c r="U1957" s="26">
        <f t="shared" si="122"/>
        <v>0</v>
      </c>
      <c r="V1957" s="25">
        <f t="shared" si="121"/>
        <v>0</v>
      </c>
      <c r="W1957" s="25">
        <f t="shared" si="123"/>
        <v>0</v>
      </c>
      <c r="X1957" s="43"/>
    </row>
    <row r="1958" spans="1:24" ht="12.75">
      <c r="A1958" s="36"/>
      <c r="B1958" s="42"/>
      <c r="C1958" s="41"/>
      <c r="D1958" s="40"/>
      <c r="E1958" s="39"/>
      <c r="F1958" s="38"/>
      <c r="G1958" s="37"/>
      <c r="H1958" s="36" t="s">
        <v>0</v>
      </c>
      <c r="I1958" s="35"/>
      <c r="J1958" s="36"/>
      <c r="K1958" s="35"/>
      <c r="L1958" s="34"/>
      <c r="M1958" s="33"/>
      <c r="N1958" s="32"/>
      <c r="O1958" s="31"/>
      <c r="P1958" s="30">
        <f t="shared" si="120"/>
        <v>0</v>
      </c>
      <c r="Q1958" s="45"/>
      <c r="R1958" s="46"/>
      <c r="S1958" s="45"/>
      <c r="T1958" s="44"/>
      <c r="U1958" s="26">
        <f t="shared" si="122"/>
        <v>0</v>
      </c>
      <c r="V1958" s="25">
        <f t="shared" si="121"/>
        <v>0</v>
      </c>
      <c r="W1958" s="25">
        <f t="shared" si="123"/>
        <v>0</v>
      </c>
      <c r="X1958" s="43"/>
    </row>
    <row r="1959" spans="1:24" ht="12.75">
      <c r="A1959" s="36"/>
      <c r="B1959" s="42"/>
      <c r="C1959" s="41"/>
      <c r="D1959" s="40"/>
      <c r="E1959" s="39"/>
      <c r="F1959" s="38"/>
      <c r="G1959" s="37"/>
      <c r="H1959" s="36" t="s">
        <v>0</v>
      </c>
      <c r="I1959" s="35"/>
      <c r="J1959" s="36"/>
      <c r="K1959" s="35"/>
      <c r="L1959" s="34"/>
      <c r="M1959" s="33"/>
      <c r="N1959" s="32"/>
      <c r="O1959" s="31"/>
      <c r="P1959" s="30">
        <f t="shared" si="120"/>
        <v>0</v>
      </c>
      <c r="Q1959" s="45"/>
      <c r="R1959" s="46"/>
      <c r="S1959" s="45"/>
      <c r="T1959" s="44"/>
      <c r="U1959" s="26">
        <f t="shared" si="122"/>
        <v>0</v>
      </c>
      <c r="V1959" s="25">
        <f t="shared" si="121"/>
        <v>0</v>
      </c>
      <c r="W1959" s="25">
        <f t="shared" si="123"/>
        <v>0</v>
      </c>
      <c r="X1959" s="43"/>
    </row>
    <row r="1960" spans="1:24" ht="12.75">
      <c r="A1960" s="36"/>
      <c r="B1960" s="42"/>
      <c r="C1960" s="41"/>
      <c r="D1960" s="40"/>
      <c r="E1960" s="39"/>
      <c r="F1960" s="38"/>
      <c r="G1960" s="37"/>
      <c r="H1960" s="36" t="s">
        <v>0</v>
      </c>
      <c r="I1960" s="35"/>
      <c r="J1960" s="36"/>
      <c r="K1960" s="35"/>
      <c r="L1960" s="34"/>
      <c r="M1960" s="33"/>
      <c r="N1960" s="32"/>
      <c r="O1960" s="31"/>
      <c r="P1960" s="30">
        <f t="shared" si="120"/>
        <v>0</v>
      </c>
      <c r="Q1960" s="45"/>
      <c r="R1960" s="46"/>
      <c r="S1960" s="45"/>
      <c r="T1960" s="44"/>
      <c r="U1960" s="26">
        <f t="shared" si="122"/>
        <v>0</v>
      </c>
      <c r="V1960" s="25">
        <f t="shared" si="121"/>
        <v>0</v>
      </c>
      <c r="W1960" s="25">
        <f t="shared" si="123"/>
        <v>0</v>
      </c>
      <c r="X1960" s="43"/>
    </row>
    <row r="1961" spans="1:24" ht="12.75">
      <c r="A1961" s="36"/>
      <c r="B1961" s="42"/>
      <c r="C1961" s="41"/>
      <c r="D1961" s="40"/>
      <c r="E1961" s="39"/>
      <c r="F1961" s="38"/>
      <c r="G1961" s="37"/>
      <c r="H1961" s="36" t="s">
        <v>0</v>
      </c>
      <c r="I1961" s="35"/>
      <c r="J1961" s="36"/>
      <c r="K1961" s="35"/>
      <c r="L1961" s="34"/>
      <c r="M1961" s="33"/>
      <c r="N1961" s="32"/>
      <c r="O1961" s="31"/>
      <c r="P1961" s="30">
        <f t="shared" si="120"/>
        <v>0</v>
      </c>
      <c r="Q1961" s="45"/>
      <c r="R1961" s="46"/>
      <c r="S1961" s="45"/>
      <c r="T1961" s="44"/>
      <c r="U1961" s="26">
        <f t="shared" si="122"/>
        <v>0</v>
      </c>
      <c r="V1961" s="25">
        <f t="shared" si="121"/>
        <v>0</v>
      </c>
      <c r="W1961" s="25">
        <f t="shared" si="123"/>
        <v>0</v>
      </c>
      <c r="X1961" s="43"/>
    </row>
    <row r="1962" spans="1:24" ht="12.75">
      <c r="A1962" s="36"/>
      <c r="B1962" s="42"/>
      <c r="C1962" s="41"/>
      <c r="D1962" s="40"/>
      <c r="E1962" s="39"/>
      <c r="F1962" s="38"/>
      <c r="G1962" s="37"/>
      <c r="H1962" s="36" t="s">
        <v>0</v>
      </c>
      <c r="I1962" s="35"/>
      <c r="J1962" s="36"/>
      <c r="K1962" s="35"/>
      <c r="L1962" s="34"/>
      <c r="M1962" s="33"/>
      <c r="N1962" s="32"/>
      <c r="O1962" s="31"/>
      <c r="P1962" s="30">
        <f t="shared" si="120"/>
        <v>0</v>
      </c>
      <c r="Q1962" s="45"/>
      <c r="R1962" s="46"/>
      <c r="S1962" s="45"/>
      <c r="T1962" s="44"/>
      <c r="U1962" s="26">
        <f t="shared" si="122"/>
        <v>0</v>
      </c>
      <c r="V1962" s="25">
        <f t="shared" si="121"/>
        <v>0</v>
      </c>
      <c r="W1962" s="25">
        <f t="shared" si="123"/>
        <v>0</v>
      </c>
      <c r="X1962" s="43"/>
    </row>
    <row r="1963" spans="1:24" ht="12.75">
      <c r="A1963" s="36"/>
      <c r="B1963" s="42"/>
      <c r="C1963" s="41"/>
      <c r="D1963" s="40"/>
      <c r="E1963" s="39"/>
      <c r="F1963" s="38"/>
      <c r="G1963" s="37"/>
      <c r="H1963" s="36" t="s">
        <v>0</v>
      </c>
      <c r="I1963" s="35"/>
      <c r="J1963" s="36"/>
      <c r="K1963" s="35"/>
      <c r="L1963" s="34"/>
      <c r="M1963" s="33"/>
      <c r="N1963" s="32"/>
      <c r="O1963" s="31"/>
      <c r="P1963" s="30">
        <f t="shared" si="120"/>
        <v>0</v>
      </c>
      <c r="Q1963" s="45"/>
      <c r="R1963" s="46"/>
      <c r="S1963" s="45"/>
      <c r="T1963" s="44"/>
      <c r="U1963" s="26">
        <f t="shared" si="122"/>
        <v>0</v>
      </c>
      <c r="V1963" s="25">
        <f t="shared" si="121"/>
        <v>0</v>
      </c>
      <c r="W1963" s="25">
        <f t="shared" si="123"/>
        <v>0</v>
      </c>
      <c r="X1963" s="43"/>
    </row>
    <row r="1964" spans="1:24" ht="12.75">
      <c r="A1964" s="36"/>
      <c r="B1964" s="42"/>
      <c r="C1964" s="41"/>
      <c r="D1964" s="40"/>
      <c r="E1964" s="39"/>
      <c r="F1964" s="38"/>
      <c r="G1964" s="37"/>
      <c r="H1964" s="36" t="s">
        <v>0</v>
      </c>
      <c r="I1964" s="35"/>
      <c r="J1964" s="36"/>
      <c r="K1964" s="35"/>
      <c r="L1964" s="34"/>
      <c r="M1964" s="33"/>
      <c r="N1964" s="32"/>
      <c r="O1964" s="31"/>
      <c r="P1964" s="30">
        <f t="shared" si="120"/>
        <v>0</v>
      </c>
      <c r="Q1964" s="45"/>
      <c r="R1964" s="46"/>
      <c r="S1964" s="45"/>
      <c r="T1964" s="44"/>
      <c r="U1964" s="26">
        <f t="shared" si="122"/>
        <v>0</v>
      </c>
      <c r="V1964" s="25">
        <f t="shared" si="121"/>
        <v>0</v>
      </c>
      <c r="W1964" s="25">
        <f t="shared" si="123"/>
        <v>0</v>
      </c>
      <c r="X1964" s="43"/>
    </row>
    <row r="1965" spans="1:24" ht="12.75">
      <c r="A1965" s="36"/>
      <c r="B1965" s="42"/>
      <c r="C1965" s="41"/>
      <c r="D1965" s="40"/>
      <c r="E1965" s="39"/>
      <c r="F1965" s="38"/>
      <c r="G1965" s="37"/>
      <c r="H1965" s="36" t="s">
        <v>0</v>
      </c>
      <c r="I1965" s="35"/>
      <c r="J1965" s="36"/>
      <c r="K1965" s="35"/>
      <c r="L1965" s="34"/>
      <c r="M1965" s="33"/>
      <c r="N1965" s="32"/>
      <c r="O1965" s="31"/>
      <c r="P1965" s="30">
        <f t="shared" si="120"/>
        <v>0</v>
      </c>
      <c r="Q1965" s="45"/>
      <c r="R1965" s="46"/>
      <c r="S1965" s="45"/>
      <c r="T1965" s="44"/>
      <c r="U1965" s="26">
        <f t="shared" si="122"/>
        <v>0</v>
      </c>
      <c r="V1965" s="25">
        <f t="shared" si="121"/>
        <v>0</v>
      </c>
      <c r="W1965" s="25">
        <f t="shared" si="123"/>
        <v>0</v>
      </c>
      <c r="X1965" s="43"/>
    </row>
    <row r="1966" spans="1:24" ht="12.75">
      <c r="A1966" s="36"/>
      <c r="B1966" s="42"/>
      <c r="C1966" s="41"/>
      <c r="D1966" s="40"/>
      <c r="E1966" s="39"/>
      <c r="F1966" s="38"/>
      <c r="G1966" s="37"/>
      <c r="H1966" s="36" t="s">
        <v>0</v>
      </c>
      <c r="I1966" s="35"/>
      <c r="J1966" s="36"/>
      <c r="K1966" s="35"/>
      <c r="L1966" s="34"/>
      <c r="M1966" s="33"/>
      <c r="N1966" s="32"/>
      <c r="O1966" s="31"/>
      <c r="P1966" s="30">
        <f t="shared" si="120"/>
        <v>0</v>
      </c>
      <c r="Q1966" s="45"/>
      <c r="R1966" s="46"/>
      <c r="S1966" s="45"/>
      <c r="T1966" s="44"/>
      <c r="U1966" s="26">
        <f t="shared" si="122"/>
        <v>0</v>
      </c>
      <c r="V1966" s="25">
        <f t="shared" si="121"/>
        <v>0</v>
      </c>
      <c r="W1966" s="25">
        <f t="shared" si="123"/>
        <v>0</v>
      </c>
      <c r="X1966" s="43"/>
    </row>
    <row r="1967" spans="1:24" ht="12.75">
      <c r="A1967" s="36"/>
      <c r="B1967" s="42"/>
      <c r="C1967" s="41"/>
      <c r="D1967" s="40"/>
      <c r="E1967" s="39"/>
      <c r="F1967" s="38"/>
      <c r="G1967" s="37"/>
      <c r="H1967" s="36" t="s">
        <v>0</v>
      </c>
      <c r="I1967" s="35"/>
      <c r="J1967" s="36"/>
      <c r="K1967" s="35"/>
      <c r="L1967" s="34"/>
      <c r="M1967" s="33"/>
      <c r="N1967" s="32"/>
      <c r="O1967" s="31"/>
      <c r="P1967" s="30">
        <f t="shared" si="120"/>
        <v>0</v>
      </c>
      <c r="Q1967" s="45"/>
      <c r="R1967" s="46"/>
      <c r="S1967" s="45"/>
      <c r="T1967" s="44"/>
      <c r="U1967" s="26">
        <f t="shared" si="122"/>
        <v>0</v>
      </c>
      <c r="V1967" s="25">
        <f t="shared" si="121"/>
        <v>0</v>
      </c>
      <c r="W1967" s="25">
        <f t="shared" si="123"/>
        <v>0</v>
      </c>
      <c r="X1967" s="43"/>
    </row>
    <row r="1968" spans="1:24" ht="12.75">
      <c r="A1968" s="36"/>
      <c r="B1968" s="42"/>
      <c r="C1968" s="41"/>
      <c r="D1968" s="40"/>
      <c r="E1968" s="39"/>
      <c r="F1968" s="38"/>
      <c r="G1968" s="37"/>
      <c r="H1968" s="36" t="s">
        <v>0</v>
      </c>
      <c r="I1968" s="35"/>
      <c r="J1968" s="36"/>
      <c r="K1968" s="35"/>
      <c r="L1968" s="34"/>
      <c r="M1968" s="33"/>
      <c r="N1968" s="32"/>
      <c r="O1968" s="31"/>
      <c r="P1968" s="30">
        <f t="shared" si="120"/>
        <v>0</v>
      </c>
      <c r="Q1968" s="45"/>
      <c r="R1968" s="46"/>
      <c r="S1968" s="45"/>
      <c r="T1968" s="44"/>
      <c r="U1968" s="26">
        <f t="shared" si="122"/>
        <v>0</v>
      </c>
      <c r="V1968" s="25">
        <f t="shared" si="121"/>
        <v>0</v>
      </c>
      <c r="W1968" s="25">
        <f t="shared" si="123"/>
        <v>0</v>
      </c>
      <c r="X1968" s="43"/>
    </row>
    <row r="1969" spans="1:24" ht="12.75">
      <c r="A1969" s="36"/>
      <c r="B1969" s="42"/>
      <c r="C1969" s="41"/>
      <c r="D1969" s="40"/>
      <c r="E1969" s="39"/>
      <c r="F1969" s="38"/>
      <c r="G1969" s="37"/>
      <c r="H1969" s="36" t="s">
        <v>0</v>
      </c>
      <c r="I1969" s="35"/>
      <c r="J1969" s="36"/>
      <c r="K1969" s="35"/>
      <c r="L1969" s="34"/>
      <c r="M1969" s="33"/>
      <c r="N1969" s="32"/>
      <c r="O1969" s="31"/>
      <c r="P1969" s="30">
        <f t="shared" si="120"/>
        <v>0</v>
      </c>
      <c r="Q1969" s="45"/>
      <c r="R1969" s="46"/>
      <c r="S1969" s="45"/>
      <c r="T1969" s="44"/>
      <c r="U1969" s="26">
        <f t="shared" si="122"/>
        <v>0</v>
      </c>
      <c r="V1969" s="25">
        <f t="shared" si="121"/>
        <v>0</v>
      </c>
      <c r="W1969" s="25">
        <f t="shared" si="123"/>
        <v>0</v>
      </c>
      <c r="X1969" s="43"/>
    </row>
    <row r="1970" spans="1:24" ht="12.75">
      <c r="A1970" s="36"/>
      <c r="B1970" s="42"/>
      <c r="C1970" s="41"/>
      <c r="D1970" s="40"/>
      <c r="E1970" s="39"/>
      <c r="F1970" s="38"/>
      <c r="G1970" s="37"/>
      <c r="H1970" s="36" t="s">
        <v>0</v>
      </c>
      <c r="I1970" s="35"/>
      <c r="J1970" s="36"/>
      <c r="K1970" s="35"/>
      <c r="L1970" s="34"/>
      <c r="M1970" s="33"/>
      <c r="N1970" s="32"/>
      <c r="O1970" s="31"/>
      <c r="P1970" s="30">
        <f t="shared" si="120"/>
        <v>0</v>
      </c>
      <c r="Q1970" s="45"/>
      <c r="R1970" s="46"/>
      <c r="S1970" s="45"/>
      <c r="T1970" s="44"/>
      <c r="U1970" s="26">
        <f t="shared" si="122"/>
        <v>0</v>
      </c>
      <c r="V1970" s="25">
        <f t="shared" si="121"/>
        <v>0</v>
      </c>
      <c r="W1970" s="25">
        <f t="shared" si="123"/>
        <v>0</v>
      </c>
      <c r="X1970" s="43"/>
    </row>
    <row r="1971" spans="1:24" ht="12.75">
      <c r="A1971" s="36"/>
      <c r="B1971" s="42"/>
      <c r="C1971" s="41"/>
      <c r="D1971" s="40"/>
      <c r="E1971" s="39"/>
      <c r="F1971" s="38"/>
      <c r="G1971" s="37"/>
      <c r="H1971" s="36" t="s">
        <v>0</v>
      </c>
      <c r="I1971" s="35"/>
      <c r="J1971" s="36"/>
      <c r="K1971" s="35"/>
      <c r="L1971" s="34"/>
      <c r="M1971" s="33"/>
      <c r="N1971" s="32"/>
      <c r="O1971" s="31"/>
      <c r="P1971" s="30">
        <f t="shared" si="120"/>
        <v>0</v>
      </c>
      <c r="Q1971" s="45"/>
      <c r="R1971" s="46"/>
      <c r="S1971" s="45"/>
      <c r="T1971" s="44"/>
      <c r="U1971" s="26">
        <f t="shared" si="122"/>
        <v>0</v>
      </c>
      <c r="V1971" s="25">
        <f t="shared" si="121"/>
        <v>0</v>
      </c>
      <c r="W1971" s="25">
        <f t="shared" si="123"/>
        <v>0</v>
      </c>
      <c r="X1971" s="43"/>
    </row>
    <row r="1972" spans="1:24" ht="12.75">
      <c r="A1972" s="36"/>
      <c r="B1972" s="42"/>
      <c r="C1972" s="41"/>
      <c r="D1972" s="40"/>
      <c r="E1972" s="39"/>
      <c r="F1972" s="38"/>
      <c r="G1972" s="37"/>
      <c r="H1972" s="36" t="s">
        <v>0</v>
      </c>
      <c r="I1972" s="35"/>
      <c r="J1972" s="36"/>
      <c r="K1972" s="35"/>
      <c r="L1972" s="34"/>
      <c r="M1972" s="33"/>
      <c r="N1972" s="32"/>
      <c r="O1972" s="31"/>
      <c r="P1972" s="30">
        <f t="shared" si="120"/>
        <v>0</v>
      </c>
      <c r="Q1972" s="45"/>
      <c r="R1972" s="46"/>
      <c r="S1972" s="45"/>
      <c r="T1972" s="44"/>
      <c r="U1972" s="26">
        <f t="shared" si="122"/>
        <v>0</v>
      </c>
      <c r="V1972" s="25">
        <f t="shared" si="121"/>
        <v>0</v>
      </c>
      <c r="W1972" s="25">
        <f t="shared" si="123"/>
        <v>0</v>
      </c>
      <c r="X1972" s="43"/>
    </row>
    <row r="1973" spans="1:24" ht="12.75">
      <c r="A1973" s="36"/>
      <c r="B1973" s="42"/>
      <c r="C1973" s="41"/>
      <c r="D1973" s="40"/>
      <c r="E1973" s="39"/>
      <c r="F1973" s="38"/>
      <c r="G1973" s="37"/>
      <c r="H1973" s="36" t="s">
        <v>0</v>
      </c>
      <c r="I1973" s="35"/>
      <c r="J1973" s="36"/>
      <c r="K1973" s="35"/>
      <c r="L1973" s="34"/>
      <c r="M1973" s="33"/>
      <c r="N1973" s="32"/>
      <c r="O1973" s="31"/>
      <c r="P1973" s="30">
        <f t="shared" si="120"/>
        <v>0</v>
      </c>
      <c r="Q1973" s="45"/>
      <c r="R1973" s="46"/>
      <c r="S1973" s="45"/>
      <c r="T1973" s="44"/>
      <c r="U1973" s="26">
        <f t="shared" si="122"/>
        <v>0</v>
      </c>
      <c r="V1973" s="25">
        <f t="shared" si="121"/>
        <v>0</v>
      </c>
      <c r="W1973" s="25">
        <f t="shared" si="123"/>
        <v>0</v>
      </c>
      <c r="X1973" s="43"/>
    </row>
    <row r="1974" spans="1:24" ht="12.75">
      <c r="A1974" s="36"/>
      <c r="B1974" s="42"/>
      <c r="C1974" s="41"/>
      <c r="D1974" s="40"/>
      <c r="E1974" s="39"/>
      <c r="F1974" s="38"/>
      <c r="G1974" s="37"/>
      <c r="H1974" s="36" t="s">
        <v>0</v>
      </c>
      <c r="I1974" s="35"/>
      <c r="J1974" s="36"/>
      <c r="K1974" s="35"/>
      <c r="L1974" s="34"/>
      <c r="M1974" s="33"/>
      <c r="N1974" s="32"/>
      <c r="O1974" s="31"/>
      <c r="P1974" s="30">
        <f t="shared" si="120"/>
        <v>0</v>
      </c>
      <c r="Q1974" s="45"/>
      <c r="R1974" s="46"/>
      <c r="S1974" s="45"/>
      <c r="T1974" s="44"/>
      <c r="U1974" s="26">
        <f t="shared" si="122"/>
        <v>0</v>
      </c>
      <c r="V1974" s="25">
        <f t="shared" si="121"/>
        <v>0</v>
      </c>
      <c r="W1974" s="25">
        <f t="shared" si="123"/>
        <v>0</v>
      </c>
      <c r="X1974" s="43"/>
    </row>
    <row r="1975" spans="1:24" ht="12.75">
      <c r="A1975" s="36"/>
      <c r="B1975" s="42"/>
      <c r="C1975" s="41"/>
      <c r="D1975" s="40"/>
      <c r="E1975" s="39"/>
      <c r="F1975" s="38"/>
      <c r="G1975" s="37"/>
      <c r="H1975" s="36" t="s">
        <v>0</v>
      </c>
      <c r="I1975" s="35"/>
      <c r="J1975" s="36"/>
      <c r="K1975" s="35"/>
      <c r="L1975" s="34"/>
      <c r="M1975" s="33"/>
      <c r="N1975" s="32"/>
      <c r="O1975" s="31"/>
      <c r="P1975" s="30">
        <f t="shared" si="120"/>
        <v>0</v>
      </c>
      <c r="Q1975" s="45"/>
      <c r="R1975" s="46"/>
      <c r="S1975" s="45"/>
      <c r="T1975" s="44"/>
      <c r="U1975" s="26">
        <f t="shared" si="122"/>
        <v>0</v>
      </c>
      <c r="V1975" s="25">
        <f t="shared" si="121"/>
        <v>0</v>
      </c>
      <c r="W1975" s="25">
        <f t="shared" si="123"/>
        <v>0</v>
      </c>
      <c r="X1975" s="43"/>
    </row>
    <row r="1976" spans="1:24" ht="12.75">
      <c r="A1976" s="36"/>
      <c r="B1976" s="42"/>
      <c r="C1976" s="41"/>
      <c r="D1976" s="40"/>
      <c r="E1976" s="39"/>
      <c r="F1976" s="38"/>
      <c r="G1976" s="37"/>
      <c r="H1976" s="36" t="s">
        <v>0</v>
      </c>
      <c r="I1976" s="35"/>
      <c r="J1976" s="36"/>
      <c r="K1976" s="35"/>
      <c r="L1976" s="34"/>
      <c r="M1976" s="33"/>
      <c r="N1976" s="32"/>
      <c r="O1976" s="31"/>
      <c r="P1976" s="30">
        <f t="shared" si="120"/>
        <v>0</v>
      </c>
      <c r="Q1976" s="45"/>
      <c r="R1976" s="46"/>
      <c r="S1976" s="45"/>
      <c r="T1976" s="44"/>
      <c r="U1976" s="26">
        <f t="shared" si="122"/>
        <v>0</v>
      </c>
      <c r="V1976" s="25">
        <f t="shared" si="121"/>
        <v>0</v>
      </c>
      <c r="W1976" s="25">
        <f t="shared" si="123"/>
        <v>0</v>
      </c>
      <c r="X1976" s="43"/>
    </row>
    <row r="1977" spans="1:24" ht="12.75">
      <c r="A1977" s="36"/>
      <c r="B1977" s="42"/>
      <c r="C1977" s="41"/>
      <c r="D1977" s="40"/>
      <c r="E1977" s="39"/>
      <c r="F1977" s="38"/>
      <c r="G1977" s="37"/>
      <c r="H1977" s="36" t="s">
        <v>0</v>
      </c>
      <c r="I1977" s="35"/>
      <c r="J1977" s="36"/>
      <c r="K1977" s="35"/>
      <c r="L1977" s="34"/>
      <c r="M1977" s="33"/>
      <c r="N1977" s="32"/>
      <c r="O1977" s="31"/>
      <c r="P1977" s="30">
        <f t="shared" si="120"/>
        <v>0</v>
      </c>
      <c r="Q1977" s="45"/>
      <c r="R1977" s="46"/>
      <c r="S1977" s="45"/>
      <c r="T1977" s="44"/>
      <c r="U1977" s="26">
        <f t="shared" si="122"/>
        <v>0</v>
      </c>
      <c r="V1977" s="25">
        <f t="shared" si="121"/>
        <v>0</v>
      </c>
      <c r="W1977" s="25">
        <f t="shared" si="123"/>
        <v>0</v>
      </c>
      <c r="X1977" s="43"/>
    </row>
    <row r="1978" spans="1:24" ht="12.75">
      <c r="A1978" s="36"/>
      <c r="B1978" s="42"/>
      <c r="C1978" s="41"/>
      <c r="D1978" s="40"/>
      <c r="E1978" s="39"/>
      <c r="F1978" s="38"/>
      <c r="G1978" s="37"/>
      <c r="H1978" s="36" t="s">
        <v>0</v>
      </c>
      <c r="I1978" s="35"/>
      <c r="J1978" s="36"/>
      <c r="K1978" s="35"/>
      <c r="L1978" s="34"/>
      <c r="M1978" s="33"/>
      <c r="N1978" s="32"/>
      <c r="O1978" s="31"/>
      <c r="P1978" s="30">
        <f t="shared" si="120"/>
        <v>0</v>
      </c>
      <c r="Q1978" s="45"/>
      <c r="R1978" s="46"/>
      <c r="S1978" s="45"/>
      <c r="T1978" s="44"/>
      <c r="U1978" s="26">
        <f t="shared" si="122"/>
        <v>0</v>
      </c>
      <c r="V1978" s="25">
        <f t="shared" si="121"/>
        <v>0</v>
      </c>
      <c r="W1978" s="25">
        <f t="shared" si="123"/>
        <v>0</v>
      </c>
      <c r="X1978" s="43"/>
    </row>
    <row r="1979" spans="1:24" ht="12.75">
      <c r="A1979" s="36"/>
      <c r="B1979" s="42"/>
      <c r="C1979" s="41"/>
      <c r="D1979" s="40"/>
      <c r="E1979" s="39"/>
      <c r="F1979" s="38"/>
      <c r="G1979" s="37"/>
      <c r="H1979" s="36" t="s">
        <v>0</v>
      </c>
      <c r="I1979" s="35"/>
      <c r="J1979" s="36"/>
      <c r="K1979" s="35"/>
      <c r="L1979" s="34"/>
      <c r="M1979" s="33"/>
      <c r="N1979" s="32"/>
      <c r="O1979" s="31"/>
      <c r="P1979" s="30">
        <f t="shared" si="120"/>
        <v>0</v>
      </c>
      <c r="Q1979" s="45"/>
      <c r="R1979" s="46"/>
      <c r="S1979" s="45"/>
      <c r="T1979" s="44"/>
      <c r="U1979" s="26">
        <f t="shared" si="122"/>
        <v>0</v>
      </c>
      <c r="V1979" s="25">
        <f t="shared" si="121"/>
        <v>0</v>
      </c>
      <c r="W1979" s="25">
        <f t="shared" si="123"/>
        <v>0</v>
      </c>
      <c r="X1979" s="43"/>
    </row>
    <row r="1980" spans="1:24" ht="12.75">
      <c r="A1980" s="36"/>
      <c r="B1980" s="42"/>
      <c r="C1980" s="41"/>
      <c r="D1980" s="40"/>
      <c r="E1980" s="39"/>
      <c r="F1980" s="38"/>
      <c r="G1980" s="37"/>
      <c r="H1980" s="36" t="s">
        <v>0</v>
      </c>
      <c r="I1980" s="35"/>
      <c r="J1980" s="36"/>
      <c r="K1980" s="35"/>
      <c r="L1980" s="34"/>
      <c r="M1980" s="33"/>
      <c r="N1980" s="32"/>
      <c r="O1980" s="31"/>
      <c r="P1980" s="30">
        <f t="shared" si="120"/>
        <v>0</v>
      </c>
      <c r="Q1980" s="45"/>
      <c r="R1980" s="46"/>
      <c r="S1980" s="45"/>
      <c r="T1980" s="44"/>
      <c r="U1980" s="26">
        <f t="shared" si="122"/>
        <v>0</v>
      </c>
      <c r="V1980" s="25">
        <f t="shared" si="121"/>
        <v>0</v>
      </c>
      <c r="W1980" s="25">
        <f t="shared" si="123"/>
        <v>0</v>
      </c>
      <c r="X1980" s="43"/>
    </row>
    <row r="1981" spans="1:24" ht="12.75">
      <c r="A1981" s="36"/>
      <c r="B1981" s="42"/>
      <c r="C1981" s="41"/>
      <c r="D1981" s="40"/>
      <c r="E1981" s="39"/>
      <c r="F1981" s="38"/>
      <c r="G1981" s="37"/>
      <c r="H1981" s="36" t="s">
        <v>0</v>
      </c>
      <c r="I1981" s="35"/>
      <c r="J1981" s="36"/>
      <c r="K1981" s="35"/>
      <c r="L1981" s="34"/>
      <c r="M1981" s="33"/>
      <c r="N1981" s="32"/>
      <c r="O1981" s="31"/>
      <c r="P1981" s="30">
        <f t="shared" si="120"/>
        <v>0</v>
      </c>
      <c r="Q1981" s="45"/>
      <c r="R1981" s="46"/>
      <c r="S1981" s="45"/>
      <c r="T1981" s="44"/>
      <c r="U1981" s="26">
        <f t="shared" si="122"/>
        <v>0</v>
      </c>
      <c r="V1981" s="25">
        <f t="shared" si="121"/>
        <v>0</v>
      </c>
      <c r="W1981" s="25">
        <f t="shared" si="123"/>
        <v>0</v>
      </c>
      <c r="X1981" s="43"/>
    </row>
    <row r="1982" spans="1:24" ht="12.75">
      <c r="A1982" s="36"/>
      <c r="B1982" s="42"/>
      <c r="C1982" s="41"/>
      <c r="D1982" s="40"/>
      <c r="E1982" s="39"/>
      <c r="F1982" s="38"/>
      <c r="G1982" s="37"/>
      <c r="H1982" s="36" t="s">
        <v>0</v>
      </c>
      <c r="I1982" s="35"/>
      <c r="J1982" s="36"/>
      <c r="K1982" s="35"/>
      <c r="L1982" s="34"/>
      <c r="M1982" s="33"/>
      <c r="N1982" s="32"/>
      <c r="O1982" s="31"/>
      <c r="P1982" s="30">
        <f t="shared" si="120"/>
        <v>0</v>
      </c>
      <c r="Q1982" s="45"/>
      <c r="R1982" s="46"/>
      <c r="S1982" s="45"/>
      <c r="T1982" s="44"/>
      <c r="U1982" s="26">
        <f t="shared" si="122"/>
        <v>0</v>
      </c>
      <c r="V1982" s="25">
        <f t="shared" si="121"/>
        <v>0</v>
      </c>
      <c r="W1982" s="25">
        <f t="shared" si="123"/>
        <v>0</v>
      </c>
      <c r="X1982" s="43"/>
    </row>
    <row r="1983" spans="1:24" ht="12.75">
      <c r="A1983" s="36"/>
      <c r="B1983" s="42"/>
      <c r="C1983" s="41"/>
      <c r="D1983" s="40"/>
      <c r="E1983" s="39"/>
      <c r="F1983" s="38"/>
      <c r="G1983" s="37"/>
      <c r="H1983" s="36" t="s">
        <v>0</v>
      </c>
      <c r="I1983" s="35"/>
      <c r="J1983" s="36"/>
      <c r="K1983" s="35"/>
      <c r="L1983" s="34"/>
      <c r="M1983" s="33"/>
      <c r="N1983" s="32"/>
      <c r="O1983" s="31"/>
      <c r="P1983" s="30">
        <f t="shared" si="120"/>
        <v>0</v>
      </c>
      <c r="Q1983" s="45"/>
      <c r="R1983" s="46"/>
      <c r="S1983" s="45"/>
      <c r="T1983" s="44"/>
      <c r="U1983" s="26">
        <f t="shared" si="122"/>
        <v>0</v>
      </c>
      <c r="V1983" s="25">
        <f t="shared" si="121"/>
        <v>0</v>
      </c>
      <c r="W1983" s="25">
        <f t="shared" si="123"/>
        <v>0</v>
      </c>
      <c r="X1983" s="43"/>
    </row>
    <row r="1984" spans="1:24" ht="12.75">
      <c r="A1984" s="36"/>
      <c r="B1984" s="42"/>
      <c r="C1984" s="41"/>
      <c r="D1984" s="40"/>
      <c r="E1984" s="39"/>
      <c r="F1984" s="38"/>
      <c r="G1984" s="37"/>
      <c r="H1984" s="36" t="s">
        <v>0</v>
      </c>
      <c r="I1984" s="35"/>
      <c r="J1984" s="36"/>
      <c r="K1984" s="35"/>
      <c r="L1984" s="34"/>
      <c r="M1984" s="33"/>
      <c r="N1984" s="32"/>
      <c r="O1984" s="31"/>
      <c r="P1984" s="30">
        <f t="shared" si="120"/>
        <v>0</v>
      </c>
      <c r="Q1984" s="45"/>
      <c r="R1984" s="46"/>
      <c r="S1984" s="45"/>
      <c r="T1984" s="44"/>
      <c r="U1984" s="26">
        <f t="shared" si="122"/>
        <v>0</v>
      </c>
      <c r="V1984" s="25">
        <f t="shared" si="121"/>
        <v>0</v>
      </c>
      <c r="W1984" s="25">
        <f t="shared" si="123"/>
        <v>0</v>
      </c>
      <c r="X1984" s="43"/>
    </row>
    <row r="1985" spans="1:24" ht="12.75">
      <c r="A1985" s="36"/>
      <c r="B1985" s="42"/>
      <c r="C1985" s="41"/>
      <c r="D1985" s="40"/>
      <c r="E1985" s="39"/>
      <c r="F1985" s="38"/>
      <c r="G1985" s="37"/>
      <c r="H1985" s="36" t="s">
        <v>0</v>
      </c>
      <c r="I1985" s="35"/>
      <c r="J1985" s="36"/>
      <c r="K1985" s="35"/>
      <c r="L1985" s="34"/>
      <c r="M1985" s="33"/>
      <c r="N1985" s="32"/>
      <c r="O1985" s="31"/>
      <c r="P1985" s="30">
        <f t="shared" si="120"/>
        <v>0</v>
      </c>
      <c r="Q1985" s="45"/>
      <c r="R1985" s="46"/>
      <c r="S1985" s="45"/>
      <c r="T1985" s="44"/>
      <c r="U1985" s="26">
        <f t="shared" si="122"/>
        <v>0</v>
      </c>
      <c r="V1985" s="25">
        <f t="shared" si="121"/>
        <v>0</v>
      </c>
      <c r="W1985" s="25">
        <f t="shared" si="123"/>
        <v>0</v>
      </c>
      <c r="X1985" s="43"/>
    </row>
    <row r="1986" spans="1:24" ht="12.75">
      <c r="A1986" s="36"/>
      <c r="B1986" s="42"/>
      <c r="C1986" s="41"/>
      <c r="D1986" s="40"/>
      <c r="E1986" s="39"/>
      <c r="F1986" s="38"/>
      <c r="G1986" s="37"/>
      <c r="H1986" s="36" t="s">
        <v>0</v>
      </c>
      <c r="I1986" s="35"/>
      <c r="J1986" s="36"/>
      <c r="K1986" s="35"/>
      <c r="L1986" s="34"/>
      <c r="M1986" s="33"/>
      <c r="N1986" s="32"/>
      <c r="O1986" s="31"/>
      <c r="P1986" s="30">
        <f t="shared" si="120"/>
        <v>0</v>
      </c>
      <c r="Q1986" s="45"/>
      <c r="R1986" s="46"/>
      <c r="S1986" s="45"/>
      <c r="T1986" s="44"/>
      <c r="U1986" s="26">
        <f t="shared" si="122"/>
        <v>0</v>
      </c>
      <c r="V1986" s="25">
        <f t="shared" si="121"/>
        <v>0</v>
      </c>
      <c r="W1986" s="25">
        <f t="shared" si="123"/>
        <v>0</v>
      </c>
      <c r="X1986" s="43"/>
    </row>
    <row r="1987" spans="1:24" ht="12.75">
      <c r="A1987" s="36"/>
      <c r="B1987" s="42"/>
      <c r="C1987" s="41"/>
      <c r="D1987" s="40"/>
      <c r="E1987" s="39"/>
      <c r="F1987" s="38"/>
      <c r="G1987" s="37"/>
      <c r="H1987" s="36" t="s">
        <v>0</v>
      </c>
      <c r="I1987" s="35"/>
      <c r="J1987" s="36"/>
      <c r="K1987" s="35"/>
      <c r="L1987" s="34"/>
      <c r="M1987" s="33"/>
      <c r="N1987" s="32"/>
      <c r="O1987" s="31"/>
      <c r="P1987" s="30">
        <f t="shared" si="120"/>
        <v>0</v>
      </c>
      <c r="Q1987" s="45"/>
      <c r="R1987" s="46"/>
      <c r="S1987" s="45"/>
      <c r="T1987" s="44"/>
      <c r="U1987" s="26">
        <f t="shared" si="122"/>
        <v>0</v>
      </c>
      <c r="V1987" s="25">
        <f t="shared" si="121"/>
        <v>0</v>
      </c>
      <c r="W1987" s="25">
        <f t="shared" si="123"/>
        <v>0</v>
      </c>
      <c r="X1987" s="43"/>
    </row>
    <row r="1988" spans="1:24" ht="12.75">
      <c r="A1988" s="36"/>
      <c r="B1988" s="42"/>
      <c r="C1988" s="41"/>
      <c r="D1988" s="40"/>
      <c r="E1988" s="39"/>
      <c r="F1988" s="38"/>
      <c r="G1988" s="37"/>
      <c r="H1988" s="36" t="s">
        <v>0</v>
      </c>
      <c r="I1988" s="35"/>
      <c r="J1988" s="36"/>
      <c r="K1988" s="35"/>
      <c r="L1988" s="34"/>
      <c r="M1988" s="33"/>
      <c r="N1988" s="32"/>
      <c r="O1988" s="31"/>
      <c r="P1988" s="30">
        <f t="shared" si="120"/>
        <v>0</v>
      </c>
      <c r="Q1988" s="45"/>
      <c r="R1988" s="46"/>
      <c r="S1988" s="45"/>
      <c r="T1988" s="44"/>
      <c r="U1988" s="26">
        <f t="shared" si="122"/>
        <v>0</v>
      </c>
      <c r="V1988" s="25">
        <f t="shared" si="121"/>
        <v>0</v>
      </c>
      <c r="W1988" s="25">
        <f t="shared" si="123"/>
        <v>0</v>
      </c>
      <c r="X1988" s="43"/>
    </row>
    <row r="1989" spans="1:24" ht="12.75">
      <c r="A1989" s="36"/>
      <c r="B1989" s="42"/>
      <c r="C1989" s="41"/>
      <c r="D1989" s="40"/>
      <c r="E1989" s="39"/>
      <c r="F1989" s="38"/>
      <c r="G1989" s="37"/>
      <c r="H1989" s="36" t="s">
        <v>0</v>
      </c>
      <c r="I1989" s="35"/>
      <c r="J1989" s="36"/>
      <c r="K1989" s="35"/>
      <c r="L1989" s="34"/>
      <c r="M1989" s="33"/>
      <c r="N1989" s="32"/>
      <c r="O1989" s="31"/>
      <c r="P1989" s="30">
        <f t="shared" si="120"/>
        <v>0</v>
      </c>
      <c r="Q1989" s="45"/>
      <c r="R1989" s="46"/>
      <c r="S1989" s="45"/>
      <c r="T1989" s="44"/>
      <c r="U1989" s="26">
        <f t="shared" si="122"/>
        <v>0</v>
      </c>
      <c r="V1989" s="25">
        <f t="shared" si="121"/>
        <v>0</v>
      </c>
      <c r="W1989" s="25">
        <f t="shared" si="123"/>
        <v>0</v>
      </c>
      <c r="X1989" s="43"/>
    </row>
    <row r="1990" spans="1:24" ht="12.75">
      <c r="A1990" s="36"/>
      <c r="B1990" s="42"/>
      <c r="C1990" s="41"/>
      <c r="D1990" s="40"/>
      <c r="E1990" s="39"/>
      <c r="F1990" s="38"/>
      <c r="G1990" s="37"/>
      <c r="H1990" s="36" t="s">
        <v>0</v>
      </c>
      <c r="I1990" s="35"/>
      <c r="J1990" s="36"/>
      <c r="K1990" s="35"/>
      <c r="L1990" s="34"/>
      <c r="M1990" s="33"/>
      <c r="N1990" s="32"/>
      <c r="O1990" s="31"/>
      <c r="P1990" s="30">
        <f t="shared" ref="P1990:P2048" si="124">N1990+O1990</f>
        <v>0</v>
      </c>
      <c r="Q1990" s="45"/>
      <c r="R1990" s="46"/>
      <c r="S1990" s="45"/>
      <c r="T1990" s="44"/>
      <c r="U1990" s="26">
        <f t="shared" si="122"/>
        <v>0</v>
      </c>
      <c r="V1990" s="25">
        <f t="shared" ref="V1990:V2048" si="125">(Q1990*R1990)+(S1990*T1990)</f>
        <v>0</v>
      </c>
      <c r="W1990" s="25">
        <f t="shared" si="123"/>
        <v>0</v>
      </c>
      <c r="X1990" s="43"/>
    </row>
    <row r="1991" spans="1:24" ht="12.75">
      <c r="A1991" s="36"/>
      <c r="B1991" s="42"/>
      <c r="C1991" s="41"/>
      <c r="D1991" s="40"/>
      <c r="E1991" s="39"/>
      <c r="F1991" s="38"/>
      <c r="G1991" s="37"/>
      <c r="H1991" s="36" t="s">
        <v>0</v>
      </c>
      <c r="I1991" s="35"/>
      <c r="J1991" s="36"/>
      <c r="K1991" s="35"/>
      <c r="L1991" s="34"/>
      <c r="M1991" s="33"/>
      <c r="N1991" s="32"/>
      <c r="O1991" s="31"/>
      <c r="P1991" s="30">
        <f t="shared" si="124"/>
        <v>0</v>
      </c>
      <c r="Q1991" s="45"/>
      <c r="R1991" s="46"/>
      <c r="S1991" s="45"/>
      <c r="T1991" s="44"/>
      <c r="U1991" s="26">
        <f t="shared" ref="U1991:U2048" si="126">Q1991+S1991</f>
        <v>0</v>
      </c>
      <c r="V1991" s="25">
        <f t="shared" si="125"/>
        <v>0</v>
      </c>
      <c r="W1991" s="25">
        <f t="shared" ref="W1991:W2048" si="127">V1991+P1991</f>
        <v>0</v>
      </c>
      <c r="X1991" s="43"/>
    </row>
    <row r="1992" spans="1:24" ht="12.75">
      <c r="A1992" s="36"/>
      <c r="B1992" s="42"/>
      <c r="C1992" s="41"/>
      <c r="D1992" s="40"/>
      <c r="E1992" s="39"/>
      <c r="F1992" s="38"/>
      <c r="G1992" s="37"/>
      <c r="H1992" s="36" t="s">
        <v>0</v>
      </c>
      <c r="I1992" s="35"/>
      <c r="J1992" s="36"/>
      <c r="K1992" s="35"/>
      <c r="L1992" s="34"/>
      <c r="M1992" s="33"/>
      <c r="N1992" s="32"/>
      <c r="O1992" s="31"/>
      <c r="P1992" s="30">
        <f t="shared" si="124"/>
        <v>0</v>
      </c>
      <c r="Q1992" s="45"/>
      <c r="R1992" s="46"/>
      <c r="S1992" s="45"/>
      <c r="T1992" s="44"/>
      <c r="U1992" s="26">
        <f t="shared" si="126"/>
        <v>0</v>
      </c>
      <c r="V1992" s="25">
        <f t="shared" si="125"/>
        <v>0</v>
      </c>
      <c r="W1992" s="25">
        <f t="shared" si="127"/>
        <v>0</v>
      </c>
      <c r="X1992" s="43"/>
    </row>
    <row r="1993" spans="1:24" ht="12.75">
      <c r="A1993" s="36"/>
      <c r="B1993" s="42"/>
      <c r="C1993" s="41"/>
      <c r="D1993" s="40"/>
      <c r="E1993" s="39"/>
      <c r="F1993" s="38"/>
      <c r="G1993" s="37"/>
      <c r="H1993" s="36" t="s">
        <v>0</v>
      </c>
      <c r="I1993" s="35"/>
      <c r="J1993" s="36"/>
      <c r="K1993" s="35"/>
      <c r="L1993" s="34"/>
      <c r="M1993" s="33"/>
      <c r="N1993" s="32"/>
      <c r="O1993" s="31"/>
      <c r="P1993" s="30">
        <f t="shared" si="124"/>
        <v>0</v>
      </c>
      <c r="Q1993" s="45"/>
      <c r="R1993" s="46"/>
      <c r="S1993" s="45"/>
      <c r="T1993" s="44"/>
      <c r="U1993" s="26">
        <f t="shared" si="126"/>
        <v>0</v>
      </c>
      <c r="V1993" s="25">
        <f t="shared" si="125"/>
        <v>0</v>
      </c>
      <c r="W1993" s="25">
        <f t="shared" si="127"/>
        <v>0</v>
      </c>
      <c r="X1993" s="43"/>
    </row>
    <row r="1994" spans="1:24" ht="12.75">
      <c r="A1994" s="36"/>
      <c r="B1994" s="42"/>
      <c r="C1994" s="41"/>
      <c r="D1994" s="40"/>
      <c r="E1994" s="39"/>
      <c r="F1994" s="38"/>
      <c r="G1994" s="37"/>
      <c r="H1994" s="36" t="s">
        <v>0</v>
      </c>
      <c r="I1994" s="35"/>
      <c r="J1994" s="36"/>
      <c r="K1994" s="35"/>
      <c r="L1994" s="34"/>
      <c r="M1994" s="33"/>
      <c r="N1994" s="32"/>
      <c r="O1994" s="31"/>
      <c r="P1994" s="30">
        <f t="shared" si="124"/>
        <v>0</v>
      </c>
      <c r="Q1994" s="45"/>
      <c r="R1994" s="46"/>
      <c r="S1994" s="45"/>
      <c r="T1994" s="44"/>
      <c r="U1994" s="26">
        <f t="shared" si="126"/>
        <v>0</v>
      </c>
      <c r="V1994" s="25">
        <f t="shared" si="125"/>
        <v>0</v>
      </c>
      <c r="W1994" s="25">
        <f t="shared" si="127"/>
        <v>0</v>
      </c>
      <c r="X1994" s="43"/>
    </row>
    <row r="1995" spans="1:24" ht="12.75">
      <c r="A1995" s="36"/>
      <c r="B1995" s="42"/>
      <c r="C1995" s="41"/>
      <c r="D1995" s="40"/>
      <c r="E1995" s="39"/>
      <c r="F1995" s="38"/>
      <c r="G1995" s="37"/>
      <c r="H1995" s="36" t="s">
        <v>0</v>
      </c>
      <c r="I1995" s="35"/>
      <c r="J1995" s="36"/>
      <c r="K1995" s="35"/>
      <c r="L1995" s="34"/>
      <c r="M1995" s="33"/>
      <c r="N1995" s="32"/>
      <c r="O1995" s="31"/>
      <c r="P1995" s="30">
        <f t="shared" si="124"/>
        <v>0</v>
      </c>
      <c r="Q1995" s="45"/>
      <c r="R1995" s="46"/>
      <c r="S1995" s="45"/>
      <c r="T1995" s="44"/>
      <c r="U1995" s="26">
        <f t="shared" si="126"/>
        <v>0</v>
      </c>
      <c r="V1995" s="25">
        <f t="shared" si="125"/>
        <v>0</v>
      </c>
      <c r="W1995" s="25">
        <f t="shared" si="127"/>
        <v>0</v>
      </c>
      <c r="X1995" s="43"/>
    </row>
    <row r="1996" spans="1:24" ht="12.75">
      <c r="A1996" s="36"/>
      <c r="B1996" s="42"/>
      <c r="C1996" s="41"/>
      <c r="D1996" s="40"/>
      <c r="E1996" s="39"/>
      <c r="F1996" s="38"/>
      <c r="G1996" s="37"/>
      <c r="H1996" s="36" t="s">
        <v>0</v>
      </c>
      <c r="I1996" s="35"/>
      <c r="J1996" s="36"/>
      <c r="K1996" s="35"/>
      <c r="L1996" s="34"/>
      <c r="M1996" s="33"/>
      <c r="N1996" s="32"/>
      <c r="O1996" s="31"/>
      <c r="P1996" s="30">
        <f t="shared" si="124"/>
        <v>0</v>
      </c>
      <c r="Q1996" s="45"/>
      <c r="R1996" s="46"/>
      <c r="S1996" s="45"/>
      <c r="T1996" s="44"/>
      <c r="U1996" s="26">
        <f t="shared" si="126"/>
        <v>0</v>
      </c>
      <c r="V1996" s="25">
        <f t="shared" si="125"/>
        <v>0</v>
      </c>
      <c r="W1996" s="25">
        <f t="shared" si="127"/>
        <v>0</v>
      </c>
      <c r="X1996" s="43"/>
    </row>
    <row r="1997" spans="1:24" ht="12.75">
      <c r="A1997" s="36"/>
      <c r="B1997" s="42"/>
      <c r="C1997" s="41"/>
      <c r="D1997" s="40"/>
      <c r="E1997" s="39"/>
      <c r="F1997" s="38"/>
      <c r="G1997" s="37"/>
      <c r="H1997" s="36" t="s">
        <v>0</v>
      </c>
      <c r="I1997" s="35"/>
      <c r="J1997" s="36"/>
      <c r="K1997" s="35"/>
      <c r="L1997" s="34"/>
      <c r="M1997" s="33"/>
      <c r="N1997" s="32"/>
      <c r="O1997" s="31"/>
      <c r="P1997" s="30">
        <f t="shared" si="124"/>
        <v>0</v>
      </c>
      <c r="Q1997" s="45"/>
      <c r="R1997" s="46"/>
      <c r="S1997" s="45"/>
      <c r="T1997" s="44"/>
      <c r="U1997" s="26">
        <f t="shared" si="126"/>
        <v>0</v>
      </c>
      <c r="V1997" s="25">
        <f t="shared" si="125"/>
        <v>0</v>
      </c>
      <c r="W1997" s="25">
        <f t="shared" si="127"/>
        <v>0</v>
      </c>
      <c r="X1997" s="43"/>
    </row>
    <row r="1998" spans="1:24" ht="12.75">
      <c r="A1998" s="36"/>
      <c r="B1998" s="42"/>
      <c r="C1998" s="41"/>
      <c r="D1998" s="40"/>
      <c r="E1998" s="39"/>
      <c r="F1998" s="38"/>
      <c r="G1998" s="37"/>
      <c r="H1998" s="36" t="s">
        <v>0</v>
      </c>
      <c r="I1998" s="35"/>
      <c r="J1998" s="36"/>
      <c r="K1998" s="35"/>
      <c r="L1998" s="34"/>
      <c r="M1998" s="33"/>
      <c r="N1998" s="32"/>
      <c r="O1998" s="31"/>
      <c r="P1998" s="30">
        <f t="shared" si="124"/>
        <v>0</v>
      </c>
      <c r="Q1998" s="45"/>
      <c r="R1998" s="46"/>
      <c r="S1998" s="45"/>
      <c r="T1998" s="44"/>
      <c r="U1998" s="26">
        <f t="shared" si="126"/>
        <v>0</v>
      </c>
      <c r="V1998" s="25">
        <f t="shared" si="125"/>
        <v>0</v>
      </c>
      <c r="W1998" s="25">
        <f t="shared" si="127"/>
        <v>0</v>
      </c>
      <c r="X1998" s="43"/>
    </row>
    <row r="1999" spans="1:24" ht="12.75">
      <c r="A1999" s="36"/>
      <c r="B1999" s="42"/>
      <c r="C1999" s="41"/>
      <c r="D1999" s="40"/>
      <c r="E1999" s="39"/>
      <c r="F1999" s="38"/>
      <c r="G1999" s="37"/>
      <c r="H1999" s="36" t="s">
        <v>0</v>
      </c>
      <c r="I1999" s="35"/>
      <c r="J1999" s="36"/>
      <c r="K1999" s="35"/>
      <c r="L1999" s="34"/>
      <c r="M1999" s="33"/>
      <c r="N1999" s="32"/>
      <c r="O1999" s="31"/>
      <c r="P1999" s="30">
        <f t="shared" si="124"/>
        <v>0</v>
      </c>
      <c r="Q1999" s="45"/>
      <c r="R1999" s="46"/>
      <c r="S1999" s="45"/>
      <c r="T1999" s="44"/>
      <c r="U1999" s="26">
        <f t="shared" si="126"/>
        <v>0</v>
      </c>
      <c r="V1999" s="25">
        <f t="shared" si="125"/>
        <v>0</v>
      </c>
      <c r="W1999" s="25">
        <f t="shared" si="127"/>
        <v>0</v>
      </c>
      <c r="X1999" s="43"/>
    </row>
    <row r="2000" spans="1:24" ht="12.75">
      <c r="A2000" s="36"/>
      <c r="B2000" s="42"/>
      <c r="C2000" s="41"/>
      <c r="D2000" s="40"/>
      <c r="E2000" s="39"/>
      <c r="F2000" s="38"/>
      <c r="G2000" s="37"/>
      <c r="H2000" s="36" t="s">
        <v>0</v>
      </c>
      <c r="I2000" s="35"/>
      <c r="J2000" s="36"/>
      <c r="K2000" s="35"/>
      <c r="L2000" s="34"/>
      <c r="M2000" s="33"/>
      <c r="N2000" s="32"/>
      <c r="O2000" s="31"/>
      <c r="P2000" s="30">
        <f t="shared" si="124"/>
        <v>0</v>
      </c>
      <c r="Q2000" s="45"/>
      <c r="R2000" s="46"/>
      <c r="S2000" s="45"/>
      <c r="T2000" s="44"/>
      <c r="U2000" s="26">
        <f t="shared" si="126"/>
        <v>0</v>
      </c>
      <c r="V2000" s="25">
        <f t="shared" si="125"/>
        <v>0</v>
      </c>
      <c r="W2000" s="25">
        <f t="shared" si="127"/>
        <v>0</v>
      </c>
      <c r="X2000" s="43"/>
    </row>
    <row r="2001" spans="1:24" ht="12.75">
      <c r="A2001" s="36"/>
      <c r="B2001" s="42"/>
      <c r="C2001" s="41"/>
      <c r="D2001" s="40"/>
      <c r="E2001" s="39"/>
      <c r="F2001" s="38"/>
      <c r="G2001" s="37"/>
      <c r="H2001" s="36" t="s">
        <v>0</v>
      </c>
      <c r="I2001" s="35"/>
      <c r="J2001" s="36"/>
      <c r="K2001" s="35"/>
      <c r="L2001" s="34"/>
      <c r="M2001" s="33"/>
      <c r="N2001" s="32"/>
      <c r="O2001" s="31"/>
      <c r="P2001" s="30">
        <f t="shared" si="124"/>
        <v>0</v>
      </c>
      <c r="Q2001" s="45"/>
      <c r="R2001" s="46"/>
      <c r="S2001" s="45"/>
      <c r="T2001" s="44"/>
      <c r="U2001" s="26">
        <f t="shared" si="126"/>
        <v>0</v>
      </c>
      <c r="V2001" s="25">
        <f t="shared" si="125"/>
        <v>0</v>
      </c>
      <c r="W2001" s="25">
        <f t="shared" si="127"/>
        <v>0</v>
      </c>
      <c r="X2001" s="43"/>
    </row>
    <row r="2002" spans="1:24" ht="12.75">
      <c r="A2002" s="36"/>
      <c r="B2002" s="42"/>
      <c r="C2002" s="41"/>
      <c r="D2002" s="40"/>
      <c r="E2002" s="39"/>
      <c r="F2002" s="38"/>
      <c r="G2002" s="37"/>
      <c r="H2002" s="36" t="s">
        <v>0</v>
      </c>
      <c r="I2002" s="35"/>
      <c r="J2002" s="36"/>
      <c r="K2002" s="35"/>
      <c r="L2002" s="34"/>
      <c r="M2002" s="33"/>
      <c r="N2002" s="32"/>
      <c r="O2002" s="31"/>
      <c r="P2002" s="30">
        <f t="shared" si="124"/>
        <v>0</v>
      </c>
      <c r="Q2002" s="45"/>
      <c r="R2002" s="46"/>
      <c r="S2002" s="45"/>
      <c r="T2002" s="44"/>
      <c r="U2002" s="26">
        <f t="shared" si="126"/>
        <v>0</v>
      </c>
      <c r="V2002" s="25">
        <f t="shared" si="125"/>
        <v>0</v>
      </c>
      <c r="W2002" s="25">
        <f t="shared" si="127"/>
        <v>0</v>
      </c>
      <c r="X2002" s="43"/>
    </row>
    <row r="2003" spans="1:24" ht="12.75">
      <c r="A2003" s="36"/>
      <c r="B2003" s="42"/>
      <c r="C2003" s="41"/>
      <c r="D2003" s="40"/>
      <c r="E2003" s="39"/>
      <c r="F2003" s="38"/>
      <c r="G2003" s="37"/>
      <c r="H2003" s="36" t="s">
        <v>0</v>
      </c>
      <c r="I2003" s="35"/>
      <c r="J2003" s="36"/>
      <c r="K2003" s="35"/>
      <c r="L2003" s="34"/>
      <c r="M2003" s="33"/>
      <c r="N2003" s="32"/>
      <c r="O2003" s="31"/>
      <c r="P2003" s="30">
        <f t="shared" si="124"/>
        <v>0</v>
      </c>
      <c r="Q2003" s="45"/>
      <c r="R2003" s="46"/>
      <c r="S2003" s="45"/>
      <c r="T2003" s="44"/>
      <c r="U2003" s="26">
        <f t="shared" si="126"/>
        <v>0</v>
      </c>
      <c r="V2003" s="25">
        <f t="shared" si="125"/>
        <v>0</v>
      </c>
      <c r="W2003" s="25">
        <f t="shared" si="127"/>
        <v>0</v>
      </c>
      <c r="X2003" s="43"/>
    </row>
    <row r="2004" spans="1:24" ht="12.75">
      <c r="A2004" s="36"/>
      <c r="B2004" s="42"/>
      <c r="C2004" s="41"/>
      <c r="D2004" s="40"/>
      <c r="E2004" s="39"/>
      <c r="F2004" s="38"/>
      <c r="G2004" s="37"/>
      <c r="H2004" s="36" t="s">
        <v>0</v>
      </c>
      <c r="I2004" s="35"/>
      <c r="J2004" s="36"/>
      <c r="K2004" s="35"/>
      <c r="L2004" s="34"/>
      <c r="M2004" s="33"/>
      <c r="N2004" s="32"/>
      <c r="O2004" s="31"/>
      <c r="P2004" s="30">
        <f t="shared" si="124"/>
        <v>0</v>
      </c>
      <c r="Q2004" s="45"/>
      <c r="R2004" s="46"/>
      <c r="S2004" s="45"/>
      <c r="T2004" s="44"/>
      <c r="U2004" s="26">
        <f t="shared" si="126"/>
        <v>0</v>
      </c>
      <c r="V2004" s="25">
        <f t="shared" si="125"/>
        <v>0</v>
      </c>
      <c r="W2004" s="25">
        <f t="shared" si="127"/>
        <v>0</v>
      </c>
      <c r="X2004" s="43"/>
    </row>
    <row r="2005" spans="1:24" ht="12.75">
      <c r="A2005" s="36"/>
      <c r="B2005" s="42"/>
      <c r="C2005" s="41"/>
      <c r="D2005" s="40"/>
      <c r="E2005" s="39"/>
      <c r="F2005" s="38"/>
      <c r="G2005" s="37"/>
      <c r="H2005" s="36" t="s">
        <v>0</v>
      </c>
      <c r="I2005" s="35"/>
      <c r="J2005" s="36"/>
      <c r="K2005" s="35"/>
      <c r="L2005" s="34"/>
      <c r="M2005" s="33"/>
      <c r="N2005" s="32"/>
      <c r="O2005" s="31"/>
      <c r="P2005" s="30">
        <f t="shared" si="124"/>
        <v>0</v>
      </c>
      <c r="Q2005" s="45"/>
      <c r="R2005" s="46"/>
      <c r="S2005" s="45"/>
      <c r="T2005" s="44"/>
      <c r="U2005" s="26">
        <f t="shared" si="126"/>
        <v>0</v>
      </c>
      <c r="V2005" s="25">
        <f t="shared" si="125"/>
        <v>0</v>
      </c>
      <c r="W2005" s="25">
        <f t="shared" si="127"/>
        <v>0</v>
      </c>
      <c r="X2005" s="43"/>
    </row>
    <row r="2006" spans="1:24" ht="12.75">
      <c r="A2006" s="36"/>
      <c r="B2006" s="42"/>
      <c r="C2006" s="41"/>
      <c r="D2006" s="40"/>
      <c r="E2006" s="39"/>
      <c r="F2006" s="38"/>
      <c r="G2006" s="37"/>
      <c r="H2006" s="36" t="s">
        <v>0</v>
      </c>
      <c r="I2006" s="35"/>
      <c r="J2006" s="36"/>
      <c r="K2006" s="35"/>
      <c r="L2006" s="34"/>
      <c r="M2006" s="33"/>
      <c r="N2006" s="32"/>
      <c r="O2006" s="31"/>
      <c r="P2006" s="30">
        <f t="shared" si="124"/>
        <v>0</v>
      </c>
      <c r="Q2006" s="45"/>
      <c r="R2006" s="46"/>
      <c r="S2006" s="45"/>
      <c r="T2006" s="44"/>
      <c r="U2006" s="26">
        <f t="shared" si="126"/>
        <v>0</v>
      </c>
      <c r="V2006" s="25">
        <f t="shared" si="125"/>
        <v>0</v>
      </c>
      <c r="W2006" s="25">
        <f t="shared" si="127"/>
        <v>0</v>
      </c>
      <c r="X2006" s="43"/>
    </row>
    <row r="2007" spans="1:24" ht="12.75">
      <c r="A2007" s="36"/>
      <c r="B2007" s="42"/>
      <c r="C2007" s="41"/>
      <c r="D2007" s="40"/>
      <c r="E2007" s="39"/>
      <c r="F2007" s="38"/>
      <c r="G2007" s="37"/>
      <c r="H2007" s="36" t="s">
        <v>0</v>
      </c>
      <c r="I2007" s="35"/>
      <c r="J2007" s="36"/>
      <c r="K2007" s="35"/>
      <c r="L2007" s="34"/>
      <c r="M2007" s="33"/>
      <c r="N2007" s="32"/>
      <c r="O2007" s="31"/>
      <c r="P2007" s="30">
        <f t="shared" si="124"/>
        <v>0</v>
      </c>
      <c r="Q2007" s="45"/>
      <c r="R2007" s="46"/>
      <c r="S2007" s="45"/>
      <c r="T2007" s="44"/>
      <c r="U2007" s="26">
        <f t="shared" si="126"/>
        <v>0</v>
      </c>
      <c r="V2007" s="25">
        <f t="shared" si="125"/>
        <v>0</v>
      </c>
      <c r="W2007" s="25">
        <f t="shared" si="127"/>
        <v>0</v>
      </c>
      <c r="X2007" s="43"/>
    </row>
    <row r="2008" spans="1:24" ht="12.75">
      <c r="A2008" s="36"/>
      <c r="B2008" s="42"/>
      <c r="C2008" s="41"/>
      <c r="D2008" s="40"/>
      <c r="E2008" s="39"/>
      <c r="F2008" s="38"/>
      <c r="G2008" s="37"/>
      <c r="H2008" s="36" t="s">
        <v>0</v>
      </c>
      <c r="I2008" s="35"/>
      <c r="J2008" s="36"/>
      <c r="K2008" s="35"/>
      <c r="L2008" s="34"/>
      <c r="M2008" s="33"/>
      <c r="N2008" s="32"/>
      <c r="O2008" s="31"/>
      <c r="P2008" s="30">
        <f t="shared" si="124"/>
        <v>0</v>
      </c>
      <c r="Q2008" s="45"/>
      <c r="R2008" s="46"/>
      <c r="S2008" s="45"/>
      <c r="T2008" s="44"/>
      <c r="U2008" s="26">
        <f t="shared" si="126"/>
        <v>0</v>
      </c>
      <c r="V2008" s="25">
        <f t="shared" si="125"/>
        <v>0</v>
      </c>
      <c r="W2008" s="25">
        <f t="shared" si="127"/>
        <v>0</v>
      </c>
      <c r="X2008" s="43"/>
    </row>
    <row r="2009" spans="1:24" ht="12.75">
      <c r="A2009" s="36"/>
      <c r="B2009" s="42"/>
      <c r="C2009" s="41"/>
      <c r="D2009" s="40"/>
      <c r="E2009" s="39"/>
      <c r="F2009" s="38"/>
      <c r="G2009" s="37"/>
      <c r="H2009" s="36" t="s">
        <v>0</v>
      </c>
      <c r="I2009" s="35"/>
      <c r="J2009" s="36"/>
      <c r="K2009" s="35"/>
      <c r="L2009" s="34"/>
      <c r="M2009" s="33"/>
      <c r="N2009" s="32"/>
      <c r="O2009" s="31"/>
      <c r="P2009" s="30">
        <f t="shared" si="124"/>
        <v>0</v>
      </c>
      <c r="Q2009" s="45"/>
      <c r="R2009" s="46"/>
      <c r="S2009" s="45"/>
      <c r="T2009" s="44"/>
      <c r="U2009" s="26">
        <f t="shared" si="126"/>
        <v>0</v>
      </c>
      <c r="V2009" s="25">
        <f t="shared" si="125"/>
        <v>0</v>
      </c>
      <c r="W2009" s="25">
        <f t="shared" si="127"/>
        <v>0</v>
      </c>
      <c r="X2009" s="43"/>
    </row>
    <row r="2010" spans="1:24" ht="12.75">
      <c r="A2010" s="36"/>
      <c r="B2010" s="42"/>
      <c r="C2010" s="41"/>
      <c r="D2010" s="40"/>
      <c r="E2010" s="39"/>
      <c r="F2010" s="38"/>
      <c r="G2010" s="37"/>
      <c r="H2010" s="36" t="s">
        <v>0</v>
      </c>
      <c r="I2010" s="35"/>
      <c r="J2010" s="36"/>
      <c r="K2010" s="35"/>
      <c r="L2010" s="34"/>
      <c r="M2010" s="33"/>
      <c r="N2010" s="32"/>
      <c r="O2010" s="31"/>
      <c r="P2010" s="30">
        <f t="shared" si="124"/>
        <v>0</v>
      </c>
      <c r="Q2010" s="45"/>
      <c r="R2010" s="46"/>
      <c r="S2010" s="45"/>
      <c r="T2010" s="44"/>
      <c r="U2010" s="26">
        <f t="shared" si="126"/>
        <v>0</v>
      </c>
      <c r="V2010" s="25">
        <f t="shared" si="125"/>
        <v>0</v>
      </c>
      <c r="W2010" s="25">
        <f t="shared" si="127"/>
        <v>0</v>
      </c>
      <c r="X2010" s="43"/>
    </row>
    <row r="2011" spans="1:24" ht="12.75">
      <c r="A2011" s="36"/>
      <c r="B2011" s="42"/>
      <c r="C2011" s="41"/>
      <c r="D2011" s="40"/>
      <c r="E2011" s="39"/>
      <c r="F2011" s="38"/>
      <c r="G2011" s="37"/>
      <c r="H2011" s="36" t="s">
        <v>0</v>
      </c>
      <c r="I2011" s="35"/>
      <c r="J2011" s="36"/>
      <c r="K2011" s="35"/>
      <c r="L2011" s="34"/>
      <c r="M2011" s="33"/>
      <c r="N2011" s="32"/>
      <c r="O2011" s="31"/>
      <c r="P2011" s="30">
        <f t="shared" si="124"/>
        <v>0</v>
      </c>
      <c r="Q2011" s="45"/>
      <c r="R2011" s="46"/>
      <c r="S2011" s="45"/>
      <c r="T2011" s="44"/>
      <c r="U2011" s="26">
        <f t="shared" si="126"/>
        <v>0</v>
      </c>
      <c r="V2011" s="25">
        <f t="shared" si="125"/>
        <v>0</v>
      </c>
      <c r="W2011" s="25">
        <f t="shared" si="127"/>
        <v>0</v>
      </c>
      <c r="X2011" s="43"/>
    </row>
    <row r="2012" spans="1:24" ht="12.75">
      <c r="A2012" s="36"/>
      <c r="B2012" s="42"/>
      <c r="C2012" s="41"/>
      <c r="D2012" s="40"/>
      <c r="E2012" s="39"/>
      <c r="F2012" s="38"/>
      <c r="G2012" s="37"/>
      <c r="H2012" s="36" t="s">
        <v>0</v>
      </c>
      <c r="I2012" s="35"/>
      <c r="J2012" s="36"/>
      <c r="K2012" s="35"/>
      <c r="L2012" s="34"/>
      <c r="M2012" s="33"/>
      <c r="N2012" s="32"/>
      <c r="O2012" s="31"/>
      <c r="P2012" s="30">
        <f t="shared" si="124"/>
        <v>0</v>
      </c>
      <c r="Q2012" s="45"/>
      <c r="R2012" s="46"/>
      <c r="S2012" s="45"/>
      <c r="T2012" s="44"/>
      <c r="U2012" s="26">
        <f t="shared" si="126"/>
        <v>0</v>
      </c>
      <c r="V2012" s="25">
        <f t="shared" si="125"/>
        <v>0</v>
      </c>
      <c r="W2012" s="25">
        <f t="shared" si="127"/>
        <v>0</v>
      </c>
      <c r="X2012" s="43"/>
    </row>
    <row r="2013" spans="1:24" ht="12.75">
      <c r="A2013" s="36"/>
      <c r="B2013" s="42"/>
      <c r="C2013" s="41"/>
      <c r="D2013" s="40"/>
      <c r="E2013" s="39"/>
      <c r="F2013" s="38"/>
      <c r="G2013" s="37"/>
      <c r="H2013" s="36" t="s">
        <v>0</v>
      </c>
      <c r="I2013" s="35"/>
      <c r="J2013" s="36"/>
      <c r="K2013" s="35"/>
      <c r="L2013" s="34"/>
      <c r="M2013" s="33"/>
      <c r="N2013" s="32"/>
      <c r="O2013" s="31"/>
      <c r="P2013" s="30">
        <f t="shared" si="124"/>
        <v>0</v>
      </c>
      <c r="Q2013" s="45"/>
      <c r="R2013" s="46"/>
      <c r="S2013" s="45"/>
      <c r="T2013" s="44"/>
      <c r="U2013" s="26">
        <f t="shared" si="126"/>
        <v>0</v>
      </c>
      <c r="V2013" s="25">
        <f t="shared" si="125"/>
        <v>0</v>
      </c>
      <c r="W2013" s="25">
        <f t="shared" si="127"/>
        <v>0</v>
      </c>
      <c r="X2013" s="43"/>
    </row>
    <row r="2014" spans="1:24" ht="12.75">
      <c r="A2014" s="36"/>
      <c r="B2014" s="42"/>
      <c r="C2014" s="41"/>
      <c r="D2014" s="40"/>
      <c r="E2014" s="39"/>
      <c r="F2014" s="38"/>
      <c r="G2014" s="37"/>
      <c r="H2014" s="36" t="s">
        <v>0</v>
      </c>
      <c r="I2014" s="35"/>
      <c r="J2014" s="36"/>
      <c r="K2014" s="35"/>
      <c r="L2014" s="34"/>
      <c r="M2014" s="33"/>
      <c r="N2014" s="32"/>
      <c r="O2014" s="31"/>
      <c r="P2014" s="30">
        <f t="shared" si="124"/>
        <v>0</v>
      </c>
      <c r="Q2014" s="45"/>
      <c r="R2014" s="46"/>
      <c r="S2014" s="45"/>
      <c r="T2014" s="44"/>
      <c r="U2014" s="26">
        <f t="shared" si="126"/>
        <v>0</v>
      </c>
      <c r="V2014" s="25">
        <f t="shared" si="125"/>
        <v>0</v>
      </c>
      <c r="W2014" s="25">
        <f t="shared" si="127"/>
        <v>0</v>
      </c>
      <c r="X2014" s="43"/>
    </row>
    <row r="2015" spans="1:24" ht="12.75">
      <c r="A2015" s="36"/>
      <c r="B2015" s="42"/>
      <c r="C2015" s="41"/>
      <c r="D2015" s="40"/>
      <c r="E2015" s="39"/>
      <c r="F2015" s="38"/>
      <c r="G2015" s="37"/>
      <c r="H2015" s="36" t="s">
        <v>0</v>
      </c>
      <c r="I2015" s="35"/>
      <c r="J2015" s="36"/>
      <c r="K2015" s="35"/>
      <c r="L2015" s="34"/>
      <c r="M2015" s="33"/>
      <c r="N2015" s="32"/>
      <c r="O2015" s="31"/>
      <c r="P2015" s="30">
        <f t="shared" si="124"/>
        <v>0</v>
      </c>
      <c r="Q2015" s="45"/>
      <c r="R2015" s="46"/>
      <c r="S2015" s="45"/>
      <c r="T2015" s="44"/>
      <c r="U2015" s="26">
        <f t="shared" si="126"/>
        <v>0</v>
      </c>
      <c r="V2015" s="25">
        <f t="shared" si="125"/>
        <v>0</v>
      </c>
      <c r="W2015" s="25">
        <f t="shared" si="127"/>
        <v>0</v>
      </c>
      <c r="X2015" s="43"/>
    </row>
    <row r="2016" spans="1:24" ht="12.75">
      <c r="A2016" s="36"/>
      <c r="B2016" s="42"/>
      <c r="C2016" s="41"/>
      <c r="D2016" s="40"/>
      <c r="E2016" s="39"/>
      <c r="F2016" s="38"/>
      <c r="G2016" s="37"/>
      <c r="H2016" s="36" t="s">
        <v>0</v>
      </c>
      <c r="I2016" s="35"/>
      <c r="J2016" s="36"/>
      <c r="K2016" s="35"/>
      <c r="L2016" s="34"/>
      <c r="M2016" s="33"/>
      <c r="N2016" s="32"/>
      <c r="O2016" s="31"/>
      <c r="P2016" s="30">
        <f t="shared" si="124"/>
        <v>0</v>
      </c>
      <c r="Q2016" s="45"/>
      <c r="R2016" s="46"/>
      <c r="S2016" s="45"/>
      <c r="T2016" s="44"/>
      <c r="U2016" s="26">
        <f t="shared" si="126"/>
        <v>0</v>
      </c>
      <c r="V2016" s="25">
        <f t="shared" si="125"/>
        <v>0</v>
      </c>
      <c r="W2016" s="25">
        <f t="shared" si="127"/>
        <v>0</v>
      </c>
      <c r="X2016" s="43"/>
    </row>
    <row r="2017" spans="1:24" ht="12.75">
      <c r="A2017" s="36"/>
      <c r="B2017" s="42"/>
      <c r="C2017" s="41"/>
      <c r="D2017" s="40"/>
      <c r="E2017" s="39"/>
      <c r="F2017" s="38"/>
      <c r="G2017" s="37"/>
      <c r="H2017" s="36" t="s">
        <v>0</v>
      </c>
      <c r="I2017" s="35"/>
      <c r="J2017" s="36"/>
      <c r="K2017" s="35"/>
      <c r="L2017" s="34"/>
      <c r="M2017" s="33"/>
      <c r="N2017" s="32"/>
      <c r="O2017" s="31"/>
      <c r="P2017" s="30">
        <f t="shared" si="124"/>
        <v>0</v>
      </c>
      <c r="Q2017" s="45"/>
      <c r="R2017" s="46"/>
      <c r="S2017" s="45"/>
      <c r="T2017" s="44"/>
      <c r="U2017" s="26">
        <f t="shared" si="126"/>
        <v>0</v>
      </c>
      <c r="V2017" s="25">
        <f t="shared" si="125"/>
        <v>0</v>
      </c>
      <c r="W2017" s="25">
        <f t="shared" si="127"/>
        <v>0</v>
      </c>
      <c r="X2017" s="43"/>
    </row>
    <row r="2018" spans="1:24" ht="12.75">
      <c r="A2018" s="36"/>
      <c r="B2018" s="42"/>
      <c r="C2018" s="41"/>
      <c r="D2018" s="40"/>
      <c r="E2018" s="39"/>
      <c r="F2018" s="38"/>
      <c r="G2018" s="37"/>
      <c r="H2018" s="36" t="s">
        <v>0</v>
      </c>
      <c r="I2018" s="35"/>
      <c r="J2018" s="36"/>
      <c r="K2018" s="35"/>
      <c r="L2018" s="34"/>
      <c r="M2018" s="33"/>
      <c r="N2018" s="32"/>
      <c r="O2018" s="31"/>
      <c r="P2018" s="30">
        <f t="shared" si="124"/>
        <v>0</v>
      </c>
      <c r="Q2018" s="45"/>
      <c r="R2018" s="46"/>
      <c r="S2018" s="45"/>
      <c r="T2018" s="44"/>
      <c r="U2018" s="26">
        <f t="shared" si="126"/>
        <v>0</v>
      </c>
      <c r="V2018" s="25">
        <f t="shared" si="125"/>
        <v>0</v>
      </c>
      <c r="W2018" s="25">
        <f t="shared" si="127"/>
        <v>0</v>
      </c>
      <c r="X2018" s="43"/>
    </row>
    <row r="2019" spans="1:24" ht="12.75">
      <c r="A2019" s="36"/>
      <c r="B2019" s="42"/>
      <c r="C2019" s="41"/>
      <c r="D2019" s="40"/>
      <c r="E2019" s="39"/>
      <c r="F2019" s="38"/>
      <c r="G2019" s="37"/>
      <c r="H2019" s="36" t="s">
        <v>0</v>
      </c>
      <c r="I2019" s="35"/>
      <c r="J2019" s="36"/>
      <c r="K2019" s="35"/>
      <c r="L2019" s="34"/>
      <c r="M2019" s="33"/>
      <c r="N2019" s="32"/>
      <c r="O2019" s="31"/>
      <c r="P2019" s="30">
        <f t="shared" si="124"/>
        <v>0</v>
      </c>
      <c r="Q2019" s="45"/>
      <c r="R2019" s="46"/>
      <c r="S2019" s="45"/>
      <c r="T2019" s="44"/>
      <c r="U2019" s="26">
        <f t="shared" si="126"/>
        <v>0</v>
      </c>
      <c r="V2019" s="25">
        <f t="shared" si="125"/>
        <v>0</v>
      </c>
      <c r="W2019" s="25">
        <f t="shared" si="127"/>
        <v>0</v>
      </c>
      <c r="X2019" s="43"/>
    </row>
    <row r="2020" spans="1:24" ht="12.75">
      <c r="A2020" s="36"/>
      <c r="B2020" s="42"/>
      <c r="C2020" s="41"/>
      <c r="D2020" s="40"/>
      <c r="E2020" s="39"/>
      <c r="F2020" s="38"/>
      <c r="G2020" s="37"/>
      <c r="H2020" s="36" t="s">
        <v>0</v>
      </c>
      <c r="I2020" s="35"/>
      <c r="J2020" s="36"/>
      <c r="K2020" s="35"/>
      <c r="L2020" s="34"/>
      <c r="M2020" s="33"/>
      <c r="N2020" s="32"/>
      <c r="O2020" s="31"/>
      <c r="P2020" s="30">
        <f t="shared" si="124"/>
        <v>0</v>
      </c>
      <c r="Q2020" s="45"/>
      <c r="R2020" s="46"/>
      <c r="S2020" s="45"/>
      <c r="T2020" s="44"/>
      <c r="U2020" s="26">
        <f t="shared" si="126"/>
        <v>0</v>
      </c>
      <c r="V2020" s="25">
        <f t="shared" si="125"/>
        <v>0</v>
      </c>
      <c r="W2020" s="25">
        <f t="shared" si="127"/>
        <v>0</v>
      </c>
      <c r="X2020" s="43"/>
    </row>
    <row r="2021" spans="1:24" ht="12.75">
      <c r="A2021" s="36"/>
      <c r="B2021" s="42"/>
      <c r="C2021" s="41"/>
      <c r="D2021" s="40"/>
      <c r="E2021" s="39"/>
      <c r="F2021" s="38"/>
      <c r="G2021" s="37"/>
      <c r="H2021" s="36" t="s">
        <v>0</v>
      </c>
      <c r="I2021" s="35"/>
      <c r="J2021" s="36"/>
      <c r="K2021" s="35"/>
      <c r="L2021" s="34"/>
      <c r="M2021" s="33"/>
      <c r="N2021" s="32"/>
      <c r="O2021" s="31"/>
      <c r="P2021" s="30">
        <f t="shared" si="124"/>
        <v>0</v>
      </c>
      <c r="Q2021" s="45"/>
      <c r="R2021" s="46"/>
      <c r="S2021" s="45"/>
      <c r="T2021" s="44"/>
      <c r="U2021" s="26">
        <f t="shared" si="126"/>
        <v>0</v>
      </c>
      <c r="V2021" s="25">
        <f t="shared" si="125"/>
        <v>0</v>
      </c>
      <c r="W2021" s="25">
        <f t="shared" si="127"/>
        <v>0</v>
      </c>
      <c r="X2021" s="43"/>
    </row>
    <row r="2022" spans="1:24" ht="12.75">
      <c r="A2022" s="36"/>
      <c r="B2022" s="42"/>
      <c r="C2022" s="41"/>
      <c r="D2022" s="40"/>
      <c r="E2022" s="39"/>
      <c r="F2022" s="38"/>
      <c r="G2022" s="37"/>
      <c r="H2022" s="36" t="s">
        <v>0</v>
      </c>
      <c r="I2022" s="35"/>
      <c r="J2022" s="36"/>
      <c r="K2022" s="35"/>
      <c r="L2022" s="34"/>
      <c r="M2022" s="33"/>
      <c r="N2022" s="32"/>
      <c r="O2022" s="31"/>
      <c r="P2022" s="30">
        <f t="shared" si="124"/>
        <v>0</v>
      </c>
      <c r="Q2022" s="45"/>
      <c r="R2022" s="46"/>
      <c r="S2022" s="45"/>
      <c r="T2022" s="44"/>
      <c r="U2022" s="26">
        <f t="shared" si="126"/>
        <v>0</v>
      </c>
      <c r="V2022" s="25">
        <f t="shared" si="125"/>
        <v>0</v>
      </c>
      <c r="W2022" s="25">
        <f t="shared" si="127"/>
        <v>0</v>
      </c>
      <c r="X2022" s="43"/>
    </row>
    <row r="2023" spans="1:24" ht="12.75">
      <c r="A2023" s="36"/>
      <c r="B2023" s="42"/>
      <c r="C2023" s="41"/>
      <c r="D2023" s="40"/>
      <c r="E2023" s="39"/>
      <c r="F2023" s="38"/>
      <c r="G2023" s="37"/>
      <c r="H2023" s="36" t="s">
        <v>0</v>
      </c>
      <c r="I2023" s="35"/>
      <c r="J2023" s="36"/>
      <c r="K2023" s="35"/>
      <c r="L2023" s="34"/>
      <c r="M2023" s="33"/>
      <c r="N2023" s="32"/>
      <c r="O2023" s="31"/>
      <c r="P2023" s="30">
        <f t="shared" si="124"/>
        <v>0</v>
      </c>
      <c r="Q2023" s="45"/>
      <c r="R2023" s="46"/>
      <c r="S2023" s="45"/>
      <c r="T2023" s="44"/>
      <c r="U2023" s="26">
        <f t="shared" si="126"/>
        <v>0</v>
      </c>
      <c r="V2023" s="25">
        <f t="shared" si="125"/>
        <v>0</v>
      </c>
      <c r="W2023" s="25">
        <f t="shared" si="127"/>
        <v>0</v>
      </c>
      <c r="X2023" s="43"/>
    </row>
    <row r="2024" spans="1:24" ht="12.75">
      <c r="A2024" s="36"/>
      <c r="B2024" s="42"/>
      <c r="C2024" s="41"/>
      <c r="D2024" s="40"/>
      <c r="E2024" s="39"/>
      <c r="F2024" s="38"/>
      <c r="G2024" s="37"/>
      <c r="H2024" s="36" t="s">
        <v>0</v>
      </c>
      <c r="I2024" s="35"/>
      <c r="J2024" s="36"/>
      <c r="K2024" s="35"/>
      <c r="L2024" s="34"/>
      <c r="M2024" s="33"/>
      <c r="N2024" s="32"/>
      <c r="O2024" s="31"/>
      <c r="P2024" s="30">
        <f t="shared" si="124"/>
        <v>0</v>
      </c>
      <c r="Q2024" s="45"/>
      <c r="R2024" s="46"/>
      <c r="S2024" s="45"/>
      <c r="T2024" s="44"/>
      <c r="U2024" s="26">
        <f t="shared" si="126"/>
        <v>0</v>
      </c>
      <c r="V2024" s="25">
        <f t="shared" si="125"/>
        <v>0</v>
      </c>
      <c r="W2024" s="25">
        <f t="shared" si="127"/>
        <v>0</v>
      </c>
      <c r="X2024" s="43"/>
    </row>
    <row r="2025" spans="1:24" ht="12.75">
      <c r="A2025" s="36"/>
      <c r="B2025" s="42"/>
      <c r="C2025" s="41"/>
      <c r="D2025" s="40"/>
      <c r="E2025" s="39"/>
      <c r="F2025" s="38"/>
      <c r="G2025" s="37"/>
      <c r="H2025" s="36" t="s">
        <v>0</v>
      </c>
      <c r="I2025" s="35"/>
      <c r="J2025" s="36"/>
      <c r="K2025" s="35"/>
      <c r="L2025" s="34"/>
      <c r="M2025" s="33"/>
      <c r="N2025" s="32"/>
      <c r="O2025" s="31"/>
      <c r="P2025" s="30">
        <f t="shared" si="124"/>
        <v>0</v>
      </c>
      <c r="Q2025" s="45"/>
      <c r="R2025" s="46"/>
      <c r="S2025" s="45"/>
      <c r="T2025" s="44"/>
      <c r="U2025" s="26">
        <f t="shared" si="126"/>
        <v>0</v>
      </c>
      <c r="V2025" s="25">
        <f t="shared" si="125"/>
        <v>0</v>
      </c>
      <c r="W2025" s="25">
        <f t="shared" si="127"/>
        <v>0</v>
      </c>
      <c r="X2025" s="43"/>
    </row>
    <row r="2026" spans="1:24" ht="12.75">
      <c r="A2026" s="36"/>
      <c r="B2026" s="42"/>
      <c r="C2026" s="41"/>
      <c r="D2026" s="40"/>
      <c r="E2026" s="39"/>
      <c r="F2026" s="38"/>
      <c r="G2026" s="37"/>
      <c r="H2026" s="36" t="s">
        <v>0</v>
      </c>
      <c r="I2026" s="35"/>
      <c r="J2026" s="36"/>
      <c r="K2026" s="35"/>
      <c r="L2026" s="34"/>
      <c r="M2026" s="33"/>
      <c r="N2026" s="32"/>
      <c r="O2026" s="31"/>
      <c r="P2026" s="30">
        <f t="shared" si="124"/>
        <v>0</v>
      </c>
      <c r="Q2026" s="45"/>
      <c r="R2026" s="46"/>
      <c r="S2026" s="45"/>
      <c r="T2026" s="44"/>
      <c r="U2026" s="26">
        <f t="shared" si="126"/>
        <v>0</v>
      </c>
      <c r="V2026" s="25">
        <f t="shared" si="125"/>
        <v>0</v>
      </c>
      <c r="W2026" s="25">
        <f t="shared" si="127"/>
        <v>0</v>
      </c>
      <c r="X2026" s="43"/>
    </row>
    <row r="2027" spans="1:24" ht="12.75">
      <c r="A2027" s="36"/>
      <c r="B2027" s="42"/>
      <c r="C2027" s="41"/>
      <c r="D2027" s="40"/>
      <c r="E2027" s="39"/>
      <c r="F2027" s="38"/>
      <c r="G2027" s="37"/>
      <c r="H2027" s="36" t="s">
        <v>0</v>
      </c>
      <c r="I2027" s="35"/>
      <c r="J2027" s="36"/>
      <c r="K2027" s="35"/>
      <c r="L2027" s="34"/>
      <c r="M2027" s="33"/>
      <c r="N2027" s="32"/>
      <c r="O2027" s="31"/>
      <c r="P2027" s="30">
        <f t="shared" si="124"/>
        <v>0</v>
      </c>
      <c r="Q2027" s="45"/>
      <c r="R2027" s="46"/>
      <c r="S2027" s="45"/>
      <c r="T2027" s="44"/>
      <c r="U2027" s="26">
        <f t="shared" si="126"/>
        <v>0</v>
      </c>
      <c r="V2027" s="25">
        <f t="shared" si="125"/>
        <v>0</v>
      </c>
      <c r="W2027" s="25">
        <f t="shared" si="127"/>
        <v>0</v>
      </c>
      <c r="X2027" s="43"/>
    </row>
    <row r="2028" spans="1:24" ht="12.75">
      <c r="A2028" s="36"/>
      <c r="B2028" s="42"/>
      <c r="C2028" s="41"/>
      <c r="D2028" s="40"/>
      <c r="E2028" s="39"/>
      <c r="F2028" s="38"/>
      <c r="G2028" s="37"/>
      <c r="H2028" s="36" t="s">
        <v>0</v>
      </c>
      <c r="I2028" s="35"/>
      <c r="J2028" s="36"/>
      <c r="K2028" s="35"/>
      <c r="L2028" s="34"/>
      <c r="M2028" s="33"/>
      <c r="N2028" s="32"/>
      <c r="O2028" s="31"/>
      <c r="P2028" s="30">
        <f t="shared" si="124"/>
        <v>0</v>
      </c>
      <c r="Q2028" s="45"/>
      <c r="R2028" s="46"/>
      <c r="S2028" s="45"/>
      <c r="T2028" s="44"/>
      <c r="U2028" s="26">
        <f t="shared" si="126"/>
        <v>0</v>
      </c>
      <c r="V2028" s="25">
        <f t="shared" si="125"/>
        <v>0</v>
      </c>
      <c r="W2028" s="25">
        <f t="shared" si="127"/>
        <v>0</v>
      </c>
      <c r="X2028" s="43"/>
    </row>
    <row r="2029" spans="1:24" ht="12.75">
      <c r="A2029" s="36"/>
      <c r="B2029" s="42"/>
      <c r="C2029" s="41"/>
      <c r="D2029" s="40"/>
      <c r="E2029" s="39"/>
      <c r="F2029" s="38"/>
      <c r="G2029" s="37"/>
      <c r="H2029" s="36" t="s">
        <v>0</v>
      </c>
      <c r="I2029" s="35"/>
      <c r="J2029" s="36"/>
      <c r="K2029" s="35"/>
      <c r="L2029" s="34"/>
      <c r="M2029" s="33"/>
      <c r="N2029" s="32"/>
      <c r="O2029" s="31"/>
      <c r="P2029" s="30">
        <f t="shared" si="124"/>
        <v>0</v>
      </c>
      <c r="Q2029" s="45"/>
      <c r="R2029" s="46"/>
      <c r="S2029" s="45"/>
      <c r="T2029" s="44"/>
      <c r="U2029" s="26">
        <f t="shared" si="126"/>
        <v>0</v>
      </c>
      <c r="V2029" s="25">
        <f t="shared" si="125"/>
        <v>0</v>
      </c>
      <c r="W2029" s="25">
        <f t="shared" si="127"/>
        <v>0</v>
      </c>
      <c r="X2029" s="43"/>
    </row>
    <row r="2030" spans="1:24" ht="12.75">
      <c r="A2030" s="36"/>
      <c r="B2030" s="42"/>
      <c r="C2030" s="41"/>
      <c r="D2030" s="40"/>
      <c r="E2030" s="39"/>
      <c r="F2030" s="38"/>
      <c r="G2030" s="37"/>
      <c r="H2030" s="36" t="s">
        <v>0</v>
      </c>
      <c r="I2030" s="35"/>
      <c r="J2030" s="36"/>
      <c r="K2030" s="35"/>
      <c r="L2030" s="34"/>
      <c r="M2030" s="33"/>
      <c r="N2030" s="32"/>
      <c r="O2030" s="31"/>
      <c r="P2030" s="30">
        <f t="shared" si="124"/>
        <v>0</v>
      </c>
      <c r="Q2030" s="45"/>
      <c r="R2030" s="46"/>
      <c r="S2030" s="45"/>
      <c r="T2030" s="44"/>
      <c r="U2030" s="26">
        <f t="shared" si="126"/>
        <v>0</v>
      </c>
      <c r="V2030" s="25">
        <f t="shared" si="125"/>
        <v>0</v>
      </c>
      <c r="W2030" s="25">
        <f t="shared" si="127"/>
        <v>0</v>
      </c>
      <c r="X2030" s="43"/>
    </row>
    <row r="2031" spans="1:24" ht="12.75">
      <c r="A2031" s="36"/>
      <c r="B2031" s="42"/>
      <c r="C2031" s="41"/>
      <c r="D2031" s="40"/>
      <c r="E2031" s="39"/>
      <c r="F2031" s="38"/>
      <c r="G2031" s="37"/>
      <c r="H2031" s="36" t="s">
        <v>0</v>
      </c>
      <c r="I2031" s="35"/>
      <c r="J2031" s="36"/>
      <c r="K2031" s="35"/>
      <c r="L2031" s="34"/>
      <c r="M2031" s="33"/>
      <c r="N2031" s="32"/>
      <c r="O2031" s="31"/>
      <c r="P2031" s="30">
        <f t="shared" si="124"/>
        <v>0</v>
      </c>
      <c r="Q2031" s="45"/>
      <c r="R2031" s="46"/>
      <c r="S2031" s="45"/>
      <c r="T2031" s="44"/>
      <c r="U2031" s="26">
        <f t="shared" si="126"/>
        <v>0</v>
      </c>
      <c r="V2031" s="25">
        <f t="shared" si="125"/>
        <v>0</v>
      </c>
      <c r="W2031" s="25">
        <f t="shared" si="127"/>
        <v>0</v>
      </c>
      <c r="X2031" s="43"/>
    </row>
    <row r="2032" spans="1:24" ht="12.75">
      <c r="A2032" s="36"/>
      <c r="B2032" s="42"/>
      <c r="C2032" s="41"/>
      <c r="D2032" s="40"/>
      <c r="E2032" s="39"/>
      <c r="F2032" s="38"/>
      <c r="G2032" s="37"/>
      <c r="H2032" s="36" t="s">
        <v>0</v>
      </c>
      <c r="I2032" s="35"/>
      <c r="J2032" s="36"/>
      <c r="K2032" s="35"/>
      <c r="L2032" s="34"/>
      <c r="M2032" s="33"/>
      <c r="N2032" s="32"/>
      <c r="O2032" s="31"/>
      <c r="P2032" s="30">
        <f t="shared" si="124"/>
        <v>0</v>
      </c>
      <c r="Q2032" s="45"/>
      <c r="R2032" s="46"/>
      <c r="S2032" s="45"/>
      <c r="T2032" s="44"/>
      <c r="U2032" s="26">
        <f t="shared" si="126"/>
        <v>0</v>
      </c>
      <c r="V2032" s="25">
        <f t="shared" si="125"/>
        <v>0</v>
      </c>
      <c r="W2032" s="25">
        <f t="shared" si="127"/>
        <v>0</v>
      </c>
      <c r="X2032" s="43"/>
    </row>
    <row r="2033" spans="1:24" ht="12.75">
      <c r="A2033" s="36"/>
      <c r="B2033" s="42"/>
      <c r="C2033" s="41"/>
      <c r="D2033" s="40"/>
      <c r="E2033" s="39"/>
      <c r="F2033" s="38"/>
      <c r="G2033" s="37"/>
      <c r="H2033" s="36" t="s">
        <v>0</v>
      </c>
      <c r="I2033" s="35"/>
      <c r="J2033" s="36"/>
      <c r="K2033" s="35"/>
      <c r="L2033" s="34"/>
      <c r="M2033" s="33"/>
      <c r="N2033" s="32"/>
      <c r="O2033" s="31"/>
      <c r="P2033" s="30">
        <f t="shared" si="124"/>
        <v>0</v>
      </c>
      <c r="Q2033" s="45"/>
      <c r="R2033" s="46"/>
      <c r="S2033" s="45"/>
      <c r="T2033" s="44"/>
      <c r="U2033" s="26">
        <f t="shared" si="126"/>
        <v>0</v>
      </c>
      <c r="V2033" s="25">
        <f t="shared" si="125"/>
        <v>0</v>
      </c>
      <c r="W2033" s="25">
        <f t="shared" si="127"/>
        <v>0</v>
      </c>
      <c r="X2033" s="43"/>
    </row>
    <row r="2034" spans="1:24" ht="12.75">
      <c r="A2034" s="36"/>
      <c r="B2034" s="42"/>
      <c r="C2034" s="41"/>
      <c r="D2034" s="40"/>
      <c r="E2034" s="39"/>
      <c r="F2034" s="38"/>
      <c r="G2034" s="37"/>
      <c r="H2034" s="36" t="s">
        <v>0</v>
      </c>
      <c r="I2034" s="35"/>
      <c r="J2034" s="36"/>
      <c r="K2034" s="35"/>
      <c r="L2034" s="34"/>
      <c r="M2034" s="33"/>
      <c r="N2034" s="32"/>
      <c r="O2034" s="31"/>
      <c r="P2034" s="30">
        <f t="shared" si="124"/>
        <v>0</v>
      </c>
      <c r="Q2034" s="45"/>
      <c r="R2034" s="46"/>
      <c r="S2034" s="45"/>
      <c r="T2034" s="44"/>
      <c r="U2034" s="26">
        <f t="shared" si="126"/>
        <v>0</v>
      </c>
      <c r="V2034" s="25">
        <f t="shared" si="125"/>
        <v>0</v>
      </c>
      <c r="W2034" s="25">
        <f t="shared" si="127"/>
        <v>0</v>
      </c>
      <c r="X2034" s="43"/>
    </row>
    <row r="2035" spans="1:24" ht="12.75">
      <c r="A2035" s="36"/>
      <c r="B2035" s="42"/>
      <c r="C2035" s="41"/>
      <c r="D2035" s="40"/>
      <c r="E2035" s="39"/>
      <c r="F2035" s="38"/>
      <c r="G2035" s="37"/>
      <c r="H2035" s="36" t="s">
        <v>0</v>
      </c>
      <c r="I2035" s="35"/>
      <c r="J2035" s="36"/>
      <c r="K2035" s="35"/>
      <c r="L2035" s="34"/>
      <c r="M2035" s="33"/>
      <c r="N2035" s="32"/>
      <c r="O2035" s="31"/>
      <c r="P2035" s="30">
        <f t="shared" si="124"/>
        <v>0</v>
      </c>
      <c r="Q2035" s="45"/>
      <c r="R2035" s="46"/>
      <c r="S2035" s="45"/>
      <c r="T2035" s="44"/>
      <c r="U2035" s="26">
        <f t="shared" si="126"/>
        <v>0</v>
      </c>
      <c r="V2035" s="25">
        <f t="shared" si="125"/>
        <v>0</v>
      </c>
      <c r="W2035" s="25">
        <f t="shared" si="127"/>
        <v>0</v>
      </c>
      <c r="X2035" s="43"/>
    </row>
    <row r="2036" spans="1:24" ht="12.75">
      <c r="A2036" s="36"/>
      <c r="B2036" s="42"/>
      <c r="C2036" s="41"/>
      <c r="D2036" s="40"/>
      <c r="E2036" s="39"/>
      <c r="F2036" s="38"/>
      <c r="G2036" s="37"/>
      <c r="H2036" s="36" t="s">
        <v>0</v>
      </c>
      <c r="I2036" s="35"/>
      <c r="J2036" s="36"/>
      <c r="K2036" s="35"/>
      <c r="L2036" s="34"/>
      <c r="M2036" s="33"/>
      <c r="N2036" s="32"/>
      <c r="O2036" s="31"/>
      <c r="P2036" s="30">
        <f t="shared" si="124"/>
        <v>0</v>
      </c>
      <c r="Q2036" s="28"/>
      <c r="R2036" s="29"/>
      <c r="S2036" s="28"/>
      <c r="T2036" s="27"/>
      <c r="U2036" s="26">
        <f t="shared" si="126"/>
        <v>0</v>
      </c>
      <c r="V2036" s="25">
        <f t="shared" si="125"/>
        <v>0</v>
      </c>
      <c r="W2036" s="25">
        <f t="shared" si="127"/>
        <v>0</v>
      </c>
      <c r="X2036" s="43"/>
    </row>
    <row r="2037" spans="1:24" ht="12.75">
      <c r="A2037" s="36"/>
      <c r="B2037" s="42"/>
      <c r="C2037" s="41"/>
      <c r="D2037" s="40"/>
      <c r="E2037" s="39"/>
      <c r="F2037" s="38"/>
      <c r="G2037" s="37"/>
      <c r="H2037" s="36" t="s">
        <v>0</v>
      </c>
      <c r="I2037" s="35"/>
      <c r="J2037" s="36"/>
      <c r="K2037" s="35"/>
      <c r="L2037" s="34"/>
      <c r="M2037" s="33"/>
      <c r="N2037" s="32"/>
      <c r="O2037" s="31"/>
      <c r="P2037" s="30">
        <f t="shared" si="124"/>
        <v>0</v>
      </c>
      <c r="Q2037" s="28"/>
      <c r="R2037" s="29"/>
      <c r="S2037" s="28"/>
      <c r="T2037" s="27"/>
      <c r="U2037" s="26">
        <f t="shared" si="126"/>
        <v>0</v>
      </c>
      <c r="V2037" s="25">
        <f t="shared" si="125"/>
        <v>0</v>
      </c>
      <c r="W2037" s="25">
        <f t="shared" si="127"/>
        <v>0</v>
      </c>
      <c r="X2037" s="43"/>
    </row>
    <row r="2038" spans="1:24" ht="12.75">
      <c r="A2038" s="36"/>
      <c r="B2038" s="42"/>
      <c r="C2038" s="41"/>
      <c r="D2038" s="40"/>
      <c r="E2038" s="39"/>
      <c r="F2038" s="38"/>
      <c r="G2038" s="37"/>
      <c r="H2038" s="36" t="s">
        <v>0</v>
      </c>
      <c r="I2038" s="35"/>
      <c r="J2038" s="36"/>
      <c r="K2038" s="35"/>
      <c r="L2038" s="34"/>
      <c r="M2038" s="33"/>
      <c r="N2038" s="32"/>
      <c r="O2038" s="31"/>
      <c r="P2038" s="30">
        <f t="shared" si="124"/>
        <v>0</v>
      </c>
      <c r="Q2038" s="28"/>
      <c r="R2038" s="29"/>
      <c r="S2038" s="28"/>
      <c r="T2038" s="27"/>
      <c r="U2038" s="26">
        <f t="shared" si="126"/>
        <v>0</v>
      </c>
      <c r="V2038" s="25">
        <f t="shared" si="125"/>
        <v>0</v>
      </c>
      <c r="W2038" s="25">
        <f t="shared" si="127"/>
        <v>0</v>
      </c>
      <c r="X2038" s="43"/>
    </row>
    <row r="2039" spans="1:24" ht="12.75">
      <c r="A2039" s="36"/>
      <c r="B2039" s="42"/>
      <c r="C2039" s="41"/>
      <c r="D2039" s="40"/>
      <c r="E2039" s="39"/>
      <c r="F2039" s="38"/>
      <c r="G2039" s="37"/>
      <c r="H2039" s="36" t="s">
        <v>0</v>
      </c>
      <c r="I2039" s="35"/>
      <c r="J2039" s="36"/>
      <c r="K2039" s="35"/>
      <c r="L2039" s="34"/>
      <c r="M2039" s="33"/>
      <c r="N2039" s="32"/>
      <c r="O2039" s="31"/>
      <c r="P2039" s="30">
        <f t="shared" si="124"/>
        <v>0</v>
      </c>
      <c r="Q2039" s="28"/>
      <c r="R2039" s="29"/>
      <c r="S2039" s="28"/>
      <c r="T2039" s="27"/>
      <c r="U2039" s="26">
        <f t="shared" si="126"/>
        <v>0</v>
      </c>
      <c r="V2039" s="25">
        <f t="shared" si="125"/>
        <v>0</v>
      </c>
      <c r="W2039" s="25">
        <f t="shared" si="127"/>
        <v>0</v>
      </c>
      <c r="X2039" s="24"/>
    </row>
    <row r="2040" spans="1:24" ht="12.75">
      <c r="A2040" s="36"/>
      <c r="B2040" s="42"/>
      <c r="C2040" s="41"/>
      <c r="D2040" s="40"/>
      <c r="E2040" s="39"/>
      <c r="F2040" s="38"/>
      <c r="G2040" s="37"/>
      <c r="H2040" s="36" t="s">
        <v>0</v>
      </c>
      <c r="I2040" s="35"/>
      <c r="J2040" s="36"/>
      <c r="K2040" s="35"/>
      <c r="L2040" s="34"/>
      <c r="M2040" s="33"/>
      <c r="N2040" s="32"/>
      <c r="O2040" s="31"/>
      <c r="P2040" s="30">
        <f t="shared" si="124"/>
        <v>0</v>
      </c>
      <c r="Q2040" s="28"/>
      <c r="R2040" s="29"/>
      <c r="S2040" s="28"/>
      <c r="T2040" s="27"/>
      <c r="U2040" s="26">
        <f t="shared" si="126"/>
        <v>0</v>
      </c>
      <c r="V2040" s="25">
        <f t="shared" si="125"/>
        <v>0</v>
      </c>
      <c r="W2040" s="25">
        <f t="shared" si="127"/>
        <v>0</v>
      </c>
      <c r="X2040" s="24"/>
    </row>
    <row r="2041" spans="1:24" ht="12.75">
      <c r="A2041" s="36"/>
      <c r="B2041" s="42"/>
      <c r="C2041" s="41"/>
      <c r="D2041" s="40"/>
      <c r="E2041" s="39"/>
      <c r="F2041" s="38"/>
      <c r="G2041" s="37"/>
      <c r="H2041" s="36" t="s">
        <v>0</v>
      </c>
      <c r="I2041" s="35"/>
      <c r="J2041" s="36"/>
      <c r="K2041" s="35"/>
      <c r="L2041" s="34"/>
      <c r="M2041" s="33"/>
      <c r="N2041" s="32"/>
      <c r="O2041" s="31"/>
      <c r="P2041" s="30">
        <f t="shared" si="124"/>
        <v>0</v>
      </c>
      <c r="Q2041" s="28"/>
      <c r="R2041" s="29"/>
      <c r="S2041" s="28"/>
      <c r="T2041" s="27"/>
      <c r="U2041" s="26">
        <f t="shared" si="126"/>
        <v>0</v>
      </c>
      <c r="V2041" s="25">
        <f t="shared" si="125"/>
        <v>0</v>
      </c>
      <c r="W2041" s="25">
        <f t="shared" si="127"/>
        <v>0</v>
      </c>
      <c r="X2041" s="24"/>
    </row>
    <row r="2042" spans="1:24" ht="12.75">
      <c r="A2042" s="36"/>
      <c r="B2042" s="42"/>
      <c r="C2042" s="41"/>
      <c r="D2042" s="40"/>
      <c r="E2042" s="39"/>
      <c r="F2042" s="38"/>
      <c r="G2042" s="37"/>
      <c r="H2042" s="36" t="s">
        <v>0</v>
      </c>
      <c r="I2042" s="35"/>
      <c r="J2042" s="36"/>
      <c r="K2042" s="35"/>
      <c r="L2042" s="34"/>
      <c r="M2042" s="33"/>
      <c r="N2042" s="32"/>
      <c r="O2042" s="31"/>
      <c r="P2042" s="30">
        <f t="shared" si="124"/>
        <v>0</v>
      </c>
      <c r="Q2042" s="28"/>
      <c r="R2042" s="29"/>
      <c r="S2042" s="28"/>
      <c r="T2042" s="27"/>
      <c r="U2042" s="26">
        <f t="shared" si="126"/>
        <v>0</v>
      </c>
      <c r="V2042" s="25">
        <f t="shared" si="125"/>
        <v>0</v>
      </c>
      <c r="W2042" s="25">
        <f t="shared" si="127"/>
        <v>0</v>
      </c>
      <c r="X2042" s="24"/>
    </row>
    <row r="2043" spans="1:24" ht="12.75">
      <c r="A2043" s="36"/>
      <c r="B2043" s="42"/>
      <c r="C2043" s="41"/>
      <c r="D2043" s="40"/>
      <c r="E2043" s="39"/>
      <c r="F2043" s="38"/>
      <c r="G2043" s="37"/>
      <c r="H2043" s="36" t="s">
        <v>0</v>
      </c>
      <c r="I2043" s="35"/>
      <c r="J2043" s="36"/>
      <c r="K2043" s="35"/>
      <c r="L2043" s="34"/>
      <c r="M2043" s="33"/>
      <c r="N2043" s="32"/>
      <c r="O2043" s="31"/>
      <c r="P2043" s="30">
        <f t="shared" si="124"/>
        <v>0</v>
      </c>
      <c r="Q2043" s="28"/>
      <c r="R2043" s="29"/>
      <c r="S2043" s="28"/>
      <c r="T2043" s="27"/>
      <c r="U2043" s="26">
        <f t="shared" si="126"/>
        <v>0</v>
      </c>
      <c r="V2043" s="25">
        <f t="shared" si="125"/>
        <v>0</v>
      </c>
      <c r="W2043" s="25">
        <f t="shared" si="127"/>
        <v>0</v>
      </c>
      <c r="X2043" s="24"/>
    </row>
    <row r="2044" spans="1:24" ht="12.75">
      <c r="A2044" s="36"/>
      <c r="B2044" s="42"/>
      <c r="C2044" s="41"/>
      <c r="D2044" s="40"/>
      <c r="E2044" s="39"/>
      <c r="F2044" s="38"/>
      <c r="G2044" s="37"/>
      <c r="H2044" s="36" t="s">
        <v>0</v>
      </c>
      <c r="I2044" s="35"/>
      <c r="J2044" s="36"/>
      <c r="K2044" s="35"/>
      <c r="L2044" s="34"/>
      <c r="M2044" s="33"/>
      <c r="N2044" s="32"/>
      <c r="O2044" s="31"/>
      <c r="P2044" s="30">
        <f t="shared" si="124"/>
        <v>0</v>
      </c>
      <c r="Q2044" s="28"/>
      <c r="R2044" s="29"/>
      <c r="S2044" s="28"/>
      <c r="T2044" s="27"/>
      <c r="U2044" s="26">
        <f t="shared" si="126"/>
        <v>0</v>
      </c>
      <c r="V2044" s="25">
        <f t="shared" si="125"/>
        <v>0</v>
      </c>
      <c r="W2044" s="25">
        <f t="shared" si="127"/>
        <v>0</v>
      </c>
      <c r="X2044" s="24"/>
    </row>
    <row r="2045" spans="1:24" ht="12.75">
      <c r="A2045" s="36"/>
      <c r="B2045" s="42"/>
      <c r="C2045" s="41"/>
      <c r="D2045" s="40"/>
      <c r="E2045" s="39"/>
      <c r="F2045" s="38"/>
      <c r="G2045" s="37"/>
      <c r="H2045" s="36" t="s">
        <v>0</v>
      </c>
      <c r="I2045" s="35"/>
      <c r="J2045" s="36"/>
      <c r="K2045" s="35"/>
      <c r="L2045" s="34"/>
      <c r="M2045" s="33"/>
      <c r="N2045" s="32"/>
      <c r="O2045" s="31"/>
      <c r="P2045" s="30">
        <f t="shared" si="124"/>
        <v>0</v>
      </c>
      <c r="Q2045" s="28"/>
      <c r="R2045" s="29"/>
      <c r="S2045" s="28"/>
      <c r="T2045" s="27"/>
      <c r="U2045" s="26">
        <f t="shared" si="126"/>
        <v>0</v>
      </c>
      <c r="V2045" s="25">
        <f t="shared" si="125"/>
        <v>0</v>
      </c>
      <c r="W2045" s="25">
        <f t="shared" si="127"/>
        <v>0</v>
      </c>
      <c r="X2045" s="24"/>
    </row>
    <row r="2046" spans="1:24" ht="12.75">
      <c r="A2046" s="36"/>
      <c r="B2046" s="42"/>
      <c r="C2046" s="41"/>
      <c r="D2046" s="40"/>
      <c r="E2046" s="39"/>
      <c r="F2046" s="38"/>
      <c r="G2046" s="37"/>
      <c r="H2046" s="36" t="s">
        <v>0</v>
      </c>
      <c r="I2046" s="35"/>
      <c r="J2046" s="36"/>
      <c r="K2046" s="35"/>
      <c r="L2046" s="34"/>
      <c r="M2046" s="33"/>
      <c r="N2046" s="32"/>
      <c r="O2046" s="31"/>
      <c r="P2046" s="30">
        <f t="shared" si="124"/>
        <v>0</v>
      </c>
      <c r="Q2046" s="28"/>
      <c r="R2046" s="29"/>
      <c r="S2046" s="28"/>
      <c r="T2046" s="27"/>
      <c r="U2046" s="26">
        <f t="shared" si="126"/>
        <v>0</v>
      </c>
      <c r="V2046" s="25">
        <f t="shared" si="125"/>
        <v>0</v>
      </c>
      <c r="W2046" s="25">
        <f t="shared" si="127"/>
        <v>0</v>
      </c>
      <c r="X2046" s="24"/>
    </row>
    <row r="2047" spans="1:24" ht="12.75">
      <c r="A2047" s="36"/>
      <c r="B2047" s="42"/>
      <c r="C2047" s="41"/>
      <c r="D2047" s="40"/>
      <c r="E2047" s="39"/>
      <c r="F2047" s="38"/>
      <c r="G2047" s="37"/>
      <c r="H2047" s="36" t="s">
        <v>0</v>
      </c>
      <c r="I2047" s="35"/>
      <c r="J2047" s="36"/>
      <c r="K2047" s="35"/>
      <c r="L2047" s="34"/>
      <c r="M2047" s="33"/>
      <c r="N2047" s="32"/>
      <c r="O2047" s="31"/>
      <c r="P2047" s="30">
        <f t="shared" si="124"/>
        <v>0</v>
      </c>
      <c r="Q2047" s="28"/>
      <c r="R2047" s="29"/>
      <c r="S2047" s="28"/>
      <c r="T2047" s="27"/>
      <c r="U2047" s="26">
        <f t="shared" si="126"/>
        <v>0</v>
      </c>
      <c r="V2047" s="25">
        <f t="shared" si="125"/>
        <v>0</v>
      </c>
      <c r="W2047" s="25">
        <f t="shared" si="127"/>
        <v>0</v>
      </c>
      <c r="X2047" s="24"/>
    </row>
    <row r="2048" spans="1:24" ht="12.75">
      <c r="A2048" s="17"/>
      <c r="B2048" s="23"/>
      <c r="C2048" s="22"/>
      <c r="D2048" s="21"/>
      <c r="E2048" s="20"/>
      <c r="F2048" s="19"/>
      <c r="G2048" s="18"/>
      <c r="H2048" s="17" t="s">
        <v>0</v>
      </c>
      <c r="I2048" s="16"/>
      <c r="J2048" s="17"/>
      <c r="K2048" s="16"/>
      <c r="L2048" s="15"/>
      <c r="M2048" s="14"/>
      <c r="N2048" s="13"/>
      <c r="O2048" s="12"/>
      <c r="P2048" s="11">
        <f t="shared" si="124"/>
        <v>0</v>
      </c>
      <c r="Q2048" s="9"/>
      <c r="R2048" s="10"/>
      <c r="S2048" s="9"/>
      <c r="T2048" s="8"/>
      <c r="U2048" s="7">
        <f t="shared" si="126"/>
        <v>0</v>
      </c>
      <c r="V2048" s="6">
        <f t="shared" si="125"/>
        <v>0</v>
      </c>
      <c r="W2048" s="6">
        <f t="shared" si="127"/>
        <v>0</v>
      </c>
      <c r="X2048" s="5"/>
    </row>
    <row r="2049" spans="1:24" ht="12.75">
      <c r="A2049" s="4"/>
      <c r="B2049" s="4"/>
      <c r="C2049" s="2"/>
      <c r="D2049" s="4"/>
      <c r="E2049" s="2"/>
      <c r="F2049" s="2"/>
      <c r="G2049" s="4"/>
      <c r="H2049" s="4"/>
      <c r="I2049" s="4"/>
      <c r="J2049" s="4"/>
      <c r="K2049" s="4"/>
      <c r="L2049" s="4"/>
      <c r="M2049" s="3"/>
      <c r="N2049" s="4"/>
      <c r="O2049" s="4"/>
      <c r="P2049" s="4"/>
      <c r="Q2049" s="4"/>
      <c r="R2049" s="4"/>
      <c r="S2049" s="4"/>
      <c r="T2049" s="4"/>
      <c r="U2049" s="3"/>
      <c r="V2049" s="2"/>
      <c r="W2049" s="2"/>
      <c r="X2049" s="2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2048 U8:X2048">
    <cfRule type="expression" dxfId="3" priority="1" stopIfTrue="1">
      <formula>'MAPA SETEMBRO'!#REF!&lt;&gt;$U8</formula>
    </cfRule>
  </conditionalFormatting>
  <dataValidations count="4">
    <dataValidation type="list" errorStyle="warning" allowBlank="1" showErrorMessage="1" sqref="A65542:A67584 WVI983046:WVI985088 WLM983046:WLM985088 WBQ983046:WBQ985088 VRU983046:VRU985088 VHY983046:VHY985088 UYC983046:UYC985088 UOG983046:UOG985088 UEK983046:UEK985088 TUO983046:TUO985088 TKS983046:TKS985088 TAW983046:TAW985088 SRA983046:SRA985088 SHE983046:SHE985088 RXI983046:RXI985088 RNM983046:RNM985088 RDQ983046:RDQ985088 QTU983046:QTU985088 QJY983046:QJY985088 QAC983046:QAC985088 PQG983046:PQG985088 PGK983046:PGK985088 OWO983046:OWO985088 OMS983046:OMS985088 OCW983046:OCW985088 NTA983046:NTA985088 NJE983046:NJE985088 MZI983046:MZI985088 MPM983046:MPM985088 MFQ983046:MFQ985088 LVU983046:LVU985088 LLY983046:LLY985088 LCC983046:LCC985088 KSG983046:KSG985088 KIK983046:KIK985088 JYO983046:JYO985088 JOS983046:JOS985088 JEW983046:JEW985088 IVA983046:IVA985088 ILE983046:ILE985088 IBI983046:IBI985088 HRM983046:HRM985088 HHQ983046:HHQ985088 GXU983046:GXU985088 GNY983046:GNY985088 GEC983046:GEC985088 FUG983046:FUG985088 FKK983046:FKK985088 FAO983046:FAO985088 EQS983046:EQS985088 EGW983046:EGW985088 DXA983046:DXA985088 DNE983046:DNE985088 DDI983046:DDI985088 CTM983046:CTM985088 CJQ983046:CJQ985088 BZU983046:BZU985088 BPY983046:BPY985088 BGC983046:BGC985088 AWG983046:AWG985088 AMK983046:AMK985088 ACO983046:ACO985088 SS983046:SS985088 IW983046:IW985088 A983046:A985088 WVI917510:WVI919552 WLM917510:WLM919552 WBQ917510:WBQ919552 VRU917510:VRU919552 VHY917510:VHY919552 UYC917510:UYC919552 UOG917510:UOG919552 UEK917510:UEK919552 TUO917510:TUO919552 TKS917510:TKS919552 TAW917510:TAW919552 SRA917510:SRA919552 SHE917510:SHE919552 RXI917510:RXI919552 RNM917510:RNM919552 RDQ917510:RDQ919552 QTU917510:QTU919552 QJY917510:QJY919552 QAC917510:QAC919552 PQG917510:PQG919552 PGK917510:PGK919552 OWO917510:OWO919552 OMS917510:OMS919552 OCW917510:OCW919552 NTA917510:NTA919552 NJE917510:NJE919552 MZI917510:MZI919552 MPM917510:MPM919552 MFQ917510:MFQ919552 LVU917510:LVU919552 LLY917510:LLY919552 LCC917510:LCC919552 KSG917510:KSG919552 KIK917510:KIK919552 JYO917510:JYO919552 JOS917510:JOS919552 JEW917510:JEW919552 IVA917510:IVA919552 ILE917510:ILE919552 IBI917510:IBI919552 HRM917510:HRM919552 HHQ917510:HHQ919552 GXU917510:GXU919552 GNY917510:GNY919552 GEC917510:GEC919552 FUG917510:FUG919552 FKK917510:FKK919552 FAO917510:FAO919552 EQS917510:EQS919552 EGW917510:EGW919552 DXA917510:DXA919552 DNE917510:DNE919552 DDI917510:DDI919552 CTM917510:CTM919552 CJQ917510:CJQ919552 BZU917510:BZU919552 BPY917510:BPY919552 BGC917510:BGC919552 AWG917510:AWG919552 AMK917510:AMK919552 ACO917510:ACO919552 SS917510:SS919552 IW917510:IW919552 A917510:A919552 WVI851974:WVI854016 WLM851974:WLM854016 WBQ851974:WBQ854016 VRU851974:VRU854016 VHY851974:VHY854016 UYC851974:UYC854016 UOG851974:UOG854016 UEK851974:UEK854016 TUO851974:TUO854016 TKS851974:TKS854016 TAW851974:TAW854016 SRA851974:SRA854016 SHE851974:SHE854016 RXI851974:RXI854016 RNM851974:RNM854016 RDQ851974:RDQ854016 QTU851974:QTU854016 QJY851974:QJY854016 QAC851974:QAC854016 PQG851974:PQG854016 PGK851974:PGK854016 OWO851974:OWO854016 OMS851974:OMS854016 OCW851974:OCW854016 NTA851974:NTA854016 NJE851974:NJE854016 MZI851974:MZI854016 MPM851974:MPM854016 MFQ851974:MFQ854016 LVU851974:LVU854016 LLY851974:LLY854016 LCC851974:LCC854016 KSG851974:KSG854016 KIK851974:KIK854016 JYO851974:JYO854016 JOS851974:JOS854016 JEW851974:JEW854016 IVA851974:IVA854016 ILE851974:ILE854016 IBI851974:IBI854016 HRM851974:HRM854016 HHQ851974:HHQ854016 GXU851974:GXU854016 GNY851974:GNY854016 GEC851974:GEC854016 FUG851974:FUG854016 FKK851974:FKK854016 FAO851974:FAO854016 EQS851974:EQS854016 EGW851974:EGW854016 DXA851974:DXA854016 DNE851974:DNE854016 DDI851974:DDI854016 CTM851974:CTM854016 CJQ851974:CJQ854016 BZU851974:BZU854016 BPY851974:BPY854016 BGC851974:BGC854016 AWG851974:AWG854016 AMK851974:AMK854016 ACO851974:ACO854016 SS851974:SS854016 IW851974:IW854016 A851974:A854016 WVI786438:WVI788480 WLM786438:WLM788480 WBQ786438:WBQ788480 VRU786438:VRU788480 VHY786438:VHY788480 UYC786438:UYC788480 UOG786438:UOG788480 UEK786438:UEK788480 TUO786438:TUO788480 TKS786438:TKS788480 TAW786438:TAW788480 SRA786438:SRA788480 SHE786438:SHE788480 RXI786438:RXI788480 RNM786438:RNM788480 RDQ786438:RDQ788480 QTU786438:QTU788480 QJY786438:QJY788480 QAC786438:QAC788480 PQG786438:PQG788480 PGK786438:PGK788480 OWO786438:OWO788480 OMS786438:OMS788480 OCW786438:OCW788480 NTA786438:NTA788480 NJE786438:NJE788480 MZI786438:MZI788480 MPM786438:MPM788480 MFQ786438:MFQ788480 LVU786438:LVU788480 LLY786438:LLY788480 LCC786438:LCC788480 KSG786438:KSG788480 KIK786438:KIK788480 JYO786438:JYO788480 JOS786438:JOS788480 JEW786438:JEW788480 IVA786438:IVA788480 ILE786438:ILE788480 IBI786438:IBI788480 HRM786438:HRM788480 HHQ786438:HHQ788480 GXU786438:GXU788480 GNY786438:GNY788480 GEC786438:GEC788480 FUG786438:FUG788480 FKK786438:FKK788480 FAO786438:FAO788480 EQS786438:EQS788480 EGW786438:EGW788480 DXA786438:DXA788480 DNE786438:DNE788480 DDI786438:DDI788480 CTM786438:CTM788480 CJQ786438:CJQ788480 BZU786438:BZU788480 BPY786438:BPY788480 BGC786438:BGC788480 AWG786438:AWG788480 AMK786438:AMK788480 ACO786438:ACO788480 SS786438:SS788480 IW786438:IW788480 A786438:A788480 WVI720902:WVI722944 WLM720902:WLM722944 WBQ720902:WBQ722944 VRU720902:VRU722944 VHY720902:VHY722944 UYC720902:UYC722944 UOG720902:UOG722944 UEK720902:UEK722944 TUO720902:TUO722944 TKS720902:TKS722944 TAW720902:TAW722944 SRA720902:SRA722944 SHE720902:SHE722944 RXI720902:RXI722944 RNM720902:RNM722944 RDQ720902:RDQ722944 QTU720902:QTU722944 QJY720902:QJY722944 QAC720902:QAC722944 PQG720902:PQG722944 PGK720902:PGK722944 OWO720902:OWO722944 OMS720902:OMS722944 OCW720902:OCW722944 NTA720902:NTA722944 NJE720902:NJE722944 MZI720902:MZI722944 MPM720902:MPM722944 MFQ720902:MFQ722944 LVU720902:LVU722944 LLY720902:LLY722944 LCC720902:LCC722944 KSG720902:KSG722944 KIK720902:KIK722944 JYO720902:JYO722944 JOS720902:JOS722944 JEW720902:JEW722944 IVA720902:IVA722944 ILE720902:ILE722944 IBI720902:IBI722944 HRM720902:HRM722944 HHQ720902:HHQ722944 GXU720902:GXU722944 GNY720902:GNY722944 GEC720902:GEC722944 FUG720902:FUG722944 FKK720902:FKK722944 FAO720902:FAO722944 EQS720902:EQS722944 EGW720902:EGW722944 DXA720902:DXA722944 DNE720902:DNE722944 DDI720902:DDI722944 CTM720902:CTM722944 CJQ720902:CJQ722944 BZU720902:BZU722944 BPY720902:BPY722944 BGC720902:BGC722944 AWG720902:AWG722944 AMK720902:AMK722944 ACO720902:ACO722944 SS720902:SS722944 IW720902:IW722944 A720902:A722944 WVI655366:WVI657408 WLM655366:WLM657408 WBQ655366:WBQ657408 VRU655366:VRU657408 VHY655366:VHY657408 UYC655366:UYC657408 UOG655366:UOG657408 UEK655366:UEK657408 TUO655366:TUO657408 TKS655366:TKS657408 TAW655366:TAW657408 SRA655366:SRA657408 SHE655366:SHE657408 RXI655366:RXI657408 RNM655366:RNM657408 RDQ655366:RDQ657408 QTU655366:QTU657408 QJY655366:QJY657408 QAC655366:QAC657408 PQG655366:PQG657408 PGK655366:PGK657408 OWO655366:OWO657408 OMS655366:OMS657408 OCW655366:OCW657408 NTA655366:NTA657408 NJE655366:NJE657408 MZI655366:MZI657408 MPM655366:MPM657408 MFQ655366:MFQ657408 LVU655366:LVU657408 LLY655366:LLY657408 LCC655366:LCC657408 KSG655366:KSG657408 KIK655366:KIK657408 JYO655366:JYO657408 JOS655366:JOS657408 JEW655366:JEW657408 IVA655366:IVA657408 ILE655366:ILE657408 IBI655366:IBI657408 HRM655366:HRM657408 HHQ655366:HHQ657408 GXU655366:GXU657408 GNY655366:GNY657408 GEC655366:GEC657408 FUG655366:FUG657408 FKK655366:FKK657408 FAO655366:FAO657408 EQS655366:EQS657408 EGW655366:EGW657408 DXA655366:DXA657408 DNE655366:DNE657408 DDI655366:DDI657408 CTM655366:CTM657408 CJQ655366:CJQ657408 BZU655366:BZU657408 BPY655366:BPY657408 BGC655366:BGC657408 AWG655366:AWG657408 AMK655366:AMK657408 ACO655366:ACO657408 SS655366:SS657408 IW655366:IW657408 A655366:A657408 WVI589830:WVI591872 WLM589830:WLM591872 WBQ589830:WBQ591872 VRU589830:VRU591872 VHY589830:VHY591872 UYC589830:UYC591872 UOG589830:UOG591872 UEK589830:UEK591872 TUO589830:TUO591872 TKS589830:TKS591872 TAW589830:TAW591872 SRA589830:SRA591872 SHE589830:SHE591872 RXI589830:RXI591872 RNM589830:RNM591872 RDQ589830:RDQ591872 QTU589830:QTU591872 QJY589830:QJY591872 QAC589830:QAC591872 PQG589830:PQG591872 PGK589830:PGK591872 OWO589830:OWO591872 OMS589830:OMS591872 OCW589830:OCW591872 NTA589830:NTA591872 NJE589830:NJE591872 MZI589830:MZI591872 MPM589830:MPM591872 MFQ589830:MFQ591872 LVU589830:LVU591872 LLY589830:LLY591872 LCC589830:LCC591872 KSG589830:KSG591872 KIK589830:KIK591872 JYO589830:JYO591872 JOS589830:JOS591872 JEW589830:JEW591872 IVA589830:IVA591872 ILE589830:ILE591872 IBI589830:IBI591872 HRM589830:HRM591872 HHQ589830:HHQ591872 GXU589830:GXU591872 GNY589830:GNY591872 GEC589830:GEC591872 FUG589830:FUG591872 FKK589830:FKK591872 FAO589830:FAO591872 EQS589830:EQS591872 EGW589830:EGW591872 DXA589830:DXA591872 DNE589830:DNE591872 DDI589830:DDI591872 CTM589830:CTM591872 CJQ589830:CJQ591872 BZU589830:BZU591872 BPY589830:BPY591872 BGC589830:BGC591872 AWG589830:AWG591872 AMK589830:AMK591872 ACO589830:ACO591872 SS589830:SS591872 IW589830:IW591872 A589830:A591872 WVI524294:WVI526336 WLM524294:WLM526336 WBQ524294:WBQ526336 VRU524294:VRU526336 VHY524294:VHY526336 UYC524294:UYC526336 UOG524294:UOG526336 UEK524294:UEK526336 TUO524294:TUO526336 TKS524294:TKS526336 TAW524294:TAW526336 SRA524294:SRA526336 SHE524294:SHE526336 RXI524294:RXI526336 RNM524294:RNM526336 RDQ524294:RDQ526336 QTU524294:QTU526336 QJY524294:QJY526336 QAC524294:QAC526336 PQG524294:PQG526336 PGK524294:PGK526336 OWO524294:OWO526336 OMS524294:OMS526336 OCW524294:OCW526336 NTA524294:NTA526336 NJE524294:NJE526336 MZI524294:MZI526336 MPM524294:MPM526336 MFQ524294:MFQ526336 LVU524294:LVU526336 LLY524294:LLY526336 LCC524294:LCC526336 KSG524294:KSG526336 KIK524294:KIK526336 JYO524294:JYO526336 JOS524294:JOS526336 JEW524294:JEW526336 IVA524294:IVA526336 ILE524294:ILE526336 IBI524294:IBI526336 HRM524294:HRM526336 HHQ524294:HHQ526336 GXU524294:GXU526336 GNY524294:GNY526336 GEC524294:GEC526336 FUG524294:FUG526336 FKK524294:FKK526336 FAO524294:FAO526336 EQS524294:EQS526336 EGW524294:EGW526336 DXA524294:DXA526336 DNE524294:DNE526336 DDI524294:DDI526336 CTM524294:CTM526336 CJQ524294:CJQ526336 BZU524294:BZU526336 BPY524294:BPY526336 BGC524294:BGC526336 AWG524294:AWG526336 AMK524294:AMK526336 ACO524294:ACO526336 SS524294:SS526336 IW524294:IW526336 A524294:A526336 WVI458758:WVI460800 WLM458758:WLM460800 WBQ458758:WBQ460800 VRU458758:VRU460800 VHY458758:VHY460800 UYC458758:UYC460800 UOG458758:UOG460800 UEK458758:UEK460800 TUO458758:TUO460800 TKS458758:TKS460800 TAW458758:TAW460800 SRA458758:SRA460800 SHE458758:SHE460800 RXI458758:RXI460800 RNM458758:RNM460800 RDQ458758:RDQ460800 QTU458758:QTU460800 QJY458758:QJY460800 QAC458758:QAC460800 PQG458758:PQG460800 PGK458758:PGK460800 OWO458758:OWO460800 OMS458758:OMS460800 OCW458758:OCW460800 NTA458758:NTA460800 NJE458758:NJE460800 MZI458758:MZI460800 MPM458758:MPM460800 MFQ458758:MFQ460800 LVU458758:LVU460800 LLY458758:LLY460800 LCC458758:LCC460800 KSG458758:KSG460800 KIK458758:KIK460800 JYO458758:JYO460800 JOS458758:JOS460800 JEW458758:JEW460800 IVA458758:IVA460800 ILE458758:ILE460800 IBI458758:IBI460800 HRM458758:HRM460800 HHQ458758:HHQ460800 GXU458758:GXU460800 GNY458758:GNY460800 GEC458758:GEC460800 FUG458758:FUG460800 FKK458758:FKK460800 FAO458758:FAO460800 EQS458758:EQS460800 EGW458758:EGW460800 DXA458758:DXA460800 DNE458758:DNE460800 DDI458758:DDI460800 CTM458758:CTM460800 CJQ458758:CJQ460800 BZU458758:BZU460800 BPY458758:BPY460800 BGC458758:BGC460800 AWG458758:AWG460800 AMK458758:AMK460800 ACO458758:ACO460800 SS458758:SS460800 IW458758:IW460800 A458758:A460800 WVI393222:WVI395264 WLM393222:WLM395264 WBQ393222:WBQ395264 VRU393222:VRU395264 VHY393222:VHY395264 UYC393222:UYC395264 UOG393222:UOG395264 UEK393222:UEK395264 TUO393222:TUO395264 TKS393222:TKS395264 TAW393222:TAW395264 SRA393222:SRA395264 SHE393222:SHE395264 RXI393222:RXI395264 RNM393222:RNM395264 RDQ393222:RDQ395264 QTU393222:QTU395264 QJY393222:QJY395264 QAC393222:QAC395264 PQG393222:PQG395264 PGK393222:PGK395264 OWO393222:OWO395264 OMS393222:OMS395264 OCW393222:OCW395264 NTA393222:NTA395264 NJE393222:NJE395264 MZI393222:MZI395264 MPM393222:MPM395264 MFQ393222:MFQ395264 LVU393222:LVU395264 LLY393222:LLY395264 LCC393222:LCC395264 KSG393222:KSG395264 KIK393222:KIK395264 JYO393222:JYO395264 JOS393222:JOS395264 JEW393222:JEW395264 IVA393222:IVA395264 ILE393222:ILE395264 IBI393222:IBI395264 HRM393222:HRM395264 HHQ393222:HHQ395264 GXU393222:GXU395264 GNY393222:GNY395264 GEC393222:GEC395264 FUG393222:FUG395264 FKK393222:FKK395264 FAO393222:FAO395264 EQS393222:EQS395264 EGW393222:EGW395264 DXA393222:DXA395264 DNE393222:DNE395264 DDI393222:DDI395264 CTM393222:CTM395264 CJQ393222:CJQ395264 BZU393222:BZU395264 BPY393222:BPY395264 BGC393222:BGC395264 AWG393222:AWG395264 AMK393222:AMK395264 ACO393222:ACO395264 SS393222:SS395264 IW393222:IW395264 A393222:A395264 WVI327686:WVI329728 WLM327686:WLM329728 WBQ327686:WBQ329728 VRU327686:VRU329728 VHY327686:VHY329728 UYC327686:UYC329728 UOG327686:UOG329728 UEK327686:UEK329728 TUO327686:TUO329728 TKS327686:TKS329728 TAW327686:TAW329728 SRA327686:SRA329728 SHE327686:SHE329728 RXI327686:RXI329728 RNM327686:RNM329728 RDQ327686:RDQ329728 QTU327686:QTU329728 QJY327686:QJY329728 QAC327686:QAC329728 PQG327686:PQG329728 PGK327686:PGK329728 OWO327686:OWO329728 OMS327686:OMS329728 OCW327686:OCW329728 NTA327686:NTA329728 NJE327686:NJE329728 MZI327686:MZI329728 MPM327686:MPM329728 MFQ327686:MFQ329728 LVU327686:LVU329728 LLY327686:LLY329728 LCC327686:LCC329728 KSG327686:KSG329728 KIK327686:KIK329728 JYO327686:JYO329728 JOS327686:JOS329728 JEW327686:JEW329728 IVA327686:IVA329728 ILE327686:ILE329728 IBI327686:IBI329728 HRM327686:HRM329728 HHQ327686:HHQ329728 GXU327686:GXU329728 GNY327686:GNY329728 GEC327686:GEC329728 FUG327686:FUG329728 FKK327686:FKK329728 FAO327686:FAO329728 EQS327686:EQS329728 EGW327686:EGW329728 DXA327686:DXA329728 DNE327686:DNE329728 DDI327686:DDI329728 CTM327686:CTM329728 CJQ327686:CJQ329728 BZU327686:BZU329728 BPY327686:BPY329728 BGC327686:BGC329728 AWG327686:AWG329728 AMK327686:AMK329728 ACO327686:ACO329728 SS327686:SS329728 IW327686:IW329728 A327686:A329728 WVI262150:WVI264192 WLM262150:WLM264192 WBQ262150:WBQ264192 VRU262150:VRU264192 VHY262150:VHY264192 UYC262150:UYC264192 UOG262150:UOG264192 UEK262150:UEK264192 TUO262150:TUO264192 TKS262150:TKS264192 TAW262150:TAW264192 SRA262150:SRA264192 SHE262150:SHE264192 RXI262150:RXI264192 RNM262150:RNM264192 RDQ262150:RDQ264192 QTU262150:QTU264192 QJY262150:QJY264192 QAC262150:QAC264192 PQG262150:PQG264192 PGK262150:PGK264192 OWO262150:OWO264192 OMS262150:OMS264192 OCW262150:OCW264192 NTA262150:NTA264192 NJE262150:NJE264192 MZI262150:MZI264192 MPM262150:MPM264192 MFQ262150:MFQ264192 LVU262150:LVU264192 LLY262150:LLY264192 LCC262150:LCC264192 KSG262150:KSG264192 KIK262150:KIK264192 JYO262150:JYO264192 JOS262150:JOS264192 JEW262150:JEW264192 IVA262150:IVA264192 ILE262150:ILE264192 IBI262150:IBI264192 HRM262150:HRM264192 HHQ262150:HHQ264192 GXU262150:GXU264192 GNY262150:GNY264192 GEC262150:GEC264192 FUG262150:FUG264192 FKK262150:FKK264192 FAO262150:FAO264192 EQS262150:EQS264192 EGW262150:EGW264192 DXA262150:DXA264192 DNE262150:DNE264192 DDI262150:DDI264192 CTM262150:CTM264192 CJQ262150:CJQ264192 BZU262150:BZU264192 BPY262150:BPY264192 BGC262150:BGC264192 AWG262150:AWG264192 AMK262150:AMK264192 ACO262150:ACO264192 SS262150:SS264192 IW262150:IW264192 A262150:A264192 WVI196614:WVI198656 WLM196614:WLM198656 WBQ196614:WBQ198656 VRU196614:VRU198656 VHY196614:VHY198656 UYC196614:UYC198656 UOG196614:UOG198656 UEK196614:UEK198656 TUO196614:TUO198656 TKS196614:TKS198656 TAW196614:TAW198656 SRA196614:SRA198656 SHE196614:SHE198656 RXI196614:RXI198656 RNM196614:RNM198656 RDQ196614:RDQ198656 QTU196614:QTU198656 QJY196614:QJY198656 QAC196614:QAC198656 PQG196614:PQG198656 PGK196614:PGK198656 OWO196614:OWO198656 OMS196614:OMS198656 OCW196614:OCW198656 NTA196614:NTA198656 NJE196614:NJE198656 MZI196614:MZI198656 MPM196614:MPM198656 MFQ196614:MFQ198656 LVU196614:LVU198656 LLY196614:LLY198656 LCC196614:LCC198656 KSG196614:KSG198656 KIK196614:KIK198656 JYO196614:JYO198656 JOS196614:JOS198656 JEW196614:JEW198656 IVA196614:IVA198656 ILE196614:ILE198656 IBI196614:IBI198656 HRM196614:HRM198656 HHQ196614:HHQ198656 GXU196614:GXU198656 GNY196614:GNY198656 GEC196614:GEC198656 FUG196614:FUG198656 FKK196614:FKK198656 FAO196614:FAO198656 EQS196614:EQS198656 EGW196614:EGW198656 DXA196614:DXA198656 DNE196614:DNE198656 DDI196614:DDI198656 CTM196614:CTM198656 CJQ196614:CJQ198656 BZU196614:BZU198656 BPY196614:BPY198656 BGC196614:BGC198656 AWG196614:AWG198656 AMK196614:AMK198656 ACO196614:ACO198656 SS196614:SS198656 IW196614:IW198656 A196614:A198656 WVI131078:WVI133120 WLM131078:WLM133120 WBQ131078:WBQ133120 VRU131078:VRU133120 VHY131078:VHY133120 UYC131078:UYC133120 UOG131078:UOG133120 UEK131078:UEK133120 TUO131078:TUO133120 TKS131078:TKS133120 TAW131078:TAW133120 SRA131078:SRA133120 SHE131078:SHE133120 RXI131078:RXI133120 RNM131078:RNM133120 RDQ131078:RDQ133120 QTU131078:QTU133120 QJY131078:QJY133120 QAC131078:QAC133120 PQG131078:PQG133120 PGK131078:PGK133120 OWO131078:OWO133120 OMS131078:OMS133120 OCW131078:OCW133120 NTA131078:NTA133120 NJE131078:NJE133120 MZI131078:MZI133120 MPM131078:MPM133120 MFQ131078:MFQ133120 LVU131078:LVU133120 LLY131078:LLY133120 LCC131078:LCC133120 KSG131078:KSG133120 KIK131078:KIK133120 JYO131078:JYO133120 JOS131078:JOS133120 JEW131078:JEW133120 IVA131078:IVA133120 ILE131078:ILE133120 IBI131078:IBI133120 HRM131078:HRM133120 HHQ131078:HHQ133120 GXU131078:GXU133120 GNY131078:GNY133120 GEC131078:GEC133120 FUG131078:FUG133120 FKK131078:FKK133120 FAO131078:FAO133120 EQS131078:EQS133120 EGW131078:EGW133120 DXA131078:DXA133120 DNE131078:DNE133120 DDI131078:DDI133120 CTM131078:CTM133120 CJQ131078:CJQ133120 BZU131078:BZU133120 BPY131078:BPY133120 BGC131078:BGC133120 AWG131078:AWG133120 AMK131078:AMK133120 ACO131078:ACO133120 SS131078:SS133120 IW131078:IW133120 A131078:A133120 WVI65542:WVI67584 WLM65542:WLM67584 WBQ65542:WBQ67584 VRU65542:VRU67584 VHY65542:VHY67584 UYC65542:UYC67584 UOG65542:UOG67584 UEK65542:UEK67584 TUO65542:TUO67584 TKS65542:TKS67584 TAW65542:TAW67584 SRA65542:SRA67584 SHE65542:SHE67584 RXI65542:RXI67584 RNM65542:RNM67584 RDQ65542:RDQ67584 QTU65542:QTU67584 QJY65542:QJY67584 QAC65542:QAC67584 PQG65542:PQG67584 PGK65542:PGK67584 OWO65542:OWO67584 OMS65542:OMS67584 OCW65542:OCW67584 NTA65542:NTA67584 NJE65542:NJE67584 MZI65542:MZI67584 MPM65542:MPM67584 MFQ65542:MFQ67584 LVU65542:LVU67584 LLY65542:LLY67584 LCC65542:LCC67584 KSG65542:KSG67584 KIK65542:KIK67584 JYO65542:JYO67584 JOS65542:JOS67584 JEW65542:JEW67584 IVA65542:IVA67584 ILE65542:ILE67584 IBI65542:IBI67584 HRM65542:HRM67584 HHQ65542:HHQ67584 GXU65542:GXU67584 GNY65542:GNY67584 GEC65542:GEC67584 FUG65542:FUG67584 FKK65542:FKK67584 FAO65542:FAO67584 EQS65542:EQS67584 EGW65542:EGW67584 DXA65542:DXA67584 DNE65542:DNE67584 DDI65542:DDI67584 CTM65542:CTM67584 CJQ65542:CJQ67584 BZU65542:BZU67584 BPY65542:BPY67584 BGC65542:BGC67584 AWG65542:AWG67584 AMK65542:AMK67584 ACO65542:ACO67584 SS65542:SS67584 IW65542:IW67584 WVI8:WVI2048 WLM8:WLM2048 WBQ8:WBQ2048 VRU8:VRU2048 VHY8:VHY2048 UYC8:UYC2048 UOG8:UOG2048 UEK8:UEK2048 TUO8:TUO2048 TKS8:TKS2048 TAW8:TAW2048 SRA8:SRA2048 SHE8:SHE2048 RXI8:RXI2048 RNM8:RNM2048 RDQ8:RDQ2048 QTU8:QTU2048 QJY8:QJY2048 QAC8:QAC2048 PQG8:PQG2048 PGK8:PGK2048 OWO8:OWO2048 OMS8:OMS2048 OCW8:OCW2048 NTA8:NTA2048 NJE8:NJE2048 MZI8:MZI2048 MPM8:MPM2048 MFQ8:MFQ2048 LVU8:LVU2048 LLY8:LLY2048 LCC8:LCC2048 KSG8:KSG2048 KIK8:KIK2048 JYO8:JYO2048 JOS8:JOS2048 JEW8:JEW2048 IVA8:IVA2048 ILE8:ILE2048 IBI8:IBI2048 HRM8:HRM2048 HHQ8:HHQ2048 GXU8:GXU2048 GNY8:GNY2048 GEC8:GEC2048 FUG8:FUG2048 FKK8:FKK2048 FAO8:FAO2048 EQS8:EQS2048 EGW8:EGW2048 DXA8:DXA2048 DNE8:DNE2048 DDI8:DDI2048 CTM8:CTM2048 CJQ8:CJQ2048 BZU8:BZU2048 BPY8:BPY2048 BGC8:BGC2048 AWG8:AWG2048 AMK8:AMK2048 ACO8:ACO2048 SS8:SS2048 IW8:IW2048 A8:A2048">
      <formula1>$AA$6:$AA$56</formula1>
    </dataValidation>
    <dataValidation type="list" errorStyle="warning" allowBlank="1" showErrorMessage="1" sqref="B65542:B67584 WVJ983046:WVJ985088 WLN983046:WLN985088 WBR983046:WBR985088 VRV983046:VRV985088 VHZ983046:VHZ985088 UYD983046:UYD985088 UOH983046:UOH985088 UEL983046:UEL985088 TUP983046:TUP985088 TKT983046:TKT985088 TAX983046:TAX985088 SRB983046:SRB985088 SHF983046:SHF985088 RXJ983046:RXJ985088 RNN983046:RNN985088 RDR983046:RDR985088 QTV983046:QTV985088 QJZ983046:QJZ985088 QAD983046:QAD985088 PQH983046:PQH985088 PGL983046:PGL985088 OWP983046:OWP985088 OMT983046:OMT985088 OCX983046:OCX985088 NTB983046:NTB985088 NJF983046:NJF985088 MZJ983046:MZJ985088 MPN983046:MPN985088 MFR983046:MFR985088 LVV983046:LVV985088 LLZ983046:LLZ985088 LCD983046:LCD985088 KSH983046:KSH985088 KIL983046:KIL985088 JYP983046:JYP985088 JOT983046:JOT985088 JEX983046:JEX985088 IVB983046:IVB985088 ILF983046:ILF985088 IBJ983046:IBJ985088 HRN983046:HRN985088 HHR983046:HHR985088 GXV983046:GXV985088 GNZ983046:GNZ985088 GED983046:GED985088 FUH983046:FUH985088 FKL983046:FKL985088 FAP983046:FAP985088 EQT983046:EQT985088 EGX983046:EGX985088 DXB983046:DXB985088 DNF983046:DNF985088 DDJ983046:DDJ985088 CTN983046:CTN985088 CJR983046:CJR985088 BZV983046:BZV985088 BPZ983046:BPZ985088 BGD983046:BGD985088 AWH983046:AWH985088 AML983046:AML985088 ACP983046:ACP985088 ST983046:ST985088 IX983046:IX985088 B983046:B985088 WVJ917510:WVJ919552 WLN917510:WLN919552 WBR917510:WBR919552 VRV917510:VRV919552 VHZ917510:VHZ919552 UYD917510:UYD919552 UOH917510:UOH919552 UEL917510:UEL919552 TUP917510:TUP919552 TKT917510:TKT919552 TAX917510:TAX919552 SRB917510:SRB919552 SHF917510:SHF919552 RXJ917510:RXJ919552 RNN917510:RNN919552 RDR917510:RDR919552 QTV917510:QTV919552 QJZ917510:QJZ919552 QAD917510:QAD919552 PQH917510:PQH919552 PGL917510:PGL919552 OWP917510:OWP919552 OMT917510:OMT919552 OCX917510:OCX919552 NTB917510:NTB919552 NJF917510:NJF919552 MZJ917510:MZJ919552 MPN917510:MPN919552 MFR917510:MFR919552 LVV917510:LVV919552 LLZ917510:LLZ919552 LCD917510:LCD919552 KSH917510:KSH919552 KIL917510:KIL919552 JYP917510:JYP919552 JOT917510:JOT919552 JEX917510:JEX919552 IVB917510:IVB919552 ILF917510:ILF919552 IBJ917510:IBJ919552 HRN917510:HRN919552 HHR917510:HHR919552 GXV917510:GXV919552 GNZ917510:GNZ919552 GED917510:GED919552 FUH917510:FUH919552 FKL917510:FKL919552 FAP917510:FAP919552 EQT917510:EQT919552 EGX917510:EGX919552 DXB917510:DXB919552 DNF917510:DNF919552 DDJ917510:DDJ919552 CTN917510:CTN919552 CJR917510:CJR919552 BZV917510:BZV919552 BPZ917510:BPZ919552 BGD917510:BGD919552 AWH917510:AWH919552 AML917510:AML919552 ACP917510:ACP919552 ST917510:ST919552 IX917510:IX919552 B917510:B919552 WVJ851974:WVJ854016 WLN851974:WLN854016 WBR851974:WBR854016 VRV851974:VRV854016 VHZ851974:VHZ854016 UYD851974:UYD854016 UOH851974:UOH854016 UEL851974:UEL854016 TUP851974:TUP854016 TKT851974:TKT854016 TAX851974:TAX854016 SRB851974:SRB854016 SHF851974:SHF854016 RXJ851974:RXJ854016 RNN851974:RNN854016 RDR851974:RDR854016 QTV851974:QTV854016 QJZ851974:QJZ854016 QAD851974:QAD854016 PQH851974:PQH854016 PGL851974:PGL854016 OWP851974:OWP854016 OMT851974:OMT854016 OCX851974:OCX854016 NTB851974:NTB854016 NJF851974:NJF854016 MZJ851974:MZJ854016 MPN851974:MPN854016 MFR851974:MFR854016 LVV851974:LVV854016 LLZ851974:LLZ854016 LCD851974:LCD854016 KSH851974:KSH854016 KIL851974:KIL854016 JYP851974:JYP854016 JOT851974:JOT854016 JEX851974:JEX854016 IVB851974:IVB854016 ILF851974:ILF854016 IBJ851974:IBJ854016 HRN851974:HRN854016 HHR851974:HHR854016 GXV851974:GXV854016 GNZ851974:GNZ854016 GED851974:GED854016 FUH851974:FUH854016 FKL851974:FKL854016 FAP851974:FAP854016 EQT851974:EQT854016 EGX851974:EGX854016 DXB851974:DXB854016 DNF851974:DNF854016 DDJ851974:DDJ854016 CTN851974:CTN854016 CJR851974:CJR854016 BZV851974:BZV854016 BPZ851974:BPZ854016 BGD851974:BGD854016 AWH851974:AWH854016 AML851974:AML854016 ACP851974:ACP854016 ST851974:ST854016 IX851974:IX854016 B851974:B854016 WVJ786438:WVJ788480 WLN786438:WLN788480 WBR786438:WBR788480 VRV786438:VRV788480 VHZ786438:VHZ788480 UYD786438:UYD788480 UOH786438:UOH788480 UEL786438:UEL788480 TUP786438:TUP788480 TKT786438:TKT788480 TAX786438:TAX788480 SRB786438:SRB788480 SHF786438:SHF788480 RXJ786438:RXJ788480 RNN786438:RNN788480 RDR786438:RDR788480 QTV786438:QTV788480 QJZ786438:QJZ788480 QAD786438:QAD788480 PQH786438:PQH788480 PGL786438:PGL788480 OWP786438:OWP788480 OMT786438:OMT788480 OCX786438:OCX788480 NTB786438:NTB788480 NJF786438:NJF788480 MZJ786438:MZJ788480 MPN786438:MPN788480 MFR786438:MFR788480 LVV786438:LVV788480 LLZ786438:LLZ788480 LCD786438:LCD788480 KSH786438:KSH788480 KIL786438:KIL788480 JYP786438:JYP788480 JOT786438:JOT788480 JEX786438:JEX788480 IVB786438:IVB788480 ILF786438:ILF788480 IBJ786438:IBJ788480 HRN786438:HRN788480 HHR786438:HHR788480 GXV786438:GXV788480 GNZ786438:GNZ788480 GED786438:GED788480 FUH786438:FUH788480 FKL786438:FKL788480 FAP786438:FAP788480 EQT786438:EQT788480 EGX786438:EGX788480 DXB786438:DXB788480 DNF786438:DNF788480 DDJ786438:DDJ788480 CTN786438:CTN788480 CJR786438:CJR788480 BZV786438:BZV788480 BPZ786438:BPZ788480 BGD786438:BGD788480 AWH786438:AWH788480 AML786438:AML788480 ACP786438:ACP788480 ST786438:ST788480 IX786438:IX788480 B786438:B788480 WVJ720902:WVJ722944 WLN720902:WLN722944 WBR720902:WBR722944 VRV720902:VRV722944 VHZ720902:VHZ722944 UYD720902:UYD722944 UOH720902:UOH722944 UEL720902:UEL722944 TUP720902:TUP722944 TKT720902:TKT722944 TAX720902:TAX722944 SRB720902:SRB722944 SHF720902:SHF722944 RXJ720902:RXJ722944 RNN720902:RNN722944 RDR720902:RDR722944 QTV720902:QTV722944 QJZ720902:QJZ722944 QAD720902:QAD722944 PQH720902:PQH722944 PGL720902:PGL722944 OWP720902:OWP722944 OMT720902:OMT722944 OCX720902:OCX722944 NTB720902:NTB722944 NJF720902:NJF722944 MZJ720902:MZJ722944 MPN720902:MPN722944 MFR720902:MFR722944 LVV720902:LVV722944 LLZ720902:LLZ722944 LCD720902:LCD722944 KSH720902:KSH722944 KIL720902:KIL722944 JYP720902:JYP722944 JOT720902:JOT722944 JEX720902:JEX722944 IVB720902:IVB722944 ILF720902:ILF722944 IBJ720902:IBJ722944 HRN720902:HRN722944 HHR720902:HHR722944 GXV720902:GXV722944 GNZ720902:GNZ722944 GED720902:GED722944 FUH720902:FUH722944 FKL720902:FKL722944 FAP720902:FAP722944 EQT720902:EQT722944 EGX720902:EGX722944 DXB720902:DXB722944 DNF720902:DNF722944 DDJ720902:DDJ722944 CTN720902:CTN722944 CJR720902:CJR722944 BZV720902:BZV722944 BPZ720902:BPZ722944 BGD720902:BGD722944 AWH720902:AWH722944 AML720902:AML722944 ACP720902:ACP722944 ST720902:ST722944 IX720902:IX722944 B720902:B722944 WVJ655366:WVJ657408 WLN655366:WLN657408 WBR655366:WBR657408 VRV655366:VRV657408 VHZ655366:VHZ657408 UYD655366:UYD657408 UOH655366:UOH657408 UEL655366:UEL657408 TUP655366:TUP657408 TKT655366:TKT657408 TAX655366:TAX657408 SRB655366:SRB657408 SHF655366:SHF657408 RXJ655366:RXJ657408 RNN655366:RNN657408 RDR655366:RDR657408 QTV655366:QTV657408 QJZ655366:QJZ657408 QAD655366:QAD657408 PQH655366:PQH657408 PGL655366:PGL657408 OWP655366:OWP657408 OMT655366:OMT657408 OCX655366:OCX657408 NTB655366:NTB657408 NJF655366:NJF657408 MZJ655366:MZJ657408 MPN655366:MPN657408 MFR655366:MFR657408 LVV655366:LVV657408 LLZ655366:LLZ657408 LCD655366:LCD657408 KSH655366:KSH657408 KIL655366:KIL657408 JYP655366:JYP657408 JOT655366:JOT657408 JEX655366:JEX657408 IVB655366:IVB657408 ILF655366:ILF657408 IBJ655366:IBJ657408 HRN655366:HRN657408 HHR655366:HHR657408 GXV655366:GXV657408 GNZ655366:GNZ657408 GED655366:GED657408 FUH655366:FUH657408 FKL655366:FKL657408 FAP655366:FAP657408 EQT655366:EQT657408 EGX655366:EGX657408 DXB655366:DXB657408 DNF655366:DNF657408 DDJ655366:DDJ657408 CTN655366:CTN657408 CJR655366:CJR657408 BZV655366:BZV657408 BPZ655366:BPZ657408 BGD655366:BGD657408 AWH655366:AWH657408 AML655366:AML657408 ACP655366:ACP657408 ST655366:ST657408 IX655366:IX657408 B655366:B657408 WVJ589830:WVJ591872 WLN589830:WLN591872 WBR589830:WBR591872 VRV589830:VRV591872 VHZ589830:VHZ591872 UYD589830:UYD591872 UOH589830:UOH591872 UEL589830:UEL591872 TUP589830:TUP591872 TKT589830:TKT591872 TAX589830:TAX591872 SRB589830:SRB591872 SHF589830:SHF591872 RXJ589830:RXJ591872 RNN589830:RNN591872 RDR589830:RDR591872 QTV589830:QTV591872 QJZ589830:QJZ591872 QAD589830:QAD591872 PQH589830:PQH591872 PGL589830:PGL591872 OWP589830:OWP591872 OMT589830:OMT591872 OCX589830:OCX591872 NTB589830:NTB591872 NJF589830:NJF591872 MZJ589830:MZJ591872 MPN589830:MPN591872 MFR589830:MFR591872 LVV589830:LVV591872 LLZ589830:LLZ591872 LCD589830:LCD591872 KSH589830:KSH591872 KIL589830:KIL591872 JYP589830:JYP591872 JOT589830:JOT591872 JEX589830:JEX591872 IVB589830:IVB591872 ILF589830:ILF591872 IBJ589830:IBJ591872 HRN589830:HRN591872 HHR589830:HHR591872 GXV589830:GXV591872 GNZ589830:GNZ591872 GED589830:GED591872 FUH589830:FUH591872 FKL589830:FKL591872 FAP589830:FAP591872 EQT589830:EQT591872 EGX589830:EGX591872 DXB589830:DXB591872 DNF589830:DNF591872 DDJ589830:DDJ591872 CTN589830:CTN591872 CJR589830:CJR591872 BZV589830:BZV591872 BPZ589830:BPZ591872 BGD589830:BGD591872 AWH589830:AWH591872 AML589830:AML591872 ACP589830:ACP591872 ST589830:ST591872 IX589830:IX591872 B589830:B591872 WVJ524294:WVJ526336 WLN524294:WLN526336 WBR524294:WBR526336 VRV524294:VRV526336 VHZ524294:VHZ526336 UYD524294:UYD526336 UOH524294:UOH526336 UEL524294:UEL526336 TUP524294:TUP526336 TKT524294:TKT526336 TAX524294:TAX526336 SRB524294:SRB526336 SHF524294:SHF526336 RXJ524294:RXJ526336 RNN524294:RNN526336 RDR524294:RDR526336 QTV524294:QTV526336 QJZ524294:QJZ526336 QAD524294:QAD526336 PQH524294:PQH526336 PGL524294:PGL526336 OWP524294:OWP526336 OMT524294:OMT526336 OCX524294:OCX526336 NTB524294:NTB526336 NJF524294:NJF526336 MZJ524294:MZJ526336 MPN524294:MPN526336 MFR524294:MFR526336 LVV524294:LVV526336 LLZ524294:LLZ526336 LCD524294:LCD526336 KSH524294:KSH526336 KIL524294:KIL526336 JYP524294:JYP526336 JOT524294:JOT526336 JEX524294:JEX526336 IVB524294:IVB526336 ILF524294:ILF526336 IBJ524294:IBJ526336 HRN524294:HRN526336 HHR524294:HHR526336 GXV524294:GXV526336 GNZ524294:GNZ526336 GED524294:GED526336 FUH524294:FUH526336 FKL524294:FKL526336 FAP524294:FAP526336 EQT524294:EQT526336 EGX524294:EGX526336 DXB524294:DXB526336 DNF524294:DNF526336 DDJ524294:DDJ526336 CTN524294:CTN526336 CJR524294:CJR526336 BZV524294:BZV526336 BPZ524294:BPZ526336 BGD524294:BGD526336 AWH524294:AWH526336 AML524294:AML526336 ACP524294:ACP526336 ST524294:ST526336 IX524294:IX526336 B524294:B526336 WVJ458758:WVJ460800 WLN458758:WLN460800 WBR458758:WBR460800 VRV458758:VRV460800 VHZ458758:VHZ460800 UYD458758:UYD460800 UOH458758:UOH460800 UEL458758:UEL460800 TUP458758:TUP460800 TKT458758:TKT460800 TAX458758:TAX460800 SRB458758:SRB460800 SHF458758:SHF460800 RXJ458758:RXJ460800 RNN458758:RNN460800 RDR458758:RDR460800 QTV458758:QTV460800 QJZ458758:QJZ460800 QAD458758:QAD460800 PQH458758:PQH460800 PGL458758:PGL460800 OWP458758:OWP460800 OMT458758:OMT460800 OCX458758:OCX460800 NTB458758:NTB460800 NJF458758:NJF460800 MZJ458758:MZJ460800 MPN458758:MPN460800 MFR458758:MFR460800 LVV458758:LVV460800 LLZ458758:LLZ460800 LCD458758:LCD460800 KSH458758:KSH460800 KIL458758:KIL460800 JYP458758:JYP460800 JOT458758:JOT460800 JEX458758:JEX460800 IVB458758:IVB460800 ILF458758:ILF460800 IBJ458758:IBJ460800 HRN458758:HRN460800 HHR458758:HHR460800 GXV458758:GXV460800 GNZ458758:GNZ460800 GED458758:GED460800 FUH458758:FUH460800 FKL458758:FKL460800 FAP458758:FAP460800 EQT458758:EQT460800 EGX458758:EGX460800 DXB458758:DXB460800 DNF458758:DNF460800 DDJ458758:DDJ460800 CTN458758:CTN460800 CJR458758:CJR460800 BZV458758:BZV460800 BPZ458758:BPZ460800 BGD458758:BGD460800 AWH458758:AWH460800 AML458758:AML460800 ACP458758:ACP460800 ST458758:ST460800 IX458758:IX460800 B458758:B460800 WVJ393222:WVJ395264 WLN393222:WLN395264 WBR393222:WBR395264 VRV393222:VRV395264 VHZ393222:VHZ395264 UYD393222:UYD395264 UOH393222:UOH395264 UEL393222:UEL395264 TUP393222:TUP395264 TKT393222:TKT395264 TAX393222:TAX395264 SRB393222:SRB395264 SHF393222:SHF395264 RXJ393222:RXJ395264 RNN393222:RNN395264 RDR393222:RDR395264 QTV393222:QTV395264 QJZ393222:QJZ395264 QAD393222:QAD395264 PQH393222:PQH395264 PGL393222:PGL395264 OWP393222:OWP395264 OMT393222:OMT395264 OCX393222:OCX395264 NTB393222:NTB395264 NJF393222:NJF395264 MZJ393222:MZJ395264 MPN393222:MPN395264 MFR393222:MFR395264 LVV393222:LVV395264 LLZ393222:LLZ395264 LCD393222:LCD395264 KSH393222:KSH395264 KIL393222:KIL395264 JYP393222:JYP395264 JOT393222:JOT395264 JEX393222:JEX395264 IVB393222:IVB395264 ILF393222:ILF395264 IBJ393222:IBJ395264 HRN393222:HRN395264 HHR393222:HHR395264 GXV393222:GXV395264 GNZ393222:GNZ395264 GED393222:GED395264 FUH393222:FUH395264 FKL393222:FKL395264 FAP393222:FAP395264 EQT393222:EQT395264 EGX393222:EGX395264 DXB393222:DXB395264 DNF393222:DNF395264 DDJ393222:DDJ395264 CTN393222:CTN395264 CJR393222:CJR395264 BZV393222:BZV395264 BPZ393222:BPZ395264 BGD393222:BGD395264 AWH393222:AWH395264 AML393222:AML395264 ACP393222:ACP395264 ST393222:ST395264 IX393222:IX395264 B393222:B395264 WVJ327686:WVJ329728 WLN327686:WLN329728 WBR327686:WBR329728 VRV327686:VRV329728 VHZ327686:VHZ329728 UYD327686:UYD329728 UOH327686:UOH329728 UEL327686:UEL329728 TUP327686:TUP329728 TKT327686:TKT329728 TAX327686:TAX329728 SRB327686:SRB329728 SHF327686:SHF329728 RXJ327686:RXJ329728 RNN327686:RNN329728 RDR327686:RDR329728 QTV327686:QTV329728 QJZ327686:QJZ329728 QAD327686:QAD329728 PQH327686:PQH329728 PGL327686:PGL329728 OWP327686:OWP329728 OMT327686:OMT329728 OCX327686:OCX329728 NTB327686:NTB329728 NJF327686:NJF329728 MZJ327686:MZJ329728 MPN327686:MPN329728 MFR327686:MFR329728 LVV327686:LVV329728 LLZ327686:LLZ329728 LCD327686:LCD329728 KSH327686:KSH329728 KIL327686:KIL329728 JYP327686:JYP329728 JOT327686:JOT329728 JEX327686:JEX329728 IVB327686:IVB329728 ILF327686:ILF329728 IBJ327686:IBJ329728 HRN327686:HRN329728 HHR327686:HHR329728 GXV327686:GXV329728 GNZ327686:GNZ329728 GED327686:GED329728 FUH327686:FUH329728 FKL327686:FKL329728 FAP327686:FAP329728 EQT327686:EQT329728 EGX327686:EGX329728 DXB327686:DXB329728 DNF327686:DNF329728 DDJ327686:DDJ329728 CTN327686:CTN329728 CJR327686:CJR329728 BZV327686:BZV329728 BPZ327686:BPZ329728 BGD327686:BGD329728 AWH327686:AWH329728 AML327686:AML329728 ACP327686:ACP329728 ST327686:ST329728 IX327686:IX329728 B327686:B329728 WVJ262150:WVJ264192 WLN262150:WLN264192 WBR262150:WBR264192 VRV262150:VRV264192 VHZ262150:VHZ264192 UYD262150:UYD264192 UOH262150:UOH264192 UEL262150:UEL264192 TUP262150:TUP264192 TKT262150:TKT264192 TAX262150:TAX264192 SRB262150:SRB264192 SHF262150:SHF264192 RXJ262150:RXJ264192 RNN262150:RNN264192 RDR262150:RDR264192 QTV262150:QTV264192 QJZ262150:QJZ264192 QAD262150:QAD264192 PQH262150:PQH264192 PGL262150:PGL264192 OWP262150:OWP264192 OMT262150:OMT264192 OCX262150:OCX264192 NTB262150:NTB264192 NJF262150:NJF264192 MZJ262150:MZJ264192 MPN262150:MPN264192 MFR262150:MFR264192 LVV262150:LVV264192 LLZ262150:LLZ264192 LCD262150:LCD264192 KSH262150:KSH264192 KIL262150:KIL264192 JYP262150:JYP264192 JOT262150:JOT264192 JEX262150:JEX264192 IVB262150:IVB264192 ILF262150:ILF264192 IBJ262150:IBJ264192 HRN262150:HRN264192 HHR262150:HHR264192 GXV262150:GXV264192 GNZ262150:GNZ264192 GED262150:GED264192 FUH262150:FUH264192 FKL262150:FKL264192 FAP262150:FAP264192 EQT262150:EQT264192 EGX262150:EGX264192 DXB262150:DXB264192 DNF262150:DNF264192 DDJ262150:DDJ264192 CTN262150:CTN264192 CJR262150:CJR264192 BZV262150:BZV264192 BPZ262150:BPZ264192 BGD262150:BGD264192 AWH262150:AWH264192 AML262150:AML264192 ACP262150:ACP264192 ST262150:ST264192 IX262150:IX264192 B262150:B264192 WVJ196614:WVJ198656 WLN196614:WLN198656 WBR196614:WBR198656 VRV196614:VRV198656 VHZ196614:VHZ198656 UYD196614:UYD198656 UOH196614:UOH198656 UEL196614:UEL198656 TUP196614:TUP198656 TKT196614:TKT198656 TAX196614:TAX198656 SRB196614:SRB198656 SHF196614:SHF198656 RXJ196614:RXJ198656 RNN196614:RNN198656 RDR196614:RDR198656 QTV196614:QTV198656 QJZ196614:QJZ198656 QAD196614:QAD198656 PQH196614:PQH198656 PGL196614:PGL198656 OWP196614:OWP198656 OMT196614:OMT198656 OCX196614:OCX198656 NTB196614:NTB198656 NJF196614:NJF198656 MZJ196614:MZJ198656 MPN196614:MPN198656 MFR196614:MFR198656 LVV196614:LVV198656 LLZ196614:LLZ198656 LCD196614:LCD198656 KSH196614:KSH198656 KIL196614:KIL198656 JYP196614:JYP198656 JOT196614:JOT198656 JEX196614:JEX198656 IVB196614:IVB198656 ILF196614:ILF198656 IBJ196614:IBJ198656 HRN196614:HRN198656 HHR196614:HHR198656 GXV196614:GXV198656 GNZ196614:GNZ198656 GED196614:GED198656 FUH196614:FUH198656 FKL196614:FKL198656 FAP196614:FAP198656 EQT196614:EQT198656 EGX196614:EGX198656 DXB196614:DXB198656 DNF196614:DNF198656 DDJ196614:DDJ198656 CTN196614:CTN198656 CJR196614:CJR198656 BZV196614:BZV198656 BPZ196614:BPZ198656 BGD196614:BGD198656 AWH196614:AWH198656 AML196614:AML198656 ACP196614:ACP198656 ST196614:ST198656 IX196614:IX198656 B196614:B198656 WVJ131078:WVJ133120 WLN131078:WLN133120 WBR131078:WBR133120 VRV131078:VRV133120 VHZ131078:VHZ133120 UYD131078:UYD133120 UOH131078:UOH133120 UEL131078:UEL133120 TUP131078:TUP133120 TKT131078:TKT133120 TAX131078:TAX133120 SRB131078:SRB133120 SHF131078:SHF133120 RXJ131078:RXJ133120 RNN131078:RNN133120 RDR131078:RDR133120 QTV131078:QTV133120 QJZ131078:QJZ133120 QAD131078:QAD133120 PQH131078:PQH133120 PGL131078:PGL133120 OWP131078:OWP133120 OMT131078:OMT133120 OCX131078:OCX133120 NTB131078:NTB133120 NJF131078:NJF133120 MZJ131078:MZJ133120 MPN131078:MPN133120 MFR131078:MFR133120 LVV131078:LVV133120 LLZ131078:LLZ133120 LCD131078:LCD133120 KSH131078:KSH133120 KIL131078:KIL133120 JYP131078:JYP133120 JOT131078:JOT133120 JEX131078:JEX133120 IVB131078:IVB133120 ILF131078:ILF133120 IBJ131078:IBJ133120 HRN131078:HRN133120 HHR131078:HHR133120 GXV131078:GXV133120 GNZ131078:GNZ133120 GED131078:GED133120 FUH131078:FUH133120 FKL131078:FKL133120 FAP131078:FAP133120 EQT131078:EQT133120 EGX131078:EGX133120 DXB131078:DXB133120 DNF131078:DNF133120 DDJ131078:DDJ133120 CTN131078:CTN133120 CJR131078:CJR133120 BZV131078:BZV133120 BPZ131078:BPZ133120 BGD131078:BGD133120 AWH131078:AWH133120 AML131078:AML133120 ACP131078:ACP133120 ST131078:ST133120 IX131078:IX133120 B131078:B133120 WVJ65542:WVJ67584 WLN65542:WLN67584 WBR65542:WBR67584 VRV65542:VRV67584 VHZ65542:VHZ67584 UYD65542:UYD67584 UOH65542:UOH67584 UEL65542:UEL67584 TUP65542:TUP67584 TKT65542:TKT67584 TAX65542:TAX67584 SRB65542:SRB67584 SHF65542:SHF67584 RXJ65542:RXJ67584 RNN65542:RNN67584 RDR65542:RDR67584 QTV65542:QTV67584 QJZ65542:QJZ67584 QAD65542:QAD67584 PQH65542:PQH67584 PGL65542:PGL67584 OWP65542:OWP67584 OMT65542:OMT67584 OCX65542:OCX67584 NTB65542:NTB67584 NJF65542:NJF67584 MZJ65542:MZJ67584 MPN65542:MPN67584 MFR65542:MFR67584 LVV65542:LVV67584 LLZ65542:LLZ67584 LCD65542:LCD67584 KSH65542:KSH67584 KIL65542:KIL67584 JYP65542:JYP67584 JOT65542:JOT67584 JEX65542:JEX67584 IVB65542:IVB67584 ILF65542:ILF67584 IBJ65542:IBJ67584 HRN65542:HRN67584 HHR65542:HHR67584 GXV65542:GXV67584 GNZ65542:GNZ67584 GED65542:GED67584 FUH65542:FUH67584 FKL65542:FKL67584 FAP65542:FAP67584 EQT65542:EQT67584 EGX65542:EGX67584 DXB65542:DXB67584 DNF65542:DNF67584 DDJ65542:DDJ67584 CTN65542:CTN67584 CJR65542:CJR67584 BZV65542:BZV67584 BPZ65542:BPZ67584 BGD65542:BGD67584 AWH65542:AWH67584 AML65542:AML67584 ACP65542:ACP67584 ST65542:ST67584 IX65542:IX67584 WVJ8:WVJ2048 WLN8:WLN2048 WBR8:WBR2048 VRV8:VRV2048 VHZ8:VHZ2048 UYD8:UYD2048 UOH8:UOH2048 UEL8:UEL2048 TUP8:TUP2048 TKT8:TKT2048 TAX8:TAX2048 SRB8:SRB2048 SHF8:SHF2048 RXJ8:RXJ2048 RNN8:RNN2048 RDR8:RDR2048 QTV8:QTV2048 QJZ8:QJZ2048 QAD8:QAD2048 PQH8:PQH2048 PGL8:PGL2048 OWP8:OWP2048 OMT8:OMT2048 OCX8:OCX2048 NTB8:NTB2048 NJF8:NJF2048 MZJ8:MZJ2048 MPN8:MPN2048 MFR8:MFR2048 LVV8:LVV2048 LLZ8:LLZ2048 LCD8:LCD2048 KSH8:KSH2048 KIL8:KIL2048 JYP8:JYP2048 JOT8:JOT2048 JEX8:JEX2048 IVB8:IVB2048 ILF8:ILF2048 IBJ8:IBJ2048 HRN8:HRN2048 HHR8:HHR2048 GXV8:GXV2048 GNZ8:GNZ2048 GED8:GED2048 FUH8:FUH2048 FKL8:FKL2048 FAP8:FAP2048 EQT8:EQT2048 EGX8:EGX2048 DXB8:DXB2048 DNF8:DNF2048 DDJ8:DDJ2048 CTN8:CTN2048 CJR8:CJR2048 BZV8:BZV2048 BPZ8:BPZ2048 BGD8:BGD2048 AWH8:AWH2048 AML8:AML2048 ACP8:ACP2048 ST8:ST2048 IX8:IX2048 B8:B2048">
      <formula1>$AB$6:$AB$110</formula1>
    </dataValidation>
    <dataValidation type="list" allowBlank="1" sqref="G65542:G67584 JC65542:JC67584 SY65542:SY67584 ACU65542:ACU67584 AMQ65542:AMQ67584 AWM65542:AWM67584 BGI65542:BGI67584 BQE65542:BQE67584 CAA65542:CAA67584 CJW65542:CJW67584 CTS65542:CTS67584 DDO65542:DDO67584 DNK65542:DNK67584 DXG65542:DXG67584 EHC65542:EHC67584 EQY65542:EQY67584 FAU65542:FAU67584 FKQ65542:FKQ67584 FUM65542:FUM67584 GEI65542:GEI67584 GOE65542:GOE67584 GYA65542:GYA67584 HHW65542:HHW67584 HRS65542:HRS67584 IBO65542:IBO67584 ILK65542:ILK67584 IVG65542:IVG67584 JFC65542:JFC67584 JOY65542:JOY67584 JYU65542:JYU67584 KIQ65542:KIQ67584 KSM65542:KSM67584 LCI65542:LCI67584 LME65542:LME67584 LWA65542:LWA67584 MFW65542:MFW67584 MPS65542:MPS67584 MZO65542:MZO67584 NJK65542:NJK67584 NTG65542:NTG67584 ODC65542:ODC67584 OMY65542:OMY67584 OWU65542:OWU67584 PGQ65542:PGQ67584 PQM65542:PQM67584 QAI65542:QAI67584 QKE65542:QKE67584 QUA65542:QUA67584 RDW65542:RDW67584 RNS65542:RNS67584 RXO65542:RXO67584 SHK65542:SHK67584 SRG65542:SRG67584 TBC65542:TBC67584 TKY65542:TKY67584 TUU65542:TUU67584 UEQ65542:UEQ67584 UOM65542:UOM67584 UYI65542:UYI67584 VIE65542:VIE67584 VSA65542:VSA67584 WBW65542:WBW67584 WLS65542:WLS67584 WVO65542:WVO67584 G131078:G133120 JC131078:JC133120 SY131078:SY133120 ACU131078:ACU133120 AMQ131078:AMQ133120 AWM131078:AWM133120 BGI131078:BGI133120 BQE131078:BQE133120 CAA131078:CAA133120 CJW131078:CJW133120 CTS131078:CTS133120 DDO131078:DDO133120 DNK131078:DNK133120 DXG131078:DXG133120 EHC131078:EHC133120 EQY131078:EQY133120 FAU131078:FAU133120 FKQ131078:FKQ133120 FUM131078:FUM133120 GEI131078:GEI133120 GOE131078:GOE133120 GYA131078:GYA133120 HHW131078:HHW133120 HRS131078:HRS133120 IBO131078:IBO133120 ILK131078:ILK133120 IVG131078:IVG133120 JFC131078:JFC133120 JOY131078:JOY133120 JYU131078:JYU133120 KIQ131078:KIQ133120 KSM131078:KSM133120 LCI131078:LCI133120 LME131078:LME133120 LWA131078:LWA133120 MFW131078:MFW133120 MPS131078:MPS133120 MZO131078:MZO133120 NJK131078:NJK133120 NTG131078:NTG133120 ODC131078:ODC133120 OMY131078:OMY133120 OWU131078:OWU133120 PGQ131078:PGQ133120 PQM131078:PQM133120 QAI131078:QAI133120 QKE131078:QKE133120 QUA131078:QUA133120 RDW131078:RDW133120 RNS131078:RNS133120 RXO131078:RXO133120 SHK131078:SHK133120 SRG131078:SRG133120 TBC131078:TBC133120 TKY131078:TKY133120 TUU131078:TUU133120 UEQ131078:UEQ133120 UOM131078:UOM133120 UYI131078:UYI133120 VIE131078:VIE133120 VSA131078:VSA133120 WBW131078:WBW133120 WLS131078:WLS133120 WVO131078:WVO133120 G196614:G198656 JC196614:JC198656 SY196614:SY198656 ACU196614:ACU198656 AMQ196614:AMQ198656 AWM196614:AWM198656 BGI196614:BGI198656 BQE196614:BQE198656 CAA196614:CAA198656 CJW196614:CJW198656 CTS196614:CTS198656 DDO196614:DDO198656 DNK196614:DNK198656 DXG196614:DXG198656 EHC196614:EHC198656 EQY196614:EQY198656 FAU196614:FAU198656 FKQ196614:FKQ198656 FUM196614:FUM198656 GEI196614:GEI198656 GOE196614:GOE198656 GYA196614:GYA198656 HHW196614:HHW198656 HRS196614:HRS198656 IBO196614:IBO198656 ILK196614:ILK198656 IVG196614:IVG198656 JFC196614:JFC198656 JOY196614:JOY198656 JYU196614:JYU198656 KIQ196614:KIQ198656 KSM196614:KSM198656 LCI196614:LCI198656 LME196614:LME198656 LWA196614:LWA198656 MFW196614:MFW198656 MPS196614:MPS198656 MZO196614:MZO198656 NJK196614:NJK198656 NTG196614:NTG198656 ODC196614:ODC198656 OMY196614:OMY198656 OWU196614:OWU198656 PGQ196614:PGQ198656 PQM196614:PQM198656 QAI196614:QAI198656 QKE196614:QKE198656 QUA196614:QUA198656 RDW196614:RDW198656 RNS196614:RNS198656 RXO196614:RXO198656 SHK196614:SHK198656 SRG196614:SRG198656 TBC196614:TBC198656 TKY196614:TKY198656 TUU196614:TUU198656 UEQ196614:UEQ198656 UOM196614:UOM198656 UYI196614:UYI198656 VIE196614:VIE198656 VSA196614:VSA198656 WBW196614:WBW198656 WLS196614:WLS198656 WVO196614:WVO198656 G262150:G264192 JC262150:JC264192 SY262150:SY264192 ACU262150:ACU264192 AMQ262150:AMQ264192 AWM262150:AWM264192 BGI262150:BGI264192 BQE262150:BQE264192 CAA262150:CAA264192 CJW262150:CJW264192 CTS262150:CTS264192 DDO262150:DDO264192 DNK262150:DNK264192 DXG262150:DXG264192 EHC262150:EHC264192 EQY262150:EQY264192 FAU262150:FAU264192 FKQ262150:FKQ264192 FUM262150:FUM264192 GEI262150:GEI264192 GOE262150:GOE264192 GYA262150:GYA264192 HHW262150:HHW264192 HRS262150:HRS264192 IBO262150:IBO264192 ILK262150:ILK264192 IVG262150:IVG264192 JFC262150:JFC264192 JOY262150:JOY264192 JYU262150:JYU264192 KIQ262150:KIQ264192 KSM262150:KSM264192 LCI262150:LCI264192 LME262150:LME264192 LWA262150:LWA264192 MFW262150:MFW264192 MPS262150:MPS264192 MZO262150:MZO264192 NJK262150:NJK264192 NTG262150:NTG264192 ODC262150:ODC264192 OMY262150:OMY264192 OWU262150:OWU264192 PGQ262150:PGQ264192 PQM262150:PQM264192 QAI262150:QAI264192 QKE262150:QKE264192 QUA262150:QUA264192 RDW262150:RDW264192 RNS262150:RNS264192 RXO262150:RXO264192 SHK262150:SHK264192 SRG262150:SRG264192 TBC262150:TBC264192 TKY262150:TKY264192 TUU262150:TUU264192 UEQ262150:UEQ264192 UOM262150:UOM264192 UYI262150:UYI264192 VIE262150:VIE264192 VSA262150:VSA264192 WBW262150:WBW264192 WLS262150:WLS264192 WVO262150:WVO264192 G327686:G329728 JC327686:JC329728 SY327686:SY329728 ACU327686:ACU329728 AMQ327686:AMQ329728 AWM327686:AWM329728 BGI327686:BGI329728 BQE327686:BQE329728 CAA327686:CAA329728 CJW327686:CJW329728 CTS327686:CTS329728 DDO327686:DDO329728 DNK327686:DNK329728 DXG327686:DXG329728 EHC327686:EHC329728 EQY327686:EQY329728 FAU327686:FAU329728 FKQ327686:FKQ329728 FUM327686:FUM329728 GEI327686:GEI329728 GOE327686:GOE329728 GYA327686:GYA329728 HHW327686:HHW329728 HRS327686:HRS329728 IBO327686:IBO329728 ILK327686:ILK329728 IVG327686:IVG329728 JFC327686:JFC329728 JOY327686:JOY329728 JYU327686:JYU329728 KIQ327686:KIQ329728 KSM327686:KSM329728 LCI327686:LCI329728 LME327686:LME329728 LWA327686:LWA329728 MFW327686:MFW329728 MPS327686:MPS329728 MZO327686:MZO329728 NJK327686:NJK329728 NTG327686:NTG329728 ODC327686:ODC329728 OMY327686:OMY329728 OWU327686:OWU329728 PGQ327686:PGQ329728 PQM327686:PQM329728 QAI327686:QAI329728 QKE327686:QKE329728 QUA327686:QUA329728 RDW327686:RDW329728 RNS327686:RNS329728 RXO327686:RXO329728 SHK327686:SHK329728 SRG327686:SRG329728 TBC327686:TBC329728 TKY327686:TKY329728 TUU327686:TUU329728 UEQ327686:UEQ329728 UOM327686:UOM329728 UYI327686:UYI329728 VIE327686:VIE329728 VSA327686:VSA329728 WBW327686:WBW329728 WLS327686:WLS329728 WVO327686:WVO329728 G393222:G395264 JC393222:JC395264 SY393222:SY395264 ACU393222:ACU395264 AMQ393222:AMQ395264 AWM393222:AWM395264 BGI393222:BGI395264 BQE393222:BQE395264 CAA393222:CAA395264 CJW393222:CJW395264 CTS393222:CTS395264 DDO393222:DDO395264 DNK393222:DNK395264 DXG393222:DXG395264 EHC393222:EHC395264 EQY393222:EQY395264 FAU393222:FAU395264 FKQ393222:FKQ395264 FUM393222:FUM395264 GEI393222:GEI395264 GOE393222:GOE395264 GYA393222:GYA395264 HHW393222:HHW395264 HRS393222:HRS395264 IBO393222:IBO395264 ILK393222:ILK395264 IVG393222:IVG395264 JFC393222:JFC395264 JOY393222:JOY395264 JYU393222:JYU395264 KIQ393222:KIQ395264 KSM393222:KSM395264 LCI393222:LCI395264 LME393222:LME395264 LWA393222:LWA395264 MFW393222:MFW395264 MPS393222:MPS395264 MZO393222:MZO395264 NJK393222:NJK395264 NTG393222:NTG395264 ODC393222:ODC395264 OMY393222:OMY395264 OWU393222:OWU395264 PGQ393222:PGQ395264 PQM393222:PQM395264 QAI393222:QAI395264 QKE393222:QKE395264 QUA393222:QUA395264 RDW393222:RDW395264 RNS393222:RNS395264 RXO393222:RXO395264 SHK393222:SHK395264 SRG393222:SRG395264 TBC393222:TBC395264 TKY393222:TKY395264 TUU393222:TUU395264 UEQ393222:UEQ395264 UOM393222:UOM395264 UYI393222:UYI395264 VIE393222:VIE395264 VSA393222:VSA395264 WBW393222:WBW395264 WLS393222:WLS395264 WVO393222:WVO395264 G458758:G460800 JC458758:JC460800 SY458758:SY460800 ACU458758:ACU460800 AMQ458758:AMQ460800 AWM458758:AWM460800 BGI458758:BGI460800 BQE458758:BQE460800 CAA458758:CAA460800 CJW458758:CJW460800 CTS458758:CTS460800 DDO458758:DDO460800 DNK458758:DNK460800 DXG458758:DXG460800 EHC458758:EHC460800 EQY458758:EQY460800 FAU458758:FAU460800 FKQ458758:FKQ460800 FUM458758:FUM460800 GEI458758:GEI460800 GOE458758:GOE460800 GYA458758:GYA460800 HHW458758:HHW460800 HRS458758:HRS460800 IBO458758:IBO460800 ILK458758:ILK460800 IVG458758:IVG460800 JFC458758:JFC460800 JOY458758:JOY460800 JYU458758:JYU460800 KIQ458758:KIQ460800 KSM458758:KSM460800 LCI458758:LCI460800 LME458758:LME460800 LWA458758:LWA460800 MFW458758:MFW460800 MPS458758:MPS460800 MZO458758:MZO460800 NJK458758:NJK460800 NTG458758:NTG460800 ODC458758:ODC460800 OMY458758:OMY460800 OWU458758:OWU460800 PGQ458758:PGQ460800 PQM458758:PQM460800 QAI458758:QAI460800 QKE458758:QKE460800 QUA458758:QUA460800 RDW458758:RDW460800 RNS458758:RNS460800 RXO458758:RXO460800 SHK458758:SHK460800 SRG458758:SRG460800 TBC458758:TBC460800 TKY458758:TKY460800 TUU458758:TUU460800 UEQ458758:UEQ460800 UOM458758:UOM460800 UYI458758:UYI460800 VIE458758:VIE460800 VSA458758:VSA460800 WBW458758:WBW460800 WLS458758:WLS460800 WVO458758:WVO460800 G524294:G526336 JC524294:JC526336 SY524294:SY526336 ACU524294:ACU526336 AMQ524294:AMQ526336 AWM524294:AWM526336 BGI524294:BGI526336 BQE524294:BQE526336 CAA524294:CAA526336 CJW524294:CJW526336 CTS524294:CTS526336 DDO524294:DDO526336 DNK524294:DNK526336 DXG524294:DXG526336 EHC524294:EHC526336 EQY524294:EQY526336 FAU524294:FAU526336 FKQ524294:FKQ526336 FUM524294:FUM526336 GEI524294:GEI526336 GOE524294:GOE526336 GYA524294:GYA526336 HHW524294:HHW526336 HRS524294:HRS526336 IBO524294:IBO526336 ILK524294:ILK526336 IVG524294:IVG526336 JFC524294:JFC526336 JOY524294:JOY526336 JYU524294:JYU526336 KIQ524294:KIQ526336 KSM524294:KSM526336 LCI524294:LCI526336 LME524294:LME526336 LWA524294:LWA526336 MFW524294:MFW526336 MPS524294:MPS526336 MZO524294:MZO526336 NJK524294:NJK526336 NTG524294:NTG526336 ODC524294:ODC526336 OMY524294:OMY526336 OWU524294:OWU526336 PGQ524294:PGQ526336 PQM524294:PQM526336 QAI524294:QAI526336 QKE524294:QKE526336 QUA524294:QUA526336 RDW524294:RDW526336 RNS524294:RNS526336 RXO524294:RXO526336 SHK524294:SHK526336 SRG524294:SRG526336 TBC524294:TBC526336 TKY524294:TKY526336 TUU524294:TUU526336 UEQ524294:UEQ526336 UOM524294:UOM526336 UYI524294:UYI526336 VIE524294:VIE526336 VSA524294:VSA526336 WBW524294:WBW526336 WLS524294:WLS526336 WVO524294:WVO526336 G589830:G591872 JC589830:JC591872 SY589830:SY591872 ACU589830:ACU591872 AMQ589830:AMQ591872 AWM589830:AWM591872 BGI589830:BGI591872 BQE589830:BQE591872 CAA589830:CAA591872 CJW589830:CJW591872 CTS589830:CTS591872 DDO589830:DDO591872 DNK589830:DNK591872 DXG589830:DXG591872 EHC589830:EHC591872 EQY589830:EQY591872 FAU589830:FAU591872 FKQ589830:FKQ591872 FUM589830:FUM591872 GEI589830:GEI591872 GOE589830:GOE591872 GYA589830:GYA591872 HHW589830:HHW591872 HRS589830:HRS591872 IBO589830:IBO591872 ILK589830:ILK591872 IVG589830:IVG591872 JFC589830:JFC591872 JOY589830:JOY591872 JYU589830:JYU591872 KIQ589830:KIQ591872 KSM589830:KSM591872 LCI589830:LCI591872 LME589830:LME591872 LWA589830:LWA591872 MFW589830:MFW591872 MPS589830:MPS591872 MZO589830:MZO591872 NJK589830:NJK591872 NTG589830:NTG591872 ODC589830:ODC591872 OMY589830:OMY591872 OWU589830:OWU591872 PGQ589830:PGQ591872 PQM589830:PQM591872 QAI589830:QAI591872 QKE589830:QKE591872 QUA589830:QUA591872 RDW589830:RDW591872 RNS589830:RNS591872 RXO589830:RXO591872 SHK589830:SHK591872 SRG589830:SRG591872 TBC589830:TBC591872 TKY589830:TKY591872 TUU589830:TUU591872 UEQ589830:UEQ591872 UOM589830:UOM591872 UYI589830:UYI591872 VIE589830:VIE591872 VSA589830:VSA591872 WBW589830:WBW591872 WLS589830:WLS591872 WVO589830:WVO591872 G655366:G657408 JC655366:JC657408 SY655366:SY657408 ACU655366:ACU657408 AMQ655366:AMQ657408 AWM655366:AWM657408 BGI655366:BGI657408 BQE655366:BQE657408 CAA655366:CAA657408 CJW655366:CJW657408 CTS655366:CTS657408 DDO655366:DDO657408 DNK655366:DNK657408 DXG655366:DXG657408 EHC655366:EHC657408 EQY655366:EQY657408 FAU655366:FAU657408 FKQ655366:FKQ657408 FUM655366:FUM657408 GEI655366:GEI657408 GOE655366:GOE657408 GYA655366:GYA657408 HHW655366:HHW657408 HRS655366:HRS657408 IBO655366:IBO657408 ILK655366:ILK657408 IVG655366:IVG657408 JFC655366:JFC657408 JOY655366:JOY657408 JYU655366:JYU657408 KIQ655366:KIQ657408 KSM655366:KSM657408 LCI655366:LCI657408 LME655366:LME657408 LWA655366:LWA657408 MFW655366:MFW657408 MPS655366:MPS657408 MZO655366:MZO657408 NJK655366:NJK657408 NTG655366:NTG657408 ODC655366:ODC657408 OMY655366:OMY657408 OWU655366:OWU657408 PGQ655366:PGQ657408 PQM655366:PQM657408 QAI655366:QAI657408 QKE655366:QKE657408 QUA655366:QUA657408 RDW655366:RDW657408 RNS655366:RNS657408 RXO655366:RXO657408 SHK655366:SHK657408 SRG655366:SRG657408 TBC655366:TBC657408 TKY655366:TKY657408 TUU655366:TUU657408 UEQ655366:UEQ657408 UOM655366:UOM657408 UYI655366:UYI657408 VIE655366:VIE657408 VSA655366:VSA657408 WBW655366:WBW657408 WLS655366:WLS657408 WVO655366:WVO657408 G720902:G722944 JC720902:JC722944 SY720902:SY722944 ACU720902:ACU722944 AMQ720902:AMQ722944 AWM720902:AWM722944 BGI720902:BGI722944 BQE720902:BQE722944 CAA720902:CAA722944 CJW720902:CJW722944 CTS720902:CTS722944 DDO720902:DDO722944 DNK720902:DNK722944 DXG720902:DXG722944 EHC720902:EHC722944 EQY720902:EQY722944 FAU720902:FAU722944 FKQ720902:FKQ722944 FUM720902:FUM722944 GEI720902:GEI722944 GOE720902:GOE722944 GYA720902:GYA722944 HHW720902:HHW722944 HRS720902:HRS722944 IBO720902:IBO722944 ILK720902:ILK722944 IVG720902:IVG722944 JFC720902:JFC722944 JOY720902:JOY722944 JYU720902:JYU722944 KIQ720902:KIQ722944 KSM720902:KSM722944 LCI720902:LCI722944 LME720902:LME722944 LWA720902:LWA722944 MFW720902:MFW722944 MPS720902:MPS722944 MZO720902:MZO722944 NJK720902:NJK722944 NTG720902:NTG722944 ODC720902:ODC722944 OMY720902:OMY722944 OWU720902:OWU722944 PGQ720902:PGQ722944 PQM720902:PQM722944 QAI720902:QAI722944 QKE720902:QKE722944 QUA720902:QUA722944 RDW720902:RDW722944 RNS720902:RNS722944 RXO720902:RXO722944 SHK720902:SHK722944 SRG720902:SRG722944 TBC720902:TBC722944 TKY720902:TKY722944 TUU720902:TUU722944 UEQ720902:UEQ722944 UOM720902:UOM722944 UYI720902:UYI722944 VIE720902:VIE722944 VSA720902:VSA722944 WBW720902:WBW722944 WLS720902:WLS722944 WVO720902:WVO722944 G786438:G788480 JC786438:JC788480 SY786438:SY788480 ACU786438:ACU788480 AMQ786438:AMQ788480 AWM786438:AWM788480 BGI786438:BGI788480 BQE786438:BQE788480 CAA786438:CAA788480 CJW786438:CJW788480 CTS786438:CTS788480 DDO786438:DDO788480 DNK786438:DNK788480 DXG786438:DXG788480 EHC786438:EHC788480 EQY786438:EQY788480 FAU786438:FAU788480 FKQ786438:FKQ788480 FUM786438:FUM788480 GEI786438:GEI788480 GOE786438:GOE788480 GYA786438:GYA788480 HHW786438:HHW788480 HRS786438:HRS788480 IBO786438:IBO788480 ILK786438:ILK788480 IVG786438:IVG788480 JFC786438:JFC788480 JOY786438:JOY788480 JYU786438:JYU788480 KIQ786438:KIQ788480 KSM786438:KSM788480 LCI786438:LCI788480 LME786438:LME788480 LWA786438:LWA788480 MFW786438:MFW788480 MPS786438:MPS788480 MZO786438:MZO788480 NJK786438:NJK788480 NTG786438:NTG788480 ODC786438:ODC788480 OMY786438:OMY788480 OWU786438:OWU788480 PGQ786438:PGQ788480 PQM786438:PQM788480 QAI786438:QAI788480 QKE786438:QKE788480 QUA786438:QUA788480 RDW786438:RDW788480 RNS786438:RNS788480 RXO786438:RXO788480 SHK786438:SHK788480 SRG786438:SRG788480 TBC786438:TBC788480 TKY786438:TKY788480 TUU786438:TUU788480 UEQ786438:UEQ788480 UOM786438:UOM788480 UYI786438:UYI788480 VIE786438:VIE788480 VSA786438:VSA788480 WBW786438:WBW788480 WLS786438:WLS788480 WVO786438:WVO788480 G851974:G854016 JC851974:JC854016 SY851974:SY854016 ACU851974:ACU854016 AMQ851974:AMQ854016 AWM851974:AWM854016 BGI851974:BGI854016 BQE851974:BQE854016 CAA851974:CAA854016 CJW851974:CJW854016 CTS851974:CTS854016 DDO851974:DDO854016 DNK851974:DNK854016 DXG851974:DXG854016 EHC851974:EHC854016 EQY851974:EQY854016 FAU851974:FAU854016 FKQ851974:FKQ854016 FUM851974:FUM854016 GEI851974:GEI854016 GOE851974:GOE854016 GYA851974:GYA854016 HHW851974:HHW854016 HRS851974:HRS854016 IBO851974:IBO854016 ILK851974:ILK854016 IVG851974:IVG854016 JFC851974:JFC854016 JOY851974:JOY854016 JYU851974:JYU854016 KIQ851974:KIQ854016 KSM851974:KSM854016 LCI851974:LCI854016 LME851974:LME854016 LWA851974:LWA854016 MFW851974:MFW854016 MPS851974:MPS854016 MZO851974:MZO854016 NJK851974:NJK854016 NTG851974:NTG854016 ODC851974:ODC854016 OMY851974:OMY854016 OWU851974:OWU854016 PGQ851974:PGQ854016 PQM851974:PQM854016 QAI851974:QAI854016 QKE851974:QKE854016 QUA851974:QUA854016 RDW851974:RDW854016 RNS851974:RNS854016 RXO851974:RXO854016 SHK851974:SHK854016 SRG851974:SRG854016 TBC851974:TBC854016 TKY851974:TKY854016 TUU851974:TUU854016 UEQ851974:UEQ854016 UOM851974:UOM854016 UYI851974:UYI854016 VIE851974:VIE854016 VSA851974:VSA854016 WBW851974:WBW854016 WLS851974:WLS854016 WVO851974:WVO854016 G917510:G919552 JC917510:JC919552 SY917510:SY919552 ACU917510:ACU919552 AMQ917510:AMQ919552 AWM917510:AWM919552 BGI917510:BGI919552 BQE917510:BQE919552 CAA917510:CAA919552 CJW917510:CJW919552 CTS917510:CTS919552 DDO917510:DDO919552 DNK917510:DNK919552 DXG917510:DXG919552 EHC917510:EHC919552 EQY917510:EQY919552 FAU917510:FAU919552 FKQ917510:FKQ919552 FUM917510:FUM919552 GEI917510:GEI919552 GOE917510:GOE919552 GYA917510:GYA919552 HHW917510:HHW919552 HRS917510:HRS919552 IBO917510:IBO919552 ILK917510:ILK919552 IVG917510:IVG919552 JFC917510:JFC919552 JOY917510:JOY919552 JYU917510:JYU919552 KIQ917510:KIQ919552 KSM917510:KSM919552 LCI917510:LCI919552 LME917510:LME919552 LWA917510:LWA919552 MFW917510:MFW919552 MPS917510:MPS919552 MZO917510:MZO919552 NJK917510:NJK919552 NTG917510:NTG919552 ODC917510:ODC919552 OMY917510:OMY919552 OWU917510:OWU919552 PGQ917510:PGQ919552 PQM917510:PQM919552 QAI917510:QAI919552 QKE917510:QKE919552 QUA917510:QUA919552 RDW917510:RDW919552 RNS917510:RNS919552 RXO917510:RXO919552 SHK917510:SHK919552 SRG917510:SRG919552 TBC917510:TBC919552 TKY917510:TKY919552 TUU917510:TUU919552 UEQ917510:UEQ919552 UOM917510:UOM919552 UYI917510:UYI919552 VIE917510:VIE919552 VSA917510:VSA919552 WBW917510:WBW919552 WLS917510:WLS919552 WVO917510:WVO919552 G983046:G985088 JC983046:JC985088 SY983046:SY985088 ACU983046:ACU985088 AMQ983046:AMQ985088 AWM983046:AWM985088 BGI983046:BGI985088 BQE983046:BQE985088 CAA983046:CAA985088 CJW983046:CJW985088 CTS983046:CTS985088 DDO983046:DDO985088 DNK983046:DNK985088 DXG983046:DXG985088 EHC983046:EHC985088 EQY983046:EQY985088 FAU983046:FAU985088 FKQ983046:FKQ985088 FUM983046:FUM985088 GEI983046:GEI985088 GOE983046:GOE985088 GYA983046:GYA985088 HHW983046:HHW985088 HRS983046:HRS985088 IBO983046:IBO985088 ILK983046:ILK985088 IVG983046:IVG985088 JFC983046:JFC985088 JOY983046:JOY985088 JYU983046:JYU985088 KIQ983046:KIQ985088 KSM983046:KSM985088 LCI983046:LCI985088 LME983046:LME985088 LWA983046:LWA985088 MFW983046:MFW985088 MPS983046:MPS985088 MZO983046:MZO985088 NJK983046:NJK985088 NTG983046:NTG985088 ODC983046:ODC985088 OMY983046:OMY985088 OWU983046:OWU985088 PGQ983046:PGQ985088 PQM983046:PQM985088 QAI983046:QAI985088 QKE983046:QKE985088 QUA983046:QUA985088 RDW983046:RDW985088 RNS983046:RNS985088 RXO983046:RXO985088 SHK983046:SHK985088 SRG983046:SRG985088 TBC983046:TBC985088 TKY983046:TKY985088 TUU983046:TUU985088 UEQ983046:UEQ985088 UOM983046:UOM985088 UYI983046:UYI985088 VIE983046:VIE985088 VSA983046:VSA985088 WBW983046:WBW985088 WLS983046:WLS985088 WVO983046:WVO985088 WVO8:WVO2048 WLS8:WLS2048 WBW8:WBW2048 VSA8:VSA2048 VIE8:VIE2048 UYI8:UYI2048 UOM8:UOM2048 UEQ8:UEQ2048 TUU8:TUU2048 TKY8:TKY2048 TBC8:TBC2048 SRG8:SRG2048 SHK8:SHK2048 RXO8:RXO2048 RNS8:RNS2048 RDW8:RDW2048 QUA8:QUA2048 QKE8:QKE2048 QAI8:QAI2048 PQM8:PQM2048 PGQ8:PGQ2048 OWU8:OWU2048 OMY8:OMY2048 ODC8:ODC2048 NTG8:NTG2048 NJK8:NJK2048 MZO8:MZO2048 MPS8:MPS2048 MFW8:MFW2048 LWA8:LWA2048 LME8:LME2048 LCI8:LCI2048 KSM8:KSM2048 KIQ8:KIQ2048 JYU8:JYU2048 JOY8:JOY2048 JFC8:JFC2048 IVG8:IVG2048 ILK8:ILK2048 IBO8:IBO2048 HRS8:HRS2048 HHW8:HHW2048 GYA8:GYA2048 GOE8:GOE2048 GEI8:GEI2048 FUM8:FUM2048 FKQ8:FKQ2048 FAU8:FAU2048 EQY8:EQY2048 EHC8:EHC2048 DXG8:DXG2048 DNK8:DNK2048 DDO8:DDO2048 CTS8:CTS2048 CJW8:CJW2048 CAA8:CAA2048 BQE8:BQE2048 BGI8:BGI2048 AWM8:AWM2048 AMQ8:AMQ2048 ACU8:ACU2048 SY8:SY2048 JC8:JC2048 G8:G2048">
      <formula1>"Nacional,Internacional"</formula1>
    </dataValidation>
    <dataValidation type="list" allowBlank="1" sqref="H65542:H67584 JD65542:JD67584 SZ65542:SZ67584 ACV65542:ACV67584 AMR65542:AMR67584 AWN65542:AWN67584 BGJ65542:BGJ67584 BQF65542:BQF67584 CAB65542:CAB67584 CJX65542:CJX67584 CTT65542:CTT67584 DDP65542:DDP67584 DNL65542:DNL67584 DXH65542:DXH67584 EHD65542:EHD67584 EQZ65542:EQZ67584 FAV65542:FAV67584 FKR65542:FKR67584 FUN65542:FUN67584 GEJ65542:GEJ67584 GOF65542:GOF67584 GYB65542:GYB67584 HHX65542:HHX67584 HRT65542:HRT67584 IBP65542:IBP67584 ILL65542:ILL67584 IVH65542:IVH67584 JFD65542:JFD67584 JOZ65542:JOZ67584 JYV65542:JYV67584 KIR65542:KIR67584 KSN65542:KSN67584 LCJ65542:LCJ67584 LMF65542:LMF67584 LWB65542:LWB67584 MFX65542:MFX67584 MPT65542:MPT67584 MZP65542:MZP67584 NJL65542:NJL67584 NTH65542:NTH67584 ODD65542:ODD67584 OMZ65542:OMZ67584 OWV65542:OWV67584 PGR65542:PGR67584 PQN65542:PQN67584 QAJ65542:QAJ67584 QKF65542:QKF67584 QUB65542:QUB67584 RDX65542:RDX67584 RNT65542:RNT67584 RXP65542:RXP67584 SHL65542:SHL67584 SRH65542:SRH67584 TBD65542:TBD67584 TKZ65542:TKZ67584 TUV65542:TUV67584 UER65542:UER67584 UON65542:UON67584 UYJ65542:UYJ67584 VIF65542:VIF67584 VSB65542:VSB67584 WBX65542:WBX67584 WLT65542:WLT67584 WVP65542:WVP67584 H131078:H133120 JD131078:JD133120 SZ131078:SZ133120 ACV131078:ACV133120 AMR131078:AMR133120 AWN131078:AWN133120 BGJ131078:BGJ133120 BQF131078:BQF133120 CAB131078:CAB133120 CJX131078:CJX133120 CTT131078:CTT133120 DDP131078:DDP133120 DNL131078:DNL133120 DXH131078:DXH133120 EHD131078:EHD133120 EQZ131078:EQZ133120 FAV131078:FAV133120 FKR131078:FKR133120 FUN131078:FUN133120 GEJ131078:GEJ133120 GOF131078:GOF133120 GYB131078:GYB133120 HHX131078:HHX133120 HRT131078:HRT133120 IBP131078:IBP133120 ILL131078:ILL133120 IVH131078:IVH133120 JFD131078:JFD133120 JOZ131078:JOZ133120 JYV131078:JYV133120 KIR131078:KIR133120 KSN131078:KSN133120 LCJ131078:LCJ133120 LMF131078:LMF133120 LWB131078:LWB133120 MFX131078:MFX133120 MPT131078:MPT133120 MZP131078:MZP133120 NJL131078:NJL133120 NTH131078:NTH133120 ODD131078:ODD133120 OMZ131078:OMZ133120 OWV131078:OWV133120 PGR131078:PGR133120 PQN131078:PQN133120 QAJ131078:QAJ133120 QKF131078:QKF133120 QUB131078:QUB133120 RDX131078:RDX133120 RNT131078:RNT133120 RXP131078:RXP133120 SHL131078:SHL133120 SRH131078:SRH133120 TBD131078:TBD133120 TKZ131078:TKZ133120 TUV131078:TUV133120 UER131078:UER133120 UON131078:UON133120 UYJ131078:UYJ133120 VIF131078:VIF133120 VSB131078:VSB133120 WBX131078:WBX133120 WLT131078:WLT133120 WVP131078:WVP133120 H196614:H198656 JD196614:JD198656 SZ196614:SZ198656 ACV196614:ACV198656 AMR196614:AMR198656 AWN196614:AWN198656 BGJ196614:BGJ198656 BQF196614:BQF198656 CAB196614:CAB198656 CJX196614:CJX198656 CTT196614:CTT198656 DDP196614:DDP198656 DNL196614:DNL198656 DXH196614:DXH198656 EHD196614:EHD198656 EQZ196614:EQZ198656 FAV196614:FAV198656 FKR196614:FKR198656 FUN196614:FUN198656 GEJ196614:GEJ198656 GOF196614:GOF198656 GYB196614:GYB198656 HHX196614:HHX198656 HRT196614:HRT198656 IBP196614:IBP198656 ILL196614:ILL198656 IVH196614:IVH198656 JFD196614:JFD198656 JOZ196614:JOZ198656 JYV196614:JYV198656 KIR196614:KIR198656 KSN196614:KSN198656 LCJ196614:LCJ198656 LMF196614:LMF198656 LWB196614:LWB198656 MFX196614:MFX198656 MPT196614:MPT198656 MZP196614:MZP198656 NJL196614:NJL198656 NTH196614:NTH198656 ODD196614:ODD198656 OMZ196614:OMZ198656 OWV196614:OWV198656 PGR196614:PGR198656 PQN196614:PQN198656 QAJ196614:QAJ198656 QKF196614:QKF198656 QUB196614:QUB198656 RDX196614:RDX198656 RNT196614:RNT198656 RXP196614:RXP198656 SHL196614:SHL198656 SRH196614:SRH198656 TBD196614:TBD198656 TKZ196614:TKZ198656 TUV196614:TUV198656 UER196614:UER198656 UON196614:UON198656 UYJ196614:UYJ198656 VIF196614:VIF198656 VSB196614:VSB198656 WBX196614:WBX198656 WLT196614:WLT198656 WVP196614:WVP198656 H262150:H264192 JD262150:JD264192 SZ262150:SZ264192 ACV262150:ACV264192 AMR262150:AMR264192 AWN262150:AWN264192 BGJ262150:BGJ264192 BQF262150:BQF264192 CAB262150:CAB264192 CJX262150:CJX264192 CTT262150:CTT264192 DDP262150:DDP264192 DNL262150:DNL264192 DXH262150:DXH264192 EHD262150:EHD264192 EQZ262150:EQZ264192 FAV262150:FAV264192 FKR262150:FKR264192 FUN262150:FUN264192 GEJ262150:GEJ264192 GOF262150:GOF264192 GYB262150:GYB264192 HHX262150:HHX264192 HRT262150:HRT264192 IBP262150:IBP264192 ILL262150:ILL264192 IVH262150:IVH264192 JFD262150:JFD264192 JOZ262150:JOZ264192 JYV262150:JYV264192 KIR262150:KIR264192 KSN262150:KSN264192 LCJ262150:LCJ264192 LMF262150:LMF264192 LWB262150:LWB264192 MFX262150:MFX264192 MPT262150:MPT264192 MZP262150:MZP264192 NJL262150:NJL264192 NTH262150:NTH264192 ODD262150:ODD264192 OMZ262150:OMZ264192 OWV262150:OWV264192 PGR262150:PGR264192 PQN262150:PQN264192 QAJ262150:QAJ264192 QKF262150:QKF264192 QUB262150:QUB264192 RDX262150:RDX264192 RNT262150:RNT264192 RXP262150:RXP264192 SHL262150:SHL264192 SRH262150:SRH264192 TBD262150:TBD264192 TKZ262150:TKZ264192 TUV262150:TUV264192 UER262150:UER264192 UON262150:UON264192 UYJ262150:UYJ264192 VIF262150:VIF264192 VSB262150:VSB264192 WBX262150:WBX264192 WLT262150:WLT264192 WVP262150:WVP264192 H327686:H329728 JD327686:JD329728 SZ327686:SZ329728 ACV327686:ACV329728 AMR327686:AMR329728 AWN327686:AWN329728 BGJ327686:BGJ329728 BQF327686:BQF329728 CAB327686:CAB329728 CJX327686:CJX329728 CTT327686:CTT329728 DDP327686:DDP329728 DNL327686:DNL329728 DXH327686:DXH329728 EHD327686:EHD329728 EQZ327686:EQZ329728 FAV327686:FAV329728 FKR327686:FKR329728 FUN327686:FUN329728 GEJ327686:GEJ329728 GOF327686:GOF329728 GYB327686:GYB329728 HHX327686:HHX329728 HRT327686:HRT329728 IBP327686:IBP329728 ILL327686:ILL329728 IVH327686:IVH329728 JFD327686:JFD329728 JOZ327686:JOZ329728 JYV327686:JYV329728 KIR327686:KIR329728 KSN327686:KSN329728 LCJ327686:LCJ329728 LMF327686:LMF329728 LWB327686:LWB329728 MFX327686:MFX329728 MPT327686:MPT329728 MZP327686:MZP329728 NJL327686:NJL329728 NTH327686:NTH329728 ODD327686:ODD329728 OMZ327686:OMZ329728 OWV327686:OWV329728 PGR327686:PGR329728 PQN327686:PQN329728 QAJ327686:QAJ329728 QKF327686:QKF329728 QUB327686:QUB329728 RDX327686:RDX329728 RNT327686:RNT329728 RXP327686:RXP329728 SHL327686:SHL329728 SRH327686:SRH329728 TBD327686:TBD329728 TKZ327686:TKZ329728 TUV327686:TUV329728 UER327686:UER329728 UON327686:UON329728 UYJ327686:UYJ329728 VIF327686:VIF329728 VSB327686:VSB329728 WBX327686:WBX329728 WLT327686:WLT329728 WVP327686:WVP329728 H393222:H395264 JD393222:JD395264 SZ393222:SZ395264 ACV393222:ACV395264 AMR393222:AMR395264 AWN393222:AWN395264 BGJ393222:BGJ395264 BQF393222:BQF395264 CAB393222:CAB395264 CJX393222:CJX395264 CTT393222:CTT395264 DDP393222:DDP395264 DNL393222:DNL395264 DXH393222:DXH395264 EHD393222:EHD395264 EQZ393222:EQZ395264 FAV393222:FAV395264 FKR393222:FKR395264 FUN393222:FUN395264 GEJ393222:GEJ395264 GOF393222:GOF395264 GYB393222:GYB395264 HHX393222:HHX395264 HRT393222:HRT395264 IBP393222:IBP395264 ILL393222:ILL395264 IVH393222:IVH395264 JFD393222:JFD395264 JOZ393222:JOZ395264 JYV393222:JYV395264 KIR393222:KIR395264 KSN393222:KSN395264 LCJ393222:LCJ395264 LMF393222:LMF395264 LWB393222:LWB395264 MFX393222:MFX395264 MPT393222:MPT395264 MZP393222:MZP395264 NJL393222:NJL395264 NTH393222:NTH395264 ODD393222:ODD395264 OMZ393222:OMZ395264 OWV393222:OWV395264 PGR393222:PGR395264 PQN393222:PQN395264 QAJ393222:QAJ395264 QKF393222:QKF395264 QUB393222:QUB395264 RDX393222:RDX395264 RNT393222:RNT395264 RXP393222:RXP395264 SHL393222:SHL395264 SRH393222:SRH395264 TBD393222:TBD395264 TKZ393222:TKZ395264 TUV393222:TUV395264 UER393222:UER395264 UON393222:UON395264 UYJ393222:UYJ395264 VIF393222:VIF395264 VSB393222:VSB395264 WBX393222:WBX395264 WLT393222:WLT395264 WVP393222:WVP395264 H458758:H460800 JD458758:JD460800 SZ458758:SZ460800 ACV458758:ACV460800 AMR458758:AMR460800 AWN458758:AWN460800 BGJ458758:BGJ460800 BQF458758:BQF460800 CAB458758:CAB460800 CJX458758:CJX460800 CTT458758:CTT460800 DDP458758:DDP460800 DNL458758:DNL460800 DXH458758:DXH460800 EHD458758:EHD460800 EQZ458758:EQZ460800 FAV458758:FAV460800 FKR458758:FKR460800 FUN458758:FUN460800 GEJ458758:GEJ460800 GOF458758:GOF460800 GYB458758:GYB460800 HHX458758:HHX460800 HRT458758:HRT460800 IBP458758:IBP460800 ILL458758:ILL460800 IVH458758:IVH460800 JFD458758:JFD460800 JOZ458758:JOZ460800 JYV458758:JYV460800 KIR458758:KIR460800 KSN458758:KSN460800 LCJ458758:LCJ460800 LMF458758:LMF460800 LWB458758:LWB460800 MFX458758:MFX460800 MPT458758:MPT460800 MZP458758:MZP460800 NJL458758:NJL460800 NTH458758:NTH460800 ODD458758:ODD460800 OMZ458758:OMZ460800 OWV458758:OWV460800 PGR458758:PGR460800 PQN458758:PQN460800 QAJ458758:QAJ460800 QKF458758:QKF460800 QUB458758:QUB460800 RDX458758:RDX460800 RNT458758:RNT460800 RXP458758:RXP460800 SHL458758:SHL460800 SRH458758:SRH460800 TBD458758:TBD460800 TKZ458758:TKZ460800 TUV458758:TUV460800 UER458758:UER460800 UON458758:UON460800 UYJ458758:UYJ460800 VIF458758:VIF460800 VSB458758:VSB460800 WBX458758:WBX460800 WLT458758:WLT460800 WVP458758:WVP460800 H524294:H526336 JD524294:JD526336 SZ524294:SZ526336 ACV524294:ACV526336 AMR524294:AMR526336 AWN524294:AWN526336 BGJ524294:BGJ526336 BQF524294:BQF526336 CAB524294:CAB526336 CJX524294:CJX526336 CTT524294:CTT526336 DDP524294:DDP526336 DNL524294:DNL526336 DXH524294:DXH526336 EHD524294:EHD526336 EQZ524294:EQZ526336 FAV524294:FAV526336 FKR524294:FKR526336 FUN524294:FUN526336 GEJ524294:GEJ526336 GOF524294:GOF526336 GYB524294:GYB526336 HHX524294:HHX526336 HRT524294:HRT526336 IBP524294:IBP526336 ILL524294:ILL526336 IVH524294:IVH526336 JFD524294:JFD526336 JOZ524294:JOZ526336 JYV524294:JYV526336 KIR524294:KIR526336 KSN524294:KSN526336 LCJ524294:LCJ526336 LMF524294:LMF526336 LWB524294:LWB526336 MFX524294:MFX526336 MPT524294:MPT526336 MZP524294:MZP526336 NJL524294:NJL526336 NTH524294:NTH526336 ODD524294:ODD526336 OMZ524294:OMZ526336 OWV524294:OWV526336 PGR524294:PGR526336 PQN524294:PQN526336 QAJ524294:QAJ526336 QKF524294:QKF526336 QUB524294:QUB526336 RDX524294:RDX526336 RNT524294:RNT526336 RXP524294:RXP526336 SHL524294:SHL526336 SRH524294:SRH526336 TBD524294:TBD526336 TKZ524294:TKZ526336 TUV524294:TUV526336 UER524294:UER526336 UON524294:UON526336 UYJ524294:UYJ526336 VIF524294:VIF526336 VSB524294:VSB526336 WBX524294:WBX526336 WLT524294:WLT526336 WVP524294:WVP526336 H589830:H591872 JD589830:JD591872 SZ589830:SZ591872 ACV589830:ACV591872 AMR589830:AMR591872 AWN589830:AWN591872 BGJ589830:BGJ591872 BQF589830:BQF591872 CAB589830:CAB591872 CJX589830:CJX591872 CTT589830:CTT591872 DDP589830:DDP591872 DNL589830:DNL591872 DXH589830:DXH591872 EHD589830:EHD591872 EQZ589830:EQZ591872 FAV589830:FAV591872 FKR589830:FKR591872 FUN589830:FUN591872 GEJ589830:GEJ591872 GOF589830:GOF591872 GYB589830:GYB591872 HHX589830:HHX591872 HRT589830:HRT591872 IBP589830:IBP591872 ILL589830:ILL591872 IVH589830:IVH591872 JFD589830:JFD591872 JOZ589830:JOZ591872 JYV589830:JYV591872 KIR589830:KIR591872 KSN589830:KSN591872 LCJ589830:LCJ591872 LMF589830:LMF591872 LWB589830:LWB591872 MFX589830:MFX591872 MPT589830:MPT591872 MZP589830:MZP591872 NJL589830:NJL591872 NTH589830:NTH591872 ODD589830:ODD591872 OMZ589830:OMZ591872 OWV589830:OWV591872 PGR589830:PGR591872 PQN589830:PQN591872 QAJ589830:QAJ591872 QKF589830:QKF591872 QUB589830:QUB591872 RDX589830:RDX591872 RNT589830:RNT591872 RXP589830:RXP591872 SHL589830:SHL591872 SRH589830:SRH591872 TBD589830:TBD591872 TKZ589830:TKZ591872 TUV589830:TUV591872 UER589830:UER591872 UON589830:UON591872 UYJ589830:UYJ591872 VIF589830:VIF591872 VSB589830:VSB591872 WBX589830:WBX591872 WLT589830:WLT591872 WVP589830:WVP591872 H655366:H657408 JD655366:JD657408 SZ655366:SZ657408 ACV655366:ACV657408 AMR655366:AMR657408 AWN655366:AWN657408 BGJ655366:BGJ657408 BQF655366:BQF657408 CAB655366:CAB657408 CJX655366:CJX657408 CTT655366:CTT657408 DDP655366:DDP657408 DNL655366:DNL657408 DXH655366:DXH657408 EHD655366:EHD657408 EQZ655366:EQZ657408 FAV655366:FAV657408 FKR655366:FKR657408 FUN655366:FUN657408 GEJ655366:GEJ657408 GOF655366:GOF657408 GYB655366:GYB657408 HHX655366:HHX657408 HRT655366:HRT657408 IBP655366:IBP657408 ILL655366:ILL657408 IVH655366:IVH657408 JFD655366:JFD657408 JOZ655366:JOZ657408 JYV655366:JYV657408 KIR655366:KIR657408 KSN655366:KSN657408 LCJ655366:LCJ657408 LMF655366:LMF657408 LWB655366:LWB657408 MFX655366:MFX657408 MPT655366:MPT657408 MZP655366:MZP657408 NJL655366:NJL657408 NTH655366:NTH657408 ODD655366:ODD657408 OMZ655366:OMZ657408 OWV655366:OWV657408 PGR655366:PGR657408 PQN655366:PQN657408 QAJ655366:QAJ657408 QKF655366:QKF657408 QUB655366:QUB657408 RDX655366:RDX657408 RNT655366:RNT657408 RXP655366:RXP657408 SHL655366:SHL657408 SRH655366:SRH657408 TBD655366:TBD657408 TKZ655366:TKZ657408 TUV655366:TUV657408 UER655366:UER657408 UON655366:UON657408 UYJ655366:UYJ657408 VIF655366:VIF657408 VSB655366:VSB657408 WBX655366:WBX657408 WLT655366:WLT657408 WVP655366:WVP657408 H720902:H722944 JD720902:JD722944 SZ720902:SZ722944 ACV720902:ACV722944 AMR720902:AMR722944 AWN720902:AWN722944 BGJ720902:BGJ722944 BQF720902:BQF722944 CAB720902:CAB722944 CJX720902:CJX722944 CTT720902:CTT722944 DDP720902:DDP722944 DNL720902:DNL722944 DXH720902:DXH722944 EHD720902:EHD722944 EQZ720902:EQZ722944 FAV720902:FAV722944 FKR720902:FKR722944 FUN720902:FUN722944 GEJ720902:GEJ722944 GOF720902:GOF722944 GYB720902:GYB722944 HHX720902:HHX722944 HRT720902:HRT722944 IBP720902:IBP722944 ILL720902:ILL722944 IVH720902:IVH722944 JFD720902:JFD722944 JOZ720902:JOZ722944 JYV720902:JYV722944 KIR720902:KIR722944 KSN720902:KSN722944 LCJ720902:LCJ722944 LMF720902:LMF722944 LWB720902:LWB722944 MFX720902:MFX722944 MPT720902:MPT722944 MZP720902:MZP722944 NJL720902:NJL722944 NTH720902:NTH722944 ODD720902:ODD722944 OMZ720902:OMZ722944 OWV720902:OWV722944 PGR720902:PGR722944 PQN720902:PQN722944 QAJ720902:QAJ722944 QKF720902:QKF722944 QUB720902:QUB722944 RDX720902:RDX722944 RNT720902:RNT722944 RXP720902:RXP722944 SHL720902:SHL722944 SRH720902:SRH722944 TBD720902:TBD722944 TKZ720902:TKZ722944 TUV720902:TUV722944 UER720902:UER722944 UON720902:UON722944 UYJ720902:UYJ722944 VIF720902:VIF722944 VSB720902:VSB722944 WBX720902:WBX722944 WLT720902:WLT722944 WVP720902:WVP722944 H786438:H788480 JD786438:JD788480 SZ786438:SZ788480 ACV786438:ACV788480 AMR786438:AMR788480 AWN786438:AWN788480 BGJ786438:BGJ788480 BQF786438:BQF788480 CAB786438:CAB788480 CJX786438:CJX788480 CTT786438:CTT788480 DDP786438:DDP788480 DNL786438:DNL788480 DXH786438:DXH788480 EHD786438:EHD788480 EQZ786438:EQZ788480 FAV786438:FAV788480 FKR786438:FKR788480 FUN786438:FUN788480 GEJ786438:GEJ788480 GOF786438:GOF788480 GYB786438:GYB788480 HHX786438:HHX788480 HRT786438:HRT788480 IBP786438:IBP788480 ILL786438:ILL788480 IVH786438:IVH788480 JFD786438:JFD788480 JOZ786438:JOZ788480 JYV786438:JYV788480 KIR786438:KIR788480 KSN786438:KSN788480 LCJ786438:LCJ788480 LMF786438:LMF788480 LWB786438:LWB788480 MFX786438:MFX788480 MPT786438:MPT788480 MZP786438:MZP788480 NJL786438:NJL788480 NTH786438:NTH788480 ODD786438:ODD788480 OMZ786438:OMZ788480 OWV786438:OWV788480 PGR786438:PGR788480 PQN786438:PQN788480 QAJ786438:QAJ788480 QKF786438:QKF788480 QUB786438:QUB788480 RDX786438:RDX788480 RNT786438:RNT788480 RXP786438:RXP788480 SHL786438:SHL788480 SRH786438:SRH788480 TBD786438:TBD788480 TKZ786438:TKZ788480 TUV786438:TUV788480 UER786438:UER788480 UON786438:UON788480 UYJ786438:UYJ788480 VIF786438:VIF788480 VSB786438:VSB788480 WBX786438:WBX788480 WLT786438:WLT788480 WVP786438:WVP788480 H851974:H854016 JD851974:JD854016 SZ851974:SZ854016 ACV851974:ACV854016 AMR851974:AMR854016 AWN851974:AWN854016 BGJ851974:BGJ854016 BQF851974:BQF854016 CAB851974:CAB854016 CJX851974:CJX854016 CTT851974:CTT854016 DDP851974:DDP854016 DNL851974:DNL854016 DXH851974:DXH854016 EHD851974:EHD854016 EQZ851974:EQZ854016 FAV851974:FAV854016 FKR851974:FKR854016 FUN851974:FUN854016 GEJ851974:GEJ854016 GOF851974:GOF854016 GYB851974:GYB854016 HHX851974:HHX854016 HRT851974:HRT854016 IBP851974:IBP854016 ILL851974:ILL854016 IVH851974:IVH854016 JFD851974:JFD854016 JOZ851974:JOZ854016 JYV851974:JYV854016 KIR851974:KIR854016 KSN851974:KSN854016 LCJ851974:LCJ854016 LMF851974:LMF854016 LWB851974:LWB854016 MFX851974:MFX854016 MPT851974:MPT854016 MZP851974:MZP854016 NJL851974:NJL854016 NTH851974:NTH854016 ODD851974:ODD854016 OMZ851974:OMZ854016 OWV851974:OWV854016 PGR851974:PGR854016 PQN851974:PQN854016 QAJ851974:QAJ854016 QKF851974:QKF854016 QUB851974:QUB854016 RDX851974:RDX854016 RNT851974:RNT854016 RXP851974:RXP854016 SHL851974:SHL854016 SRH851974:SRH854016 TBD851974:TBD854016 TKZ851974:TKZ854016 TUV851974:TUV854016 UER851974:UER854016 UON851974:UON854016 UYJ851974:UYJ854016 VIF851974:VIF854016 VSB851974:VSB854016 WBX851974:WBX854016 WLT851974:WLT854016 WVP851974:WVP854016 H917510:H919552 JD917510:JD919552 SZ917510:SZ919552 ACV917510:ACV919552 AMR917510:AMR919552 AWN917510:AWN919552 BGJ917510:BGJ919552 BQF917510:BQF919552 CAB917510:CAB919552 CJX917510:CJX919552 CTT917510:CTT919552 DDP917510:DDP919552 DNL917510:DNL919552 DXH917510:DXH919552 EHD917510:EHD919552 EQZ917510:EQZ919552 FAV917510:FAV919552 FKR917510:FKR919552 FUN917510:FUN919552 GEJ917510:GEJ919552 GOF917510:GOF919552 GYB917510:GYB919552 HHX917510:HHX919552 HRT917510:HRT919552 IBP917510:IBP919552 ILL917510:ILL919552 IVH917510:IVH919552 JFD917510:JFD919552 JOZ917510:JOZ919552 JYV917510:JYV919552 KIR917510:KIR919552 KSN917510:KSN919552 LCJ917510:LCJ919552 LMF917510:LMF919552 LWB917510:LWB919552 MFX917510:MFX919552 MPT917510:MPT919552 MZP917510:MZP919552 NJL917510:NJL919552 NTH917510:NTH919552 ODD917510:ODD919552 OMZ917510:OMZ919552 OWV917510:OWV919552 PGR917510:PGR919552 PQN917510:PQN919552 QAJ917510:QAJ919552 QKF917510:QKF919552 QUB917510:QUB919552 RDX917510:RDX919552 RNT917510:RNT919552 RXP917510:RXP919552 SHL917510:SHL919552 SRH917510:SRH919552 TBD917510:TBD919552 TKZ917510:TKZ919552 TUV917510:TUV919552 UER917510:UER919552 UON917510:UON919552 UYJ917510:UYJ919552 VIF917510:VIF919552 VSB917510:VSB919552 WBX917510:WBX919552 WLT917510:WLT919552 WVP917510:WVP919552 H983046:H985088 JD983046:JD985088 SZ983046:SZ985088 ACV983046:ACV985088 AMR983046:AMR985088 AWN983046:AWN985088 BGJ983046:BGJ985088 BQF983046:BQF985088 CAB983046:CAB985088 CJX983046:CJX985088 CTT983046:CTT985088 DDP983046:DDP985088 DNL983046:DNL985088 DXH983046:DXH985088 EHD983046:EHD985088 EQZ983046:EQZ985088 FAV983046:FAV985088 FKR983046:FKR985088 FUN983046:FUN985088 GEJ983046:GEJ985088 GOF983046:GOF985088 GYB983046:GYB985088 HHX983046:HHX985088 HRT983046:HRT985088 IBP983046:IBP985088 ILL983046:ILL985088 IVH983046:IVH985088 JFD983046:JFD985088 JOZ983046:JOZ985088 JYV983046:JYV985088 KIR983046:KIR985088 KSN983046:KSN985088 LCJ983046:LCJ985088 LMF983046:LMF985088 LWB983046:LWB985088 MFX983046:MFX985088 MPT983046:MPT985088 MZP983046:MZP985088 NJL983046:NJL985088 NTH983046:NTH985088 ODD983046:ODD985088 OMZ983046:OMZ985088 OWV983046:OWV985088 PGR983046:PGR985088 PQN983046:PQN985088 QAJ983046:QAJ985088 QKF983046:QKF985088 QUB983046:QUB985088 RDX983046:RDX985088 RNT983046:RNT985088 RXP983046:RXP985088 SHL983046:SHL985088 SRH983046:SRH985088 TBD983046:TBD985088 TKZ983046:TKZ985088 TUV983046:TUV985088 UER983046:UER985088 UON983046:UON985088 UYJ983046:UYJ985088 VIF983046:VIF985088 VSB983046:VSB985088 WBX983046:WBX985088 WLT983046:WLT985088 WVP983046:WVP985088 J65542:J67584 JF65542:JF67584 TB65542:TB67584 ACX65542:ACX67584 AMT65542:AMT67584 AWP65542:AWP67584 BGL65542:BGL67584 BQH65542:BQH67584 CAD65542:CAD67584 CJZ65542:CJZ67584 CTV65542:CTV67584 DDR65542:DDR67584 DNN65542:DNN67584 DXJ65542:DXJ67584 EHF65542:EHF67584 ERB65542:ERB67584 FAX65542:FAX67584 FKT65542:FKT67584 FUP65542:FUP67584 GEL65542:GEL67584 GOH65542:GOH67584 GYD65542:GYD67584 HHZ65542:HHZ67584 HRV65542:HRV67584 IBR65542:IBR67584 ILN65542:ILN67584 IVJ65542:IVJ67584 JFF65542:JFF67584 JPB65542:JPB67584 JYX65542:JYX67584 KIT65542:KIT67584 KSP65542:KSP67584 LCL65542:LCL67584 LMH65542:LMH67584 LWD65542:LWD67584 MFZ65542:MFZ67584 MPV65542:MPV67584 MZR65542:MZR67584 NJN65542:NJN67584 NTJ65542:NTJ67584 ODF65542:ODF67584 ONB65542:ONB67584 OWX65542:OWX67584 PGT65542:PGT67584 PQP65542:PQP67584 QAL65542:QAL67584 QKH65542:QKH67584 QUD65542:QUD67584 RDZ65542:RDZ67584 RNV65542:RNV67584 RXR65542:RXR67584 SHN65542:SHN67584 SRJ65542:SRJ67584 TBF65542:TBF67584 TLB65542:TLB67584 TUX65542:TUX67584 UET65542:UET67584 UOP65542:UOP67584 UYL65542:UYL67584 VIH65542:VIH67584 VSD65542:VSD67584 WBZ65542:WBZ67584 WLV65542:WLV67584 WVR65542:WVR67584 J131078:J133120 JF131078:JF133120 TB131078:TB133120 ACX131078:ACX133120 AMT131078:AMT133120 AWP131078:AWP133120 BGL131078:BGL133120 BQH131078:BQH133120 CAD131078:CAD133120 CJZ131078:CJZ133120 CTV131078:CTV133120 DDR131078:DDR133120 DNN131078:DNN133120 DXJ131078:DXJ133120 EHF131078:EHF133120 ERB131078:ERB133120 FAX131078:FAX133120 FKT131078:FKT133120 FUP131078:FUP133120 GEL131078:GEL133120 GOH131078:GOH133120 GYD131078:GYD133120 HHZ131078:HHZ133120 HRV131078:HRV133120 IBR131078:IBR133120 ILN131078:ILN133120 IVJ131078:IVJ133120 JFF131078:JFF133120 JPB131078:JPB133120 JYX131078:JYX133120 KIT131078:KIT133120 KSP131078:KSP133120 LCL131078:LCL133120 LMH131078:LMH133120 LWD131078:LWD133120 MFZ131078:MFZ133120 MPV131078:MPV133120 MZR131078:MZR133120 NJN131078:NJN133120 NTJ131078:NTJ133120 ODF131078:ODF133120 ONB131078:ONB133120 OWX131078:OWX133120 PGT131078:PGT133120 PQP131078:PQP133120 QAL131078:QAL133120 QKH131078:QKH133120 QUD131078:QUD133120 RDZ131078:RDZ133120 RNV131078:RNV133120 RXR131078:RXR133120 SHN131078:SHN133120 SRJ131078:SRJ133120 TBF131078:TBF133120 TLB131078:TLB133120 TUX131078:TUX133120 UET131078:UET133120 UOP131078:UOP133120 UYL131078:UYL133120 VIH131078:VIH133120 VSD131078:VSD133120 WBZ131078:WBZ133120 WLV131078:WLV133120 WVR131078:WVR133120 J196614:J198656 JF196614:JF198656 TB196614:TB198656 ACX196614:ACX198656 AMT196614:AMT198656 AWP196614:AWP198656 BGL196614:BGL198656 BQH196614:BQH198656 CAD196614:CAD198656 CJZ196614:CJZ198656 CTV196614:CTV198656 DDR196614:DDR198656 DNN196614:DNN198656 DXJ196614:DXJ198656 EHF196614:EHF198656 ERB196614:ERB198656 FAX196614:FAX198656 FKT196614:FKT198656 FUP196614:FUP198656 GEL196614:GEL198656 GOH196614:GOH198656 GYD196614:GYD198656 HHZ196614:HHZ198656 HRV196614:HRV198656 IBR196614:IBR198656 ILN196614:ILN198656 IVJ196614:IVJ198656 JFF196614:JFF198656 JPB196614:JPB198656 JYX196614:JYX198656 KIT196614:KIT198656 KSP196614:KSP198656 LCL196614:LCL198656 LMH196614:LMH198656 LWD196614:LWD198656 MFZ196614:MFZ198656 MPV196614:MPV198656 MZR196614:MZR198656 NJN196614:NJN198656 NTJ196614:NTJ198656 ODF196614:ODF198656 ONB196614:ONB198656 OWX196614:OWX198656 PGT196614:PGT198656 PQP196614:PQP198656 QAL196614:QAL198656 QKH196614:QKH198656 QUD196614:QUD198656 RDZ196614:RDZ198656 RNV196614:RNV198656 RXR196614:RXR198656 SHN196614:SHN198656 SRJ196614:SRJ198656 TBF196614:TBF198656 TLB196614:TLB198656 TUX196614:TUX198656 UET196614:UET198656 UOP196614:UOP198656 UYL196614:UYL198656 VIH196614:VIH198656 VSD196614:VSD198656 WBZ196614:WBZ198656 WLV196614:WLV198656 WVR196614:WVR198656 J262150:J264192 JF262150:JF264192 TB262150:TB264192 ACX262150:ACX264192 AMT262150:AMT264192 AWP262150:AWP264192 BGL262150:BGL264192 BQH262150:BQH264192 CAD262150:CAD264192 CJZ262150:CJZ264192 CTV262150:CTV264192 DDR262150:DDR264192 DNN262150:DNN264192 DXJ262150:DXJ264192 EHF262150:EHF264192 ERB262150:ERB264192 FAX262150:FAX264192 FKT262150:FKT264192 FUP262150:FUP264192 GEL262150:GEL264192 GOH262150:GOH264192 GYD262150:GYD264192 HHZ262150:HHZ264192 HRV262150:HRV264192 IBR262150:IBR264192 ILN262150:ILN264192 IVJ262150:IVJ264192 JFF262150:JFF264192 JPB262150:JPB264192 JYX262150:JYX264192 KIT262150:KIT264192 KSP262150:KSP264192 LCL262150:LCL264192 LMH262150:LMH264192 LWD262150:LWD264192 MFZ262150:MFZ264192 MPV262150:MPV264192 MZR262150:MZR264192 NJN262150:NJN264192 NTJ262150:NTJ264192 ODF262150:ODF264192 ONB262150:ONB264192 OWX262150:OWX264192 PGT262150:PGT264192 PQP262150:PQP264192 QAL262150:QAL264192 QKH262150:QKH264192 QUD262150:QUD264192 RDZ262150:RDZ264192 RNV262150:RNV264192 RXR262150:RXR264192 SHN262150:SHN264192 SRJ262150:SRJ264192 TBF262150:TBF264192 TLB262150:TLB264192 TUX262150:TUX264192 UET262150:UET264192 UOP262150:UOP264192 UYL262150:UYL264192 VIH262150:VIH264192 VSD262150:VSD264192 WBZ262150:WBZ264192 WLV262150:WLV264192 WVR262150:WVR264192 J327686:J329728 JF327686:JF329728 TB327686:TB329728 ACX327686:ACX329728 AMT327686:AMT329728 AWP327686:AWP329728 BGL327686:BGL329728 BQH327686:BQH329728 CAD327686:CAD329728 CJZ327686:CJZ329728 CTV327686:CTV329728 DDR327686:DDR329728 DNN327686:DNN329728 DXJ327686:DXJ329728 EHF327686:EHF329728 ERB327686:ERB329728 FAX327686:FAX329728 FKT327686:FKT329728 FUP327686:FUP329728 GEL327686:GEL329728 GOH327686:GOH329728 GYD327686:GYD329728 HHZ327686:HHZ329728 HRV327686:HRV329728 IBR327686:IBR329728 ILN327686:ILN329728 IVJ327686:IVJ329728 JFF327686:JFF329728 JPB327686:JPB329728 JYX327686:JYX329728 KIT327686:KIT329728 KSP327686:KSP329728 LCL327686:LCL329728 LMH327686:LMH329728 LWD327686:LWD329728 MFZ327686:MFZ329728 MPV327686:MPV329728 MZR327686:MZR329728 NJN327686:NJN329728 NTJ327686:NTJ329728 ODF327686:ODF329728 ONB327686:ONB329728 OWX327686:OWX329728 PGT327686:PGT329728 PQP327686:PQP329728 QAL327686:QAL329728 QKH327686:QKH329728 QUD327686:QUD329728 RDZ327686:RDZ329728 RNV327686:RNV329728 RXR327686:RXR329728 SHN327686:SHN329728 SRJ327686:SRJ329728 TBF327686:TBF329728 TLB327686:TLB329728 TUX327686:TUX329728 UET327686:UET329728 UOP327686:UOP329728 UYL327686:UYL329728 VIH327686:VIH329728 VSD327686:VSD329728 WBZ327686:WBZ329728 WLV327686:WLV329728 WVR327686:WVR329728 J393222:J395264 JF393222:JF395264 TB393222:TB395264 ACX393222:ACX395264 AMT393222:AMT395264 AWP393222:AWP395264 BGL393222:BGL395264 BQH393222:BQH395264 CAD393222:CAD395264 CJZ393222:CJZ395264 CTV393222:CTV395264 DDR393222:DDR395264 DNN393222:DNN395264 DXJ393222:DXJ395264 EHF393222:EHF395264 ERB393222:ERB395264 FAX393222:FAX395264 FKT393222:FKT395264 FUP393222:FUP395264 GEL393222:GEL395264 GOH393222:GOH395264 GYD393222:GYD395264 HHZ393222:HHZ395264 HRV393222:HRV395264 IBR393222:IBR395264 ILN393222:ILN395264 IVJ393222:IVJ395264 JFF393222:JFF395264 JPB393222:JPB395264 JYX393222:JYX395264 KIT393222:KIT395264 KSP393222:KSP395264 LCL393222:LCL395264 LMH393222:LMH395264 LWD393222:LWD395264 MFZ393222:MFZ395264 MPV393222:MPV395264 MZR393222:MZR395264 NJN393222:NJN395264 NTJ393222:NTJ395264 ODF393222:ODF395264 ONB393222:ONB395264 OWX393222:OWX395264 PGT393222:PGT395264 PQP393222:PQP395264 QAL393222:QAL395264 QKH393222:QKH395264 QUD393222:QUD395264 RDZ393222:RDZ395264 RNV393222:RNV395264 RXR393222:RXR395264 SHN393222:SHN395264 SRJ393222:SRJ395264 TBF393222:TBF395264 TLB393222:TLB395264 TUX393222:TUX395264 UET393222:UET395264 UOP393222:UOP395264 UYL393222:UYL395264 VIH393222:VIH395264 VSD393222:VSD395264 WBZ393222:WBZ395264 WLV393222:WLV395264 WVR393222:WVR395264 J458758:J460800 JF458758:JF460800 TB458758:TB460800 ACX458758:ACX460800 AMT458758:AMT460800 AWP458758:AWP460800 BGL458758:BGL460800 BQH458758:BQH460800 CAD458758:CAD460800 CJZ458758:CJZ460800 CTV458758:CTV460800 DDR458758:DDR460800 DNN458758:DNN460800 DXJ458758:DXJ460800 EHF458758:EHF460800 ERB458758:ERB460800 FAX458758:FAX460800 FKT458758:FKT460800 FUP458758:FUP460800 GEL458758:GEL460800 GOH458758:GOH460800 GYD458758:GYD460800 HHZ458758:HHZ460800 HRV458758:HRV460800 IBR458758:IBR460800 ILN458758:ILN460800 IVJ458758:IVJ460800 JFF458758:JFF460800 JPB458758:JPB460800 JYX458758:JYX460800 KIT458758:KIT460800 KSP458758:KSP460800 LCL458758:LCL460800 LMH458758:LMH460800 LWD458758:LWD460800 MFZ458758:MFZ460800 MPV458758:MPV460800 MZR458758:MZR460800 NJN458758:NJN460800 NTJ458758:NTJ460800 ODF458758:ODF460800 ONB458758:ONB460800 OWX458758:OWX460800 PGT458758:PGT460800 PQP458758:PQP460800 QAL458758:QAL460800 QKH458758:QKH460800 QUD458758:QUD460800 RDZ458758:RDZ460800 RNV458758:RNV460800 RXR458758:RXR460800 SHN458758:SHN460800 SRJ458758:SRJ460800 TBF458758:TBF460800 TLB458758:TLB460800 TUX458758:TUX460800 UET458758:UET460800 UOP458758:UOP460800 UYL458758:UYL460800 VIH458758:VIH460800 VSD458758:VSD460800 WBZ458758:WBZ460800 WLV458758:WLV460800 WVR458758:WVR460800 J524294:J526336 JF524294:JF526336 TB524294:TB526336 ACX524294:ACX526336 AMT524294:AMT526336 AWP524294:AWP526336 BGL524294:BGL526336 BQH524294:BQH526336 CAD524294:CAD526336 CJZ524294:CJZ526336 CTV524294:CTV526336 DDR524294:DDR526336 DNN524294:DNN526336 DXJ524294:DXJ526336 EHF524294:EHF526336 ERB524294:ERB526336 FAX524294:FAX526336 FKT524294:FKT526336 FUP524294:FUP526336 GEL524294:GEL526336 GOH524294:GOH526336 GYD524294:GYD526336 HHZ524294:HHZ526336 HRV524294:HRV526336 IBR524294:IBR526336 ILN524294:ILN526336 IVJ524294:IVJ526336 JFF524294:JFF526336 JPB524294:JPB526336 JYX524294:JYX526336 KIT524294:KIT526336 KSP524294:KSP526336 LCL524294:LCL526336 LMH524294:LMH526336 LWD524294:LWD526336 MFZ524294:MFZ526336 MPV524294:MPV526336 MZR524294:MZR526336 NJN524294:NJN526336 NTJ524294:NTJ526336 ODF524294:ODF526336 ONB524294:ONB526336 OWX524294:OWX526336 PGT524294:PGT526336 PQP524294:PQP526336 QAL524294:QAL526336 QKH524294:QKH526336 QUD524294:QUD526336 RDZ524294:RDZ526336 RNV524294:RNV526336 RXR524294:RXR526336 SHN524294:SHN526336 SRJ524294:SRJ526336 TBF524294:TBF526336 TLB524294:TLB526336 TUX524294:TUX526336 UET524294:UET526336 UOP524294:UOP526336 UYL524294:UYL526336 VIH524294:VIH526336 VSD524294:VSD526336 WBZ524294:WBZ526336 WLV524294:WLV526336 WVR524294:WVR526336 J589830:J591872 JF589830:JF591872 TB589830:TB591872 ACX589830:ACX591872 AMT589830:AMT591872 AWP589830:AWP591872 BGL589830:BGL591872 BQH589830:BQH591872 CAD589830:CAD591872 CJZ589830:CJZ591872 CTV589830:CTV591872 DDR589830:DDR591872 DNN589830:DNN591872 DXJ589830:DXJ591872 EHF589830:EHF591872 ERB589830:ERB591872 FAX589830:FAX591872 FKT589830:FKT591872 FUP589830:FUP591872 GEL589830:GEL591872 GOH589830:GOH591872 GYD589830:GYD591872 HHZ589830:HHZ591872 HRV589830:HRV591872 IBR589830:IBR591872 ILN589830:ILN591872 IVJ589830:IVJ591872 JFF589830:JFF591872 JPB589830:JPB591872 JYX589830:JYX591872 KIT589830:KIT591872 KSP589830:KSP591872 LCL589830:LCL591872 LMH589830:LMH591872 LWD589830:LWD591872 MFZ589830:MFZ591872 MPV589830:MPV591872 MZR589830:MZR591872 NJN589830:NJN591872 NTJ589830:NTJ591872 ODF589830:ODF591872 ONB589830:ONB591872 OWX589830:OWX591872 PGT589830:PGT591872 PQP589830:PQP591872 QAL589830:QAL591872 QKH589830:QKH591872 QUD589830:QUD591872 RDZ589830:RDZ591872 RNV589830:RNV591872 RXR589830:RXR591872 SHN589830:SHN591872 SRJ589830:SRJ591872 TBF589830:TBF591872 TLB589830:TLB591872 TUX589830:TUX591872 UET589830:UET591872 UOP589830:UOP591872 UYL589830:UYL591872 VIH589830:VIH591872 VSD589830:VSD591872 WBZ589830:WBZ591872 WLV589830:WLV591872 WVR589830:WVR591872 J655366:J657408 JF655366:JF657408 TB655366:TB657408 ACX655366:ACX657408 AMT655366:AMT657408 AWP655366:AWP657408 BGL655366:BGL657408 BQH655366:BQH657408 CAD655366:CAD657408 CJZ655366:CJZ657408 CTV655366:CTV657408 DDR655366:DDR657408 DNN655366:DNN657408 DXJ655366:DXJ657408 EHF655366:EHF657408 ERB655366:ERB657408 FAX655366:FAX657408 FKT655366:FKT657408 FUP655366:FUP657408 GEL655366:GEL657408 GOH655366:GOH657408 GYD655366:GYD657408 HHZ655366:HHZ657408 HRV655366:HRV657408 IBR655366:IBR657408 ILN655366:ILN657408 IVJ655366:IVJ657408 JFF655366:JFF657408 JPB655366:JPB657408 JYX655366:JYX657408 KIT655366:KIT657408 KSP655366:KSP657408 LCL655366:LCL657408 LMH655366:LMH657408 LWD655366:LWD657408 MFZ655366:MFZ657408 MPV655366:MPV657408 MZR655366:MZR657408 NJN655366:NJN657408 NTJ655366:NTJ657408 ODF655366:ODF657408 ONB655366:ONB657408 OWX655366:OWX657408 PGT655366:PGT657408 PQP655366:PQP657408 QAL655366:QAL657408 QKH655366:QKH657408 QUD655366:QUD657408 RDZ655366:RDZ657408 RNV655366:RNV657408 RXR655366:RXR657408 SHN655366:SHN657408 SRJ655366:SRJ657408 TBF655366:TBF657408 TLB655366:TLB657408 TUX655366:TUX657408 UET655366:UET657408 UOP655366:UOP657408 UYL655366:UYL657408 VIH655366:VIH657408 VSD655366:VSD657408 WBZ655366:WBZ657408 WLV655366:WLV657408 WVR655366:WVR657408 J720902:J722944 JF720902:JF722944 TB720902:TB722944 ACX720902:ACX722944 AMT720902:AMT722944 AWP720902:AWP722944 BGL720902:BGL722944 BQH720902:BQH722944 CAD720902:CAD722944 CJZ720902:CJZ722944 CTV720902:CTV722944 DDR720902:DDR722944 DNN720902:DNN722944 DXJ720902:DXJ722944 EHF720902:EHF722944 ERB720902:ERB722944 FAX720902:FAX722944 FKT720902:FKT722944 FUP720902:FUP722944 GEL720902:GEL722944 GOH720902:GOH722944 GYD720902:GYD722944 HHZ720902:HHZ722944 HRV720902:HRV722944 IBR720902:IBR722944 ILN720902:ILN722944 IVJ720902:IVJ722944 JFF720902:JFF722944 JPB720902:JPB722944 JYX720902:JYX722944 KIT720902:KIT722944 KSP720902:KSP722944 LCL720902:LCL722944 LMH720902:LMH722944 LWD720902:LWD722944 MFZ720902:MFZ722944 MPV720902:MPV722944 MZR720902:MZR722944 NJN720902:NJN722944 NTJ720902:NTJ722944 ODF720902:ODF722944 ONB720902:ONB722944 OWX720902:OWX722944 PGT720902:PGT722944 PQP720902:PQP722944 QAL720902:QAL722944 QKH720902:QKH722944 QUD720902:QUD722944 RDZ720902:RDZ722944 RNV720902:RNV722944 RXR720902:RXR722944 SHN720902:SHN722944 SRJ720902:SRJ722944 TBF720902:TBF722944 TLB720902:TLB722944 TUX720902:TUX722944 UET720902:UET722944 UOP720902:UOP722944 UYL720902:UYL722944 VIH720902:VIH722944 VSD720902:VSD722944 WBZ720902:WBZ722944 WLV720902:WLV722944 WVR720902:WVR722944 J786438:J788480 JF786438:JF788480 TB786438:TB788480 ACX786438:ACX788480 AMT786438:AMT788480 AWP786438:AWP788480 BGL786438:BGL788480 BQH786438:BQH788480 CAD786438:CAD788480 CJZ786438:CJZ788480 CTV786438:CTV788480 DDR786438:DDR788480 DNN786438:DNN788480 DXJ786438:DXJ788480 EHF786438:EHF788480 ERB786438:ERB788480 FAX786438:FAX788480 FKT786438:FKT788480 FUP786438:FUP788480 GEL786438:GEL788480 GOH786438:GOH788480 GYD786438:GYD788480 HHZ786438:HHZ788480 HRV786438:HRV788480 IBR786438:IBR788480 ILN786438:ILN788480 IVJ786438:IVJ788480 JFF786438:JFF788480 JPB786438:JPB788480 JYX786438:JYX788480 KIT786438:KIT788480 KSP786438:KSP788480 LCL786438:LCL788480 LMH786438:LMH788480 LWD786438:LWD788480 MFZ786438:MFZ788480 MPV786438:MPV788480 MZR786438:MZR788480 NJN786438:NJN788480 NTJ786438:NTJ788480 ODF786438:ODF788480 ONB786438:ONB788480 OWX786438:OWX788480 PGT786438:PGT788480 PQP786438:PQP788480 QAL786438:QAL788480 QKH786438:QKH788480 QUD786438:QUD788480 RDZ786438:RDZ788480 RNV786438:RNV788480 RXR786438:RXR788480 SHN786438:SHN788480 SRJ786438:SRJ788480 TBF786438:TBF788480 TLB786438:TLB788480 TUX786438:TUX788480 UET786438:UET788480 UOP786438:UOP788480 UYL786438:UYL788480 VIH786438:VIH788480 VSD786438:VSD788480 WBZ786438:WBZ788480 WLV786438:WLV788480 WVR786438:WVR788480 J851974:J854016 JF851974:JF854016 TB851974:TB854016 ACX851974:ACX854016 AMT851974:AMT854016 AWP851974:AWP854016 BGL851974:BGL854016 BQH851974:BQH854016 CAD851974:CAD854016 CJZ851974:CJZ854016 CTV851974:CTV854016 DDR851974:DDR854016 DNN851974:DNN854016 DXJ851974:DXJ854016 EHF851974:EHF854016 ERB851974:ERB854016 FAX851974:FAX854016 FKT851974:FKT854016 FUP851974:FUP854016 GEL851974:GEL854016 GOH851974:GOH854016 GYD851974:GYD854016 HHZ851974:HHZ854016 HRV851974:HRV854016 IBR851974:IBR854016 ILN851974:ILN854016 IVJ851974:IVJ854016 JFF851974:JFF854016 JPB851974:JPB854016 JYX851974:JYX854016 KIT851974:KIT854016 KSP851974:KSP854016 LCL851974:LCL854016 LMH851974:LMH854016 LWD851974:LWD854016 MFZ851974:MFZ854016 MPV851974:MPV854016 MZR851974:MZR854016 NJN851974:NJN854016 NTJ851974:NTJ854016 ODF851974:ODF854016 ONB851974:ONB854016 OWX851974:OWX854016 PGT851974:PGT854016 PQP851974:PQP854016 QAL851974:QAL854016 QKH851974:QKH854016 QUD851974:QUD854016 RDZ851974:RDZ854016 RNV851974:RNV854016 RXR851974:RXR854016 SHN851974:SHN854016 SRJ851974:SRJ854016 TBF851974:TBF854016 TLB851974:TLB854016 TUX851974:TUX854016 UET851974:UET854016 UOP851974:UOP854016 UYL851974:UYL854016 VIH851974:VIH854016 VSD851974:VSD854016 WBZ851974:WBZ854016 WLV851974:WLV854016 WVR851974:WVR854016 J917510:J919552 JF917510:JF919552 TB917510:TB919552 ACX917510:ACX919552 AMT917510:AMT919552 AWP917510:AWP919552 BGL917510:BGL919552 BQH917510:BQH919552 CAD917510:CAD919552 CJZ917510:CJZ919552 CTV917510:CTV919552 DDR917510:DDR919552 DNN917510:DNN919552 DXJ917510:DXJ919552 EHF917510:EHF919552 ERB917510:ERB919552 FAX917510:FAX919552 FKT917510:FKT919552 FUP917510:FUP919552 GEL917510:GEL919552 GOH917510:GOH919552 GYD917510:GYD919552 HHZ917510:HHZ919552 HRV917510:HRV919552 IBR917510:IBR919552 ILN917510:ILN919552 IVJ917510:IVJ919552 JFF917510:JFF919552 JPB917510:JPB919552 JYX917510:JYX919552 KIT917510:KIT919552 KSP917510:KSP919552 LCL917510:LCL919552 LMH917510:LMH919552 LWD917510:LWD919552 MFZ917510:MFZ919552 MPV917510:MPV919552 MZR917510:MZR919552 NJN917510:NJN919552 NTJ917510:NTJ919552 ODF917510:ODF919552 ONB917510:ONB919552 OWX917510:OWX919552 PGT917510:PGT919552 PQP917510:PQP919552 QAL917510:QAL919552 QKH917510:QKH919552 QUD917510:QUD919552 RDZ917510:RDZ919552 RNV917510:RNV919552 RXR917510:RXR919552 SHN917510:SHN919552 SRJ917510:SRJ919552 TBF917510:TBF919552 TLB917510:TLB919552 TUX917510:TUX919552 UET917510:UET919552 UOP917510:UOP919552 UYL917510:UYL919552 VIH917510:VIH919552 VSD917510:VSD919552 WBZ917510:WBZ919552 WLV917510:WLV919552 WVR917510:WVR919552 J983046:J985088 JF983046:JF985088 TB983046:TB985088 ACX983046:ACX985088 AMT983046:AMT985088 AWP983046:AWP985088 BGL983046:BGL985088 BQH983046:BQH985088 CAD983046:CAD985088 CJZ983046:CJZ985088 CTV983046:CTV985088 DDR983046:DDR985088 DNN983046:DNN985088 DXJ983046:DXJ985088 EHF983046:EHF985088 ERB983046:ERB985088 FAX983046:FAX985088 FKT983046:FKT985088 FUP983046:FUP985088 GEL983046:GEL985088 GOH983046:GOH985088 GYD983046:GYD985088 HHZ983046:HHZ985088 HRV983046:HRV985088 IBR983046:IBR985088 ILN983046:ILN985088 IVJ983046:IVJ985088 JFF983046:JFF985088 JPB983046:JPB985088 JYX983046:JYX985088 KIT983046:KIT985088 KSP983046:KSP985088 LCL983046:LCL985088 LMH983046:LMH985088 LWD983046:LWD985088 MFZ983046:MFZ985088 MPV983046:MPV985088 MZR983046:MZR985088 NJN983046:NJN985088 NTJ983046:NTJ985088 ODF983046:ODF985088 ONB983046:ONB985088 OWX983046:OWX985088 PGT983046:PGT985088 PQP983046:PQP985088 QAL983046:QAL985088 QKH983046:QKH985088 QUD983046:QUD985088 RDZ983046:RDZ985088 RNV983046:RNV985088 RXR983046:RXR985088 SHN983046:SHN985088 SRJ983046:SRJ985088 TBF983046:TBF985088 TLB983046:TLB985088 TUX983046:TUX985088 UET983046:UET985088 UOP983046:UOP985088 UYL983046:UYL985088 VIH983046:VIH985088 VSD983046:VSD985088 WBZ983046:WBZ985088 WLV983046:WLV985088 WVR983046:WVR985088 WVR8:WVR2048 WLV8:WLV2048 WBZ8:WBZ2048 VSD8:VSD2048 VIH8:VIH2048 UYL8:UYL2048 UOP8:UOP2048 UET8:UET2048 TUX8:TUX2048 TLB8:TLB2048 TBF8:TBF2048 SRJ8:SRJ2048 SHN8:SHN2048 RXR8:RXR2048 RNV8:RNV2048 RDZ8:RDZ2048 QUD8:QUD2048 QKH8:QKH2048 QAL8:QAL2048 PQP8:PQP2048 PGT8:PGT2048 OWX8:OWX2048 ONB8:ONB2048 ODF8:ODF2048 NTJ8:NTJ2048 NJN8:NJN2048 MZR8:MZR2048 MPV8:MPV2048 MFZ8:MFZ2048 LWD8:LWD2048 LMH8:LMH2048 LCL8:LCL2048 KSP8:KSP2048 KIT8:KIT2048 JYX8:JYX2048 JPB8:JPB2048 JFF8:JFF2048 IVJ8:IVJ2048 ILN8:ILN2048 IBR8:IBR2048 HRV8:HRV2048 HHZ8:HHZ2048 GYD8:GYD2048 GOH8:GOH2048 GEL8:GEL2048 FUP8:FUP2048 FKT8:FKT2048 FAX8:FAX2048 ERB8:ERB2048 EHF8:EHF2048 DXJ8:DXJ2048 DNN8:DNN2048 DDR8:DDR2048 CTV8:CTV2048 CJZ8:CJZ2048 CAD8:CAD2048 BQH8:BQH2048 BGL8:BGL2048 AWP8:AWP2048 AMT8:AMT2048 ACX8:ACX2048 TB8:TB2048 JF8:JF2048 J8:J2048 WVP8:WVP2048 WLT8:WLT2048 WBX8:WBX2048 VSB8:VSB2048 VIF8:VIF2048 UYJ8:UYJ2048 UON8:UON2048 UER8:UER2048 TUV8:TUV2048 TKZ8:TKZ2048 TBD8:TBD2048 SRH8:SRH2048 SHL8:SHL2048 RXP8:RXP2048 RNT8:RNT2048 RDX8:RDX2048 QUB8:QUB2048 QKF8:QKF2048 QAJ8:QAJ2048 PQN8:PQN2048 PGR8:PGR2048 OWV8:OWV2048 OMZ8:OMZ2048 ODD8:ODD2048 NTH8:NTH2048 NJL8:NJL2048 MZP8:MZP2048 MPT8:MPT2048 MFX8:MFX2048 LWB8:LWB2048 LMF8:LMF2048 LCJ8:LCJ2048 KSN8:KSN2048 KIR8:KIR2048 JYV8:JYV2048 JOZ8:JOZ2048 JFD8:JFD2048 IVH8:IVH2048 ILL8:ILL2048 IBP8:IBP2048 HRT8:HRT2048 HHX8:HHX2048 GYB8:GYB2048 GOF8:GOF2048 GEJ8:GEJ2048 FUN8:FUN2048 FKR8:FKR2048 FAV8:FAV2048 EQZ8:EQZ2048 EHD8:EHD2048 DXH8:DXH2048 DNL8:DNL2048 DDP8:DDP2048 CTT8:CTT2048 CJX8:CJX2048 CAB8:CAB2048 BQF8:BQF2048 BGJ8:BGJ2048 AWN8:AWN2048 AMR8:AMR2048 ACV8:ACV2048 SZ8:SZ2048 JD8:JD2048 H8:H2048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MAPA JANEIRO </vt:lpstr>
      <vt:lpstr>MAPA FEVEREIRO</vt:lpstr>
      <vt:lpstr>MAPA MARÇO</vt:lpstr>
      <vt:lpstr>MAPA ABRIL</vt:lpstr>
      <vt:lpstr>MAPA MAIO</vt:lpstr>
      <vt:lpstr>MAPA JUNHO</vt:lpstr>
      <vt:lpstr>MAPA JULHO</vt:lpstr>
      <vt:lpstr>MAPA AGOSTO</vt:lpstr>
      <vt:lpstr>MAPA SETEMBRO</vt:lpstr>
      <vt:lpstr>MAPA OUTUBRO</vt:lpstr>
      <vt:lpstr>MAPA NOVEMBRO</vt:lpstr>
      <vt:lpstr>MAPA DEZEMBRO</vt:lpstr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adriana.vanessa</dc:creator>
  <cp:lastModifiedBy>andre.brasileiro</cp:lastModifiedBy>
  <dcterms:created xsi:type="dcterms:W3CDTF">2018-02-21T12:48:48Z</dcterms:created>
  <dcterms:modified xsi:type="dcterms:W3CDTF">2018-11-06T12:25:33Z</dcterms:modified>
</cp:coreProperties>
</file>