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cysneiros\Desktop\"/>
    </mc:Choice>
  </mc:AlternateContent>
  <bookViews>
    <workbookView xWindow="0" yWindow="0" windowWidth="12390" windowHeight="9975" tabRatio="500" firstSheet="7" activeTab="8"/>
  </bookViews>
  <sheets>
    <sheet name="JUN|23" sheetId="1" r:id="rId1"/>
    <sheet name="JUL|23" sheetId="2" r:id="rId2"/>
    <sheet name="AGO|23" sheetId="3" r:id="rId3"/>
    <sheet name="SET|23" sheetId="4" r:id="rId4"/>
    <sheet name="OUT|23" sheetId="5" r:id="rId5"/>
    <sheet name="NOV|23" sheetId="6" r:id="rId6"/>
    <sheet name="DEZ|23" sheetId="7" r:id="rId7"/>
    <sheet name="JAN|24" sheetId="8" r:id="rId8"/>
    <sheet name="FEV|24" sheetId="9" r:id="rId9"/>
    <sheet name="MAR|24" sheetId="10" r:id="rId10"/>
    <sheet name="ABR|24" sheetId="11" r:id="rId11"/>
    <sheet name="MAI|24" sheetId="12" r:id="rId12"/>
    <sheet name="JUN|24" sheetId="13" r:id="rId13"/>
    <sheet name="JUL|24" sheetId="14" r:id="rId14"/>
    <sheet name="AGO|24" sheetId="15" r:id="rId15"/>
    <sheet name="SET|24" sheetId="16" r:id="rId16"/>
    <sheet name="OUT|24" sheetId="17" r:id="rId17"/>
    <sheet name="NOV|24 " sheetId="18" r:id="rId18"/>
    <sheet name="DEZ|24 " sheetId="19" r:id="rId19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" i="8" l="1"/>
  <c r="N7" i="8"/>
  <c r="N16" i="19"/>
  <c r="N15" i="19"/>
  <c r="N14" i="19"/>
  <c r="N7" i="19"/>
  <c r="N6" i="19"/>
  <c r="N16" i="18"/>
  <c r="N15" i="18"/>
  <c r="N14" i="18"/>
  <c r="N7" i="18"/>
  <c r="N6" i="18"/>
  <c r="N16" i="17"/>
  <c r="N15" i="17"/>
  <c r="N14" i="17"/>
  <c r="N7" i="17"/>
  <c r="N6" i="17"/>
  <c r="N16" i="16"/>
  <c r="N15" i="16"/>
  <c r="N14" i="16"/>
  <c r="N7" i="16"/>
  <c r="N6" i="16"/>
  <c r="N16" i="15"/>
  <c r="N15" i="15"/>
  <c r="N14" i="15"/>
  <c r="N7" i="15"/>
  <c r="N6" i="15"/>
  <c r="N16" i="14"/>
  <c r="N15" i="14"/>
  <c r="N14" i="14"/>
  <c r="N7" i="14"/>
  <c r="N6" i="14"/>
  <c r="N13" i="12" l="1"/>
  <c r="N12" i="12"/>
  <c r="N11" i="12"/>
  <c r="N10" i="12"/>
  <c r="N13" i="11"/>
  <c r="N12" i="11"/>
  <c r="N11" i="11"/>
  <c r="N10" i="11"/>
  <c r="N13" i="10"/>
  <c r="N12" i="10"/>
  <c r="N11" i="10"/>
  <c r="N10" i="10"/>
  <c r="N16" i="13" l="1"/>
  <c r="N15" i="13"/>
  <c r="N14" i="13"/>
  <c r="N7" i="13"/>
  <c r="N6" i="13"/>
  <c r="N16" i="12"/>
  <c r="N15" i="12"/>
  <c r="N14" i="12"/>
  <c r="N16" i="11"/>
  <c r="N15" i="11"/>
  <c r="N14" i="11"/>
  <c r="N16" i="10"/>
  <c r="N15" i="10"/>
  <c r="N14" i="10"/>
  <c r="N7" i="12"/>
  <c r="N6" i="12"/>
  <c r="N7" i="11"/>
  <c r="N6" i="11"/>
  <c r="N7" i="10"/>
  <c r="N6" i="10"/>
  <c r="N14" i="9"/>
  <c r="N10" i="9"/>
  <c r="N8" i="9"/>
  <c r="N7" i="9"/>
  <c r="N6" i="9"/>
  <c r="N10" i="8"/>
  <c r="N8" i="8"/>
  <c r="N14" i="8"/>
  <c r="N7" i="7"/>
  <c r="N6" i="7"/>
  <c r="N7" i="6"/>
  <c r="N6" i="6"/>
  <c r="N7" i="5"/>
  <c r="N6" i="5"/>
  <c r="N7" i="4"/>
  <c r="N6" i="4"/>
  <c r="N7" i="3"/>
  <c r="N6" i="3"/>
  <c r="N7" i="2"/>
  <c r="N6" i="2"/>
  <c r="N7" i="1"/>
  <c r="N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7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8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19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<sst xmlns="http://schemas.openxmlformats.org/spreadsheetml/2006/main" count="2983" uniqueCount="81">
  <si>
    <t xml:space="preserve">GOVERNO DO ESTADO DE PERNAMBUCO </t>
  </si>
  <si>
    <t>NOME DA ENTIDADE/ÓRGÃO - SIGLA [1]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</si>
  <si>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</si>
  <si>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</si>
  <si>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</si>
  <si>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</si>
  <si>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</si>
  <si>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</si>
  <si>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</si>
  <si>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</si>
  <si>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</si>
  <si>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</si>
  <si>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</si>
  <si>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</si>
  <si>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</si>
  <si>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</si>
  <si>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</si>
  <si>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</si>
  <si>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SDEC</t>
  </si>
  <si>
    <t>LIMPEZA E CONSERVAÇÃO</t>
  </si>
  <si>
    <t>008/2022</t>
  </si>
  <si>
    <t>ACM TERCEIRIZACAO</t>
  </si>
  <si>
    <t>27.753.399/0001-38</t>
  </si>
  <si>
    <t>CLÓVIS DOS SANTOS COSTA</t>
  </si>
  <si>
    <t>2º ANDAR/MEZANINO</t>
  </si>
  <si>
    <t>SERVENTE</t>
  </si>
  <si>
    <t>44 H/S</t>
  </si>
  <si>
    <t>DIURNO</t>
  </si>
  <si>
    <t>WILLANEIDE CAVALCANTE LOPES DA SILVA</t>
  </si>
  <si>
    <t>TÉRREO/MEZANINO</t>
  </si>
  <si>
    <t>APOIO ADMINISTRATIVO</t>
  </si>
  <si>
    <t>020/2022</t>
  </si>
  <si>
    <t>RM TERCEIRIZACAO E GESTÃO DE RECURSOS HUMANOS EIRELI</t>
  </si>
  <si>
    <t xml:space="preserve"> 05.465.222/0001-01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</si>
  <si>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</si>
  <si>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</si>
  <si>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</si>
  <si>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</si>
  <si>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</si>
  <si>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</si>
  <si>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001/2022</t>
  </si>
  <si>
    <t>NIVALDO SANDOS DA SILVA</t>
  </si>
  <si>
    <t>SETOR TRANSPORTES</t>
  </si>
  <si>
    <t>ALEXANDRE DE ARAUJO LIMA</t>
  </si>
  <si>
    <t>WILSON ROBERTO DE SOUZA JUNIOR</t>
  </si>
  <si>
    <t>ANDRÉ ASSIS DOS SANTOS</t>
  </si>
  <si>
    <t>SERVICOS DE COPA E COZINHA</t>
  </si>
  <si>
    <t>005/2018</t>
  </si>
  <si>
    <t>UNIKA</t>
  </si>
  <si>
    <t>11.788.943/0001-47</t>
  </si>
  <si>
    <t>ELISANGELA APARECIDA COSTA ADR</t>
  </si>
  <si>
    <t>COPA</t>
  </si>
  <si>
    <t>COPEIRA</t>
  </si>
  <si>
    <t>NELY MARIA DE ARRUDA</t>
  </si>
  <si>
    <t>EDILSA DA SILVA SANTOS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</si>
  <si>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</si>
  <si>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</si>
  <si>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</si>
  <si>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</si>
  <si>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</si>
  <si>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</si>
  <si>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</si>
  <si>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</si>
  <si>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</si>
  <si>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</si>
  <si>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</si>
  <si>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</si>
  <si>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</si>
  <si>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</si>
  <si>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</si>
  <si>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</si>
  <si>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</si>
  <si>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008</t>
  </si>
  <si>
    <t>020</t>
  </si>
  <si>
    <t>001</t>
  </si>
  <si>
    <t>JMF CONSTRUCOES SERVICOS E MANUTENCAO PREDIAL LTDA</t>
  </si>
  <si>
    <t>10.624.354/0001-60</t>
  </si>
  <si>
    <t>ELISANGELA APARECIDA COSTA ADRIANO</t>
  </si>
  <si>
    <t>MARCIA ALVES PINTO</t>
  </si>
  <si>
    <t>ATUALIZADO EM 12/12/2023</t>
  </si>
  <si>
    <t>ATUALIZADO EM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</si>
</sst>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9" x14ac:knownFonts="1">
    <font>
      <sz val="11"/>
      <color rgb="FF000000"/>
      <name val="Calibri"/>
      <charset val="1"/>
    </font>
    <font>
      <b/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4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64" fontId="5" fillId="5" borderId="3" xfId="0" applyNumberFormat="1" applyFont="1" applyFill="1" applyBorder="1" applyAlignment="1">
      <alignment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8" fillId="4" borderId="3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wrapText="1"/>
    </xf>
    <xf numFmtId="4" fontId="6" fillId="2" borderId="0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4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5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  <col min="30" max="16384" width="14.42578125" style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79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20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20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4" t="s">
        <v>30</v>
      </c>
      <c r="D8" s="15" t="s">
        <v>31</v>
      </c>
      <c r="E8" s="16">
        <v>2022</v>
      </c>
      <c r="F8" s="14" t="s">
        <v>32</v>
      </c>
      <c r="G8" s="13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3" t="s">
        <v>27</v>
      </c>
      <c r="M8" s="18">
        <v>1328.3</v>
      </c>
      <c r="N8" s="18">
        <v>2817.83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4" t="s">
        <v>30</v>
      </c>
      <c r="D9" s="15" t="s">
        <v>31</v>
      </c>
      <c r="E9" s="16">
        <v>2022</v>
      </c>
      <c r="F9" s="14" t="s">
        <v>32</v>
      </c>
      <c r="G9" s="13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3" t="s">
        <v>27</v>
      </c>
      <c r="M9" s="18">
        <v>1328.3</v>
      </c>
      <c r="N9" s="18">
        <v>2817.83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40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40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40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40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4" t="s">
        <v>46</v>
      </c>
      <c r="D14" s="15" t="s">
        <v>47</v>
      </c>
      <c r="E14" s="16">
        <v>2018</v>
      </c>
      <c r="F14" s="14" t="s">
        <v>48</v>
      </c>
      <c r="G14" s="13" t="s">
        <v>49</v>
      </c>
      <c r="H14" s="14" t="s">
        <v>50</v>
      </c>
      <c r="I14" s="17" t="s">
        <v>51</v>
      </c>
      <c r="J14" s="17" t="s">
        <v>52</v>
      </c>
      <c r="K14" s="17" t="s">
        <v>26</v>
      </c>
      <c r="L14" s="13" t="s">
        <v>27</v>
      </c>
      <c r="M14" s="18">
        <v>1328.3</v>
      </c>
      <c r="N14" s="18">
        <v>2861.4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4" t="s">
        <v>46</v>
      </c>
      <c r="D15" s="15" t="s">
        <v>47</v>
      </c>
      <c r="E15" s="16">
        <v>2018</v>
      </c>
      <c r="F15" s="14" t="s">
        <v>48</v>
      </c>
      <c r="G15" s="13" t="s">
        <v>49</v>
      </c>
      <c r="H15" s="14" t="s">
        <v>53</v>
      </c>
      <c r="I15" s="17" t="s">
        <v>51</v>
      </c>
      <c r="J15" s="17" t="s">
        <v>52</v>
      </c>
      <c r="K15" s="17" t="s">
        <v>26</v>
      </c>
      <c r="L15" s="13" t="s">
        <v>27</v>
      </c>
      <c r="M15" s="18">
        <v>1328.3</v>
      </c>
      <c r="N15" s="18">
        <v>2861.4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4" t="s">
        <v>46</v>
      </c>
      <c r="D16" s="15" t="s">
        <v>47</v>
      </c>
      <c r="E16" s="16">
        <v>2018</v>
      </c>
      <c r="F16" s="14" t="s">
        <v>48</v>
      </c>
      <c r="G16" s="13" t="s">
        <v>49</v>
      </c>
      <c r="H16" s="14" t="s">
        <v>54</v>
      </c>
      <c r="I16" s="17" t="s">
        <v>51</v>
      </c>
      <c r="J16" s="17" t="s">
        <v>52</v>
      </c>
      <c r="K16" s="17" t="s">
        <v>26</v>
      </c>
      <c r="L16" s="13" t="s">
        <v>27</v>
      </c>
      <c r="M16" s="18">
        <v>1328.3</v>
      </c>
      <c r="N16" s="18">
        <v>2861.4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33:L33"/>
    <mergeCell ref="A34:L34"/>
    <mergeCell ref="A28:L28"/>
    <mergeCell ref="A29:L29"/>
    <mergeCell ref="A30:L30"/>
    <mergeCell ref="A31:L31"/>
    <mergeCell ref="A32:L32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79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20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20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4" t="s">
        <v>30</v>
      </c>
      <c r="D8" s="15" t="s">
        <v>31</v>
      </c>
      <c r="E8" s="16">
        <v>2022</v>
      </c>
      <c r="F8" s="14" t="s">
        <v>32</v>
      </c>
      <c r="G8" s="13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3" t="s">
        <v>27</v>
      </c>
      <c r="M8" s="18">
        <v>1328.3</v>
      </c>
      <c r="N8" s="18">
        <v>2817.83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4" t="s">
        <v>30</v>
      </c>
      <c r="D9" s="15" t="s">
        <v>31</v>
      </c>
      <c r="E9" s="16">
        <v>2022</v>
      </c>
      <c r="F9" s="14" t="s">
        <v>32</v>
      </c>
      <c r="G9" s="13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3" t="s">
        <v>27</v>
      </c>
      <c r="M9" s="18">
        <v>1328.3</v>
      </c>
      <c r="N9" s="18">
        <v>2817.83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40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40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40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40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4" t="s">
        <v>46</v>
      </c>
      <c r="D14" s="15" t="s">
        <v>47</v>
      </c>
      <c r="E14" s="16">
        <v>2018</v>
      </c>
      <c r="F14" s="14" t="s">
        <v>48</v>
      </c>
      <c r="G14" s="13" t="s">
        <v>49</v>
      </c>
      <c r="H14" s="14" t="s">
        <v>50</v>
      </c>
      <c r="I14" s="17" t="s">
        <v>51</v>
      </c>
      <c r="J14" s="17" t="s">
        <v>52</v>
      </c>
      <c r="K14" s="17" t="s">
        <v>26</v>
      </c>
      <c r="L14" s="13" t="s">
        <v>27</v>
      </c>
      <c r="M14" s="18">
        <v>1328.3</v>
      </c>
      <c r="N14" s="18">
        <v>2861.4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4" t="s">
        <v>46</v>
      </c>
      <c r="D15" s="15" t="s">
        <v>47</v>
      </c>
      <c r="E15" s="16">
        <v>2018</v>
      </c>
      <c r="F15" s="14" t="s">
        <v>48</v>
      </c>
      <c r="G15" s="13" t="s">
        <v>49</v>
      </c>
      <c r="H15" s="14" t="s">
        <v>53</v>
      </c>
      <c r="I15" s="17" t="s">
        <v>51</v>
      </c>
      <c r="J15" s="17" t="s">
        <v>52</v>
      </c>
      <c r="K15" s="17" t="s">
        <v>26</v>
      </c>
      <c r="L15" s="13" t="s">
        <v>27</v>
      </c>
      <c r="M15" s="18">
        <v>1328.3</v>
      </c>
      <c r="N15" s="18">
        <v>2861.4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4" t="s">
        <v>46</v>
      </c>
      <c r="D16" s="15" t="s">
        <v>47</v>
      </c>
      <c r="E16" s="16">
        <v>2018</v>
      </c>
      <c r="F16" s="14" t="s">
        <v>48</v>
      </c>
      <c r="G16" s="13" t="s">
        <v>49</v>
      </c>
      <c r="H16" s="14" t="s">
        <v>54</v>
      </c>
      <c r="I16" s="17" t="s">
        <v>51</v>
      </c>
      <c r="J16" s="17" t="s">
        <v>52</v>
      </c>
      <c r="K16" s="17" t="s">
        <v>26</v>
      </c>
      <c r="L16" s="13" t="s">
        <v>27</v>
      </c>
      <c r="M16" s="18">
        <v>1328.3</v>
      </c>
      <c r="N16" s="18">
        <v>2861.4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33:L33"/>
    <mergeCell ref="A34:L34"/>
    <mergeCell ref="A28:L28"/>
    <mergeCell ref="A29:L29"/>
    <mergeCell ref="A30:L30"/>
    <mergeCell ref="A31:L31"/>
    <mergeCell ref="A32:L32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79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20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20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4" t="s">
        <v>30</v>
      </c>
      <c r="D8" s="15" t="s">
        <v>31</v>
      </c>
      <c r="E8" s="16">
        <v>2022</v>
      </c>
      <c r="F8" s="14" t="s">
        <v>32</v>
      </c>
      <c r="G8" s="13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3" t="s">
        <v>27</v>
      </c>
      <c r="M8" s="18">
        <v>1328.3</v>
      </c>
      <c r="N8" s="18">
        <v>2817.83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4" t="s">
        <v>30</v>
      </c>
      <c r="D9" s="15" t="s">
        <v>31</v>
      </c>
      <c r="E9" s="16">
        <v>2022</v>
      </c>
      <c r="F9" s="14" t="s">
        <v>32</v>
      </c>
      <c r="G9" s="13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3" t="s">
        <v>27</v>
      </c>
      <c r="M9" s="18">
        <v>1328.3</v>
      </c>
      <c r="N9" s="18">
        <v>2817.83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40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40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40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40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4" t="s">
        <v>46</v>
      </c>
      <c r="D14" s="15" t="s">
        <v>47</v>
      </c>
      <c r="E14" s="16">
        <v>2018</v>
      </c>
      <c r="F14" s="14" t="s">
        <v>48</v>
      </c>
      <c r="G14" s="13" t="s">
        <v>49</v>
      </c>
      <c r="H14" s="14" t="s">
        <v>50</v>
      </c>
      <c r="I14" s="17" t="s">
        <v>51</v>
      </c>
      <c r="J14" s="17" t="s">
        <v>52</v>
      </c>
      <c r="K14" s="17" t="s">
        <v>26</v>
      </c>
      <c r="L14" s="13" t="s">
        <v>27</v>
      </c>
      <c r="M14" s="18">
        <v>1328.3</v>
      </c>
      <c r="N14" s="18">
        <v>2861.4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4" t="s">
        <v>46</v>
      </c>
      <c r="D15" s="15" t="s">
        <v>47</v>
      </c>
      <c r="E15" s="16">
        <v>2018</v>
      </c>
      <c r="F15" s="14" t="s">
        <v>48</v>
      </c>
      <c r="G15" s="13" t="s">
        <v>49</v>
      </c>
      <c r="H15" s="14" t="s">
        <v>53</v>
      </c>
      <c r="I15" s="17" t="s">
        <v>51</v>
      </c>
      <c r="J15" s="17" t="s">
        <v>52</v>
      </c>
      <c r="K15" s="17" t="s">
        <v>26</v>
      </c>
      <c r="L15" s="13" t="s">
        <v>27</v>
      </c>
      <c r="M15" s="18">
        <v>1328.3</v>
      </c>
      <c r="N15" s="18">
        <v>2861.4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4" t="s">
        <v>46</v>
      </c>
      <c r="D16" s="15" t="s">
        <v>47</v>
      </c>
      <c r="E16" s="16">
        <v>2018</v>
      </c>
      <c r="F16" s="14" t="s">
        <v>48</v>
      </c>
      <c r="G16" s="13" t="s">
        <v>49</v>
      </c>
      <c r="H16" s="14" t="s">
        <v>54</v>
      </c>
      <c r="I16" s="17" t="s">
        <v>51</v>
      </c>
      <c r="J16" s="17" t="s">
        <v>52</v>
      </c>
      <c r="K16" s="17" t="s">
        <v>26</v>
      </c>
      <c r="L16" s="13" t="s">
        <v>27</v>
      </c>
      <c r="M16" s="18">
        <v>1328.3</v>
      </c>
      <c r="N16" s="18">
        <v>2861.4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33:L33"/>
    <mergeCell ref="A34:L34"/>
    <mergeCell ref="A28:L28"/>
    <mergeCell ref="A29:L29"/>
    <mergeCell ref="A30:L30"/>
    <mergeCell ref="A31:L31"/>
    <mergeCell ref="A32:L32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79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3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3" t="s">
        <v>27</v>
      </c>
      <c r="M8" s="18">
        <v>1328.3</v>
      </c>
      <c r="N8" s="18">
        <v>2819.53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3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3" t="s">
        <v>27</v>
      </c>
      <c r="M9" s="18">
        <v>1328.3</v>
      </c>
      <c r="N9" s="18">
        <v>2819.53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3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3" t="s">
        <v>27</v>
      </c>
      <c r="M14" s="18">
        <v>1328.3</v>
      </c>
      <c r="N14" s="18">
        <v>2795.66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3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3" t="s">
        <v>27</v>
      </c>
      <c r="M15" s="18">
        <v>1328.3</v>
      </c>
      <c r="N15" s="18">
        <v>2795.66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3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3" t="s">
        <v>27</v>
      </c>
      <c r="M16" s="18">
        <v>1328.3</v>
      </c>
      <c r="N16" s="18">
        <v>2795.66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33:L33"/>
    <mergeCell ref="A34:L34"/>
    <mergeCell ref="A28:L28"/>
    <mergeCell ref="A29:L29"/>
    <mergeCell ref="A30:L30"/>
    <mergeCell ref="A31:L31"/>
    <mergeCell ref="A32:L32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79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3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3" t="s">
        <v>27</v>
      </c>
      <c r="M8" s="18">
        <v>1328.3</v>
      </c>
      <c r="N8" s="18">
        <v>2819.53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3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3" t="s">
        <v>27</v>
      </c>
      <c r="M9" s="18">
        <v>1328.3</v>
      </c>
      <c r="N9" s="18">
        <v>2819.53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3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3" t="s">
        <v>27</v>
      </c>
      <c r="M14" s="18">
        <v>1328.3</v>
      </c>
      <c r="N14" s="18">
        <v>2795.66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3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3" t="s">
        <v>27</v>
      </c>
      <c r="M15" s="18">
        <v>1328.3</v>
      </c>
      <c r="N15" s="18">
        <v>2795.66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3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3" t="s">
        <v>27</v>
      </c>
      <c r="M16" s="18">
        <v>1328.3</v>
      </c>
      <c r="N16" s="18">
        <v>2795.66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33:L33"/>
    <mergeCell ref="A34:L34"/>
    <mergeCell ref="A28:L28"/>
    <mergeCell ref="A29:L29"/>
    <mergeCell ref="A30:L30"/>
    <mergeCell ref="A31:L31"/>
    <mergeCell ref="A32:L32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79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3" t="s">
        <v>18</v>
      </c>
      <c r="B8" s="13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3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3" t="s">
        <v>27</v>
      </c>
      <c r="M8" s="18">
        <v>1328.3</v>
      </c>
      <c r="N8" s="18">
        <v>2819.53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3" t="s">
        <v>18</v>
      </c>
      <c r="B9" s="13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3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3" t="s">
        <v>27</v>
      </c>
      <c r="M9" s="18">
        <v>1328.3</v>
      </c>
      <c r="N9" s="18">
        <v>2819.53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3" t="s">
        <v>18</v>
      </c>
      <c r="B14" s="13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3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3" t="s">
        <v>27</v>
      </c>
      <c r="M14" s="18">
        <v>1328.3</v>
      </c>
      <c r="N14" s="18">
        <v>2795.66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3" t="s">
        <v>18</v>
      </c>
      <c r="B15" s="13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3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3" t="s">
        <v>27</v>
      </c>
      <c r="M15" s="18">
        <v>1328.3</v>
      </c>
      <c r="N15" s="18">
        <v>2795.66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3" t="s">
        <v>18</v>
      </c>
      <c r="B16" s="13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3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3" t="s">
        <v>27</v>
      </c>
      <c r="M16" s="18">
        <v>1328.3</v>
      </c>
      <c r="N16" s="18">
        <v>2795.66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33:L33"/>
    <mergeCell ref="A34:L34"/>
    <mergeCell ref="A28:L28"/>
    <mergeCell ref="A29:L29"/>
    <mergeCell ref="A30:L30"/>
    <mergeCell ref="A31:L31"/>
    <mergeCell ref="A32:L32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A4" sqref="A4:B4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11">
        <v>1328.3</v>
      </c>
      <c r="N6" s="1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11">
        <v>1328.3</v>
      </c>
      <c r="N7" s="1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18">
        <v>1328.3</v>
      </c>
      <c r="N8" s="18">
        <v>2819.53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18">
        <v>1328.3</v>
      </c>
      <c r="N9" s="18">
        <v>2819.53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11">
        <v>2658.79</v>
      </c>
      <c r="N10" s="12"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11">
        <v>2658.79</v>
      </c>
      <c r="N11" s="1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11">
        <v>2658.79</v>
      </c>
      <c r="N12" s="1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11">
        <v>2658.79</v>
      </c>
      <c r="N13" s="1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18">
        <v>1328.3</v>
      </c>
      <c r="N14" s="18">
        <v>2795.66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18">
        <v>1328.3</v>
      </c>
      <c r="N15" s="18">
        <v>2795.66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18">
        <v>1328.3</v>
      </c>
      <c r="N16" s="18">
        <v>2795.66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0:L30"/>
    <mergeCell ref="A31:L31"/>
    <mergeCell ref="A32:L32"/>
    <mergeCell ref="A33:L33"/>
    <mergeCell ref="A34:L34"/>
  </mergeCells>
  <dataValidations count="3">
    <dataValidation type="list" allowBlank="1" showErrorMessage="1" sqref="L8:L16">
      <formula1>$Q$4:$Q$6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qref="L6:L7">
      <formula1>"DIURNO,NOTURNO"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N10" sqref="N10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1412</v>
      </c>
      <c r="N6" s="2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1412</v>
      </c>
      <c r="N7" s="2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1412</v>
      </c>
      <c r="N8" s="20">
        <f>5639.06/2</f>
        <v>2819.53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1412</v>
      </c>
      <c r="N9" s="20">
        <v>2819.53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2658.79</v>
      </c>
      <c r="N10" s="22">
        <f>21284.28/4</f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2658.79</v>
      </c>
      <c r="N11" s="2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2658.79</v>
      </c>
      <c r="N12" s="2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2658.79</v>
      </c>
      <c r="N13" s="2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1412</v>
      </c>
      <c r="N14" s="20">
        <f>8386.98/3</f>
        <v>2795.66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1412</v>
      </c>
      <c r="N15" s="20">
        <v>2795.66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1412</v>
      </c>
      <c r="N16" s="20">
        <v>2795.66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0:L30"/>
    <mergeCell ref="A31:L31"/>
    <mergeCell ref="A32:L32"/>
    <mergeCell ref="A33:L33"/>
    <mergeCell ref="A34:L3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abSelected="1" zoomScale="80" zoomScaleNormal="80" workbookViewId="0">
      <pane ySplit="5" topLeftCell="A6" activePane="bottomLeft" state="frozen"/>
      <selection activeCell="B1" sqref="B1"/>
      <selection pane="bottomLeft" activeCell="N31" sqref="N31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1412</v>
      </c>
      <c r="N8" s="20">
        <f>5639.06/2</f>
        <v>2819.53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1412</v>
      </c>
      <c r="N9" s="20">
        <v>2819.53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2658.79</v>
      </c>
      <c r="N10" s="22">
        <f>21284.28/4</f>
        <v>5321.07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2658.79</v>
      </c>
      <c r="N11" s="22">
        <v>5321.07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2658.79</v>
      </c>
      <c r="N12" s="22">
        <v>5321.07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2658.79</v>
      </c>
      <c r="N13" s="22">
        <v>5321.07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8386.98/3</f>
        <v>2795.66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v>2795.66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v>2795.66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0:L30"/>
    <mergeCell ref="A31:L31"/>
    <mergeCell ref="A32:L32"/>
    <mergeCell ref="A33:L33"/>
    <mergeCell ref="A34:L34"/>
  </mergeCells>
  <dataValidations count="3">
    <dataValidation type="list" allowBlank="1" showErrorMessage="1" sqref="L8:L16">
      <formula1>$Q$4:$Q$6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qref="L6:L7">
      <formula1>"DIURNO,NOTURNO"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N8" sqref="N8:N9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5704.51/2</f>
        <v>2852.2550000000001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5704.51/2</f>
        <v>2852.2550000000001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v>3038.8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v>3038.8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2658.79</v>
      </c>
      <c r="N10" s="22">
        <f>5325.79</f>
        <v>5325.79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2658.79</v>
      </c>
      <c r="N11" s="22">
        <f t="shared" ref="N11:N13" si="0">5325.79</f>
        <v>5325.79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2658.79</v>
      </c>
      <c r="N12" s="22">
        <f t="shared" si="0"/>
        <v>5325.79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2658.79</v>
      </c>
      <c r="N13" s="22">
        <f t="shared" si="0"/>
        <v>5325.79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1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1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0:L30"/>
    <mergeCell ref="A31:L31"/>
    <mergeCell ref="A32:L32"/>
    <mergeCell ref="A33:L33"/>
    <mergeCell ref="A34:L3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N8" sqref="N8:N9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6104.85/2</f>
        <v>3052.4250000000002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6104.85/2</f>
        <v>3052.4250000000002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v>3038.8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v>3038.8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2658.79</v>
      </c>
      <c r="N10" s="22">
        <f>5325.79</f>
        <v>5325.79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2658.79</v>
      </c>
      <c r="N11" s="22">
        <f t="shared" ref="N11:N13" si="0">5325.79</f>
        <v>5325.79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2658.79</v>
      </c>
      <c r="N12" s="22">
        <f t="shared" si="0"/>
        <v>5325.79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2658.79</v>
      </c>
      <c r="N13" s="22">
        <f t="shared" si="0"/>
        <v>5325.79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1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1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0:L30"/>
    <mergeCell ref="A31:L31"/>
    <mergeCell ref="A32:L32"/>
    <mergeCell ref="A33:L33"/>
    <mergeCell ref="A34:L34"/>
  </mergeCells>
  <dataValidations count="3">
    <dataValidation type="list" allowBlank="1" showErrorMessage="1" sqref="L8:L16">
      <formula1>$Q$4:$Q$6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qref="L6:L7">
      <formula1>"DIURNO,NOTURNO"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N11" sqref="N11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6121.2/2</f>
        <v>3060.6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6121.2/2</f>
        <v>3060.6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v>3038.8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v>3038.8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2658.79</v>
      </c>
      <c r="N10" s="22">
        <f>5325.79</f>
        <v>5325.79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2658.79</v>
      </c>
      <c r="N11" s="22">
        <f t="shared" ref="N11:N13" si="0">5325.79</f>
        <v>5325.79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2658.79</v>
      </c>
      <c r="N12" s="22">
        <f t="shared" si="0"/>
        <v>5325.79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2658.79</v>
      </c>
      <c r="N13" s="22">
        <f t="shared" si="0"/>
        <v>5325.79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1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1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0:L30"/>
    <mergeCell ref="A31:L31"/>
    <mergeCell ref="A32:L32"/>
    <mergeCell ref="A33:L33"/>
    <mergeCell ref="A34:L3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M10" sqref="M10:N13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6121.2/2</f>
        <v>3060.6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6121.2/2</f>
        <v>3060.6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v>3038.8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v>3038.8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2791.72</v>
      </c>
      <c r="N10" s="22">
        <v>5748.43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2791.72</v>
      </c>
      <c r="N11" s="22">
        <v>5748.43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2791.72</v>
      </c>
      <c r="N12" s="22">
        <v>5748.43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2791.72</v>
      </c>
      <c r="N13" s="22">
        <v>5748.43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0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0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1:A3"/>
    <mergeCell ref="B1:N1"/>
    <mergeCell ref="B2:N2"/>
    <mergeCell ref="B3:N3"/>
    <mergeCell ref="A4:B4"/>
    <mergeCell ref="C4:N4"/>
    <mergeCell ref="A29:L29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30:L30"/>
    <mergeCell ref="A31:L31"/>
    <mergeCell ref="A32:L32"/>
    <mergeCell ref="A33:L33"/>
    <mergeCell ref="A34:L34"/>
  </mergeCells>
  <dataValidations count="3">
    <dataValidation type="list" allowBlank="1" showErrorMessage="1" sqref="L8:L16">
      <formula1>$Q$4:$Q$6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qref="L6:L7">
      <formula1>"DIURNO,NOTURNO"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M10" sqref="M10:N13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6121.2/2</f>
        <v>3060.6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6121.2/2</f>
        <v>3060.6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v>3038.8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v>3038.8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2791.72</v>
      </c>
      <c r="N10" s="22">
        <v>5748.43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2791.72</v>
      </c>
      <c r="N11" s="22">
        <v>5748.43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2791.72</v>
      </c>
      <c r="N12" s="22">
        <v>5748.43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2791.72</v>
      </c>
      <c r="N13" s="22">
        <v>5748.43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0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0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30:L30"/>
    <mergeCell ref="A31:L31"/>
    <mergeCell ref="A32:L32"/>
    <mergeCell ref="A33:L33"/>
    <mergeCell ref="A34:L34"/>
    <mergeCell ref="A24:L24"/>
    <mergeCell ref="A25:L25"/>
    <mergeCell ref="A26:L26"/>
    <mergeCell ref="A27:L27"/>
    <mergeCell ref="A28:L28"/>
    <mergeCell ref="A29:L29"/>
    <mergeCell ref="A18:L18"/>
    <mergeCell ref="A19:L19"/>
    <mergeCell ref="A20:L20"/>
    <mergeCell ref="A21:L21"/>
    <mergeCell ref="A22:L22"/>
    <mergeCell ref="A23:L23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M10" sqref="M10:N13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6121.2/2</f>
        <v>3060.6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6121.2/2</f>
        <v>3060.6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v>3038.8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v>3038.8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2791.72</v>
      </c>
      <c r="N10" s="22">
        <v>5748.43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2791.72</v>
      </c>
      <c r="N11" s="22">
        <v>5748.43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2791.72</v>
      </c>
      <c r="N12" s="22">
        <v>5748.43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2791.72</v>
      </c>
      <c r="N13" s="22">
        <v>5748.43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0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0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30:L30"/>
    <mergeCell ref="A31:L31"/>
    <mergeCell ref="A32:L32"/>
    <mergeCell ref="A33:L33"/>
    <mergeCell ref="A34:L34"/>
    <mergeCell ref="A24:L24"/>
    <mergeCell ref="A25:L25"/>
    <mergeCell ref="A26:L26"/>
    <mergeCell ref="A27:L27"/>
    <mergeCell ref="A28:L28"/>
    <mergeCell ref="A29:L29"/>
    <mergeCell ref="A18:L18"/>
    <mergeCell ref="A19:L19"/>
    <mergeCell ref="A20:L20"/>
    <mergeCell ref="A21:L21"/>
    <mergeCell ref="A22:L22"/>
    <mergeCell ref="A23:L23"/>
    <mergeCell ref="A1:A3"/>
    <mergeCell ref="B1:N1"/>
    <mergeCell ref="B2:N2"/>
    <mergeCell ref="B3:N3"/>
    <mergeCell ref="A4:B4"/>
    <mergeCell ref="C4:N4"/>
  </mergeCells>
  <dataValidations count="3">
    <dataValidation type="list" allowBlank="1" showErrorMessage="1" sqref="L8:L16">
      <formula1>$Q$4:$Q$6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qref="L6:L7">
      <formula1>"DIURNO,NOTURNO"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M10" sqref="M10:N13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6121.2/2</f>
        <v>3060.6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6121.2/2</f>
        <v>3060.6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v>3038.8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v>3038.8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2791.72</v>
      </c>
      <c r="N10" s="22">
        <v>5748.43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2791.72</v>
      </c>
      <c r="N11" s="22">
        <v>5748.43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2791.72</v>
      </c>
      <c r="N12" s="22">
        <v>5748.43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2791.72</v>
      </c>
      <c r="N13" s="22">
        <v>5748.43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0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0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30:L30"/>
    <mergeCell ref="A31:L31"/>
    <mergeCell ref="A32:L32"/>
    <mergeCell ref="A33:L33"/>
    <mergeCell ref="A34:L34"/>
    <mergeCell ref="A24:L24"/>
    <mergeCell ref="A25:L25"/>
    <mergeCell ref="A26:L26"/>
    <mergeCell ref="A27:L27"/>
    <mergeCell ref="A28:L28"/>
    <mergeCell ref="A29:L29"/>
    <mergeCell ref="A18:L18"/>
    <mergeCell ref="A19:L19"/>
    <mergeCell ref="A20:L20"/>
    <mergeCell ref="A21:L21"/>
    <mergeCell ref="A22:L22"/>
    <mergeCell ref="A23:L23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M10" sqref="M10:N13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6121.2/2</f>
        <v>3060.6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6121.2/2</f>
        <v>3060.6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v>3040.37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v>3040.37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2791.72</v>
      </c>
      <c r="N10" s="22">
        <v>5748.43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2791.72</v>
      </c>
      <c r="N11" s="22">
        <v>5748.43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2791.72</v>
      </c>
      <c r="N12" s="22">
        <v>5748.43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2791.72</v>
      </c>
      <c r="N13" s="22">
        <v>5748.43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0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0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30:L30"/>
    <mergeCell ref="A31:L31"/>
    <mergeCell ref="A32:L32"/>
    <mergeCell ref="A33:L33"/>
    <mergeCell ref="A34:L34"/>
    <mergeCell ref="A24:L24"/>
    <mergeCell ref="A25:L25"/>
    <mergeCell ref="A26:L26"/>
    <mergeCell ref="A27:L27"/>
    <mergeCell ref="A28:L28"/>
    <mergeCell ref="A29:L29"/>
    <mergeCell ref="A18:L18"/>
    <mergeCell ref="A19:L19"/>
    <mergeCell ref="A20:L20"/>
    <mergeCell ref="A21:L21"/>
    <mergeCell ref="A22:L22"/>
    <mergeCell ref="A23:L23"/>
    <mergeCell ref="A1:A3"/>
    <mergeCell ref="B1:N1"/>
    <mergeCell ref="B2:N2"/>
    <mergeCell ref="B3:N3"/>
    <mergeCell ref="A4:B4"/>
    <mergeCell ref="C4:N4"/>
  </mergeCells>
  <dataValidations count="3">
    <dataValidation type="list" allowBlank="1" showErrorMessage="1" sqref="L8:L16">
      <formula1>$Q$4:$Q$6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qref="L6:L7">
      <formula1>"DIURNO,NOTURNO"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M10" sqref="M10:N13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6121.2/2</f>
        <v>3060.6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6121.2/2</f>
        <v>3060.6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v>3040.37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v>3040.37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2791.72</v>
      </c>
      <c r="N10" s="22">
        <v>5748.43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2791.72</v>
      </c>
      <c r="N11" s="22">
        <v>5748.43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2791.72</v>
      </c>
      <c r="N12" s="22">
        <v>5748.43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2791.72</v>
      </c>
      <c r="N13" s="22">
        <v>5748.43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0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0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30:L30"/>
    <mergeCell ref="A31:L31"/>
    <mergeCell ref="A32:L32"/>
    <mergeCell ref="A33:L33"/>
    <mergeCell ref="A34:L34"/>
    <mergeCell ref="A24:L24"/>
    <mergeCell ref="A25:L25"/>
    <mergeCell ref="A26:L26"/>
    <mergeCell ref="A27:L27"/>
    <mergeCell ref="A28:L28"/>
    <mergeCell ref="A29:L29"/>
    <mergeCell ref="A18:L18"/>
    <mergeCell ref="A19:L19"/>
    <mergeCell ref="A20:L20"/>
    <mergeCell ref="A21:L21"/>
    <mergeCell ref="A22:L22"/>
    <mergeCell ref="A23:L23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activeCell="B1" sqref="B1"/>
      <selection pane="bottomLeft" activeCell="M10" sqref="M10:N13"/>
    </sheetView>
  </sheetViews>
  <sheetFormatPr defaultColWidth="14.42578125" defaultRowHeight="15" x14ac:dyDescent="0.25"/>
  <cols>
    <col min="1" max="1" width="19.5703125" style="1" customWidth="1"/>
    <col min="2" max="2" width="17.140625" style="1" customWidth="1"/>
    <col min="3" max="3" width="37.5703125" style="1" customWidth="1"/>
    <col min="4" max="4" width="18.140625" style="1" customWidth="1"/>
    <col min="5" max="5" width="17.7109375" style="1" customWidth="1"/>
    <col min="6" max="6" width="50" style="1" customWidth="1"/>
    <col min="7" max="7" width="23.28515625" style="1" customWidth="1"/>
    <col min="8" max="8" width="29" style="1" customWidth="1"/>
    <col min="9" max="9" width="23.140625" style="1" customWidth="1"/>
    <col min="10" max="10" width="22.7109375" style="1" customWidth="1"/>
    <col min="11" max="11" width="19.42578125" style="1" customWidth="1"/>
    <col min="12" max="12" width="15" style="1" customWidth="1"/>
    <col min="13" max="13" width="19" style="1" customWidth="1"/>
    <col min="14" max="14" width="18.5703125" style="1" customWidth="1"/>
    <col min="15" max="29" width="8.7109375" style="1" customWidth="1"/>
  </cols>
  <sheetData>
    <row r="1" spans="1:29" ht="15" customHeight="1" x14ac:dyDescent="0.25">
      <c r="A1" s="26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15" customHeight="1" x14ac:dyDescent="0.25">
      <c r="A2" s="26"/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9" ht="15" customHeight="1" x14ac:dyDescent="0.25">
      <c r="A3" s="26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9" ht="15" customHeight="1" x14ac:dyDescent="0.25">
      <c r="A4" s="28" t="s">
        <v>80</v>
      </c>
      <c r="B4" s="28"/>
      <c r="C4" s="29" t="s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0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9" ht="30.75" customHeight="1" x14ac:dyDescent="0.25">
      <c r="A6" s="6" t="s">
        <v>18</v>
      </c>
      <c r="B6" s="6" t="s">
        <v>18</v>
      </c>
      <c r="C6" s="7" t="s">
        <v>19</v>
      </c>
      <c r="D6" s="8" t="s">
        <v>72</v>
      </c>
      <c r="E6" s="9">
        <v>2022</v>
      </c>
      <c r="F6" s="7" t="s">
        <v>21</v>
      </c>
      <c r="G6" s="6" t="s">
        <v>22</v>
      </c>
      <c r="H6" s="7" t="s">
        <v>23</v>
      </c>
      <c r="I6" s="10" t="s">
        <v>24</v>
      </c>
      <c r="J6" s="10" t="s">
        <v>25</v>
      </c>
      <c r="K6" s="10" t="s">
        <v>26</v>
      </c>
      <c r="L6" s="6" t="s">
        <v>27</v>
      </c>
      <c r="M6" s="21">
        <v>1422</v>
      </c>
      <c r="N6" s="22">
        <f>6121.2/2</f>
        <v>3060.6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9" ht="30.75" customHeight="1" x14ac:dyDescent="0.25">
      <c r="A7" s="6" t="s">
        <v>18</v>
      </c>
      <c r="B7" s="6" t="s">
        <v>18</v>
      </c>
      <c r="C7" s="7" t="s">
        <v>19</v>
      </c>
      <c r="D7" s="8" t="s">
        <v>72</v>
      </c>
      <c r="E7" s="9">
        <v>2022</v>
      </c>
      <c r="F7" s="7" t="s">
        <v>21</v>
      </c>
      <c r="G7" s="6" t="s">
        <v>22</v>
      </c>
      <c r="H7" s="7" t="s">
        <v>28</v>
      </c>
      <c r="I7" s="10" t="s">
        <v>29</v>
      </c>
      <c r="J7" s="10" t="s">
        <v>25</v>
      </c>
      <c r="K7" s="10" t="s">
        <v>26</v>
      </c>
      <c r="L7" s="6" t="s">
        <v>27</v>
      </c>
      <c r="M7" s="21">
        <v>1422</v>
      </c>
      <c r="N7" s="22">
        <f>6121.2/2</f>
        <v>3060.6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30.75" customHeight="1" x14ac:dyDescent="0.25">
      <c r="A8" s="16" t="s">
        <v>18</v>
      </c>
      <c r="B8" s="16" t="s">
        <v>18</v>
      </c>
      <c r="C8" s="14" t="s">
        <v>30</v>
      </c>
      <c r="D8" s="15" t="s">
        <v>73</v>
      </c>
      <c r="E8" s="16">
        <v>2022</v>
      </c>
      <c r="F8" s="14" t="s">
        <v>32</v>
      </c>
      <c r="G8" s="16" t="s">
        <v>33</v>
      </c>
      <c r="H8" s="14" t="s">
        <v>34</v>
      </c>
      <c r="I8" s="17" t="s">
        <v>35</v>
      </c>
      <c r="J8" s="17" t="s">
        <v>36</v>
      </c>
      <c r="K8" s="17" t="s">
        <v>26</v>
      </c>
      <c r="L8" s="16" t="s">
        <v>27</v>
      </c>
      <c r="M8" s="20">
        <v>1422</v>
      </c>
      <c r="N8" s="20">
        <v>3040.37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9" ht="30.75" customHeight="1" x14ac:dyDescent="0.25">
      <c r="A9" s="16" t="s">
        <v>18</v>
      </c>
      <c r="B9" s="16" t="s">
        <v>18</v>
      </c>
      <c r="C9" s="14" t="s">
        <v>30</v>
      </c>
      <c r="D9" s="15" t="s">
        <v>73</v>
      </c>
      <c r="E9" s="16">
        <v>2022</v>
      </c>
      <c r="F9" s="14" t="s">
        <v>32</v>
      </c>
      <c r="G9" s="16" t="s">
        <v>33</v>
      </c>
      <c r="H9" s="14" t="s">
        <v>37</v>
      </c>
      <c r="I9" s="17" t="s">
        <v>38</v>
      </c>
      <c r="J9" s="17" t="s">
        <v>36</v>
      </c>
      <c r="K9" s="17" t="s">
        <v>26</v>
      </c>
      <c r="L9" s="16" t="s">
        <v>27</v>
      </c>
      <c r="M9" s="20">
        <v>1422</v>
      </c>
      <c r="N9" s="20">
        <v>3040.37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9" ht="30.75" customHeight="1" x14ac:dyDescent="0.25">
      <c r="A10" s="6" t="s">
        <v>18</v>
      </c>
      <c r="B10" s="6" t="s">
        <v>18</v>
      </c>
      <c r="C10" s="7" t="s">
        <v>39</v>
      </c>
      <c r="D10" s="8" t="s">
        <v>74</v>
      </c>
      <c r="E10" s="9">
        <v>2022</v>
      </c>
      <c r="F10" s="7" t="s">
        <v>32</v>
      </c>
      <c r="G10" s="6" t="s">
        <v>33</v>
      </c>
      <c r="H10" s="7" t="s">
        <v>41</v>
      </c>
      <c r="I10" s="10" t="s">
        <v>42</v>
      </c>
      <c r="J10" s="10" t="s">
        <v>39</v>
      </c>
      <c r="K10" s="10" t="s">
        <v>26</v>
      </c>
      <c r="L10" s="6" t="s">
        <v>27</v>
      </c>
      <c r="M10" s="21">
        <v>2791.72</v>
      </c>
      <c r="N10" s="22">
        <v>5748.43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9" ht="30.75" customHeight="1" x14ac:dyDescent="0.25">
      <c r="A11" s="6" t="s">
        <v>18</v>
      </c>
      <c r="B11" s="6" t="s">
        <v>18</v>
      </c>
      <c r="C11" s="7" t="s">
        <v>39</v>
      </c>
      <c r="D11" s="8" t="s">
        <v>74</v>
      </c>
      <c r="E11" s="9">
        <v>2022</v>
      </c>
      <c r="F11" s="7" t="s">
        <v>32</v>
      </c>
      <c r="G11" s="6" t="s">
        <v>33</v>
      </c>
      <c r="H11" s="7" t="s">
        <v>43</v>
      </c>
      <c r="I11" s="10" t="s">
        <v>42</v>
      </c>
      <c r="J11" s="10" t="s">
        <v>39</v>
      </c>
      <c r="K11" s="10" t="s">
        <v>26</v>
      </c>
      <c r="L11" s="6" t="s">
        <v>27</v>
      </c>
      <c r="M11" s="21">
        <v>2791.72</v>
      </c>
      <c r="N11" s="22">
        <v>5748.43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9" ht="30.75" customHeight="1" x14ac:dyDescent="0.25">
      <c r="A12" s="6" t="s">
        <v>18</v>
      </c>
      <c r="B12" s="6" t="s">
        <v>18</v>
      </c>
      <c r="C12" s="7" t="s">
        <v>39</v>
      </c>
      <c r="D12" s="8" t="s">
        <v>74</v>
      </c>
      <c r="E12" s="9">
        <v>2022</v>
      </c>
      <c r="F12" s="7" t="s">
        <v>32</v>
      </c>
      <c r="G12" s="6" t="s">
        <v>33</v>
      </c>
      <c r="H12" s="7" t="s">
        <v>44</v>
      </c>
      <c r="I12" s="10" t="s">
        <v>42</v>
      </c>
      <c r="J12" s="10" t="s">
        <v>39</v>
      </c>
      <c r="K12" s="10" t="s">
        <v>26</v>
      </c>
      <c r="L12" s="6" t="s">
        <v>27</v>
      </c>
      <c r="M12" s="21">
        <v>2791.72</v>
      </c>
      <c r="N12" s="22">
        <v>5748.43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9" ht="30.75" customHeight="1" x14ac:dyDescent="0.25">
      <c r="A13" s="6" t="s">
        <v>18</v>
      </c>
      <c r="B13" s="6" t="s">
        <v>18</v>
      </c>
      <c r="C13" s="7" t="s">
        <v>39</v>
      </c>
      <c r="D13" s="8" t="s">
        <v>74</v>
      </c>
      <c r="E13" s="9">
        <v>2022</v>
      </c>
      <c r="F13" s="7" t="s">
        <v>32</v>
      </c>
      <c r="G13" s="6" t="s">
        <v>33</v>
      </c>
      <c r="H13" s="7" t="s">
        <v>45</v>
      </c>
      <c r="I13" s="10" t="s">
        <v>42</v>
      </c>
      <c r="J13" s="10" t="s">
        <v>39</v>
      </c>
      <c r="K13" s="10" t="s">
        <v>26</v>
      </c>
      <c r="L13" s="6" t="s">
        <v>27</v>
      </c>
      <c r="M13" s="21">
        <v>2791.72</v>
      </c>
      <c r="N13" s="22">
        <v>5748.43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9" ht="30.75" customHeight="1" x14ac:dyDescent="0.25">
      <c r="A14" s="16" t="s">
        <v>18</v>
      </c>
      <c r="B14" s="16" t="s">
        <v>18</v>
      </c>
      <c r="C14" s="14" t="s">
        <v>46</v>
      </c>
      <c r="D14" s="19" t="s">
        <v>72</v>
      </c>
      <c r="E14" s="16">
        <v>2023</v>
      </c>
      <c r="F14" s="14" t="s">
        <v>75</v>
      </c>
      <c r="G14" s="16" t="s">
        <v>76</v>
      </c>
      <c r="H14" s="14" t="s">
        <v>77</v>
      </c>
      <c r="I14" s="17" t="s">
        <v>51</v>
      </c>
      <c r="J14" s="17" t="s">
        <v>52</v>
      </c>
      <c r="K14" s="17" t="s">
        <v>26</v>
      </c>
      <c r="L14" s="16" t="s">
        <v>27</v>
      </c>
      <c r="M14" s="20">
        <v>1422</v>
      </c>
      <c r="N14" s="20">
        <f>9021.27/3</f>
        <v>3007.09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9" ht="30.75" customHeight="1" x14ac:dyDescent="0.25">
      <c r="A15" s="16" t="s">
        <v>18</v>
      </c>
      <c r="B15" s="16" t="s">
        <v>18</v>
      </c>
      <c r="C15" s="14" t="s">
        <v>46</v>
      </c>
      <c r="D15" s="19" t="s">
        <v>72</v>
      </c>
      <c r="E15" s="16">
        <v>2023</v>
      </c>
      <c r="F15" s="14" t="s">
        <v>75</v>
      </c>
      <c r="G15" s="16" t="s">
        <v>76</v>
      </c>
      <c r="H15" s="14" t="s">
        <v>78</v>
      </c>
      <c r="I15" s="17" t="s">
        <v>51</v>
      </c>
      <c r="J15" s="17" t="s">
        <v>52</v>
      </c>
      <c r="K15" s="17" t="s">
        <v>26</v>
      </c>
      <c r="L15" s="16" t="s">
        <v>27</v>
      </c>
      <c r="M15" s="20">
        <v>1422</v>
      </c>
      <c r="N15" s="20">
        <f t="shared" ref="N15:N16" si="0">9021.27/3</f>
        <v>3007.09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9" ht="30.75" customHeight="1" x14ac:dyDescent="0.25">
      <c r="A16" s="16" t="s">
        <v>18</v>
      </c>
      <c r="B16" s="16" t="s">
        <v>18</v>
      </c>
      <c r="C16" s="14" t="s">
        <v>46</v>
      </c>
      <c r="D16" s="19" t="s">
        <v>72</v>
      </c>
      <c r="E16" s="16">
        <v>2023</v>
      </c>
      <c r="F16" s="14" t="s">
        <v>75</v>
      </c>
      <c r="G16" s="16" t="s">
        <v>76</v>
      </c>
      <c r="H16" s="14" t="s">
        <v>54</v>
      </c>
      <c r="I16" s="17" t="s">
        <v>51</v>
      </c>
      <c r="J16" s="17" t="s">
        <v>52</v>
      </c>
      <c r="K16" s="17" t="s">
        <v>26</v>
      </c>
      <c r="L16" s="16" t="s">
        <v>27</v>
      </c>
      <c r="M16" s="20">
        <v>1422</v>
      </c>
      <c r="N16" s="20">
        <f t="shared" si="0"/>
        <v>3007.09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4" t="s">
        <v>55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3" t="s">
        <v>57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26" ht="15" customHeight="1" x14ac:dyDescent="0.25">
      <c r="A21" s="23" t="s">
        <v>58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26" ht="15" customHeight="1" x14ac:dyDescent="0.25">
      <c r="A22" s="23" t="s">
        <v>59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26" ht="15" customHeight="1" x14ac:dyDescent="0.25">
      <c r="A23" s="23" t="s">
        <v>60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26" ht="15" customHeight="1" x14ac:dyDescent="0.25">
      <c r="A24" s="23" t="s">
        <v>61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26" ht="15" customHeight="1" x14ac:dyDescent="0.25">
      <c r="A25" s="23" t="s">
        <v>62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26" ht="15" customHeight="1" x14ac:dyDescent="0.25">
      <c r="A26" s="23" t="s">
        <v>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26" ht="15" customHeight="1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26" ht="15" customHeight="1" x14ac:dyDescent="0.25">
      <c r="A28" s="23" t="s">
        <v>65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26" ht="15" customHeight="1" x14ac:dyDescent="0.25">
      <c r="A29" s="23" t="s">
        <v>66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26" ht="15" customHeight="1" x14ac:dyDescent="0.25">
      <c r="A30" s="23" t="s">
        <v>67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6" ht="15" customHeight="1" x14ac:dyDescent="0.25">
      <c r="A31" s="23" t="s">
        <v>68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26" ht="15" customHeight="1" x14ac:dyDescent="0.25">
      <c r="A32" s="23" t="s">
        <v>69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5" customHeight="1" x14ac:dyDescent="0.25">
      <c r="A33" s="23" t="s">
        <v>70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5" customHeight="1" x14ac:dyDescent="0.25">
      <c r="A34" s="23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23">
    <mergeCell ref="A30:L30"/>
    <mergeCell ref="A31:L31"/>
    <mergeCell ref="A32:L32"/>
    <mergeCell ref="A33:L33"/>
    <mergeCell ref="A34:L34"/>
    <mergeCell ref="A24:L24"/>
    <mergeCell ref="A25:L25"/>
    <mergeCell ref="A26:L26"/>
    <mergeCell ref="A27:L27"/>
    <mergeCell ref="A28:L28"/>
    <mergeCell ref="A29:L29"/>
    <mergeCell ref="A18:L18"/>
    <mergeCell ref="A19:L19"/>
    <mergeCell ref="A20:L20"/>
    <mergeCell ref="A21:L21"/>
    <mergeCell ref="A22:L22"/>
    <mergeCell ref="A23:L23"/>
    <mergeCell ref="A1:A3"/>
    <mergeCell ref="B1:N1"/>
    <mergeCell ref="B2:N2"/>
    <mergeCell ref="B3:N3"/>
    <mergeCell ref="A4:B4"/>
    <mergeCell ref="C4:N4"/>
  </mergeCells>
  <dataValidations count="3">
    <dataValidation type="list" allowBlank="1" showErrorMessage="1" sqref="L8:L16">
      <formula1>$Q$4:$Q$6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qref="L6:L7">
      <formula1>"DIURNO,NOTURNO"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JUN|23</vt:lpstr>
      <vt:lpstr>JUL|23</vt:lpstr>
      <vt:lpstr>AGO|23</vt:lpstr>
      <vt:lpstr>SET|23</vt:lpstr>
      <vt:lpstr>OUT|23</vt:lpstr>
      <vt:lpstr>NOV|23</vt:lpstr>
      <vt:lpstr>DEZ|23</vt:lpstr>
      <vt:lpstr>JAN|24</vt:lpstr>
      <vt:lpstr>FEV|24</vt:lpstr>
      <vt:lpstr>MAR|24</vt:lpstr>
      <vt:lpstr>ABR|24</vt:lpstr>
      <vt:lpstr>MAI|24</vt:lpstr>
      <vt:lpstr>JUN|24</vt:lpstr>
      <vt:lpstr>JUL|24</vt:lpstr>
      <vt:lpstr>AGO|24</vt:lpstr>
      <vt:lpstr>SET|24</vt:lpstr>
      <vt:lpstr>OUT|24</vt:lpstr>
      <vt:lpstr>NOV|24 </vt:lpstr>
      <vt:lpstr>DEZ|24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Manoel Souto</dc:creator>
  <dc:description/>
  <cp:lastModifiedBy>Patricia Cysneiros</cp:lastModifiedBy>
  <cp:revision>1</cp:revision>
  <dcterms:created xsi:type="dcterms:W3CDTF">2022-03-31T22:30:58Z</dcterms:created>
  <dcterms:modified xsi:type="dcterms:W3CDTF">2025-02-10T18:24:52Z</dcterms:modified>
  <dc:language>pt-BR</dc:language>
</cp:coreProperties>
</file>