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ndra.moraes\Downloads\LAI_2024\"/>
    </mc:Choice>
  </mc:AlternateContent>
  <bookViews>
    <workbookView xWindow="0" yWindow="0" windowWidth="23040" windowHeight="9252" tabRatio="500" firstSheet="5" activeTab="5"/>
  </bookViews>
  <sheets>
    <sheet name="Jan até Jul 2023" sheetId="1" state="hidden" r:id="rId1"/>
    <sheet name="Agosto 2023" sheetId="2" state="hidden" r:id="rId2"/>
    <sheet name="Setembro 2023" sheetId="3" state="hidden" r:id="rId3"/>
    <sheet name="Outubro 2023" sheetId="4" state="hidden" r:id="rId4"/>
    <sheet name="Novembro 2023" sheetId="5" state="hidden" r:id="rId5"/>
    <sheet name="SET24" sheetId="16" r:id="rId6"/>
    <sheet name="AGO24" sheetId="14" r:id="rId7"/>
    <sheet name="JUL24" sheetId="15" r:id="rId8"/>
    <sheet name="JUN24" sheetId="12" r:id="rId9"/>
    <sheet name="MAI24" sheetId="11" r:id="rId10"/>
    <sheet name="ABR24" sheetId="10" r:id="rId11"/>
    <sheet name="MAR24" sheetId="9" r:id="rId12"/>
    <sheet name="FEV24" sheetId="8" r:id="rId13"/>
    <sheet name="JAN24" sheetId="7" r:id="rId14"/>
    <sheet name="DEZ23" sheetId="6" r:id="rId15"/>
  </sheets>
  <definedNames>
    <definedName name="_xlnm._FilterDatabase" localSheetId="10" hidden="1">'ABR24'!$A$5:$AL$212</definedName>
    <definedName name="_xlnm._FilterDatabase" localSheetId="6" hidden="1">'AGO24'!$A$5:$AL$228</definedName>
    <definedName name="_xlnm._FilterDatabase" localSheetId="14" hidden="1">'DEZ23'!$A$5:$AL$182</definedName>
    <definedName name="_xlnm._FilterDatabase" localSheetId="12" hidden="1">'FEV24'!$A$5:$AL$211</definedName>
    <definedName name="_xlnm._FilterDatabase" localSheetId="0" hidden="1">'Jan até Jul 2023'!$A$5:$R$174</definedName>
    <definedName name="_xlnm._FilterDatabase" localSheetId="13" hidden="1">'JAN24'!$A$5:$AL$211</definedName>
    <definedName name="_xlnm._FilterDatabase" localSheetId="7" hidden="1">'JUL24'!$A$5:$AL$224</definedName>
    <definedName name="_xlnm._FilterDatabase" localSheetId="8" hidden="1">'JUN24'!$A$5:$AL$219</definedName>
    <definedName name="_xlnm._FilterDatabase" localSheetId="9" hidden="1">'MAI24'!$A$5:$AL$217</definedName>
    <definedName name="_xlnm._FilterDatabase" localSheetId="11" hidden="1">'MAR24'!$A$5:$AL$212</definedName>
    <definedName name="_xlnm._FilterDatabase" localSheetId="5" hidden="1">'SET24'!$A$5:$AL$228</definedName>
  </definedNames>
  <calcPr calcId="15251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O207" i="16" l="1"/>
  <c r="L207" i="16"/>
  <c r="O205" i="16"/>
  <c r="P204" i="16"/>
  <c r="P203" i="16"/>
  <c r="P202" i="16"/>
  <c r="P201" i="16"/>
  <c r="P200" i="16"/>
  <c r="P199" i="16"/>
  <c r="P198" i="16"/>
  <c r="P197" i="16"/>
  <c r="P196" i="16"/>
  <c r="P195" i="16"/>
  <c r="O194" i="16"/>
  <c r="O193" i="16"/>
  <c r="P190" i="16"/>
  <c r="P189" i="16"/>
  <c r="P188" i="16"/>
  <c r="P187" i="16"/>
  <c r="P186" i="16"/>
  <c r="P185" i="16"/>
  <c r="P180" i="16"/>
  <c r="Q179" i="16"/>
  <c r="Q180" i="16" s="1"/>
  <c r="P179" i="16"/>
  <c r="P178" i="16"/>
  <c r="P177" i="16"/>
  <c r="P176" i="16"/>
  <c r="P175" i="16"/>
  <c r="Q170" i="16"/>
  <c r="L170" i="16"/>
  <c r="P159" i="16"/>
  <c r="O159" i="16"/>
  <c r="O158" i="16"/>
  <c r="P158" i="16" s="1"/>
  <c r="O157" i="16"/>
  <c r="P157" i="16" s="1"/>
  <c r="O156" i="16"/>
  <c r="P156" i="16" s="1"/>
  <c r="P155" i="16"/>
  <c r="O155" i="16"/>
  <c r="O154" i="16"/>
  <c r="P154" i="16" s="1"/>
  <c r="O153" i="16"/>
  <c r="P153" i="16" s="1"/>
  <c r="O151" i="16"/>
  <c r="O150" i="16"/>
  <c r="O145" i="16"/>
  <c r="O144" i="16"/>
  <c r="O143" i="16"/>
  <c r="P139" i="16"/>
  <c r="O136" i="16"/>
  <c r="O135" i="16"/>
  <c r="P134" i="16"/>
  <c r="O131" i="16"/>
  <c r="Q130" i="16"/>
  <c r="O130" i="16"/>
  <c r="O129" i="16"/>
  <c r="O128" i="16"/>
  <c r="O121" i="16"/>
  <c r="O120" i="16"/>
  <c r="O119" i="16"/>
  <c r="P97" i="16"/>
  <c r="O31" i="16"/>
  <c r="O33" i="16" s="1"/>
  <c r="P33" i="16" s="1"/>
  <c r="Q30" i="16"/>
  <c r="P30" i="16"/>
  <c r="P29" i="16"/>
  <c r="Q28" i="16"/>
  <c r="P28" i="16"/>
  <c r="P27" i="16"/>
  <c r="P26" i="16"/>
  <c r="O24" i="16"/>
  <c r="P24" i="16" s="1"/>
  <c r="Q23" i="16"/>
  <c r="Q21" i="16"/>
  <c r="P18" i="16"/>
  <c r="P17" i="16"/>
  <c r="P16" i="16"/>
  <c r="O25" i="16" l="1"/>
  <c r="P25" i="16" s="1"/>
  <c r="O32" i="16"/>
  <c r="P32" i="16" s="1"/>
  <c r="P31" i="16"/>
  <c r="Q170" i="14"/>
  <c r="O202" i="15" l="1"/>
  <c r="P201" i="15"/>
  <c r="P200" i="15"/>
  <c r="P199" i="15"/>
  <c r="P198" i="15"/>
  <c r="P197" i="15"/>
  <c r="P196" i="15"/>
  <c r="P195" i="15"/>
  <c r="P194" i="15"/>
  <c r="P193" i="15"/>
  <c r="O192" i="15"/>
  <c r="O191" i="15"/>
  <c r="P188" i="15"/>
  <c r="P187" i="15"/>
  <c r="P186" i="15"/>
  <c r="P185" i="15"/>
  <c r="P184" i="15"/>
  <c r="P183" i="15"/>
  <c r="P178" i="15"/>
  <c r="Q177" i="15"/>
  <c r="Q178" i="15" s="1"/>
  <c r="P177" i="15"/>
  <c r="P176" i="15"/>
  <c r="P175" i="15"/>
  <c r="P174" i="15"/>
  <c r="P173" i="15"/>
  <c r="L168" i="15"/>
  <c r="O157" i="15"/>
  <c r="P157" i="15" s="1"/>
  <c r="O156" i="15"/>
  <c r="P156" i="15" s="1"/>
  <c r="O155" i="15"/>
  <c r="P155" i="15" s="1"/>
  <c r="O154" i="15"/>
  <c r="P154" i="15" s="1"/>
  <c r="O153" i="15"/>
  <c r="P153" i="15" s="1"/>
  <c r="O152" i="15"/>
  <c r="P152" i="15" s="1"/>
  <c r="O151" i="15"/>
  <c r="P151" i="15" s="1"/>
  <c r="O149" i="15"/>
  <c r="O148" i="15"/>
  <c r="O143" i="15"/>
  <c r="O142" i="15"/>
  <c r="O141" i="15"/>
  <c r="P137" i="15"/>
  <c r="O134" i="15"/>
  <c r="O133" i="15"/>
  <c r="P132" i="15"/>
  <c r="Q129" i="15"/>
  <c r="O129" i="15"/>
  <c r="O128" i="15"/>
  <c r="O127" i="15"/>
  <c r="O120" i="15"/>
  <c r="O119" i="15"/>
  <c r="P97" i="15"/>
  <c r="O31" i="15"/>
  <c r="O32" i="15" s="1"/>
  <c r="P32" i="15" s="1"/>
  <c r="P30" i="15"/>
  <c r="Q29" i="15"/>
  <c r="Q30" i="15" s="1"/>
  <c r="P29" i="15"/>
  <c r="Q28" i="15"/>
  <c r="P28" i="15"/>
  <c r="P27" i="15"/>
  <c r="P26" i="15"/>
  <c r="O24" i="15"/>
  <c r="O25" i="15" s="1"/>
  <c r="P25" i="15" s="1"/>
  <c r="Q23" i="15"/>
  <c r="Q21" i="15"/>
  <c r="P18" i="15"/>
  <c r="P17" i="15"/>
  <c r="P16" i="15"/>
  <c r="O33" i="15" l="1"/>
  <c r="P33" i="15" s="1"/>
  <c r="P31" i="15"/>
  <c r="P24" i="15"/>
  <c r="O207" i="14"/>
  <c r="L207" i="14"/>
  <c r="O121" i="14"/>
  <c r="O131" i="14"/>
  <c r="P199" i="14"/>
  <c r="O205" i="14"/>
  <c r="P204" i="14"/>
  <c r="P203" i="14"/>
  <c r="P202" i="14"/>
  <c r="P201" i="14"/>
  <c r="P200" i="14"/>
  <c r="P198" i="14"/>
  <c r="P197" i="14"/>
  <c r="P196" i="14"/>
  <c r="P195" i="14"/>
  <c r="O194" i="14"/>
  <c r="O193" i="14"/>
  <c r="P190" i="14"/>
  <c r="P189" i="14"/>
  <c r="P188" i="14"/>
  <c r="P187" i="14"/>
  <c r="P186" i="14"/>
  <c r="P185" i="14"/>
  <c r="P180" i="14"/>
  <c r="Q179" i="14"/>
  <c r="Q180" i="14" s="1"/>
  <c r="P179" i="14"/>
  <c r="P178" i="14"/>
  <c r="P177" i="14"/>
  <c r="P176" i="14"/>
  <c r="P175" i="14"/>
  <c r="L170" i="14"/>
  <c r="O159" i="14"/>
  <c r="P159" i="14" s="1"/>
  <c r="O158" i="14"/>
  <c r="P158" i="14" s="1"/>
  <c r="P157" i="14"/>
  <c r="O157" i="14"/>
  <c r="O156" i="14"/>
  <c r="P156" i="14" s="1"/>
  <c r="O155" i="14"/>
  <c r="P155" i="14" s="1"/>
  <c r="O154" i="14"/>
  <c r="P154" i="14" s="1"/>
  <c r="P153" i="14"/>
  <c r="O153" i="14"/>
  <c r="O151" i="14"/>
  <c r="O150" i="14"/>
  <c r="O145" i="14"/>
  <c r="O144" i="14"/>
  <c r="O143" i="14"/>
  <c r="P139" i="14"/>
  <c r="O136" i="14"/>
  <c r="O135" i="14"/>
  <c r="P134" i="14"/>
  <c r="Q130" i="14"/>
  <c r="O130" i="14"/>
  <c r="O129" i="14"/>
  <c r="O128" i="14"/>
  <c r="O120" i="14"/>
  <c r="O119" i="14"/>
  <c r="P97" i="14"/>
  <c r="O31" i="14"/>
  <c r="O32" i="14" s="1"/>
  <c r="P32" i="14" s="1"/>
  <c r="P30" i="14"/>
  <c r="P29" i="14"/>
  <c r="Q28" i="14"/>
  <c r="P28" i="14"/>
  <c r="P27" i="14"/>
  <c r="P26" i="14"/>
  <c r="O24" i="14"/>
  <c r="O25" i="14" s="1"/>
  <c r="P25" i="14" s="1"/>
  <c r="Q23" i="14"/>
  <c r="Q30" i="14" s="1"/>
  <c r="Q21" i="14"/>
  <c r="P18" i="14"/>
  <c r="P17" i="14"/>
  <c r="P16" i="14"/>
  <c r="O33" i="14" l="1"/>
  <c r="P33" i="14" s="1"/>
  <c r="P31" i="14"/>
  <c r="P24" i="14"/>
  <c r="O197" i="12"/>
  <c r="Q172" i="12" l="1"/>
  <c r="Q173" i="12" s="1"/>
  <c r="Q126" i="12"/>
  <c r="Q23" i="12"/>
  <c r="Q28" i="12" s="1"/>
  <c r="Q29" i="12" s="1"/>
  <c r="P196" i="12" l="1"/>
  <c r="P195" i="12"/>
  <c r="P194" i="12"/>
  <c r="P193" i="12"/>
  <c r="P192" i="12"/>
  <c r="P191" i="12"/>
  <c r="P190" i="12"/>
  <c r="P189" i="12"/>
  <c r="P188" i="12"/>
  <c r="O187" i="12"/>
  <c r="O186" i="12"/>
  <c r="P183" i="12"/>
  <c r="P182" i="12"/>
  <c r="P181" i="12"/>
  <c r="P180" i="12"/>
  <c r="P179" i="12"/>
  <c r="P178" i="12"/>
  <c r="P173" i="12"/>
  <c r="P172" i="12"/>
  <c r="P171" i="12"/>
  <c r="P170" i="12"/>
  <c r="P169" i="12"/>
  <c r="P168" i="12"/>
  <c r="L163" i="12"/>
  <c r="O152" i="12"/>
  <c r="P152" i="12" s="1"/>
  <c r="O151" i="12"/>
  <c r="P151" i="12" s="1"/>
  <c r="O150" i="12"/>
  <c r="P150" i="12" s="1"/>
  <c r="O149" i="12"/>
  <c r="P149" i="12" s="1"/>
  <c r="O148" i="12"/>
  <c r="P148" i="12" s="1"/>
  <c r="O147" i="12"/>
  <c r="P147" i="12" s="1"/>
  <c r="O145" i="12"/>
  <c r="O144" i="12"/>
  <c r="O139" i="12"/>
  <c r="O138" i="12"/>
  <c r="P134" i="12"/>
  <c r="O131" i="12"/>
  <c r="O130" i="12"/>
  <c r="P129" i="12"/>
  <c r="O126" i="12"/>
  <c r="O125" i="12"/>
  <c r="O124" i="12"/>
  <c r="O117" i="12"/>
  <c r="O116" i="12"/>
  <c r="P94" i="12"/>
  <c r="O30" i="12"/>
  <c r="P30" i="12" s="1"/>
  <c r="P29" i="12"/>
  <c r="P28" i="12"/>
  <c r="Q27" i="12"/>
  <c r="P27" i="12"/>
  <c r="P26" i="12"/>
  <c r="P25" i="12"/>
  <c r="O24" i="12"/>
  <c r="P24" i="12" s="1"/>
  <c r="Q21" i="12"/>
  <c r="P18" i="12"/>
  <c r="P17" i="12"/>
  <c r="P16" i="12"/>
  <c r="L163" i="11" l="1"/>
  <c r="L163" i="10"/>
  <c r="L163" i="9"/>
  <c r="L162" i="8"/>
  <c r="L143" i="6"/>
  <c r="L162" i="7"/>
  <c r="P18" i="11" l="1"/>
  <c r="P18" i="10"/>
  <c r="P18" i="9"/>
  <c r="P18" i="8"/>
  <c r="P18" i="7"/>
  <c r="P172" i="11" l="1"/>
  <c r="P173" i="11"/>
  <c r="P195" i="11"/>
  <c r="P196" i="11"/>
  <c r="P194" i="11"/>
  <c r="P193" i="11"/>
  <c r="P192" i="11"/>
  <c r="P191" i="11"/>
  <c r="P190" i="11"/>
  <c r="P189" i="11"/>
  <c r="P188" i="11"/>
  <c r="O187" i="11"/>
  <c r="O186" i="11"/>
  <c r="P183" i="11"/>
  <c r="P182" i="11"/>
  <c r="P181" i="11"/>
  <c r="P180" i="11"/>
  <c r="P179" i="11"/>
  <c r="P178" i="11"/>
  <c r="P171" i="11"/>
  <c r="P170" i="11"/>
  <c r="P169" i="11"/>
  <c r="P168" i="11"/>
  <c r="O152" i="11"/>
  <c r="P152" i="11" s="1"/>
  <c r="O151" i="11"/>
  <c r="P151" i="11" s="1"/>
  <c r="O150" i="11"/>
  <c r="P150" i="11" s="1"/>
  <c r="O149" i="11"/>
  <c r="P149" i="11" s="1"/>
  <c r="O148" i="11"/>
  <c r="P148" i="11" s="1"/>
  <c r="O147" i="11"/>
  <c r="P147" i="11" s="1"/>
  <c r="O145" i="11"/>
  <c r="O144" i="11"/>
  <c r="O139" i="11"/>
  <c r="O138" i="11"/>
  <c r="P134" i="11"/>
  <c r="O131" i="11"/>
  <c r="O130" i="11"/>
  <c r="P129" i="11"/>
  <c r="O126" i="11"/>
  <c r="O125" i="11"/>
  <c r="O124" i="11"/>
  <c r="O117" i="11"/>
  <c r="O116" i="11"/>
  <c r="P94" i="11"/>
  <c r="O30" i="11"/>
  <c r="P30" i="11" s="1"/>
  <c r="P29" i="11"/>
  <c r="P28" i="11"/>
  <c r="Q27" i="11"/>
  <c r="P27" i="11"/>
  <c r="P26" i="11"/>
  <c r="P25" i="11"/>
  <c r="O24" i="11"/>
  <c r="P24" i="11" s="1"/>
  <c r="Q21" i="11"/>
  <c r="P17" i="11"/>
  <c r="P16" i="11"/>
  <c r="P191" i="10"/>
  <c r="P190" i="10"/>
  <c r="P189" i="10"/>
  <c r="P188" i="10"/>
  <c r="P187" i="10"/>
  <c r="P186" i="10"/>
  <c r="O185" i="10"/>
  <c r="O184" i="10"/>
  <c r="P181" i="10"/>
  <c r="P180" i="10"/>
  <c r="P179" i="10"/>
  <c r="P178" i="10"/>
  <c r="P177" i="10"/>
  <c r="P176" i="10"/>
  <c r="P171" i="10"/>
  <c r="P170" i="10"/>
  <c r="P169" i="10"/>
  <c r="P168" i="10"/>
  <c r="O152" i="10"/>
  <c r="P152" i="10" s="1"/>
  <c r="O151" i="10"/>
  <c r="P151" i="10" s="1"/>
  <c r="O150" i="10"/>
  <c r="P150" i="10" s="1"/>
  <c r="O149" i="10"/>
  <c r="P149" i="10" s="1"/>
  <c r="O148" i="10"/>
  <c r="P148" i="10" s="1"/>
  <c r="O147" i="10"/>
  <c r="P147" i="10" s="1"/>
  <c r="O145" i="10"/>
  <c r="O144" i="10"/>
  <c r="O139" i="10"/>
  <c r="O138" i="10"/>
  <c r="P134" i="10"/>
  <c r="O131" i="10"/>
  <c r="O130" i="10"/>
  <c r="P129" i="10"/>
  <c r="O126" i="10"/>
  <c r="O125" i="10"/>
  <c r="O124" i="10"/>
  <c r="O117" i="10"/>
  <c r="O116" i="10"/>
  <c r="P94" i="10"/>
  <c r="O30" i="10"/>
  <c r="P30" i="10" s="1"/>
  <c r="P29" i="10"/>
  <c r="P28" i="10"/>
  <c r="Q27" i="10"/>
  <c r="P27" i="10"/>
  <c r="P26" i="10"/>
  <c r="P25" i="10"/>
  <c r="O24" i="10"/>
  <c r="P24" i="10" s="1"/>
  <c r="Q21" i="10"/>
  <c r="P17" i="10"/>
  <c r="P16" i="10"/>
  <c r="O152" i="9"/>
  <c r="P152" i="9"/>
  <c r="P191" i="9"/>
  <c r="P190" i="9"/>
  <c r="P189" i="9"/>
  <c r="P188" i="9"/>
  <c r="P187" i="9"/>
  <c r="P186" i="9"/>
  <c r="O185" i="9"/>
  <c r="O184" i="9"/>
  <c r="P181" i="9"/>
  <c r="P180" i="9"/>
  <c r="P179" i="9"/>
  <c r="P178" i="9"/>
  <c r="P177" i="9"/>
  <c r="P176" i="9"/>
  <c r="P171" i="9"/>
  <c r="P170" i="9"/>
  <c r="P169" i="9"/>
  <c r="P168" i="9"/>
  <c r="P151" i="9"/>
  <c r="O151" i="9"/>
  <c r="O150" i="9"/>
  <c r="P150" i="9" s="1"/>
  <c r="O149" i="9"/>
  <c r="P149" i="9" s="1"/>
  <c r="O148" i="9"/>
  <c r="P148" i="9" s="1"/>
  <c r="P147" i="9"/>
  <c r="O147" i="9"/>
  <c r="O145" i="9"/>
  <c r="O144" i="9"/>
  <c r="O139" i="9"/>
  <c r="O138" i="9"/>
  <c r="P134" i="9"/>
  <c r="O131" i="9"/>
  <c r="O130" i="9"/>
  <c r="P129" i="9"/>
  <c r="O126" i="9"/>
  <c r="O125" i="9"/>
  <c r="O124" i="9"/>
  <c r="O117" i="9"/>
  <c r="O116" i="9"/>
  <c r="P94" i="9"/>
  <c r="O30" i="9"/>
  <c r="P30" i="9" s="1"/>
  <c r="P29" i="9"/>
  <c r="P28" i="9"/>
  <c r="Q27" i="9"/>
  <c r="P27" i="9"/>
  <c r="P26" i="9"/>
  <c r="P25" i="9"/>
  <c r="O24" i="9"/>
  <c r="P24" i="9" s="1"/>
  <c r="Q21" i="9"/>
  <c r="P17" i="9"/>
  <c r="P16" i="9"/>
  <c r="P190" i="8" l="1"/>
  <c r="P189" i="8"/>
  <c r="P188" i="8"/>
  <c r="P187" i="8"/>
  <c r="P186" i="8"/>
  <c r="P185" i="8"/>
  <c r="O184" i="8"/>
  <c r="O183" i="8"/>
  <c r="P180" i="8"/>
  <c r="P179" i="8"/>
  <c r="P178" i="8"/>
  <c r="P177" i="8"/>
  <c r="P176" i="8"/>
  <c r="P175" i="8"/>
  <c r="P170" i="8"/>
  <c r="P169" i="8"/>
  <c r="P168" i="8"/>
  <c r="P167" i="8"/>
  <c r="O151" i="8"/>
  <c r="P151" i="8" s="1"/>
  <c r="O150" i="8"/>
  <c r="P150" i="8" s="1"/>
  <c r="O149" i="8"/>
  <c r="P149" i="8" s="1"/>
  <c r="O148" i="8"/>
  <c r="P148" i="8" s="1"/>
  <c r="O147" i="8"/>
  <c r="P147" i="8" s="1"/>
  <c r="O145" i="8"/>
  <c r="O144" i="8"/>
  <c r="O139" i="8"/>
  <c r="O138" i="8"/>
  <c r="P134" i="8"/>
  <c r="O130" i="8"/>
  <c r="P129" i="8"/>
  <c r="O126" i="8"/>
  <c r="O125" i="8"/>
  <c r="O124" i="8"/>
  <c r="O116" i="8"/>
  <c r="P94" i="8"/>
  <c r="O30" i="8"/>
  <c r="P30" i="8" s="1"/>
  <c r="P29" i="8"/>
  <c r="P28" i="8"/>
  <c r="Q27" i="8"/>
  <c r="P27" i="8"/>
  <c r="P26" i="8"/>
  <c r="P25" i="8"/>
  <c r="O24" i="8"/>
  <c r="P24" i="8" s="1"/>
  <c r="Q21" i="8"/>
  <c r="P17" i="8"/>
  <c r="P16" i="8"/>
  <c r="P190" i="7"/>
  <c r="P188" i="7"/>
  <c r="P187" i="7"/>
  <c r="O184" i="7"/>
  <c r="P176" i="7"/>
  <c r="P175" i="7"/>
  <c r="P178" i="7"/>
  <c r="P180" i="7"/>
  <c r="P179" i="7"/>
  <c r="P177" i="7"/>
  <c r="P170" i="7"/>
  <c r="O151" i="7"/>
  <c r="P151" i="7" s="1"/>
  <c r="O145" i="7"/>
  <c r="O139" i="7"/>
  <c r="O131" i="7"/>
  <c r="O126" i="7"/>
  <c r="O125" i="7"/>
  <c r="O117" i="7"/>
  <c r="O24" i="7"/>
  <c r="P24" i="7" s="1"/>
  <c r="P30" i="7"/>
  <c r="P29" i="7"/>
  <c r="P28" i="7"/>
  <c r="P27" i="7"/>
  <c r="P26" i="7"/>
  <c r="P25" i="7"/>
  <c r="O30" i="7"/>
  <c r="P189" i="7"/>
  <c r="P186" i="7"/>
  <c r="P185" i="7"/>
  <c r="O183" i="7"/>
  <c r="P169" i="7"/>
  <c r="P168" i="7"/>
  <c r="P167" i="7"/>
  <c r="O150" i="7"/>
  <c r="P150" i="7" s="1"/>
  <c r="O149" i="7"/>
  <c r="P149" i="7" s="1"/>
  <c r="O148" i="7"/>
  <c r="P148" i="7" s="1"/>
  <c r="O147" i="7"/>
  <c r="P147" i="7" s="1"/>
  <c r="O144" i="7"/>
  <c r="O138" i="7"/>
  <c r="P134" i="7"/>
  <c r="O130" i="7"/>
  <c r="P129" i="7"/>
  <c r="O124" i="7"/>
  <c r="O116" i="7"/>
  <c r="P94" i="7"/>
  <c r="Q27" i="7"/>
  <c r="Q21" i="7"/>
  <c r="P17" i="7"/>
  <c r="P16" i="7"/>
  <c r="Q23" i="6" l="1"/>
  <c r="Q20" i="6"/>
  <c r="P161" i="6" l="1"/>
  <c r="P160" i="6"/>
  <c r="P159" i="6"/>
  <c r="O158" i="6"/>
  <c r="P155" i="6"/>
  <c r="P149" i="6"/>
  <c r="P148" i="6"/>
  <c r="P147" i="6"/>
  <c r="O133" i="6"/>
  <c r="P133" i="6" s="1"/>
  <c r="O132" i="6"/>
  <c r="P132" i="6" s="1"/>
  <c r="O131" i="6"/>
  <c r="P131" i="6" s="1"/>
  <c r="O130" i="6"/>
  <c r="P130" i="6" s="1"/>
  <c r="O128" i="6"/>
  <c r="O123" i="6"/>
  <c r="P119" i="6"/>
  <c r="O116" i="6"/>
  <c r="P115" i="6"/>
  <c r="O112" i="6"/>
  <c r="O105" i="6"/>
  <c r="P85" i="6"/>
  <c r="P17" i="6"/>
  <c r="P16" i="6"/>
  <c r="P161" i="5"/>
  <c r="P160" i="5"/>
  <c r="P159" i="5"/>
  <c r="O158" i="5"/>
  <c r="P155" i="5"/>
  <c r="P149" i="5"/>
  <c r="P148" i="5"/>
  <c r="P147" i="5"/>
  <c r="P133" i="5"/>
  <c r="O133" i="5"/>
  <c r="O132" i="5"/>
  <c r="P132" i="5" s="1"/>
  <c r="P131" i="5"/>
  <c r="O131" i="5"/>
  <c r="O130" i="5"/>
  <c r="P130" i="5" s="1"/>
  <c r="O128" i="5"/>
  <c r="O123" i="5"/>
  <c r="P119" i="5"/>
  <c r="O116" i="5"/>
  <c r="P115" i="5"/>
  <c r="O112" i="5"/>
  <c r="O105" i="5"/>
  <c r="P85" i="5"/>
  <c r="P17" i="5"/>
  <c r="P16" i="5"/>
  <c r="P160" i="4"/>
  <c r="P159" i="4"/>
  <c r="P158" i="4"/>
  <c r="O157" i="4"/>
  <c r="P154" i="4"/>
  <c r="P148" i="4"/>
  <c r="P147" i="4"/>
  <c r="P146" i="4"/>
  <c r="O132" i="4"/>
  <c r="P132" i="4" s="1"/>
  <c r="P131" i="4"/>
  <c r="O131" i="4"/>
  <c r="O130" i="4"/>
  <c r="P130" i="4" s="1"/>
  <c r="P129" i="4"/>
  <c r="O129" i="4"/>
  <c r="O127" i="4"/>
  <c r="O122" i="4"/>
  <c r="P118" i="4"/>
  <c r="O115" i="4"/>
  <c r="P114" i="4"/>
  <c r="O111" i="4"/>
  <c r="O104" i="4"/>
  <c r="P84" i="4"/>
  <c r="P17" i="4"/>
  <c r="P16" i="4"/>
  <c r="P159" i="3"/>
  <c r="P158" i="3"/>
  <c r="O157" i="3"/>
  <c r="P154" i="3"/>
  <c r="P148" i="3"/>
  <c r="P147" i="3"/>
  <c r="P146" i="3"/>
  <c r="O132" i="3"/>
  <c r="P132" i="3" s="1"/>
  <c r="O131" i="3"/>
  <c r="P131" i="3" s="1"/>
  <c r="P130" i="3"/>
  <c r="O130" i="3"/>
  <c r="O129" i="3"/>
  <c r="P129" i="3" s="1"/>
  <c r="O127" i="3"/>
  <c r="O122" i="3"/>
  <c r="P118" i="3"/>
  <c r="O115" i="3"/>
  <c r="P114" i="3"/>
  <c r="O111" i="3"/>
  <c r="O104" i="3"/>
  <c r="P84" i="3"/>
  <c r="P17" i="3"/>
  <c r="P16" i="3"/>
  <c r="P157" i="2"/>
  <c r="P156" i="2"/>
  <c r="O155" i="2"/>
  <c r="P152" i="2"/>
  <c r="P146" i="2"/>
  <c r="P145" i="2"/>
  <c r="P144" i="2"/>
  <c r="P130" i="2"/>
  <c r="O130" i="2"/>
  <c r="O129" i="2"/>
  <c r="P129" i="2" s="1"/>
  <c r="P128" i="2"/>
  <c r="O128" i="2"/>
  <c r="O127" i="2"/>
  <c r="P127" i="2" s="1"/>
  <c r="O125" i="2"/>
  <c r="O120" i="2"/>
  <c r="P116" i="2"/>
  <c r="O113" i="2"/>
  <c r="P112" i="2"/>
  <c r="P111" i="2"/>
  <c r="O103" i="2"/>
  <c r="P83" i="2"/>
  <c r="P16" i="2"/>
  <c r="P151" i="1"/>
  <c r="P145" i="1"/>
  <c r="P144" i="1"/>
  <c r="P143" i="1"/>
  <c r="O129" i="1"/>
  <c r="P129" i="1" s="1"/>
  <c r="O128" i="1"/>
  <c r="P128" i="1" s="1"/>
  <c r="O127" i="1"/>
  <c r="P127" i="1" s="1"/>
  <c r="P126" i="1"/>
  <c r="O126" i="1"/>
  <c r="O124" i="1"/>
  <c r="O119" i="1"/>
  <c r="P115" i="1"/>
  <c r="O112" i="1"/>
  <c r="P111" i="1"/>
  <c r="P83" i="1"/>
  <c r="P16" i="1"/>
</calcChain>
</file>

<file path=xl/comments1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4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5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sharedStrings.xml><?xml version="1.0" encoding="utf-8"?>
<sst xmlns="http://schemas.openxmlformats.org/spreadsheetml/2006/main" count="22072" uniqueCount="376">
  <si>
    <t xml:space="preserve">GOVERNO DO ESTADO DE PERNAMBUCO </t>
  </si>
  <si>
    <t>SECRETARIA DE DESENVOLVIMENTO ECONÔMICO/SDEC</t>
  </si>
  <si>
    <t>ANEXO IX - MAPA DE CONTRATOS (ITEM 12.1 DO ANEXO I, DA PORTARIA SCGE No 12/2020)</t>
  </si>
  <si>
    <t>ATUALIZADO EM 04/08/2023</t>
  </si>
  <si>
    <t xml:space="preserve">Notas: 1. Caso não existam contratos em execução no período, informar expressamente na primeira linha desta planilha; 2. Criar uma linha para cada empenho, ou seja, não inserir mais de um empenho na mesma célula; 3. Nunca mesclar células; 4. Atentar para as notas explicativas nas celulas do cabeçalho e na legenda ao final desta planilha; </t>
  </si>
  <si>
    <t>Nº DE ORDEM [3]</t>
  </si>
  <si>
    <t>CONTRATADA [4]</t>
  </si>
  <si>
    <t>CNPJ DA CONTRATADA [5]</t>
  </si>
  <si>
    <t>OBJETO [6]</t>
  </si>
  <si>
    <t>Nº PROCESSO LICITATÓRIO [7]</t>
  </si>
  <si>
    <t xml:space="preserve">Nº NOTA DE EMPENHO [8] </t>
  </si>
  <si>
    <t>MODALIDADE DE LICITAÇÃO / PROCEDIMENTO DE COMPRA DIRETA [9]</t>
  </si>
  <si>
    <t>Nº DO CONTRATO [10]</t>
  </si>
  <si>
    <t>ANO DO CONTRATO [11]</t>
  </si>
  <si>
    <t>INÍCIO DA VIGÊNCIA [12]</t>
  </si>
  <si>
    <t>ADITIVO DE PRAZO [13]</t>
  </si>
  <si>
    <t>FIM DA VIGÊNCIA [14]</t>
  </si>
  <si>
    <t>Nº DO APOSTILAMENTO [15]</t>
  </si>
  <si>
    <t>ADITIVO DE VALOR [16]</t>
  </si>
  <si>
    <t>VALOR MENSAL [17]</t>
  </si>
  <si>
    <t>VALOR TOTAL DO CONTRATO [18]</t>
  </si>
  <si>
    <t>VALOR EXECUTADO [19]</t>
  </si>
  <si>
    <t>SITUAÇÃO [20]</t>
  </si>
  <si>
    <t>MAXIFROTA SERVIÇOS DE MANUTENÇÃO DE FROTA LTDA</t>
  </si>
  <si>
    <t>PRESTAÇÃO DE SERVIÇO DE GERENCIAMENTO DE ABASTECIMENTO DE VEÍCULOS</t>
  </si>
  <si>
    <t>01982019CCPLEXIPE0139SAD</t>
  </si>
  <si>
    <t>2020NE000176</t>
  </si>
  <si>
    <t>PREGÃO ELETRÔNICO</t>
  </si>
  <si>
    <t>003</t>
  </si>
  <si>
    <t>EM EXECUÇÃO</t>
  </si>
  <si>
    <t>2021NE000028</t>
  </si>
  <si>
    <t>1º</t>
  </si>
  <si>
    <t>2021NE00136</t>
  </si>
  <si>
    <t>2º</t>
  </si>
  <si>
    <t>NADA</t>
  </si>
  <si>
    <t>2021NE000207</t>
  </si>
  <si>
    <t>2021NE000194</t>
  </si>
  <si>
    <t>3º</t>
  </si>
  <si>
    <t>2021NE000233</t>
  </si>
  <si>
    <t>2022NE00022</t>
  </si>
  <si>
    <t>2022NE000131</t>
  </si>
  <si>
    <t>4º</t>
  </si>
  <si>
    <t>2022NE000208</t>
  </si>
  <si>
    <t>5º</t>
  </si>
  <si>
    <t>2023NE000006</t>
  </si>
  <si>
    <t>LO EMPREENDIMENTOS E PARTICIPAÇÕES LTDA</t>
  </si>
  <si>
    <t>03.197.606/0001-57</t>
  </si>
  <si>
    <t>CONTRATO DE LOCAÇÃO DE IMÓVEL PARA SDEC, VICE GOVERNADORIA E SEINFRA</t>
  </si>
  <si>
    <t>0009.2021.CCD.DL.0007.SDEC</t>
  </si>
  <si>
    <t>2021NE000208</t>
  </si>
  <si>
    <t>DISPENSA DE LICITAÇÃO</t>
  </si>
  <si>
    <t>008</t>
  </si>
  <si>
    <t>2022NE000019</t>
  </si>
  <si>
    <t>2023NE000009</t>
  </si>
  <si>
    <t>RIO BRANCO EMPREENDIMENTOS LTDA ME</t>
  </si>
  <si>
    <t>18.154.622/0001-30</t>
  </si>
  <si>
    <t>2021NE000209</t>
  </si>
  <si>
    <t>2022NE000018</t>
  </si>
  <si>
    <t>2023NE000010</t>
  </si>
  <si>
    <t>SINDICATO DAS EMPRESAS DE TRANSPORTES DE PASSAGEIROS DO ESTADO DE PERNAMBUCO (URBANA/PE)</t>
  </si>
  <si>
    <t>FORNECIMENTO E CARREGAMENTO DE VALES TRANSPORTE ELETRÔNICOS</t>
  </si>
  <si>
    <t>00082020CPLIN0005SDEC</t>
  </si>
  <si>
    <t>2020NE000210</t>
  </si>
  <si>
    <t>INEXIGIBILIDADE</t>
  </si>
  <si>
    <t>2020NE000251</t>
  </si>
  <si>
    <t>2022NE000054</t>
  </si>
  <si>
    <t>2022NE000230</t>
  </si>
  <si>
    <t>2023NE000038</t>
  </si>
  <si>
    <t>LOCARALPI ALUGUEL DE VEÍCULOS LTDA - EPP</t>
  </si>
  <si>
    <t>PRESTAÇÃO DE SERVIÇO DE LOCAÇAO DE VEÍCULOS</t>
  </si>
  <si>
    <t>2012016IPE139SAD</t>
  </si>
  <si>
    <t>2017NE00042</t>
  </si>
  <si>
    <t>004</t>
  </si>
  <si>
    <t>ENCERRADO</t>
  </si>
  <si>
    <t>2018NE000009</t>
  </si>
  <si>
    <t>2018NE00074</t>
  </si>
  <si>
    <t>2019NE000037</t>
  </si>
  <si>
    <t>2020NE000033</t>
  </si>
  <si>
    <t>2019NE000070</t>
  </si>
  <si>
    <t>2021NE000020</t>
  </si>
  <si>
    <t>2020NE000102</t>
  </si>
  <si>
    <t>2021NE000076</t>
  </si>
  <si>
    <t xml:space="preserve">4º </t>
  </si>
  <si>
    <t>2022NE000025</t>
  </si>
  <si>
    <t>2022NE000056</t>
  </si>
  <si>
    <t>TRANSFORMATIO TECHNOLOGY EIRELI - ANTIGA MICROCIS INFORMÁTICA E SERVIÇOS EIRELI</t>
  </si>
  <si>
    <t>LOCAÇÃO DE RECURSOS GERENCIADOS DE TI</t>
  </si>
  <si>
    <t>0752017IIPE047SEFAZ</t>
  </si>
  <si>
    <t>2017NE000150</t>
  </si>
  <si>
    <t>017</t>
  </si>
  <si>
    <t>2019NE000045</t>
  </si>
  <si>
    <t>2018NE000177</t>
  </si>
  <si>
    <t>2019NE000190</t>
  </si>
  <si>
    <t>2020NE000046</t>
  </si>
  <si>
    <t>2020NE000180</t>
  </si>
  <si>
    <t>2021NE000045</t>
  </si>
  <si>
    <t>2021NE000220</t>
  </si>
  <si>
    <t>2022NE000032</t>
  </si>
  <si>
    <t>2022NE000222</t>
  </si>
  <si>
    <t>2023NE000031</t>
  </si>
  <si>
    <t>RCA CLIMATIZAÇÃO COMÉRCIO E SERVIÇOS EIRELLI -ME</t>
  </si>
  <si>
    <t>PRESTAÇÃO DE SERVIÇOS DE MANUTENÇÃO PREVENTIVA E CORRETIVA EM APARELHOS DE AR CONDICIONADO</t>
  </si>
  <si>
    <t>2017NE000195</t>
  </si>
  <si>
    <t>022</t>
  </si>
  <si>
    <t>2018NE000219</t>
  </si>
  <si>
    <t>2019NE000042</t>
  </si>
  <si>
    <t>2019NE000228</t>
  </si>
  <si>
    <t>2020NE000216</t>
  </si>
  <si>
    <t>2020NE000043</t>
  </si>
  <si>
    <t>2021NE000254</t>
  </si>
  <si>
    <t>2021NE000049</t>
  </si>
  <si>
    <t>2022NE000034</t>
  </si>
  <si>
    <t>2022NE000283</t>
  </si>
  <si>
    <t>2023NE000015</t>
  </si>
  <si>
    <t>6º</t>
  </si>
  <si>
    <t>TRANS-SERVI TRANSPORTE E SERVIÇOS LTDA.-ME</t>
  </si>
  <si>
    <t>PRESTAÇÃO DE SERVIÇO DE TAXI</t>
  </si>
  <si>
    <t>1242017IIPP003SAD</t>
  </si>
  <si>
    <t>2018NE000110</t>
  </si>
  <si>
    <t>PREGÃO PRESENCIAL</t>
  </si>
  <si>
    <t>2019NE000043</t>
  </si>
  <si>
    <t>2019NE0000121</t>
  </si>
  <si>
    <t>2020NE000044</t>
  </si>
  <si>
    <t>2020NE000142</t>
  </si>
  <si>
    <t>2021NE0000131</t>
  </si>
  <si>
    <t>2021NE000024</t>
  </si>
  <si>
    <t>2022NE000023</t>
  </si>
  <si>
    <t>2022NE0000132</t>
  </si>
  <si>
    <t xml:space="preserve"> 00692022CCPLEIIPE0047SAD</t>
  </si>
  <si>
    <t>2023NE000096</t>
  </si>
  <si>
    <t>007</t>
  </si>
  <si>
    <t>UNIKA - TERCEIRIZAÇÃO E SERVIÇOS EIRELI</t>
  </si>
  <si>
    <t>PRESTAÇÃO DE SERVIÇO DE COPEIRAGEM E COZIMENTO - SERVIÇO CONTÍNUO</t>
  </si>
  <si>
    <t>10492017CCPLEVIPESAD</t>
  </si>
  <si>
    <t>2018NE000143</t>
  </si>
  <si>
    <t>005</t>
  </si>
  <si>
    <t>2019NE000032</t>
  </si>
  <si>
    <t>2019NE000173</t>
  </si>
  <si>
    <t>2019NE000174</t>
  </si>
  <si>
    <t>2020NE000027</t>
  </si>
  <si>
    <t>2020NE000171</t>
  </si>
  <si>
    <t xml:space="preserve">2021NE000091 </t>
  </si>
  <si>
    <t>2021NE000026</t>
  </si>
  <si>
    <t>2021NE000142</t>
  </si>
  <si>
    <t>2021NE000190</t>
  </si>
  <si>
    <t>2022NE000021</t>
  </si>
  <si>
    <t>2022NE000181</t>
  </si>
  <si>
    <t>2023NE000018</t>
  </si>
  <si>
    <t>INTERAGI TECNOLOGIA LTDA</t>
  </si>
  <si>
    <t>PRESTAÇÃO DE SERVIÇOS TÉCNICOS DE MIGRAÇÃO DE DADOS, REPASSE TECNOLÓGICO, SUPORTE TÉCNICO, DESENVOLVIMENTO E MANUTENÇÃO DE PORTAIS E SITES ATRAVÉS DE SISTEMAS DE GESTÃO DE CONTEÚDO (CMS - CONTENT MANAGEMENT SYSTEM)</t>
  </si>
  <si>
    <t>00192018CCPLEXPE0011SADATI</t>
  </si>
  <si>
    <t>2019NE000082</t>
  </si>
  <si>
    <t>2020NE000118</t>
  </si>
  <si>
    <t>2020NE000072</t>
  </si>
  <si>
    <t>2021NE000057</t>
  </si>
  <si>
    <t>2021NE000090</t>
  </si>
  <si>
    <t>2022NE000094</t>
  </si>
  <si>
    <t>2023NE000030</t>
  </si>
  <si>
    <t>ELEVADORES VERSÁTIL LTDA</t>
  </si>
  <si>
    <t>PRESTAÇÃO DE SERVIÇOS DE MANUTENÇÃO PREVENTIVA E CORRETIVA EM 02 (DOIS) ELEVADORES DA SDEC</t>
  </si>
  <si>
    <t xml:space="preserve"> 00012019CPLPE0001SDEC</t>
  </si>
  <si>
    <t>2019NE000069</t>
  </si>
  <si>
    <t>2020NE000040</t>
  </si>
  <si>
    <t>2020NE000128</t>
  </si>
  <si>
    <t>2021NE000023</t>
  </si>
  <si>
    <t>2021NE000098</t>
  </si>
  <si>
    <t>2022NE000016</t>
  </si>
  <si>
    <t>2022NE000105</t>
  </si>
  <si>
    <t>2023NE000024</t>
  </si>
  <si>
    <t>DATA VOICE COMÉRCIO E SERVIÇOS LTDA</t>
  </si>
  <si>
    <t>PRESTAÇÃO DE SERVIÇOS ESPECIALIZADOS DE IMPRESSÃO DEPARTAMENTAL CENTRALIZADA INCLUINDO: LOCAÇÃO DE EQUIPAMENTOS (IMPRESSORAS E MULTIFUNCIONAIS); REPOSIÇÃO DE SUPRIMENTOS (EXCETO PAPEL; DISPONIBILIZAÇÃO DE SISTEMAS PARA GESTÃO INFORMATIZADA DA SOLUÇÃO)</t>
  </si>
  <si>
    <t>02822018CCPLEXPE0188SADATI</t>
  </si>
  <si>
    <t>2020NE000119</t>
  </si>
  <si>
    <t>2021NE000047</t>
  </si>
  <si>
    <t>2022NE000029</t>
  </si>
  <si>
    <t>TECNOSET INFORMÁTICA PRODUTOS E SERVIÇOS LTDA</t>
  </si>
  <si>
    <t>FORNECIMENTO DE SOLUCÇÃO CONTINUADA DE OUTSOURCING DE IMPRESSÃO, CÓPIA E DIGITALIZAÇÃO CORPORATIVA, COMPREENDENDO A CESSÃO DE DIREITO DE USO DE EQUIPAMENTO NOVOS E DE PRIMEIRO USO, INCLUINDO A PRESTAÇÃO DE SERVIÇOS DE MANUTENÇÃO PREVENTIVA E CORRETIVA, FORNECIMENTO DE PEÇAS E CONSUMÍVEIS NECESSÁRIOS (EXCETO PAPEL), ASSIM COMO SERVIÇOS DE GESTÃO, CONTROLE E OPERACIONALIZAÇÃO DA SOLUÇÃO</t>
  </si>
  <si>
    <t>2020NE000163</t>
  </si>
  <si>
    <t>2021NE000046</t>
  </si>
  <si>
    <t>2021NE000195</t>
  </si>
  <si>
    <t>2022NE000031</t>
  </si>
  <si>
    <t>2022NE000201</t>
  </si>
  <si>
    <t>2023NE000033</t>
  </si>
  <si>
    <t>BRASLUSO TURISMO LTDA EPP</t>
  </si>
  <si>
    <t>fornecimento de passagens aéreas</t>
  </si>
  <si>
    <t>00292021CCPLEVIPE0027SAD</t>
  </si>
  <si>
    <t>2022NE000095</t>
  </si>
  <si>
    <t>006</t>
  </si>
  <si>
    <t>2022NE000235</t>
  </si>
  <si>
    <t>BRASLUSO TURISMO LTDA</t>
  </si>
  <si>
    <t>2023NE000011</t>
  </si>
  <si>
    <t>FORNECIMENTO DE PASSAGENS AÉREAS</t>
  </si>
  <si>
    <t>0116.2022.CCPLE-XII.PE.0078.SAD,</t>
  </si>
  <si>
    <t>2023NE000059</t>
  </si>
  <si>
    <t>002</t>
  </si>
  <si>
    <t>CS BRASIL FROTAS LTDA</t>
  </si>
  <si>
    <t>LOCAÇÃO DE 01 (UM) VEÍCULO</t>
  </si>
  <si>
    <t>00102020CCPLEVIIPE0009SAD</t>
  </si>
  <si>
    <t>2021NE000078</t>
  </si>
  <si>
    <t>2022NE000015</t>
  </si>
  <si>
    <t>2023NE000007</t>
  </si>
  <si>
    <t>COMPANHIA EDITORA DE PERNAMBUCO</t>
  </si>
  <si>
    <t>PUBLICAÇÃO DE ATOS OFICIAIS E ADMINISTRATIVOS NO DOE</t>
  </si>
  <si>
    <t>0099.2021.CCPLE-XI.IN.0006.SAD</t>
  </si>
  <si>
    <t>2022NE000127</t>
  </si>
  <si>
    <t>011</t>
  </si>
  <si>
    <t xml:space="preserve">2022NE000128 </t>
  </si>
  <si>
    <t>PUBLICAÇÃO DE ATOS ADMINISTRATIVOS NO DOE</t>
  </si>
  <si>
    <t>2023NE000025</t>
  </si>
  <si>
    <t>0008021CCDIN0002SDEC</t>
  </si>
  <si>
    <t>2023NE000095</t>
  </si>
  <si>
    <t>EDITORA JORNAL DO COMMERCIO S/A</t>
  </si>
  <si>
    <t>FORNECIMENTO DE ASSINTURA IMPRESSA DO PERIÓDICO JORNAL DO COMMERCIO + ASSINATURA DIGITAL</t>
  </si>
  <si>
    <t>00092020CCDIN0006SDEC</t>
  </si>
  <si>
    <t>2020NE000215</t>
  </si>
  <si>
    <t>010</t>
  </si>
  <si>
    <t>2021NE000253</t>
  </si>
  <si>
    <t>J M VIEIRA – COMÉRCIO DE GÁS E ÁGUA</t>
  </si>
  <si>
    <t>PRESTAÇÃO DE SERVIÇO DE FORNECIMENTO DE GARRAFÕES DE ÁGUA MINIERAL POR 12 MESES</t>
  </si>
  <si>
    <t>00012022CCDDL0001SDEC</t>
  </si>
  <si>
    <t>2022NE000084</t>
  </si>
  <si>
    <t>2023NE000026</t>
  </si>
  <si>
    <t>2023NE000092</t>
  </si>
  <si>
    <t>RM TERCEIRIZAÇÃO E GESTÃO DE RECURSOS HUMANOS EIRELI</t>
  </si>
  <si>
    <t>05465222000101</t>
  </si>
  <si>
    <t>PRESTAÇÃO DE SERVIÇO DE MOTORISTA</t>
  </si>
  <si>
    <t>00632021CCPLEIVPE0058SAD</t>
  </si>
  <si>
    <t>2022NE000053</t>
  </si>
  <si>
    <t>001</t>
  </si>
  <si>
    <t>2022NE000145</t>
  </si>
  <si>
    <t>2023NE000012</t>
  </si>
  <si>
    <t>2023NE000090</t>
  </si>
  <si>
    <t xml:space="preserve">NÚCLEO DA CADEIA TÊXTIL E DE CONFECÇÕES DE PERNAMBUCO </t>
  </si>
  <si>
    <t>CONTRATO DE GESTÃO PARA O GERENCIAMENTO, OPERACIONALIZAÇÃO E EXECUÇÃO DE AÇÕES DA CADEIA TÊXTIL E DE CONFECÇÕES EM PE</t>
  </si>
  <si>
    <t>2017NE000079</t>
  </si>
  <si>
    <t>CHAMAMENTO PÚBLICO</t>
  </si>
  <si>
    <t>2017NE000082</t>
  </si>
  <si>
    <t>2018NE0000102</t>
  </si>
  <si>
    <t>2019NE000048</t>
  </si>
  <si>
    <t>31/09/2019</t>
  </si>
  <si>
    <t>2019NE000199</t>
  </si>
  <si>
    <t>2021NE000055</t>
  </si>
  <si>
    <t>2021NE000146</t>
  </si>
  <si>
    <t>2022NE000061</t>
  </si>
  <si>
    <t>NÚCLEO GESTOR DA CADEIA TÊXTIL E DE CONFECÇÕES EM PERNAMBUCO – NTCPE</t>
  </si>
  <si>
    <t>Gerenciamento, operacionalização e execução das ações e serviços previstos para o Fomento à Cadeia Têxtil e de Confecções de Pernambuco para os anos de 2022 e 2023</t>
  </si>
  <si>
    <t>001/2022</t>
  </si>
  <si>
    <t>2022NE000130</t>
  </si>
  <si>
    <t>2023NE000043</t>
  </si>
  <si>
    <t>ALPI NEGOCIAL LTDA EPP</t>
  </si>
  <si>
    <t>Locação de veículos</t>
  </si>
  <si>
    <t xml:space="preserve">00062022CCPLEVIPE0005SAD </t>
  </si>
  <si>
    <t>2022NE000106</t>
  </si>
  <si>
    <t>2023NE000008</t>
  </si>
  <si>
    <t>ACM TERCEIRIZAÇÃO DE SERVIÇOS LTDA</t>
  </si>
  <si>
    <t>Prestação de serviço Limpeza e Conservação Predial</t>
  </si>
  <si>
    <t>00982021CCPLEIVPE0091SADSDEC</t>
  </si>
  <si>
    <t>2022NE000107</t>
  </si>
  <si>
    <t>2022NE000187</t>
  </si>
  <si>
    <t>2023NE000017</t>
  </si>
  <si>
    <t>2023NE000099</t>
  </si>
  <si>
    <t>SOLUTI - SOLUÇÕES EM NEGÓCIOS INTELIGENTES</t>
  </si>
  <si>
    <t>Prestação de serviço de certificação digital</t>
  </si>
  <si>
    <t>00172022CCPLEIIPE0012SAD</t>
  </si>
  <si>
    <t>2022NE000161</t>
  </si>
  <si>
    <t>012</t>
  </si>
  <si>
    <t>2023NE000032</t>
  </si>
  <si>
    <t>LIDER SAÚDE AMBIENTAL EPP</t>
  </si>
  <si>
    <t>Fornecimento de serviço de dedetização e controle de cupins de solo, ratos e baratas</t>
  </si>
  <si>
    <t>00052022CCDDL0004SDEC</t>
  </si>
  <si>
    <t>2022NE000191</t>
  </si>
  <si>
    <t>019</t>
  </si>
  <si>
    <t>2023NE000028</t>
  </si>
  <si>
    <t>PRESTAÇÃO DE SERVIÇO DE APOIO ADMINISTRATIVO</t>
  </si>
  <si>
    <t xml:space="preserve">00522022CCPLEIVPE0035SAD </t>
  </si>
  <si>
    <t>2022NE000237</t>
  </si>
  <si>
    <t>020</t>
  </si>
  <si>
    <t>2023NE000013</t>
  </si>
  <si>
    <t xml:space="preserve">DJ COMUNICAÇÃO E PUBLICIDADE LTDA
</t>
  </si>
  <si>
    <t>ASSINATURA IMPRESSA JORNAL FOLHA DE PERNAMBUCO</t>
  </si>
  <si>
    <t>0008.2022.CCD.IN.0003.SDEC</t>
  </si>
  <si>
    <t>2022NE000254</t>
  </si>
  <si>
    <t>021</t>
  </si>
  <si>
    <t>LIKE MARKETING PROMOCIONAL E EVENTOS LTDA</t>
  </si>
  <si>
    <t>ASSINATURA IMPRESSA JORNAL DIÁRIO DE PERNAMBUCO</t>
  </si>
  <si>
    <t>0004.2022.CCD.IN.0001.SDEC</t>
  </si>
  <si>
    <t>2022NE000178</t>
  </si>
  <si>
    <t>[1] NOME DA ENTIDADE OU ÓRGÃO DA ADMINISTRAÇÃO PÚBLICA ESTADUAL E SUA SIGLA. EX. SECRETARIA DA CONTROLADORIA-GERAL DO ESTADO - SCGE.</t>
  </si>
  <si>
    <t>[10] NÚMERO DO CONTRATO. EX. 008, 043, 162, ETC.</t>
  </si>
  <si>
    <t>[11] ANO DE CELEBRAÇÃO DO CONTRATO. EX. 2019, 2020, 2021, ETC.</t>
  </si>
  <si>
    <t>[12] DATA DO INÍCIO DA VIGÊNCIA DO CONTRATO. FORMATO: DD/MM/AAAA.</t>
  </si>
  <si>
    <t>[13] NÚMERO DE ORDEM DO TERMO ADITIVO DE PRAZO. EX. 1º, 2º, ETC.</t>
  </si>
  <si>
    <t xml:space="preserve">[14] FIM DO PERÍODO DE VIGÊNCIA DO CONTRATO  (SEMPRE QUE HOUVER UM ADITIVO DE PRAZO, ESSA DATA DEVERÁ SER ALTERADA). FORMATO: DD/MM/AAAA. </t>
  </si>
  <si>
    <t>[15] NÚMERO DE ORDEM DO APOSTILAMENTO. EX. 1º, 2º, 3º, ETC.</t>
  </si>
  <si>
    <t>[16] NÚMERO DE ORDEM DO TERMO ADITIVO DE VALOR. EX. 1º, 2º, 3º, ETC.</t>
  </si>
  <si>
    <t>[17] VALOR DAS PARCELAS MENSAIS DO CONTRATO, EM REAIS (R$). SEMPRE QUE HOUVER UM ADITIVO DE VALOR OU RESTABELECIMENTO DO EQUILÍBRIO ECONÔMICO-FINANCEIRO VIA APOSTILAMENTO, O AJUSTE DEVERÁ SER REALIZADO.</t>
  </si>
  <si>
    <t>[18] VALOR GLOBAL DO CONTRATO, EM REAIS (R$). SEMPRE QUE HOUVER UM ADITIVO DE VALOR OU RESTABELECIMENTO DO EQUILÍBRIO ECONÔMICO-FINANCEIRO VIA APOSTILAMENTO, O AJUSTE DEVERÁ SER REALIZADO.</t>
  </si>
  <si>
    <t>[19] VALOR TOTAL EXECUTADO NO OBJETO DO CONTRATO, EM REAIS (R$).</t>
  </si>
  <si>
    <t>[2] DATA DA ÚLTIMA ATUALIZAÇÃO DA PLANILHA NO FORMATO DD/MM/AAAA. A PLANILHA DEVERÁ APRESENTAR DATA DE ATUALIZAÇÃO ATÉ O 10º DIA ÚTIL DO MÊS SUBSEQUÊNTE.</t>
  </si>
  <si>
    <t>[20] LISTA SUSPENSA. SITUAÇÃO DO INSTRUMENTO: EM EXECUÇÃO; NÃO PRESTADO CONTAS; EM ANÁLISE DE PRESTAÇÃO DE CONTAS; REGULAR; IRREGULAR.</t>
  </si>
  <si>
    <t xml:space="preserve">[3] NÚMERO DE ORDEM. EX. 1, 2, 3, ETC. QUANDO HOUVER REPETIÇÃO DE LINHAS COM O MESMO CONTRATO, O NÚMERO DE ORDEM DEVERÁ TAMBÉM SE REPETIR, POIS ESTE NÚMERO DEVE RETRATAR O QUANTITATIVO DE CONTRATOS FIRMADOS. </t>
  </si>
  <si>
    <t>[4] NOME COMPLETO DA EMPRESA CONTRATADA. EX. UNIKA TERCEIRIZAÇÃO E SERVIÇOS LTDA.</t>
  </si>
  <si>
    <t>[5] CNPJ DA EMPRESA CONTRATADA. INSERIR NÚMERO SEM PONTO, TRAÇO OU QUALQUER OUTRO CARACTERE. EX. 11788943000147.</t>
  </si>
  <si>
    <t>[6] DESCRIÇÃO DO SERVIÇO OU MATERIAL ADQUIRIDO. EX. PRESTAÇÃO DOS SERVIÇOS DE COPA DE FORMA CONTÍNUA.</t>
  </si>
  <si>
    <t>[7] NÚMERO DO PROCESSO LICITATÓRIO. INSERIR NÚMERO SEM PONTO, TRAÇO OU QUALQUER OUTRO CARACTERE. EX. 00152019CPLPE0002SCGE.</t>
  </si>
  <si>
    <t xml:space="preserve">[8] NÚMERO DO EMPENHO DA CONTRATAÇÃO. EX. 2021NE000040. INSERIR UMA LINHA PARA CADA EMPENHO. </t>
  </si>
  <si>
    <t>[9] MODALIDADES DE LICITAÇÃO: CONCORRÊNCIA, TOMADA DE PREÇO, CONVITE, PREGÃO ELETRÔNICO, PREGÃO PRESENCIAL, ETC. PROCEDIMENTO DE COMPRA DIRETA: DISPENSA OU INEXIGIBILIDADE.</t>
  </si>
  <si>
    <t>LEGENDA:</t>
  </si>
  <si>
    <t>2023NE000117</t>
  </si>
  <si>
    <t>0003.2023.CCD.DL.0003.SDEC</t>
  </si>
  <si>
    <t>2023NE000150</t>
  </si>
  <si>
    <t>JMF CONSTRUCOES SERVICOS E MANUTENCAO PREDIAL LTDA</t>
  </si>
  <si>
    <t>0201.2022.PREG-V.PE.0134.SAD</t>
  </si>
  <si>
    <t>2023NE000128</t>
  </si>
  <si>
    <t>SIMPRESS COMÉRCIO LOCAÇÃO E SERVIÇOS LTDA</t>
  </si>
  <si>
    <t>prestação de serviço de locação mensal de microcomputadores, notebooks e servidores</t>
  </si>
  <si>
    <t>PREGAO ELETRONICO N. 020/2022/SEMIT</t>
  </si>
  <si>
    <t>2023NE000138</t>
  </si>
  <si>
    <t>ATUALIZADO EM 01/07/2024</t>
  </si>
  <si>
    <t>2024NE000029</t>
  </si>
  <si>
    <t>2024NE000113</t>
  </si>
  <si>
    <t>2024NE000028</t>
  </si>
  <si>
    <t xml:space="preserve"> 2024NE000114</t>
  </si>
  <si>
    <t>2024NE000051</t>
  </si>
  <si>
    <t>2024NE000025</t>
  </si>
  <si>
    <t>2024NE000019</t>
  </si>
  <si>
    <t>2024NE000021</t>
  </si>
  <si>
    <t>2024NE000017</t>
  </si>
  <si>
    <t>2024NE000020</t>
  </si>
  <si>
    <t>2024NE000009</t>
  </si>
  <si>
    <t>2024NE000030</t>
  </si>
  <si>
    <t>2024NE000027</t>
  </si>
  <si>
    <t>2023NE000100</t>
  </si>
  <si>
    <t>2024NE000055</t>
  </si>
  <si>
    <t>2024NE000008</t>
  </si>
  <si>
    <t>2023NE000175</t>
  </si>
  <si>
    <t>2024NE000024</t>
  </si>
  <si>
    <t>2023NE00178</t>
  </si>
  <si>
    <t>2024NE000007</t>
  </si>
  <si>
    <t>2024NE000064</t>
  </si>
  <si>
    <t>2024NE000031</t>
  </si>
  <si>
    <t>2024NE000044</t>
  </si>
  <si>
    <t>DIBASA COMERCIO E SERVICOS TECNICOS LTDA.</t>
  </si>
  <si>
    <t>2024NE000098</t>
  </si>
  <si>
    <t>BRASLUSO TURISMO LTDA. EPP</t>
  </si>
  <si>
    <t>2024NE000087</t>
  </si>
  <si>
    <t>45.904.437 LIVISON ANDRE MACHADO LOPES</t>
  </si>
  <si>
    <t> 28/05/2024</t>
  </si>
  <si>
    <t xml:space="preserve"> 2024NE000107 </t>
  </si>
  <si>
    <t>7º</t>
  </si>
  <si>
    <t>2024NE000010</t>
  </si>
  <si>
    <t>2024NE000058</t>
  </si>
  <si>
    <t>2024NE000026</t>
  </si>
  <si>
    <t>2024NE000018</t>
  </si>
  <si>
    <t>ATUALIZADO EM 01/08/2024</t>
  </si>
  <si>
    <t>PROAR ARCONDICIONADOS LTDA -ME</t>
  </si>
  <si>
    <t>2024NE000104</t>
  </si>
  <si>
    <t>09</t>
  </si>
  <si>
    <t>TRANS-SERVI
TRANSPORTE E SERVIÇOS LTDA</t>
  </si>
  <si>
    <t>06</t>
  </si>
  <si>
    <t>2024NE000091</t>
  </si>
  <si>
    <t>DIAS EMPREENDIMENTOS E ADMINISTRAÇÃO IMOBILIÁRIA LTDA</t>
  </si>
  <si>
    <t xml:space="preserve"> 2024NE000158</t>
  </si>
  <si>
    <t>2024NE000118</t>
  </si>
  <si>
    <t>2024NE000094</t>
  </si>
  <si>
    <t>2024NE000070</t>
  </si>
  <si>
    <t>TRANS-SERVI 
TRANSPORTE E SERVIÇOS LTDA</t>
  </si>
  <si>
    <t>2024NE000139</t>
  </si>
  <si>
    <t>2024NE0000137</t>
  </si>
  <si>
    <t>2024NE0000149</t>
  </si>
  <si>
    <t>2024NE000136</t>
  </si>
  <si>
    <t>015</t>
  </si>
  <si>
    <t>2024NE000146</t>
  </si>
  <si>
    <t>ATUALIZADO EM 03/09/2024</t>
  </si>
  <si>
    <t>MACHADO EMPREENDIMENTOS LTDA</t>
  </si>
  <si>
    <t>ATUALIZADO EM 01/10/2024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</si>
</sst>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R$-416]\ #,##0.00\ ;\-[$R$-416]\ #,##0.00\ ;[$R$-416]&quot; -&quot;00\ ;@\ "/>
    <numFmt numFmtId="165" formatCode="d/m/yyyy"/>
    <numFmt numFmtId="166" formatCode="&quot;R$ &quot;#,##0.00;[Red]&quot;-R$ &quot;#,##0.00"/>
    <numFmt numFmtId="167" formatCode="&quot;R$&quot;#,##0.00"/>
  </numFmts>
  <fonts count="10" x14ac:knownFonts="1">
    <font>
      <sz val="11"/>
      <color rgb="FF000000"/>
      <name val="Calibri"/>
      <charset val="1"/>
    </font>
    <font>
      <b/>
      <sz val="16"/>
      <color rgb="FF000000"/>
      <name val="Calibri"/>
      <family val="2"/>
    </font>
    <font>
      <b/>
      <sz val="16"/>
      <color rgb="FFFFFFFF"/>
      <name val="Calibri"/>
      <family val="2"/>
    </font>
    <font>
      <sz val="8"/>
      <color rgb="FF000000"/>
      <name val="Calibri"/>
      <family val="2"/>
    </font>
    <font>
      <b/>
      <sz val="11"/>
      <color rgb="FFFF0000"/>
      <name val="Arial"/>
      <family val="2"/>
    </font>
    <font>
      <sz val="11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A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1C4587"/>
        <bgColor rgb="FF003366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3" fillId="0" borderId="0" xfId="0" applyFont="1" applyAlignment="1">
      <alignment horizontal="center" vertical="center"/>
    </xf>
    <xf numFmtId="0" fontId="0" fillId="0" borderId="0" xfId="0" applyFont="1" applyAlignment="1"/>
    <xf numFmtId="0" fontId="6" fillId="2" borderId="3" xfId="0" applyFont="1" applyFill="1" applyBorder="1" applyAlignment="1">
      <alignment horizontal="center" vertical="center" wrapText="1"/>
    </xf>
    <xf numFmtId="1" fontId="6" fillId="2" borderId="3" xfId="0" applyNumberFormat="1" applyFont="1" applyFill="1" applyBorder="1" applyAlignment="1">
      <alignment horizontal="center" vertical="center" wrapText="1"/>
    </xf>
    <xf numFmtId="164" fontId="6" fillId="2" borderId="3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5" fontId="5" fillId="4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right" vertical="center" wrapText="1"/>
    </xf>
    <xf numFmtId="167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right" vertical="center" wrapText="1"/>
    </xf>
    <xf numFmtId="167" fontId="5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0" fillId="0" borderId="0" xfId="0" applyFont="1" applyAlignment="1"/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165" fontId="3" fillId="0" borderId="0" xfId="0" applyNumberFormat="1" applyFont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166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7" fillId="0" borderId="1" xfId="0" applyFont="1" applyBorder="1" applyAlignment="1"/>
    <xf numFmtId="3" fontId="5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7" fillId="0" borderId="1" xfId="0" applyNumberFormat="1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/>
    </xf>
    <xf numFmtId="167" fontId="5" fillId="0" borderId="0" xfId="0" applyNumberFormat="1" applyFont="1" applyAlignment="1">
      <alignment vertical="center"/>
    </xf>
    <xf numFmtId="1" fontId="0" fillId="0" borderId="0" xfId="0" applyNumberFormat="1" applyFont="1" applyAlignment="1"/>
    <xf numFmtId="165" fontId="0" fillId="0" borderId="0" xfId="0" applyNumberFormat="1" applyFont="1" applyAlignment="1"/>
    <xf numFmtId="167" fontId="3" fillId="0" borderId="0" xfId="0" applyNumberFormat="1" applyFont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165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4" fontId="6" fillId="2" borderId="1" xfId="0" applyNumberFormat="1" applyFont="1" applyFill="1" applyBorder="1" applyAlignment="1">
      <alignment vertical="center" wrapText="1"/>
    </xf>
    <xf numFmtId="0" fontId="5" fillId="4" borderId="4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C4587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1433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2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3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4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2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22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49"/>
  <sheetViews>
    <sheetView zoomScale="90" zoomScaleNormal="90" workbookViewId="0">
      <pane xSplit="2" ySplit="5" topLeftCell="C9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111.10937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49" t="s">
        <v>3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ht="27.6" x14ac:dyDescent="0.3">
      <c r="A6" s="7">
        <v>1</v>
      </c>
      <c r="B6" s="8" t="s">
        <v>23</v>
      </c>
      <c r="C6" s="9">
        <v>27284516000161</v>
      </c>
      <c r="D6" s="10" t="s">
        <v>24</v>
      </c>
      <c r="E6" s="11" t="s">
        <v>25</v>
      </c>
      <c r="F6" s="7" t="s">
        <v>26</v>
      </c>
      <c r="G6" s="11" t="s">
        <v>27</v>
      </c>
      <c r="H6" s="12" t="s">
        <v>28</v>
      </c>
      <c r="I6" s="11">
        <v>2020</v>
      </c>
      <c r="J6" s="13">
        <v>44096</v>
      </c>
      <c r="K6" s="14"/>
      <c r="L6" s="14">
        <v>44460</v>
      </c>
      <c r="M6" s="11"/>
      <c r="N6" s="11"/>
      <c r="O6" s="15">
        <v>4288.09</v>
      </c>
      <c r="P6" s="15">
        <v>51457.08</v>
      </c>
      <c r="Q6" s="16">
        <v>4127.0527000000002</v>
      </c>
      <c r="R6" s="11" t="s">
        <v>29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2"/>
      <c r="AH6" s="2"/>
      <c r="AI6" s="2"/>
      <c r="AJ6" s="2"/>
      <c r="AK6" s="2"/>
      <c r="AL6" s="2"/>
    </row>
    <row r="7" spans="1:38" ht="27.6" x14ac:dyDescent="0.3">
      <c r="A7" s="7">
        <v>1</v>
      </c>
      <c r="B7" s="8" t="s">
        <v>23</v>
      </c>
      <c r="C7" s="9">
        <v>27284516000161</v>
      </c>
      <c r="D7" s="10" t="s">
        <v>24</v>
      </c>
      <c r="E7" s="11" t="s">
        <v>25</v>
      </c>
      <c r="F7" s="7" t="s">
        <v>30</v>
      </c>
      <c r="G7" s="11" t="s">
        <v>27</v>
      </c>
      <c r="H7" s="12" t="s">
        <v>28</v>
      </c>
      <c r="I7" s="11">
        <v>2020</v>
      </c>
      <c r="J7" s="13">
        <v>44096</v>
      </c>
      <c r="K7" s="14"/>
      <c r="L7" s="14">
        <v>44460</v>
      </c>
      <c r="M7" s="11" t="s">
        <v>31</v>
      </c>
      <c r="N7" s="11"/>
      <c r="O7" s="15">
        <v>4288.09</v>
      </c>
      <c r="P7" s="15">
        <v>51457.08</v>
      </c>
      <c r="Q7" s="16">
        <v>62743.29</v>
      </c>
      <c r="R7" s="11" t="s">
        <v>29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2"/>
      <c r="AH7" s="2"/>
      <c r="AI7" s="2"/>
      <c r="AJ7" s="2"/>
      <c r="AK7" s="2"/>
      <c r="AL7" s="2"/>
    </row>
    <row r="8" spans="1:38" ht="27.6" x14ac:dyDescent="0.3">
      <c r="A8" s="7">
        <v>1</v>
      </c>
      <c r="B8" s="8" t="s">
        <v>23</v>
      </c>
      <c r="C8" s="9">
        <v>27284516000161</v>
      </c>
      <c r="D8" s="10" t="s">
        <v>24</v>
      </c>
      <c r="E8" s="11" t="s">
        <v>25</v>
      </c>
      <c r="F8" s="7" t="s">
        <v>32</v>
      </c>
      <c r="G8" s="11" t="s">
        <v>27</v>
      </c>
      <c r="H8" s="12" t="s">
        <v>28</v>
      </c>
      <c r="I8" s="11">
        <v>2020</v>
      </c>
      <c r="J8" s="13">
        <v>44096</v>
      </c>
      <c r="K8" s="14"/>
      <c r="L8" s="14">
        <v>44460</v>
      </c>
      <c r="M8" s="11" t="s">
        <v>33</v>
      </c>
      <c r="N8" s="11"/>
      <c r="O8" s="15">
        <v>4288.09</v>
      </c>
      <c r="P8" s="15">
        <v>51457.08</v>
      </c>
      <c r="Q8" s="16" t="s">
        <v>34</v>
      </c>
      <c r="R8" s="11" t="s">
        <v>29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2"/>
      <c r="AH8" s="2"/>
      <c r="AI8" s="2"/>
      <c r="AJ8" s="2"/>
      <c r="AK8" s="2"/>
      <c r="AL8" s="2"/>
    </row>
    <row r="9" spans="1:38" ht="27.6" x14ac:dyDescent="0.3">
      <c r="A9" s="7">
        <v>1</v>
      </c>
      <c r="B9" s="8" t="s">
        <v>23</v>
      </c>
      <c r="C9" s="9">
        <v>27284516000161</v>
      </c>
      <c r="D9" s="10" t="s">
        <v>24</v>
      </c>
      <c r="E9" s="11" t="s">
        <v>25</v>
      </c>
      <c r="F9" s="7" t="s">
        <v>35</v>
      </c>
      <c r="G9" s="11" t="s">
        <v>27</v>
      </c>
      <c r="H9" s="12" t="s">
        <v>28</v>
      </c>
      <c r="I9" s="11">
        <v>2020</v>
      </c>
      <c r="J9" s="13">
        <v>44096</v>
      </c>
      <c r="K9" s="14"/>
      <c r="L9" s="14">
        <v>44460</v>
      </c>
      <c r="M9" s="11"/>
      <c r="N9" s="11" t="s">
        <v>31</v>
      </c>
      <c r="O9" s="15">
        <v>4915.24</v>
      </c>
      <c r="P9" s="15">
        <v>54657.08</v>
      </c>
      <c r="Q9" s="16" t="s">
        <v>34</v>
      </c>
      <c r="R9" s="11" t="s">
        <v>29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2"/>
      <c r="AH9" s="2"/>
      <c r="AI9" s="2"/>
      <c r="AJ9" s="2"/>
      <c r="AK9" s="2"/>
      <c r="AL9" s="2"/>
    </row>
    <row r="10" spans="1:38" ht="27.6" x14ac:dyDescent="0.3">
      <c r="A10" s="7">
        <v>1</v>
      </c>
      <c r="B10" s="8" t="s">
        <v>23</v>
      </c>
      <c r="C10" s="9">
        <v>27284516000161</v>
      </c>
      <c r="D10" s="10" t="s">
        <v>24</v>
      </c>
      <c r="E10" s="11" t="s">
        <v>25</v>
      </c>
      <c r="F10" s="7" t="s">
        <v>36</v>
      </c>
      <c r="G10" s="11" t="s">
        <v>27</v>
      </c>
      <c r="H10" s="12" t="s">
        <v>28</v>
      </c>
      <c r="I10" s="11">
        <v>2020</v>
      </c>
      <c r="J10" s="13">
        <v>44096</v>
      </c>
      <c r="K10" s="14" t="s">
        <v>33</v>
      </c>
      <c r="L10" s="14">
        <v>44825</v>
      </c>
      <c r="M10" s="11"/>
      <c r="N10" s="11" t="s">
        <v>33</v>
      </c>
      <c r="O10" s="15">
        <v>4288.09</v>
      </c>
      <c r="P10" s="15">
        <v>51457.08</v>
      </c>
      <c r="Q10" s="16" t="s">
        <v>34</v>
      </c>
      <c r="R10" s="11" t="s">
        <v>29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2"/>
      <c r="AH10" s="2"/>
      <c r="AI10" s="2"/>
      <c r="AJ10" s="2"/>
      <c r="AK10" s="2"/>
      <c r="AL10" s="2"/>
    </row>
    <row r="11" spans="1:38" ht="27.6" x14ac:dyDescent="0.3">
      <c r="A11" s="7">
        <v>1</v>
      </c>
      <c r="B11" s="8" t="s">
        <v>23</v>
      </c>
      <c r="C11" s="9">
        <v>27284516000161</v>
      </c>
      <c r="D11" s="10" t="s">
        <v>24</v>
      </c>
      <c r="E11" s="11" t="s">
        <v>25</v>
      </c>
      <c r="F11" s="7" t="s">
        <v>36</v>
      </c>
      <c r="G11" s="11" t="s">
        <v>27</v>
      </c>
      <c r="H11" s="12" t="s">
        <v>28</v>
      </c>
      <c r="I11" s="11">
        <v>2020</v>
      </c>
      <c r="J11" s="13">
        <v>44096</v>
      </c>
      <c r="K11" s="14"/>
      <c r="L11" s="14">
        <v>44825</v>
      </c>
      <c r="M11" s="11"/>
      <c r="N11" s="11" t="s">
        <v>37</v>
      </c>
      <c r="O11" s="15">
        <v>6961.29</v>
      </c>
      <c r="P11" s="15">
        <v>74485.8</v>
      </c>
      <c r="Q11" s="16" t="s">
        <v>34</v>
      </c>
      <c r="R11" s="11" t="s">
        <v>29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2"/>
      <c r="AH11" s="2"/>
      <c r="AI11" s="2"/>
      <c r="AJ11" s="2"/>
      <c r="AK11" s="2"/>
      <c r="AL11" s="2"/>
    </row>
    <row r="12" spans="1:38" ht="27.6" x14ac:dyDescent="0.3">
      <c r="A12" s="7">
        <v>1</v>
      </c>
      <c r="B12" s="8" t="s">
        <v>23</v>
      </c>
      <c r="C12" s="9">
        <v>27284516000161</v>
      </c>
      <c r="D12" s="10" t="s">
        <v>24</v>
      </c>
      <c r="E12" s="11" t="s">
        <v>25</v>
      </c>
      <c r="F12" s="7" t="s">
        <v>38</v>
      </c>
      <c r="G12" s="11" t="s">
        <v>27</v>
      </c>
      <c r="H12" s="12" t="s">
        <v>28</v>
      </c>
      <c r="I12" s="11">
        <v>2020</v>
      </c>
      <c r="J12" s="13">
        <v>44096</v>
      </c>
      <c r="K12" s="14"/>
      <c r="L12" s="14">
        <v>44825</v>
      </c>
      <c r="M12" s="11"/>
      <c r="N12" s="11" t="s">
        <v>37</v>
      </c>
      <c r="O12" s="15">
        <v>6961.29</v>
      </c>
      <c r="P12" s="15">
        <v>74485.8</v>
      </c>
      <c r="Q12" s="16" t="s">
        <v>34</v>
      </c>
      <c r="R12" s="11" t="s">
        <v>29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2"/>
      <c r="AH12" s="2"/>
      <c r="AI12" s="2"/>
      <c r="AJ12" s="2"/>
      <c r="AK12" s="2"/>
      <c r="AL12" s="2"/>
    </row>
    <row r="13" spans="1:38" ht="27.6" x14ac:dyDescent="0.3">
      <c r="A13" s="7">
        <v>1</v>
      </c>
      <c r="B13" s="8" t="s">
        <v>23</v>
      </c>
      <c r="C13" s="9">
        <v>27284516000161</v>
      </c>
      <c r="D13" s="10" t="s">
        <v>24</v>
      </c>
      <c r="E13" s="11" t="s">
        <v>25</v>
      </c>
      <c r="F13" s="7" t="s">
        <v>39</v>
      </c>
      <c r="G13" s="11" t="s">
        <v>27</v>
      </c>
      <c r="H13" s="12" t="s">
        <v>28</v>
      </c>
      <c r="I13" s="11">
        <v>2020</v>
      </c>
      <c r="J13" s="13">
        <v>44096</v>
      </c>
      <c r="K13" s="14"/>
      <c r="L13" s="14">
        <v>44825</v>
      </c>
      <c r="M13" s="11" t="s">
        <v>37</v>
      </c>
      <c r="N13" s="11"/>
      <c r="O13" s="15">
        <v>6961.29</v>
      </c>
      <c r="P13" s="15">
        <v>74485.8</v>
      </c>
      <c r="Q13" s="16">
        <v>49856.05</v>
      </c>
      <c r="R13" s="11" t="s">
        <v>29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2"/>
      <c r="AH13" s="2"/>
      <c r="AI13" s="2"/>
      <c r="AJ13" s="2"/>
      <c r="AK13" s="2"/>
      <c r="AL13" s="2"/>
    </row>
    <row r="14" spans="1:38" ht="27.6" x14ac:dyDescent="0.3">
      <c r="A14" s="7">
        <v>1</v>
      </c>
      <c r="B14" s="8" t="s">
        <v>23</v>
      </c>
      <c r="C14" s="9">
        <v>27284516000161</v>
      </c>
      <c r="D14" s="10" t="s">
        <v>24</v>
      </c>
      <c r="E14" s="11" t="s">
        <v>25</v>
      </c>
      <c r="F14" s="7" t="s">
        <v>40</v>
      </c>
      <c r="G14" s="11" t="s">
        <v>27</v>
      </c>
      <c r="H14" s="12" t="s">
        <v>28</v>
      </c>
      <c r="I14" s="11">
        <v>2020</v>
      </c>
      <c r="J14" s="13">
        <v>44096</v>
      </c>
      <c r="K14" s="14"/>
      <c r="L14" s="14">
        <v>44825</v>
      </c>
      <c r="M14" s="11"/>
      <c r="N14" s="11" t="s">
        <v>41</v>
      </c>
      <c r="O14" s="15">
        <v>7193.23</v>
      </c>
      <c r="P14" s="15">
        <v>87253.55</v>
      </c>
      <c r="Q14" s="16"/>
      <c r="R14" s="11" t="s">
        <v>29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2"/>
      <c r="AH14" s="2"/>
      <c r="AI14" s="2"/>
      <c r="AJ14" s="2"/>
      <c r="AK14" s="2"/>
      <c r="AL14" s="2"/>
    </row>
    <row r="15" spans="1:38" ht="27.6" x14ac:dyDescent="0.3">
      <c r="A15" s="7">
        <v>1</v>
      </c>
      <c r="B15" s="8" t="s">
        <v>23</v>
      </c>
      <c r="C15" s="9">
        <v>27284516000161</v>
      </c>
      <c r="D15" s="10" t="s">
        <v>24</v>
      </c>
      <c r="E15" s="11" t="s">
        <v>25</v>
      </c>
      <c r="F15" s="7" t="s">
        <v>42</v>
      </c>
      <c r="G15" s="11" t="s">
        <v>27</v>
      </c>
      <c r="H15" s="12" t="s">
        <v>28</v>
      </c>
      <c r="I15" s="11">
        <v>2020</v>
      </c>
      <c r="J15" s="13">
        <v>44096</v>
      </c>
      <c r="K15" s="14" t="s">
        <v>43</v>
      </c>
      <c r="L15" s="14">
        <v>45190</v>
      </c>
      <c r="M15" s="11"/>
      <c r="N15" s="11" t="s">
        <v>43</v>
      </c>
      <c r="O15" s="15">
        <v>8000</v>
      </c>
      <c r="P15" s="15">
        <v>96000</v>
      </c>
      <c r="Q15" s="16"/>
      <c r="R15" s="11" t="s">
        <v>29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2"/>
      <c r="AH15" s="2"/>
      <c r="AI15" s="2"/>
      <c r="AJ15" s="2"/>
      <c r="AK15" s="2"/>
      <c r="AL15" s="2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25993.52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2</v>
      </c>
      <c r="B17" s="18" t="s">
        <v>45</v>
      </c>
      <c r="C17" s="19" t="s">
        <v>46</v>
      </c>
      <c r="D17" s="18" t="s">
        <v>47</v>
      </c>
      <c r="E17" s="17" t="s">
        <v>48</v>
      </c>
      <c r="F17" s="17" t="s">
        <v>49</v>
      </c>
      <c r="G17" s="17" t="s">
        <v>50</v>
      </c>
      <c r="H17" s="20" t="s">
        <v>51</v>
      </c>
      <c r="I17" s="17">
        <v>2021</v>
      </c>
      <c r="J17" s="21">
        <v>44454</v>
      </c>
      <c r="K17" s="21"/>
      <c r="L17" s="21">
        <v>46279</v>
      </c>
      <c r="M17" s="17"/>
      <c r="N17" s="17"/>
      <c r="O17" s="22">
        <v>64000</v>
      </c>
      <c r="P17" s="22">
        <v>768000</v>
      </c>
      <c r="Q17" s="23">
        <v>226133.33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52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 t="s">
        <v>31</v>
      </c>
      <c r="N18" s="17"/>
      <c r="O18" s="22">
        <v>64000</v>
      </c>
      <c r="P18" s="22">
        <v>768000</v>
      </c>
      <c r="Q18" s="23">
        <v>640000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53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37</v>
      </c>
      <c r="N19" s="17"/>
      <c r="O19" s="22">
        <v>69648.479999999996</v>
      </c>
      <c r="P19" s="22">
        <v>4165716.128</v>
      </c>
      <c r="Q19" s="23">
        <v>487539.36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54</v>
      </c>
      <c r="C20" s="19" t="s">
        <v>55</v>
      </c>
      <c r="D20" s="18" t="s">
        <v>47</v>
      </c>
      <c r="E20" s="17" t="s">
        <v>48</v>
      </c>
      <c r="F20" s="17" t="s">
        <v>56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/>
      <c r="N20" s="17"/>
      <c r="O20" s="22">
        <v>64000</v>
      </c>
      <c r="P20" s="22">
        <v>768000</v>
      </c>
      <c r="Q20" s="23">
        <v>226133.33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57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31</v>
      </c>
      <c r="N21" s="17"/>
      <c r="O21" s="22">
        <v>64000</v>
      </c>
      <c r="P21" s="22">
        <v>768000</v>
      </c>
      <c r="Q21" s="23">
        <v>640000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58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37</v>
      </c>
      <c r="N22" s="17"/>
      <c r="O22" s="22">
        <v>69648.479999999996</v>
      </c>
      <c r="P22" s="22">
        <v>4165716.128</v>
      </c>
      <c r="Q22" s="23">
        <v>487539.36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3</v>
      </c>
      <c r="B23" s="18" t="s">
        <v>59</v>
      </c>
      <c r="C23" s="19">
        <v>9759606000180</v>
      </c>
      <c r="D23" s="18" t="s">
        <v>60</v>
      </c>
      <c r="E23" s="17" t="s">
        <v>61</v>
      </c>
      <c r="F23" s="17" t="s">
        <v>62</v>
      </c>
      <c r="G23" s="17" t="s">
        <v>63</v>
      </c>
      <c r="H23" s="20" t="s">
        <v>51</v>
      </c>
      <c r="I23" s="17">
        <v>2020</v>
      </c>
      <c r="J23" s="21">
        <v>44166</v>
      </c>
      <c r="K23" s="21"/>
      <c r="L23" s="21">
        <v>44530</v>
      </c>
      <c r="M23" s="17"/>
      <c r="N23" s="17"/>
      <c r="O23" s="22">
        <v>10963.86</v>
      </c>
      <c r="P23" s="22">
        <v>131566.34</v>
      </c>
      <c r="Q23" s="23" t="s">
        <v>34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64</v>
      </c>
      <c r="G24" s="17" t="s">
        <v>63</v>
      </c>
      <c r="H24" s="20" t="s">
        <v>51</v>
      </c>
      <c r="I24" s="17">
        <v>2020</v>
      </c>
      <c r="J24" s="21">
        <v>44166</v>
      </c>
      <c r="K24" s="21" t="s">
        <v>31</v>
      </c>
      <c r="L24" s="21">
        <v>44895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65</v>
      </c>
      <c r="G25" s="17" t="s">
        <v>63</v>
      </c>
      <c r="H25" s="20" t="s">
        <v>51</v>
      </c>
      <c r="I25" s="17">
        <v>2020</v>
      </c>
      <c r="J25" s="21">
        <v>44166</v>
      </c>
      <c r="K25" s="21"/>
      <c r="L25" s="21">
        <v>44895</v>
      </c>
      <c r="M25" s="17" t="s">
        <v>31</v>
      </c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66</v>
      </c>
      <c r="G26" s="17" t="s">
        <v>63</v>
      </c>
      <c r="H26" s="20" t="s">
        <v>51</v>
      </c>
      <c r="I26" s="17">
        <v>2020</v>
      </c>
      <c r="J26" s="21">
        <v>44166</v>
      </c>
      <c r="K26" s="21" t="s">
        <v>33</v>
      </c>
      <c r="L26" s="21">
        <v>45260</v>
      </c>
      <c r="M26" s="17"/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67</v>
      </c>
      <c r="G27" s="17" t="s">
        <v>63</v>
      </c>
      <c r="H27" s="20" t="s">
        <v>51</v>
      </c>
      <c r="I27" s="17">
        <v>2020</v>
      </c>
      <c r="J27" s="21">
        <v>44166</v>
      </c>
      <c r="K27" s="21"/>
      <c r="L27" s="21">
        <v>45260</v>
      </c>
      <c r="M27" s="17" t="s">
        <v>33</v>
      </c>
      <c r="N27" s="17"/>
      <c r="O27" s="22">
        <v>10963.86</v>
      </c>
      <c r="P27" s="22">
        <v>131566.34</v>
      </c>
      <c r="Q27" s="23">
        <v>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4</v>
      </c>
      <c r="B28" s="18" t="s">
        <v>68</v>
      </c>
      <c r="C28" s="19">
        <v>6997469000123</v>
      </c>
      <c r="D28" s="18" t="s">
        <v>69</v>
      </c>
      <c r="E28" s="17" t="s">
        <v>70</v>
      </c>
      <c r="F28" s="17" t="s">
        <v>71</v>
      </c>
      <c r="G28" s="17" t="s">
        <v>27</v>
      </c>
      <c r="H28" s="20" t="s">
        <v>72</v>
      </c>
      <c r="I28" s="17">
        <v>2017</v>
      </c>
      <c r="J28" s="21">
        <v>42816</v>
      </c>
      <c r="K28" s="21"/>
      <c r="L28" s="21">
        <v>43180</v>
      </c>
      <c r="M28" s="17"/>
      <c r="N28" s="17"/>
      <c r="O28" s="22">
        <v>5188</v>
      </c>
      <c r="P28" s="22">
        <v>62256</v>
      </c>
      <c r="Q28" s="23">
        <v>45265.01</v>
      </c>
      <c r="R28" s="17" t="s">
        <v>73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74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 t="s">
        <v>31</v>
      </c>
      <c r="N29" s="17"/>
      <c r="O29" s="22">
        <v>5188</v>
      </c>
      <c r="P29" s="22">
        <v>62256</v>
      </c>
      <c r="Q29" s="23">
        <v>57607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75</v>
      </c>
      <c r="G30" s="17" t="s">
        <v>27</v>
      </c>
      <c r="H30" s="20" t="s">
        <v>72</v>
      </c>
      <c r="I30" s="17">
        <v>2017</v>
      </c>
      <c r="J30" s="21">
        <v>42816</v>
      </c>
      <c r="K30" s="21" t="s">
        <v>31</v>
      </c>
      <c r="L30" s="21">
        <v>43545</v>
      </c>
      <c r="M30" s="17"/>
      <c r="N30" s="17" t="s">
        <v>31</v>
      </c>
      <c r="O30" s="22">
        <v>5295.8</v>
      </c>
      <c r="P30" s="22">
        <v>63549.599999999999</v>
      </c>
      <c r="Q30" s="23" t="s">
        <v>34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76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43545</v>
      </c>
      <c r="M31" s="17" t="s">
        <v>33</v>
      </c>
      <c r="N31" s="17"/>
      <c r="O31" s="22">
        <v>5295.8</v>
      </c>
      <c r="P31" s="22">
        <v>63549.599999999999</v>
      </c>
      <c r="Q31" s="23">
        <v>61207.83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77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37</v>
      </c>
      <c r="N32" s="17"/>
      <c r="O32" s="22">
        <v>5295.8</v>
      </c>
      <c r="P32" s="22">
        <v>63549.599999999999</v>
      </c>
      <c r="Q32" s="23">
        <v>59498.58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78</v>
      </c>
      <c r="G33" s="17" t="s">
        <v>27</v>
      </c>
      <c r="H33" s="20" t="s">
        <v>72</v>
      </c>
      <c r="I33" s="17">
        <v>2017</v>
      </c>
      <c r="J33" s="21">
        <v>42816</v>
      </c>
      <c r="K33" s="21" t="s">
        <v>33</v>
      </c>
      <c r="L33" s="21">
        <v>43911</v>
      </c>
      <c r="M33" s="17"/>
      <c r="N33" s="17" t="s">
        <v>33</v>
      </c>
      <c r="O33" s="22">
        <v>5044</v>
      </c>
      <c r="P33" s="22">
        <v>60528</v>
      </c>
      <c r="Q33" s="23" t="s">
        <v>34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79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43911</v>
      </c>
      <c r="M34" s="17" t="s">
        <v>41</v>
      </c>
      <c r="N34" s="17"/>
      <c r="O34" s="22">
        <v>5044</v>
      </c>
      <c r="P34" s="22">
        <v>60528</v>
      </c>
      <c r="Q34" s="23">
        <v>60528.480000000003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80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37</v>
      </c>
      <c r="L35" s="21">
        <v>44276</v>
      </c>
      <c r="M35" s="17"/>
      <c r="N35" s="17" t="s">
        <v>37</v>
      </c>
      <c r="O35" s="22">
        <v>4933.32</v>
      </c>
      <c r="P35" s="22">
        <v>59199.839999999997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81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82</v>
      </c>
      <c r="L36" s="21">
        <v>44641</v>
      </c>
      <c r="M36" s="17"/>
      <c r="N36" s="17" t="s">
        <v>41</v>
      </c>
      <c r="O36" s="22">
        <v>5044.04</v>
      </c>
      <c r="P36" s="22">
        <v>60528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83</v>
      </c>
      <c r="G37" s="17" t="s">
        <v>27</v>
      </c>
      <c r="H37" s="20" t="s">
        <v>72</v>
      </c>
      <c r="I37" s="17">
        <v>2017</v>
      </c>
      <c r="J37" s="21">
        <v>42816</v>
      </c>
      <c r="K37" s="21"/>
      <c r="L37" s="21"/>
      <c r="M37" s="17" t="s">
        <v>43</v>
      </c>
      <c r="N37" s="17"/>
      <c r="O37" s="22">
        <v>5044.04</v>
      </c>
      <c r="P37" s="22">
        <v>60528</v>
      </c>
      <c r="Q37" s="23">
        <v>43185.83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84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43</v>
      </c>
      <c r="L38" s="21">
        <v>45006</v>
      </c>
      <c r="M38" s="17"/>
      <c r="N38" s="17" t="s">
        <v>43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x14ac:dyDescent="0.3">
      <c r="A39" s="17">
        <v>5</v>
      </c>
      <c r="B39" s="18" t="s">
        <v>85</v>
      </c>
      <c r="C39" s="19">
        <v>2229787000193</v>
      </c>
      <c r="D39" s="18" t="s">
        <v>86</v>
      </c>
      <c r="E39" s="17" t="s">
        <v>87</v>
      </c>
      <c r="F39" s="17" t="s">
        <v>88</v>
      </c>
      <c r="G39" s="17" t="s">
        <v>27</v>
      </c>
      <c r="H39" s="20" t="s">
        <v>89</v>
      </c>
      <c r="I39" s="17">
        <v>2017</v>
      </c>
      <c r="J39" s="21">
        <v>43009</v>
      </c>
      <c r="K39" s="21"/>
      <c r="L39" s="21">
        <v>43373</v>
      </c>
      <c r="M39" s="17"/>
      <c r="N39" s="17"/>
      <c r="O39" s="22">
        <v>6235.6</v>
      </c>
      <c r="P39" s="22">
        <v>74827.199999999997</v>
      </c>
      <c r="Q39" s="23">
        <v>9012.7999999999993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90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 t="s">
        <v>31</v>
      </c>
      <c r="N40" s="17"/>
      <c r="O40" s="22">
        <v>6235.6</v>
      </c>
      <c r="P40" s="22">
        <v>74827.199999999997</v>
      </c>
      <c r="Q40" s="23">
        <v>46845.03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91</v>
      </c>
      <c r="G41" s="17" t="s">
        <v>27</v>
      </c>
      <c r="H41" s="20" t="s">
        <v>89</v>
      </c>
      <c r="I41" s="17">
        <v>2017</v>
      </c>
      <c r="J41" s="21">
        <v>43375</v>
      </c>
      <c r="K41" s="21" t="s">
        <v>31</v>
      </c>
      <c r="L41" s="21">
        <v>43738</v>
      </c>
      <c r="M41" s="17"/>
      <c r="N41" s="17" t="s">
        <v>31</v>
      </c>
      <c r="O41" s="22">
        <v>6460.51</v>
      </c>
      <c r="P41" s="22">
        <v>77526.12</v>
      </c>
      <c r="Q41" s="23" t="s">
        <v>34</v>
      </c>
      <c r="R41" s="17" t="s">
        <v>29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92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33</v>
      </c>
      <c r="L42" s="21">
        <v>44104</v>
      </c>
      <c r="M42" s="17"/>
      <c r="N42" s="17"/>
      <c r="O42" s="22">
        <v>6460.51</v>
      </c>
      <c r="P42" s="22">
        <v>77526.12</v>
      </c>
      <c r="Q42" s="23">
        <v>9182.25</v>
      </c>
      <c r="R42" s="17" t="s">
        <v>29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93</v>
      </c>
      <c r="G43" s="17" t="s">
        <v>27</v>
      </c>
      <c r="H43" s="20" t="s">
        <v>89</v>
      </c>
      <c r="I43" s="17">
        <v>2017</v>
      </c>
      <c r="J43" s="21">
        <v>43375</v>
      </c>
      <c r="K43" s="21"/>
      <c r="L43" s="21">
        <v>44104</v>
      </c>
      <c r="M43" s="17" t="s">
        <v>33</v>
      </c>
      <c r="N43" s="17"/>
      <c r="O43" s="22">
        <v>6460.51</v>
      </c>
      <c r="P43" s="22">
        <v>77526.12</v>
      </c>
      <c r="Q43" s="23">
        <v>51930.19</v>
      </c>
      <c r="R43" s="17" t="s">
        <v>29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94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37</v>
      </c>
      <c r="L44" s="21">
        <v>44469</v>
      </c>
      <c r="M44" s="17"/>
      <c r="N44" s="17"/>
      <c r="O44" s="22">
        <v>6460.51</v>
      </c>
      <c r="P44" s="22">
        <v>77526.12</v>
      </c>
      <c r="Q44" s="23" t="s">
        <v>34</v>
      </c>
      <c r="R44" s="17" t="s">
        <v>29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95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44469</v>
      </c>
      <c r="M45" s="17" t="s">
        <v>37</v>
      </c>
      <c r="N45" s="17"/>
      <c r="O45" s="22">
        <v>6460.51</v>
      </c>
      <c r="P45" s="22">
        <v>77526.12</v>
      </c>
      <c r="Q45" s="23">
        <v>42939.77</v>
      </c>
      <c r="R45" s="17" t="s">
        <v>29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96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41</v>
      </c>
      <c r="L46" s="21">
        <v>44834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29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97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44834</v>
      </c>
      <c r="M47" s="17"/>
      <c r="N47" s="17"/>
      <c r="O47" s="22">
        <v>6460.51</v>
      </c>
      <c r="P47" s="22">
        <v>77526.12</v>
      </c>
      <c r="Q47" s="23">
        <v>30782.43</v>
      </c>
      <c r="R47" s="17" t="s">
        <v>29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98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43</v>
      </c>
      <c r="L48" s="21">
        <v>45199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29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99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45199</v>
      </c>
      <c r="M49" s="17" t="s">
        <v>43</v>
      </c>
      <c r="N49" s="17"/>
      <c r="O49" s="22">
        <v>6460.51</v>
      </c>
      <c r="P49" s="22">
        <v>77526.12</v>
      </c>
      <c r="Q49" s="23">
        <v>23941.89</v>
      </c>
      <c r="R49" s="17" t="s">
        <v>29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6</v>
      </c>
      <c r="B50" s="18" t="s">
        <v>100</v>
      </c>
      <c r="C50" s="19">
        <v>15185122000177</v>
      </c>
      <c r="D50" s="18" t="s">
        <v>101</v>
      </c>
      <c r="E50" s="17">
        <v>132017</v>
      </c>
      <c r="F50" s="17" t="s">
        <v>102</v>
      </c>
      <c r="G50" s="17" t="s">
        <v>27</v>
      </c>
      <c r="H50" s="20" t="s">
        <v>103</v>
      </c>
      <c r="I50" s="17">
        <v>2017</v>
      </c>
      <c r="J50" s="21">
        <v>43095</v>
      </c>
      <c r="K50" s="21"/>
      <c r="L50" s="21">
        <v>43094</v>
      </c>
      <c r="M50" s="17"/>
      <c r="N50" s="17"/>
      <c r="O50" s="22">
        <v>6400</v>
      </c>
      <c r="P50" s="22">
        <v>76800</v>
      </c>
      <c r="Q50" s="23" t="s">
        <v>34</v>
      </c>
      <c r="R50" s="17" t="s">
        <v>29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104</v>
      </c>
      <c r="G51" s="17" t="s">
        <v>27</v>
      </c>
      <c r="H51" s="20" t="s">
        <v>103</v>
      </c>
      <c r="I51" s="17">
        <v>2017</v>
      </c>
      <c r="J51" s="21">
        <v>43095</v>
      </c>
      <c r="K51" s="21" t="s">
        <v>31</v>
      </c>
      <c r="L51" s="21">
        <v>43459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105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/>
      <c r="M52" s="17" t="s">
        <v>31</v>
      </c>
      <c r="N52" s="17"/>
      <c r="O52" s="22">
        <v>6400</v>
      </c>
      <c r="P52" s="22">
        <v>76800</v>
      </c>
      <c r="Q52" s="23">
        <v>70400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106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33</v>
      </c>
      <c r="L53" s="21">
        <v>43824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107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37</v>
      </c>
      <c r="L54" s="21">
        <v>44190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108</v>
      </c>
      <c r="G55" s="17" t="s">
        <v>27</v>
      </c>
      <c r="H55" s="20" t="s">
        <v>103</v>
      </c>
      <c r="I55" s="17">
        <v>2017</v>
      </c>
      <c r="J55" s="21">
        <v>43095</v>
      </c>
      <c r="K55" s="21"/>
      <c r="L55" s="21">
        <v>44555</v>
      </c>
      <c r="M55" s="17" t="s">
        <v>33</v>
      </c>
      <c r="N55" s="17"/>
      <c r="O55" s="22">
        <v>6400</v>
      </c>
      <c r="P55" s="22">
        <v>76800</v>
      </c>
      <c r="Q55" s="23">
        <v>76800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109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41</v>
      </c>
      <c r="L56" s="21">
        <v>44920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110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44920</v>
      </c>
      <c r="M57" s="17" t="s">
        <v>37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111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/>
      <c r="N58" s="17"/>
      <c r="O58" s="22">
        <v>6400</v>
      </c>
      <c r="P58" s="22">
        <v>76800</v>
      </c>
      <c r="Q58" s="23">
        <v>57600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112</v>
      </c>
      <c r="G59" s="17" t="s">
        <v>27</v>
      </c>
      <c r="H59" s="20" t="s">
        <v>103</v>
      </c>
      <c r="I59" s="17">
        <v>2017</v>
      </c>
      <c r="J59" s="21">
        <v>43095</v>
      </c>
      <c r="K59" s="21" t="s">
        <v>43</v>
      </c>
      <c r="L59" s="21">
        <v>45285</v>
      </c>
      <c r="M59" s="17"/>
      <c r="N59" s="17"/>
      <c r="O59" s="22">
        <v>6400</v>
      </c>
      <c r="P59" s="22">
        <v>76800</v>
      </c>
      <c r="Q59" s="23"/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113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45285</v>
      </c>
      <c r="M60" s="17" t="s">
        <v>114</v>
      </c>
      <c r="N60" s="17"/>
      <c r="O60" s="22">
        <v>6400</v>
      </c>
      <c r="P60" s="22">
        <v>76800</v>
      </c>
      <c r="Q60" s="23">
        <v>44800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x14ac:dyDescent="0.3">
      <c r="A61" s="17">
        <v>7</v>
      </c>
      <c r="B61" s="18" t="s">
        <v>115</v>
      </c>
      <c r="C61" s="19">
        <v>126621000116</v>
      </c>
      <c r="D61" s="18" t="s">
        <v>116</v>
      </c>
      <c r="E61" s="17" t="s">
        <v>117</v>
      </c>
      <c r="F61" s="17" t="s">
        <v>118</v>
      </c>
      <c r="G61" s="17" t="s">
        <v>119</v>
      </c>
      <c r="H61" s="20" t="s">
        <v>72</v>
      </c>
      <c r="I61" s="17">
        <v>2018</v>
      </c>
      <c r="J61" s="21">
        <v>43262</v>
      </c>
      <c r="K61" s="21"/>
      <c r="L61" s="21">
        <v>43626</v>
      </c>
      <c r="M61" s="17"/>
      <c r="N61" s="17"/>
      <c r="O61" s="22">
        <v>1000</v>
      </c>
      <c r="P61" s="22">
        <v>12000</v>
      </c>
      <c r="Q61" s="23">
        <v>2012.16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120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 t="s">
        <v>31</v>
      </c>
      <c r="N62" s="17"/>
      <c r="O62" s="22">
        <v>1000</v>
      </c>
      <c r="P62" s="22">
        <v>12000</v>
      </c>
      <c r="Q62" s="23">
        <v>4334.1400000000003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121</v>
      </c>
      <c r="G63" s="17" t="s">
        <v>119</v>
      </c>
      <c r="H63" s="20" t="s">
        <v>72</v>
      </c>
      <c r="I63" s="17">
        <v>2018</v>
      </c>
      <c r="J63" s="21">
        <v>43262</v>
      </c>
      <c r="K63" s="21" t="s">
        <v>31</v>
      </c>
      <c r="L63" s="21">
        <v>43992</v>
      </c>
      <c r="M63" s="17"/>
      <c r="N63" s="17" t="s">
        <v>31</v>
      </c>
      <c r="O63" s="22">
        <v>627.11</v>
      </c>
      <c r="P63" s="22">
        <v>7525.37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122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43992</v>
      </c>
      <c r="M64" s="17" t="s">
        <v>33</v>
      </c>
      <c r="N64" s="17"/>
      <c r="O64" s="22">
        <v>627.11</v>
      </c>
      <c r="P64" s="22">
        <v>7525.37</v>
      </c>
      <c r="Q64" s="23">
        <v>222.01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123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33</v>
      </c>
      <c r="L65" s="21">
        <v>44357</v>
      </c>
      <c r="M65" s="17"/>
      <c r="N65" s="17" t="s">
        <v>33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124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37</v>
      </c>
      <c r="L66" s="21">
        <v>44722</v>
      </c>
      <c r="M66" s="17"/>
      <c r="N66" s="17" t="s">
        <v>37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125</v>
      </c>
      <c r="G67" s="17" t="s">
        <v>119</v>
      </c>
      <c r="H67" s="20" t="s">
        <v>72</v>
      </c>
      <c r="I67" s="17">
        <v>2018</v>
      </c>
      <c r="J67" s="21">
        <v>43262</v>
      </c>
      <c r="K67" s="21"/>
      <c r="L67" s="21">
        <v>44722</v>
      </c>
      <c r="M67" s="17" t="s">
        <v>37</v>
      </c>
      <c r="N67" s="17"/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126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127</v>
      </c>
      <c r="G69" s="17" t="s">
        <v>119</v>
      </c>
      <c r="H69" s="20" t="s">
        <v>72</v>
      </c>
      <c r="I69" s="17">
        <v>2018</v>
      </c>
      <c r="J69" s="21">
        <v>43262</v>
      </c>
      <c r="K69" s="21" t="s">
        <v>41</v>
      </c>
      <c r="L69" s="21">
        <v>45087</v>
      </c>
      <c r="M69" s="17"/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8</v>
      </c>
      <c r="B70" s="18" t="s">
        <v>115</v>
      </c>
      <c r="C70" s="19">
        <v>126621000116</v>
      </c>
      <c r="D70" s="18" t="s">
        <v>116</v>
      </c>
      <c r="E70" s="17" t="s">
        <v>128</v>
      </c>
      <c r="F70" s="17" t="s">
        <v>129</v>
      </c>
      <c r="G70" s="17" t="s">
        <v>27</v>
      </c>
      <c r="H70" s="20" t="s">
        <v>130</v>
      </c>
      <c r="I70" s="17">
        <v>2023</v>
      </c>
      <c r="J70" s="21">
        <v>45088</v>
      </c>
      <c r="K70" s="21"/>
      <c r="L70" s="21">
        <v>45453</v>
      </c>
      <c r="M70" s="17"/>
      <c r="N70" s="17"/>
      <c r="O70" s="22">
        <v>627.11</v>
      </c>
      <c r="P70" s="22">
        <v>7525.37</v>
      </c>
      <c r="Q70" s="23">
        <v>0</v>
      </c>
      <c r="R70" s="17" t="s">
        <v>29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9</v>
      </c>
      <c r="B71" s="18" t="s">
        <v>131</v>
      </c>
      <c r="C71" s="19">
        <v>11788943000147</v>
      </c>
      <c r="D71" s="18" t="s">
        <v>132</v>
      </c>
      <c r="E71" s="17" t="s">
        <v>133</v>
      </c>
      <c r="F71" s="17" t="s">
        <v>134</v>
      </c>
      <c r="G71" s="17" t="s">
        <v>27</v>
      </c>
      <c r="H71" s="20" t="s">
        <v>135</v>
      </c>
      <c r="I71" s="17">
        <v>2018</v>
      </c>
      <c r="J71" s="21">
        <v>43341</v>
      </c>
      <c r="K71" s="21"/>
      <c r="L71" s="21">
        <v>43705</v>
      </c>
      <c r="M71" s="17"/>
      <c r="N71" s="17"/>
      <c r="O71" s="22">
        <v>6249.3</v>
      </c>
      <c r="P71" s="22">
        <v>74991.600000000006</v>
      </c>
      <c r="Q71" s="23">
        <v>24580.560000000001</v>
      </c>
      <c r="R71" s="17" t="s">
        <v>29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136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 t="s">
        <v>31</v>
      </c>
      <c r="N72" s="17"/>
      <c r="O72" s="22">
        <v>6249.3</v>
      </c>
      <c r="P72" s="22">
        <v>74991.600000000006</v>
      </c>
      <c r="Q72" s="23">
        <v>79451.22</v>
      </c>
      <c r="R72" s="17" t="s">
        <v>29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137</v>
      </c>
      <c r="G73" s="17" t="s">
        <v>27</v>
      </c>
      <c r="H73" s="20" t="s">
        <v>135</v>
      </c>
      <c r="I73" s="17">
        <v>2018</v>
      </c>
      <c r="J73" s="21">
        <v>43341</v>
      </c>
      <c r="K73" s="21" t="s">
        <v>31</v>
      </c>
      <c r="L73" s="21">
        <v>44071</v>
      </c>
      <c r="M73" s="17"/>
      <c r="N73" s="17" t="s">
        <v>31</v>
      </c>
      <c r="O73" s="22">
        <v>6654.72</v>
      </c>
      <c r="P73" s="22">
        <v>79856.639999999999</v>
      </c>
      <c r="Q73" s="23" t="s">
        <v>34</v>
      </c>
      <c r="R73" s="17" t="s">
        <v>29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138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29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139</v>
      </c>
      <c r="G75" s="17" t="s">
        <v>27</v>
      </c>
      <c r="H75" s="20" t="s">
        <v>135</v>
      </c>
      <c r="I75" s="17">
        <v>2018</v>
      </c>
      <c r="J75" s="21">
        <v>43341</v>
      </c>
      <c r="K75" s="21"/>
      <c r="L75" s="21">
        <v>44071</v>
      </c>
      <c r="M75" s="17" t="s">
        <v>33</v>
      </c>
      <c r="N75" s="17"/>
      <c r="O75" s="22">
        <v>6654.72</v>
      </c>
      <c r="P75" s="22">
        <v>79856.639999999999</v>
      </c>
      <c r="Q75" s="23">
        <v>79856.639999999999</v>
      </c>
      <c r="R75" s="17" t="s">
        <v>29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140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33</v>
      </c>
      <c r="L76" s="21">
        <v>44436</v>
      </c>
      <c r="M76" s="17"/>
      <c r="N76" s="17"/>
      <c r="O76" s="22">
        <v>6654.72</v>
      </c>
      <c r="P76" s="22">
        <v>79856.639999999999</v>
      </c>
      <c r="Q76" s="23" t="s">
        <v>34</v>
      </c>
      <c r="R76" s="17" t="s">
        <v>29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141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44436</v>
      </c>
      <c r="M77" s="17" t="s">
        <v>37</v>
      </c>
      <c r="N77" s="17"/>
      <c r="O77" s="22">
        <v>7296.54</v>
      </c>
      <c r="P77" s="22">
        <v>87558.48</v>
      </c>
      <c r="Q77" s="23" t="s">
        <v>34</v>
      </c>
      <c r="R77" s="17" t="s">
        <v>29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142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41</v>
      </c>
      <c r="N78" s="17"/>
      <c r="O78" s="22">
        <v>7296.54</v>
      </c>
      <c r="P78" s="22">
        <v>87558.48</v>
      </c>
      <c r="Q78" s="23">
        <v>87517.29</v>
      </c>
      <c r="R78" s="17" t="s">
        <v>29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143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43</v>
      </c>
      <c r="N79" s="17"/>
      <c r="O79" s="22">
        <v>7296.54</v>
      </c>
      <c r="P79" s="22">
        <v>87558.48</v>
      </c>
      <c r="Q79" s="23">
        <v>3193.35</v>
      </c>
      <c r="R79" s="17" t="s">
        <v>29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144</v>
      </c>
      <c r="G80" s="17" t="s">
        <v>27</v>
      </c>
      <c r="H80" s="20" t="s">
        <v>135</v>
      </c>
      <c r="I80" s="17">
        <v>2018</v>
      </c>
      <c r="J80" s="21">
        <v>43341</v>
      </c>
      <c r="K80" s="21" t="s">
        <v>37</v>
      </c>
      <c r="L80" s="21">
        <v>44801</v>
      </c>
      <c r="M80" s="17"/>
      <c r="N80" s="17" t="s">
        <v>37</v>
      </c>
      <c r="O80" s="22">
        <v>7296.54</v>
      </c>
      <c r="P80" s="22">
        <v>87558.48</v>
      </c>
      <c r="Q80" s="23" t="s">
        <v>34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145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44801</v>
      </c>
      <c r="M81" s="17"/>
      <c r="N81" s="17"/>
      <c r="O81" s="22">
        <v>7296.54</v>
      </c>
      <c r="P81" s="22">
        <v>87558.48</v>
      </c>
      <c r="Q81" s="23">
        <v>80046.899999999994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146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41</v>
      </c>
      <c r="L82" s="21">
        <v>45166</v>
      </c>
      <c r="M82" s="17"/>
      <c r="N82" s="17" t="s">
        <v>41</v>
      </c>
      <c r="O82" s="22">
        <v>8004.78</v>
      </c>
      <c r="P82" s="22">
        <v>96057.36</v>
      </c>
      <c r="Q82" s="23" t="s">
        <v>34</v>
      </c>
      <c r="R82" s="17" t="s">
        <v>29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147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8584.2000000000007</v>
      </c>
      <c r="P83" s="22">
        <f>O83*12</f>
        <v>103010.40000000001</v>
      </c>
      <c r="Q83" s="23">
        <v>60079.57</v>
      </c>
      <c r="R83" s="17" t="s">
        <v>29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82.8" x14ac:dyDescent="0.3">
      <c r="A84" s="17">
        <v>10</v>
      </c>
      <c r="B84" s="18" t="s">
        <v>148</v>
      </c>
      <c r="C84" s="19">
        <v>5045317000168</v>
      </c>
      <c r="D84" s="18" t="s">
        <v>149</v>
      </c>
      <c r="E84" s="17" t="s">
        <v>150</v>
      </c>
      <c r="F84" s="17" t="s">
        <v>151</v>
      </c>
      <c r="G84" s="17" t="s">
        <v>27</v>
      </c>
      <c r="H84" s="20" t="s">
        <v>28</v>
      </c>
      <c r="I84" s="17">
        <v>2019</v>
      </c>
      <c r="J84" s="21">
        <v>43585</v>
      </c>
      <c r="K84" s="21"/>
      <c r="L84" s="21">
        <v>43950</v>
      </c>
      <c r="M84" s="17"/>
      <c r="N84" s="17"/>
      <c r="O84" s="22">
        <v>2945.6</v>
      </c>
      <c r="P84" s="22">
        <v>35347.24</v>
      </c>
      <c r="Q84" s="23">
        <v>14689.75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82.8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152</v>
      </c>
      <c r="G85" s="17" t="s">
        <v>27</v>
      </c>
      <c r="H85" s="20" t="s">
        <v>28</v>
      </c>
      <c r="I85" s="17">
        <v>2019</v>
      </c>
      <c r="J85" s="21">
        <v>43585</v>
      </c>
      <c r="K85" s="21" t="s">
        <v>31</v>
      </c>
      <c r="L85" s="21">
        <v>44315</v>
      </c>
      <c r="M85" s="17"/>
      <c r="N85" s="17"/>
      <c r="O85" s="22">
        <v>2945.6</v>
      </c>
      <c r="P85" s="22">
        <v>35347.24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153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44315</v>
      </c>
      <c r="M86" s="17" t="s">
        <v>31</v>
      </c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154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33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155</v>
      </c>
      <c r="G88" s="17" t="s">
        <v>27</v>
      </c>
      <c r="H88" s="20" t="s">
        <v>28</v>
      </c>
      <c r="I88" s="17">
        <v>2019</v>
      </c>
      <c r="J88" s="21">
        <v>43585</v>
      </c>
      <c r="K88" s="21" t="s">
        <v>33</v>
      </c>
      <c r="L88" s="21">
        <v>44680</v>
      </c>
      <c r="M88" s="17"/>
      <c r="N88" s="17" t="s">
        <v>33</v>
      </c>
      <c r="O88" s="22">
        <v>1500</v>
      </c>
      <c r="P88" s="22">
        <v>18000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156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37</v>
      </c>
      <c r="L89" s="21">
        <v>45045</v>
      </c>
      <c r="M89" s="17"/>
      <c r="N89" s="17"/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157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>
        <v>0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41.4" x14ac:dyDescent="0.3">
      <c r="A91" s="17">
        <v>11</v>
      </c>
      <c r="B91" s="18" t="s">
        <v>158</v>
      </c>
      <c r="C91" s="19">
        <v>15026942000116</v>
      </c>
      <c r="D91" s="18" t="s">
        <v>159</v>
      </c>
      <c r="E91" s="17" t="s">
        <v>160</v>
      </c>
      <c r="F91" s="17" t="s">
        <v>161</v>
      </c>
      <c r="G91" s="17" t="s">
        <v>27</v>
      </c>
      <c r="H91" s="20" t="s">
        <v>72</v>
      </c>
      <c r="I91" s="17">
        <v>2019</v>
      </c>
      <c r="J91" s="21">
        <v>43607</v>
      </c>
      <c r="K91" s="21"/>
      <c r="L91" s="21">
        <v>43972</v>
      </c>
      <c r="M91" s="17"/>
      <c r="N91" s="17"/>
      <c r="O91" s="22">
        <v>2500</v>
      </c>
      <c r="P91" s="22">
        <v>30000</v>
      </c>
      <c r="Q91" s="23">
        <v>18333.330000000002</v>
      </c>
      <c r="R91" s="17" t="s">
        <v>29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41.4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162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 t="s">
        <v>31</v>
      </c>
      <c r="N92" s="17"/>
      <c r="O92" s="22">
        <v>2500</v>
      </c>
      <c r="P92" s="22">
        <v>30000</v>
      </c>
      <c r="Q92" s="23">
        <v>29916.67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163</v>
      </c>
      <c r="G93" s="17" t="s">
        <v>27</v>
      </c>
      <c r="H93" s="20" t="s">
        <v>72</v>
      </c>
      <c r="I93" s="17">
        <v>2019</v>
      </c>
      <c r="J93" s="21">
        <v>43607</v>
      </c>
      <c r="K93" s="21" t="s">
        <v>31</v>
      </c>
      <c r="L93" s="21">
        <v>44337</v>
      </c>
      <c r="M93" s="17"/>
      <c r="N93" s="17"/>
      <c r="O93" s="22">
        <v>2500</v>
      </c>
      <c r="P93" s="22">
        <v>30000</v>
      </c>
      <c r="Q93" s="23" t="s">
        <v>34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164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44337</v>
      </c>
      <c r="M94" s="17" t="s">
        <v>33</v>
      </c>
      <c r="N94" s="17"/>
      <c r="O94" s="22">
        <v>2500</v>
      </c>
      <c r="P94" s="22">
        <v>30000</v>
      </c>
      <c r="Q94" s="23">
        <v>30000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165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33</v>
      </c>
      <c r="L95" s="21">
        <v>44702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166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44702</v>
      </c>
      <c r="M96" s="17" t="s">
        <v>37</v>
      </c>
      <c r="N96" s="17"/>
      <c r="O96" s="22">
        <v>2500</v>
      </c>
      <c r="P96" s="22">
        <v>30000</v>
      </c>
      <c r="Q96" s="23">
        <v>25000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167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37</v>
      </c>
      <c r="L97" s="21">
        <v>45067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26" t="s">
        <v>160</v>
      </c>
      <c r="F98" s="17" t="s">
        <v>168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41</v>
      </c>
      <c r="L98" s="21">
        <v>45433</v>
      </c>
      <c r="M98" s="17"/>
      <c r="N98" s="17" t="s">
        <v>41</v>
      </c>
      <c r="O98" s="22">
        <v>2644.36</v>
      </c>
      <c r="P98" s="22">
        <v>31732.32</v>
      </c>
      <c r="Q98" s="23">
        <v>18366.16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96.6" x14ac:dyDescent="0.3">
      <c r="A99" s="17">
        <v>12</v>
      </c>
      <c r="B99" s="18" t="s">
        <v>169</v>
      </c>
      <c r="C99" s="19">
        <v>41057324000143</v>
      </c>
      <c r="D99" s="18" t="s">
        <v>170</v>
      </c>
      <c r="E99" s="17" t="s">
        <v>171</v>
      </c>
      <c r="F99" s="17" t="s">
        <v>172</v>
      </c>
      <c r="G99" s="17" t="s">
        <v>27</v>
      </c>
      <c r="H99" s="20" t="s">
        <v>135</v>
      </c>
      <c r="I99" s="17">
        <v>2020</v>
      </c>
      <c r="J99" s="21">
        <v>44053</v>
      </c>
      <c r="K99" s="21"/>
      <c r="L99" s="21">
        <v>45147</v>
      </c>
      <c r="M99" s="17"/>
      <c r="N99" s="17"/>
      <c r="O99" s="22">
        <v>3735</v>
      </c>
      <c r="P99" s="22">
        <v>44820</v>
      </c>
      <c r="Q99" s="23">
        <v>2783.15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96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173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 t="s">
        <v>31</v>
      </c>
      <c r="N100" s="17"/>
      <c r="O100" s="22">
        <v>3735</v>
      </c>
      <c r="P100" s="22">
        <v>44820</v>
      </c>
      <c r="Q100" s="23">
        <v>9444.15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33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174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/>
      <c r="N102" s="17"/>
      <c r="O102" s="22">
        <v>3735</v>
      </c>
      <c r="P102" s="22">
        <v>44820</v>
      </c>
      <c r="Q102" s="23">
        <v>6477.26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151.80000000000001" x14ac:dyDescent="0.3">
      <c r="A103" s="17">
        <v>13</v>
      </c>
      <c r="B103" s="18" t="s">
        <v>175</v>
      </c>
      <c r="C103" s="19">
        <v>64799539000135</v>
      </c>
      <c r="D103" s="18" t="s">
        <v>176</v>
      </c>
      <c r="E103" s="17">
        <v>14414020195</v>
      </c>
      <c r="F103" s="17" t="s">
        <v>177</v>
      </c>
      <c r="G103" s="17" t="s">
        <v>27</v>
      </c>
      <c r="H103" s="20" t="s">
        <v>130</v>
      </c>
      <c r="I103" s="17">
        <v>2020</v>
      </c>
      <c r="J103" s="21">
        <v>44078</v>
      </c>
      <c r="K103" s="21"/>
      <c r="L103" s="21">
        <v>44442</v>
      </c>
      <c r="M103" s="17"/>
      <c r="N103" s="17"/>
      <c r="O103" s="22">
        <v>1636</v>
      </c>
      <c r="P103" s="22">
        <v>19632</v>
      </c>
      <c r="Q103" s="23">
        <v>2651.12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151.80000000000001" x14ac:dyDescent="0.3">
      <c r="A104" s="17">
        <v>13</v>
      </c>
      <c r="B104" s="18" t="s">
        <v>175</v>
      </c>
      <c r="C104" s="19">
        <v>64799539000135</v>
      </c>
      <c r="D104" s="18" t="s">
        <v>176</v>
      </c>
      <c r="E104" s="17">
        <v>14414020195</v>
      </c>
      <c r="F104" s="17" t="s">
        <v>178</v>
      </c>
      <c r="G104" s="17" t="s">
        <v>27</v>
      </c>
      <c r="H104" s="20" t="s">
        <v>130</v>
      </c>
      <c r="I104" s="17">
        <v>2020</v>
      </c>
      <c r="J104" s="21">
        <v>44078</v>
      </c>
      <c r="K104" s="21"/>
      <c r="L104" s="21">
        <v>44807</v>
      </c>
      <c r="M104" s="17" t="s">
        <v>31</v>
      </c>
      <c r="N104" s="17"/>
      <c r="O104" s="22">
        <v>1636</v>
      </c>
      <c r="P104" s="22">
        <v>19632</v>
      </c>
      <c r="Q104" s="23">
        <v>5419.92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151.80000000000001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179</v>
      </c>
      <c r="G105" s="17" t="s">
        <v>27</v>
      </c>
      <c r="H105" s="20" t="s">
        <v>130</v>
      </c>
      <c r="I105" s="17">
        <v>2020</v>
      </c>
      <c r="J105" s="21">
        <v>44078</v>
      </c>
      <c r="K105" s="21" t="s">
        <v>31</v>
      </c>
      <c r="L105" s="21">
        <v>44807</v>
      </c>
      <c r="M105" s="17"/>
      <c r="N105" s="17"/>
      <c r="O105" s="22">
        <v>1636</v>
      </c>
      <c r="P105" s="22">
        <v>19632</v>
      </c>
      <c r="Q105" s="23">
        <v>7049.99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180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44807</v>
      </c>
      <c r="M106" s="17" t="s">
        <v>33</v>
      </c>
      <c r="N106" s="17"/>
      <c r="O106" s="22">
        <v>1636</v>
      </c>
      <c r="P106" s="22">
        <v>19632</v>
      </c>
      <c r="Q106" s="23">
        <v>10713.54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181</v>
      </c>
      <c r="G107" s="17" t="s">
        <v>27</v>
      </c>
      <c r="H107" s="20" t="s">
        <v>130</v>
      </c>
      <c r="I107" s="17">
        <v>2020</v>
      </c>
      <c r="J107" s="21">
        <v>44078</v>
      </c>
      <c r="K107" s="21" t="s">
        <v>33</v>
      </c>
      <c r="L107" s="21">
        <v>45172</v>
      </c>
      <c r="M107" s="17"/>
      <c r="N107" s="17"/>
      <c r="O107" s="22">
        <v>1962.7</v>
      </c>
      <c r="P107" s="22">
        <v>23552.43</v>
      </c>
      <c r="Q107" s="23" t="s">
        <v>34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182</v>
      </c>
      <c r="G108" s="17" t="s">
        <v>27</v>
      </c>
      <c r="H108" s="20" t="s">
        <v>130</v>
      </c>
      <c r="I108" s="17">
        <v>2020</v>
      </c>
      <c r="J108" s="21">
        <v>44078</v>
      </c>
      <c r="K108" s="21"/>
      <c r="L108" s="21">
        <v>45172</v>
      </c>
      <c r="M108" s="17" t="s">
        <v>37</v>
      </c>
      <c r="N108" s="17"/>
      <c r="O108" s="22">
        <v>1962.7</v>
      </c>
      <c r="P108" s="22">
        <v>23552.43</v>
      </c>
      <c r="Q108" s="23">
        <v>8740.0300000000007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27.6" x14ac:dyDescent="0.3">
      <c r="A109" s="17">
        <v>14</v>
      </c>
      <c r="B109" s="18" t="s">
        <v>183</v>
      </c>
      <c r="C109" s="19">
        <v>9480880000115</v>
      </c>
      <c r="D109" s="18" t="s">
        <v>184</v>
      </c>
      <c r="E109" s="17" t="s">
        <v>185</v>
      </c>
      <c r="F109" s="17" t="s">
        <v>186</v>
      </c>
      <c r="G109" s="17" t="s">
        <v>27</v>
      </c>
      <c r="H109" s="20" t="s">
        <v>187</v>
      </c>
      <c r="I109" s="17">
        <v>2022</v>
      </c>
      <c r="J109" s="21">
        <v>44682</v>
      </c>
      <c r="K109" s="21"/>
      <c r="L109" s="21">
        <v>45046</v>
      </c>
      <c r="M109" s="17"/>
      <c r="N109" s="17"/>
      <c r="O109" s="22"/>
      <c r="P109" s="22">
        <v>71400</v>
      </c>
      <c r="Q109" s="23">
        <v>66136.89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27.6" x14ac:dyDescent="0.3">
      <c r="A110" s="17">
        <v>14</v>
      </c>
      <c r="B110" s="18" t="s">
        <v>183</v>
      </c>
      <c r="C110" s="19">
        <v>9480880000115</v>
      </c>
      <c r="D110" s="18" t="s">
        <v>184</v>
      </c>
      <c r="E110" s="17" t="s">
        <v>185</v>
      </c>
      <c r="F110" s="17" t="s">
        <v>188</v>
      </c>
      <c r="G110" s="17" t="s">
        <v>27</v>
      </c>
      <c r="H110" s="20" t="s">
        <v>187</v>
      </c>
      <c r="I110" s="17">
        <v>2022</v>
      </c>
      <c r="J110" s="21">
        <v>44682</v>
      </c>
      <c r="K110" s="21" t="s">
        <v>31</v>
      </c>
      <c r="L110" s="21">
        <v>45046</v>
      </c>
      <c r="M110" s="17"/>
      <c r="N110" s="17" t="s">
        <v>31</v>
      </c>
      <c r="O110" s="22"/>
      <c r="P110" s="22">
        <v>17850</v>
      </c>
      <c r="Q110" s="23"/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27.6" x14ac:dyDescent="0.3">
      <c r="A111" s="17">
        <v>14</v>
      </c>
      <c r="B111" s="18" t="s">
        <v>189</v>
      </c>
      <c r="C111" s="19">
        <v>9480880000115</v>
      </c>
      <c r="D111" s="18" t="s">
        <v>184</v>
      </c>
      <c r="E111" s="17" t="s">
        <v>185</v>
      </c>
      <c r="F111" s="17" t="s">
        <v>190</v>
      </c>
      <c r="G111" s="17" t="s">
        <v>27</v>
      </c>
      <c r="H111" s="20" t="s">
        <v>187</v>
      </c>
      <c r="I111" s="17">
        <v>2022</v>
      </c>
      <c r="J111" s="21">
        <v>44682</v>
      </c>
      <c r="K111" s="21"/>
      <c r="L111" s="21">
        <v>45046</v>
      </c>
      <c r="M111" s="17" t="s">
        <v>31</v>
      </c>
      <c r="N111" s="17"/>
      <c r="O111" s="22"/>
      <c r="P111" s="22">
        <f>P110</f>
        <v>17850</v>
      </c>
      <c r="Q111" s="23">
        <v>12400.28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15</v>
      </c>
      <c r="B112" s="18" t="s">
        <v>189</v>
      </c>
      <c r="C112" s="19">
        <v>9480880000115</v>
      </c>
      <c r="D112" s="18" t="s">
        <v>191</v>
      </c>
      <c r="E112" s="17" t="s">
        <v>192</v>
      </c>
      <c r="F112" s="17" t="s">
        <v>193</v>
      </c>
      <c r="G112" s="17" t="s">
        <v>27</v>
      </c>
      <c r="H112" s="20" t="s">
        <v>194</v>
      </c>
      <c r="I112" s="17">
        <v>2023</v>
      </c>
      <c r="J112" s="21">
        <v>45061</v>
      </c>
      <c r="K112" s="21"/>
      <c r="L112" s="21">
        <v>45426</v>
      </c>
      <c r="M112" s="17"/>
      <c r="N112" s="17"/>
      <c r="O112" s="22">
        <f>P112/12</f>
        <v>6191.75</v>
      </c>
      <c r="P112" s="22">
        <v>74301</v>
      </c>
      <c r="Q112" s="23">
        <v>0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16</v>
      </c>
      <c r="B113" s="18" t="s">
        <v>195</v>
      </c>
      <c r="C113" s="19">
        <v>27595780000116</v>
      </c>
      <c r="D113" s="18" t="s">
        <v>196</v>
      </c>
      <c r="E113" s="17" t="s">
        <v>197</v>
      </c>
      <c r="F113" s="17" t="s">
        <v>198</v>
      </c>
      <c r="G113" s="17" t="s">
        <v>27</v>
      </c>
      <c r="H113" s="20" t="s">
        <v>28</v>
      </c>
      <c r="I113" s="17">
        <v>2021</v>
      </c>
      <c r="J113" s="21">
        <v>44272</v>
      </c>
      <c r="K113" s="21"/>
      <c r="L113" s="21">
        <v>45001</v>
      </c>
      <c r="M113" s="17"/>
      <c r="N113" s="17"/>
      <c r="O113" s="22">
        <v>4690</v>
      </c>
      <c r="P113" s="22">
        <v>56280</v>
      </c>
      <c r="Q113" s="23">
        <v>14270.44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16</v>
      </c>
      <c r="B114" s="18" t="s">
        <v>195</v>
      </c>
      <c r="C114" s="19">
        <v>27595780000116</v>
      </c>
      <c r="D114" s="18" t="s">
        <v>196</v>
      </c>
      <c r="E114" s="17" t="s">
        <v>197</v>
      </c>
      <c r="F114" s="17" t="s">
        <v>199</v>
      </c>
      <c r="G114" s="17" t="s">
        <v>27</v>
      </c>
      <c r="H114" s="20" t="s">
        <v>28</v>
      </c>
      <c r="I114" s="17">
        <v>2021</v>
      </c>
      <c r="J114" s="21">
        <v>44272</v>
      </c>
      <c r="K114" s="21"/>
      <c r="L114" s="21">
        <v>45001</v>
      </c>
      <c r="M114" s="17"/>
      <c r="N114" s="17"/>
      <c r="O114" s="22">
        <v>4690</v>
      </c>
      <c r="P114" s="22">
        <v>56280</v>
      </c>
      <c r="Q114" s="23">
        <v>23321.63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16</v>
      </c>
      <c r="B115" s="18" t="s">
        <v>195</v>
      </c>
      <c r="C115" s="19">
        <v>27595780000116</v>
      </c>
      <c r="D115" s="18" t="s">
        <v>196</v>
      </c>
      <c r="E115" s="17" t="s">
        <v>197</v>
      </c>
      <c r="F115" s="17" t="s">
        <v>200</v>
      </c>
      <c r="G115" s="17" t="s">
        <v>27</v>
      </c>
      <c r="H115" s="20" t="s">
        <v>28</v>
      </c>
      <c r="I115" s="17">
        <v>2021</v>
      </c>
      <c r="J115" s="21">
        <v>44272</v>
      </c>
      <c r="K115" s="21"/>
      <c r="L115" s="21">
        <v>45001</v>
      </c>
      <c r="M115" s="17" t="s">
        <v>33</v>
      </c>
      <c r="N115" s="17"/>
      <c r="O115" s="22">
        <v>2737.02</v>
      </c>
      <c r="P115" s="22">
        <f>O115*12</f>
        <v>32844.239999999998</v>
      </c>
      <c r="Q115" s="23">
        <v>7663.66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17</v>
      </c>
      <c r="B116" s="27" t="s">
        <v>201</v>
      </c>
      <c r="C116" s="19">
        <v>10921252000107</v>
      </c>
      <c r="D116" s="18" t="s">
        <v>202</v>
      </c>
      <c r="E116" s="17" t="s">
        <v>203</v>
      </c>
      <c r="F116" s="17" t="s">
        <v>204</v>
      </c>
      <c r="G116" s="17" t="s">
        <v>63</v>
      </c>
      <c r="H116" s="20" t="s">
        <v>205</v>
      </c>
      <c r="I116" s="17">
        <v>2022</v>
      </c>
      <c r="J116" s="21">
        <v>44719</v>
      </c>
      <c r="K116" s="21"/>
      <c r="L116" s="21">
        <v>45083</v>
      </c>
      <c r="M116" s="17"/>
      <c r="N116" s="17"/>
      <c r="O116" s="22"/>
      <c r="P116" s="22">
        <v>80999.97</v>
      </c>
      <c r="Q116" s="23">
        <v>7084.56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17</v>
      </c>
      <c r="B117" s="27" t="s">
        <v>201</v>
      </c>
      <c r="C117" s="19">
        <v>10921252000107</v>
      </c>
      <c r="D117" s="18" t="s">
        <v>202</v>
      </c>
      <c r="E117" s="17" t="s">
        <v>203</v>
      </c>
      <c r="F117" s="17" t="s">
        <v>206</v>
      </c>
      <c r="G117" s="17" t="s">
        <v>63</v>
      </c>
      <c r="H117" s="20" t="s">
        <v>205</v>
      </c>
      <c r="I117" s="17">
        <v>2022</v>
      </c>
      <c r="J117" s="21">
        <v>44719</v>
      </c>
      <c r="K117" s="21"/>
      <c r="L117" s="21">
        <v>45083</v>
      </c>
      <c r="M117" s="17"/>
      <c r="N117" s="17"/>
      <c r="O117" s="22"/>
      <c r="P117" s="22">
        <v>80999.97</v>
      </c>
      <c r="Q117" s="23" t="s">
        <v>34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ht="27.6" x14ac:dyDescent="0.3">
      <c r="A118" s="17">
        <v>17</v>
      </c>
      <c r="B118" s="18" t="s">
        <v>201</v>
      </c>
      <c r="C118" s="19">
        <v>10921252000107</v>
      </c>
      <c r="D118" s="18" t="s">
        <v>207</v>
      </c>
      <c r="E118" s="17" t="s">
        <v>203</v>
      </c>
      <c r="F118" s="17" t="s">
        <v>208</v>
      </c>
      <c r="G118" s="17" t="s">
        <v>63</v>
      </c>
      <c r="H118" s="20" t="s">
        <v>205</v>
      </c>
      <c r="I118" s="17">
        <v>2022</v>
      </c>
      <c r="J118" s="21">
        <v>44719</v>
      </c>
      <c r="K118" s="21"/>
      <c r="L118" s="21">
        <v>45083</v>
      </c>
      <c r="M118" s="17"/>
      <c r="N118" s="17"/>
      <c r="O118" s="22"/>
      <c r="P118" s="22">
        <v>80999.97</v>
      </c>
      <c r="Q118" s="23">
        <v>6984.87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5"/>
      <c r="AH118" s="25"/>
      <c r="AI118" s="25"/>
      <c r="AJ118" s="25"/>
      <c r="AK118" s="25"/>
      <c r="AL118" s="25"/>
    </row>
    <row r="119" spans="1:38" s="25" customFormat="1" ht="27.6" x14ac:dyDescent="0.3">
      <c r="A119" s="17">
        <v>18</v>
      </c>
      <c r="B119" s="18" t="s">
        <v>201</v>
      </c>
      <c r="C119" s="19">
        <v>10921252000107</v>
      </c>
      <c r="D119" s="18" t="s">
        <v>207</v>
      </c>
      <c r="E119" s="17" t="s">
        <v>209</v>
      </c>
      <c r="F119" s="17" t="s">
        <v>210</v>
      </c>
      <c r="G119" s="17" t="s">
        <v>63</v>
      </c>
      <c r="H119" s="20" t="s">
        <v>72</v>
      </c>
      <c r="I119" s="17">
        <v>2023</v>
      </c>
      <c r="J119" s="21">
        <v>45085</v>
      </c>
      <c r="K119" s="21"/>
      <c r="L119" s="21">
        <v>45450</v>
      </c>
      <c r="M119" s="17"/>
      <c r="N119" s="17"/>
      <c r="O119" s="22">
        <f>P119/12</f>
        <v>2500</v>
      </c>
      <c r="P119" s="22">
        <v>30000</v>
      </c>
      <c r="Q119" s="23">
        <v>4226.2700000000004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41.4" x14ac:dyDescent="0.3">
      <c r="A120" s="17">
        <v>19</v>
      </c>
      <c r="B120" s="18" t="s">
        <v>211</v>
      </c>
      <c r="C120" s="19">
        <v>10798130000175</v>
      </c>
      <c r="D120" s="18" t="s">
        <v>212</v>
      </c>
      <c r="E120" s="17" t="s">
        <v>213</v>
      </c>
      <c r="F120" s="17" t="s">
        <v>214</v>
      </c>
      <c r="G120" s="17" t="s">
        <v>63</v>
      </c>
      <c r="H120" s="20" t="s">
        <v>215</v>
      </c>
      <c r="I120" s="17">
        <v>2021</v>
      </c>
      <c r="J120" s="21">
        <v>44552</v>
      </c>
      <c r="K120" s="21"/>
      <c r="L120" s="21">
        <v>44916</v>
      </c>
      <c r="M120" s="17"/>
      <c r="N120" s="17"/>
      <c r="O120" s="22"/>
      <c r="P120" s="22">
        <v>750</v>
      </c>
      <c r="Q120" s="23">
        <v>750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s="25" customFormat="1" ht="41.4" x14ac:dyDescent="0.3">
      <c r="A121" s="17">
        <v>19</v>
      </c>
      <c r="B121" s="18" t="s">
        <v>211</v>
      </c>
      <c r="C121" s="19">
        <v>10798130000175</v>
      </c>
      <c r="D121" s="18" t="s">
        <v>212</v>
      </c>
      <c r="E121" s="17" t="s">
        <v>213</v>
      </c>
      <c r="F121" s="17" t="s">
        <v>216</v>
      </c>
      <c r="G121" s="17" t="s">
        <v>63</v>
      </c>
      <c r="H121" s="20" t="s">
        <v>215</v>
      </c>
      <c r="I121" s="17">
        <v>2021</v>
      </c>
      <c r="J121" s="21">
        <v>44552</v>
      </c>
      <c r="K121" s="17" t="s">
        <v>31</v>
      </c>
      <c r="L121" s="21">
        <v>45037</v>
      </c>
      <c r="M121" s="17"/>
      <c r="N121" s="17"/>
      <c r="O121" s="22"/>
      <c r="P121" s="22">
        <v>0</v>
      </c>
      <c r="Q121" s="23">
        <v>0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8" s="25" customFormat="1" ht="27.6" x14ac:dyDescent="0.3">
      <c r="A122" s="17">
        <v>20</v>
      </c>
      <c r="B122" s="18" t="s">
        <v>217</v>
      </c>
      <c r="C122" s="19">
        <v>33965309000175</v>
      </c>
      <c r="D122" s="18" t="s">
        <v>218</v>
      </c>
      <c r="E122" s="17" t="s">
        <v>219</v>
      </c>
      <c r="F122" s="17" t="s">
        <v>220</v>
      </c>
      <c r="G122" s="17" t="s">
        <v>50</v>
      </c>
      <c r="H122" s="20" t="s">
        <v>194</v>
      </c>
      <c r="I122" s="17">
        <v>2022</v>
      </c>
      <c r="J122" s="21">
        <v>44657</v>
      </c>
      <c r="K122" s="21"/>
      <c r="L122" s="21">
        <v>45021</v>
      </c>
      <c r="M122" s="17"/>
      <c r="N122" s="17"/>
      <c r="O122" s="22">
        <v>284</v>
      </c>
      <c r="P122" s="22">
        <v>3408</v>
      </c>
      <c r="Q122" s="23">
        <v>706.45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ht="27.6" x14ac:dyDescent="0.3">
      <c r="A123" s="17">
        <v>20</v>
      </c>
      <c r="B123" s="18" t="s">
        <v>217</v>
      </c>
      <c r="C123" s="19">
        <v>33965309000175</v>
      </c>
      <c r="D123" s="18" t="s">
        <v>218</v>
      </c>
      <c r="E123" s="17" t="s">
        <v>219</v>
      </c>
      <c r="F123" s="17" t="s">
        <v>221</v>
      </c>
      <c r="G123" s="17" t="s">
        <v>50</v>
      </c>
      <c r="H123" s="20" t="s">
        <v>194</v>
      </c>
      <c r="I123" s="17">
        <v>2022</v>
      </c>
      <c r="J123" s="21">
        <v>44657</v>
      </c>
      <c r="K123" s="21"/>
      <c r="L123" s="21">
        <v>45021</v>
      </c>
      <c r="M123" s="17" t="s">
        <v>31</v>
      </c>
      <c r="N123" s="17"/>
      <c r="O123" s="22">
        <v>284</v>
      </c>
      <c r="P123" s="22">
        <v>3408</v>
      </c>
      <c r="Q123" s="23">
        <v>578.65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27.6" x14ac:dyDescent="0.3">
      <c r="A124" s="17">
        <v>21</v>
      </c>
      <c r="B124" s="18" t="s">
        <v>217</v>
      </c>
      <c r="C124" s="19">
        <v>33965309000175</v>
      </c>
      <c r="D124" s="18" t="s">
        <v>218</v>
      </c>
      <c r="E124" s="17" t="s">
        <v>219</v>
      </c>
      <c r="F124" s="17" t="s">
        <v>222</v>
      </c>
      <c r="G124" s="17" t="s">
        <v>50</v>
      </c>
      <c r="H124" s="20" t="s">
        <v>28</v>
      </c>
      <c r="I124" s="17">
        <v>2023</v>
      </c>
      <c r="J124" s="21">
        <v>45064</v>
      </c>
      <c r="K124" s="21"/>
      <c r="L124" s="21">
        <v>45429</v>
      </c>
      <c r="M124" s="17"/>
      <c r="N124" s="17"/>
      <c r="O124" s="22">
        <f>P124/12</f>
        <v>304</v>
      </c>
      <c r="P124" s="22">
        <v>3648</v>
      </c>
      <c r="Q124" s="23">
        <v>548.9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27.6" x14ac:dyDescent="0.3">
      <c r="A125" s="17">
        <v>22</v>
      </c>
      <c r="B125" s="18" t="s">
        <v>223</v>
      </c>
      <c r="C125" s="20" t="s">
        <v>224</v>
      </c>
      <c r="D125" s="18" t="s">
        <v>225</v>
      </c>
      <c r="E125" s="17" t="s">
        <v>226</v>
      </c>
      <c r="F125" s="17" t="s">
        <v>227</v>
      </c>
      <c r="G125" s="17" t="s">
        <v>27</v>
      </c>
      <c r="H125" s="20" t="s">
        <v>228</v>
      </c>
      <c r="I125" s="17">
        <v>2022</v>
      </c>
      <c r="J125" s="21">
        <v>44631</v>
      </c>
      <c r="K125" s="21"/>
      <c r="L125" s="21">
        <v>44995</v>
      </c>
      <c r="M125" s="17"/>
      <c r="N125" s="17"/>
      <c r="O125" s="22">
        <v>28089.96</v>
      </c>
      <c r="P125" s="22">
        <v>337079.52</v>
      </c>
      <c r="Q125" s="23">
        <v>191556.07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22</v>
      </c>
      <c r="B126" s="18" t="s">
        <v>223</v>
      </c>
      <c r="C126" s="20" t="s">
        <v>224</v>
      </c>
      <c r="D126" s="18" t="s">
        <v>225</v>
      </c>
      <c r="E126" s="17" t="s">
        <v>226</v>
      </c>
      <c r="F126" s="17" t="s">
        <v>229</v>
      </c>
      <c r="G126" s="17" t="s">
        <v>27</v>
      </c>
      <c r="H126" s="20" t="s">
        <v>228</v>
      </c>
      <c r="I126" s="17">
        <v>2022</v>
      </c>
      <c r="J126" s="21">
        <v>44631</v>
      </c>
      <c r="K126" s="21"/>
      <c r="L126" s="21">
        <v>44995</v>
      </c>
      <c r="M126" s="17" t="s">
        <v>31</v>
      </c>
      <c r="N126" s="17"/>
      <c r="O126" s="22">
        <f>4514.12*6</f>
        <v>27084.720000000001</v>
      </c>
      <c r="P126" s="22">
        <f>O126*12</f>
        <v>325016.64</v>
      </c>
      <c r="Q126" s="23">
        <v>191556.07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22</v>
      </c>
      <c r="B127" s="18" t="s">
        <v>223</v>
      </c>
      <c r="C127" s="20" t="s">
        <v>224</v>
      </c>
      <c r="D127" s="18" t="s">
        <v>225</v>
      </c>
      <c r="E127" s="17" t="s">
        <v>226</v>
      </c>
      <c r="F127" s="17" t="s">
        <v>229</v>
      </c>
      <c r="G127" s="17" t="s">
        <v>27</v>
      </c>
      <c r="H127" s="20" t="s">
        <v>228</v>
      </c>
      <c r="I127" s="17">
        <v>2022</v>
      </c>
      <c r="J127" s="21">
        <v>44631</v>
      </c>
      <c r="K127" s="21"/>
      <c r="L127" s="21">
        <v>44995</v>
      </c>
      <c r="M127" s="17" t="s">
        <v>33</v>
      </c>
      <c r="N127" s="17"/>
      <c r="O127" s="22">
        <f>5008.66*6</f>
        <v>30051.96</v>
      </c>
      <c r="P127" s="22">
        <f>O127*12</f>
        <v>360623.52</v>
      </c>
      <c r="Q127" s="23">
        <v>191556.07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230</v>
      </c>
      <c r="G128" s="17" t="s">
        <v>27</v>
      </c>
      <c r="H128" s="20" t="s">
        <v>228</v>
      </c>
      <c r="I128" s="17">
        <v>2022</v>
      </c>
      <c r="J128" s="21">
        <v>44631</v>
      </c>
      <c r="K128" s="17" t="s">
        <v>31</v>
      </c>
      <c r="L128" s="21">
        <v>45361</v>
      </c>
      <c r="M128" s="17" t="s">
        <v>37</v>
      </c>
      <c r="N128" s="17"/>
      <c r="O128" s="22">
        <f>5008.66*6</f>
        <v>30051.96</v>
      </c>
      <c r="P128" s="22">
        <f>O128*12</f>
        <v>360623.52</v>
      </c>
      <c r="Q128" s="23">
        <v>141363.07999999999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231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45361</v>
      </c>
      <c r="M129" s="17" t="s">
        <v>41</v>
      </c>
      <c r="N129" s="17"/>
      <c r="O129" s="22">
        <f>31926.42</f>
        <v>31926.42</v>
      </c>
      <c r="P129" s="22">
        <f>O129*12</f>
        <v>383117.04</v>
      </c>
      <c r="Q129" s="23">
        <v>0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55.2" x14ac:dyDescent="0.3">
      <c r="A130" s="17">
        <v>23</v>
      </c>
      <c r="B130" s="18" t="s">
        <v>232</v>
      </c>
      <c r="C130" s="19">
        <v>15647579000156</v>
      </c>
      <c r="D130" s="18" t="s">
        <v>233</v>
      </c>
      <c r="E130" s="17">
        <v>52017</v>
      </c>
      <c r="F130" s="17" t="s">
        <v>234</v>
      </c>
      <c r="G130" s="17" t="s">
        <v>235</v>
      </c>
      <c r="H130" s="20" t="s">
        <v>228</v>
      </c>
      <c r="I130" s="17">
        <v>2017</v>
      </c>
      <c r="J130" s="21">
        <v>42871</v>
      </c>
      <c r="K130" s="21"/>
      <c r="L130" s="21">
        <v>43465</v>
      </c>
      <c r="M130" s="17"/>
      <c r="N130" s="17"/>
      <c r="O130" s="22">
        <v>453602</v>
      </c>
      <c r="P130" s="22">
        <v>3175214.02</v>
      </c>
      <c r="Q130" s="23">
        <v>1418148.28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55.2" x14ac:dyDescent="0.3">
      <c r="A131" s="17">
        <v>23</v>
      </c>
      <c r="B131" s="18" t="s">
        <v>232</v>
      </c>
      <c r="C131" s="19">
        <v>15647579000156</v>
      </c>
      <c r="D131" s="18" t="s">
        <v>233</v>
      </c>
      <c r="E131" s="17">
        <v>52017</v>
      </c>
      <c r="F131" s="17" t="s">
        <v>236</v>
      </c>
      <c r="G131" s="17" t="s">
        <v>235</v>
      </c>
      <c r="H131" s="20" t="s">
        <v>228</v>
      </c>
      <c r="I131" s="17">
        <v>2017</v>
      </c>
      <c r="J131" s="21">
        <v>42871</v>
      </c>
      <c r="K131" s="21"/>
      <c r="L131" s="21">
        <v>43465</v>
      </c>
      <c r="M131" s="17"/>
      <c r="N131" s="17" t="s">
        <v>31</v>
      </c>
      <c r="O131" s="22">
        <v>453602</v>
      </c>
      <c r="P131" s="22">
        <v>3175214.02</v>
      </c>
      <c r="Q131" s="23" t="s">
        <v>34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55.2" x14ac:dyDescent="0.3">
      <c r="A132" s="17">
        <v>23</v>
      </c>
      <c r="B132" s="18" t="s">
        <v>232</v>
      </c>
      <c r="C132" s="19">
        <v>15647579000156</v>
      </c>
      <c r="D132" s="18" t="s">
        <v>233</v>
      </c>
      <c r="E132" s="17">
        <v>52017</v>
      </c>
      <c r="F132" s="17" t="s">
        <v>237</v>
      </c>
      <c r="G132" s="17" t="s">
        <v>235</v>
      </c>
      <c r="H132" s="20" t="s">
        <v>228</v>
      </c>
      <c r="I132" s="17">
        <v>2017</v>
      </c>
      <c r="J132" s="21">
        <v>43466</v>
      </c>
      <c r="K132" s="21" t="s">
        <v>33</v>
      </c>
      <c r="L132" s="21">
        <v>43555</v>
      </c>
      <c r="M132" s="17"/>
      <c r="N132" s="17" t="s">
        <v>33</v>
      </c>
      <c r="O132" s="22">
        <v>949801.28</v>
      </c>
      <c r="P132" s="22">
        <v>2849403.84</v>
      </c>
      <c r="Q132" s="23">
        <v>991755.56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55.2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238</v>
      </c>
      <c r="G133" s="17" t="s">
        <v>235</v>
      </c>
      <c r="H133" s="20" t="s">
        <v>228</v>
      </c>
      <c r="I133" s="17">
        <v>2017</v>
      </c>
      <c r="J133" s="21">
        <v>43556</v>
      </c>
      <c r="K133" s="21" t="s">
        <v>37</v>
      </c>
      <c r="L133" s="21" t="s">
        <v>239</v>
      </c>
      <c r="M133" s="17"/>
      <c r="N133" s="17" t="s">
        <v>37</v>
      </c>
      <c r="O133" s="22">
        <v>643416.06000000006</v>
      </c>
      <c r="P133" s="22">
        <v>3217080.33</v>
      </c>
      <c r="Q133" s="23">
        <v>367676.51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240</v>
      </c>
      <c r="G134" s="17" t="s">
        <v>235</v>
      </c>
      <c r="H134" s="20" t="s">
        <v>228</v>
      </c>
      <c r="I134" s="17">
        <v>2017</v>
      </c>
      <c r="J134" s="21">
        <v>43739</v>
      </c>
      <c r="K134" s="21" t="s">
        <v>41</v>
      </c>
      <c r="L134" s="21">
        <v>43830</v>
      </c>
      <c r="M134" s="17"/>
      <c r="N134" s="17" t="s">
        <v>41</v>
      </c>
      <c r="O134" s="22">
        <v>2344089.06</v>
      </c>
      <c r="P134" s="22">
        <v>4708178.13</v>
      </c>
      <c r="Q134" s="23">
        <v>540000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241</v>
      </c>
      <c r="G135" s="17" t="s">
        <v>235</v>
      </c>
      <c r="H135" s="20" t="s">
        <v>228</v>
      </c>
      <c r="I135" s="17">
        <v>2017</v>
      </c>
      <c r="J135" s="21">
        <v>43831</v>
      </c>
      <c r="K135" s="21" t="s">
        <v>43</v>
      </c>
      <c r="L135" s="21">
        <v>44377</v>
      </c>
      <c r="M135" s="17"/>
      <c r="N135" s="17" t="s">
        <v>43</v>
      </c>
      <c r="O135" s="22">
        <v>924539</v>
      </c>
      <c r="P135" s="22">
        <v>5547234</v>
      </c>
      <c r="Q135" s="23">
        <v>839055.87</v>
      </c>
      <c r="R135" s="17" t="s">
        <v>73</v>
      </c>
      <c r="S135" s="24"/>
      <c r="T135" s="24"/>
      <c r="U135" s="28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242</v>
      </c>
      <c r="G136" s="17" t="s">
        <v>235</v>
      </c>
      <c r="H136" s="20" t="s">
        <v>228</v>
      </c>
      <c r="I136" s="17">
        <v>2017</v>
      </c>
      <c r="J136" s="21">
        <v>44743</v>
      </c>
      <c r="K136" s="21" t="s">
        <v>114</v>
      </c>
      <c r="L136" s="21">
        <v>44696</v>
      </c>
      <c r="M136" s="17"/>
      <c r="N136" s="17" t="s">
        <v>114</v>
      </c>
      <c r="O136" s="22">
        <v>994771.94</v>
      </c>
      <c r="P136" s="22">
        <v>9947719.4399999995</v>
      </c>
      <c r="Q136" s="23">
        <v>2700000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243</v>
      </c>
      <c r="G137" s="17" t="s">
        <v>235</v>
      </c>
      <c r="H137" s="20" t="s">
        <v>228</v>
      </c>
      <c r="I137" s="17">
        <v>2017</v>
      </c>
      <c r="J137" s="21">
        <v>44743</v>
      </c>
      <c r="K137" s="21" t="s">
        <v>114</v>
      </c>
      <c r="L137" s="21">
        <v>44696</v>
      </c>
      <c r="M137" s="17"/>
      <c r="N137" s="17"/>
      <c r="O137" s="22">
        <v>850242.72</v>
      </c>
      <c r="P137" s="22">
        <v>1700485.44</v>
      </c>
      <c r="Q137" s="23">
        <v>556659.43999999994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29" t="s">
        <v>244</v>
      </c>
      <c r="C138" s="19">
        <v>26749087000198</v>
      </c>
      <c r="D138" s="18" t="s">
        <v>245</v>
      </c>
      <c r="E138" s="17" t="s">
        <v>246</v>
      </c>
      <c r="F138" s="17" t="s">
        <v>247</v>
      </c>
      <c r="G138" s="17" t="s">
        <v>50</v>
      </c>
      <c r="H138" s="20" t="s">
        <v>215</v>
      </c>
      <c r="I138" s="17">
        <v>2022</v>
      </c>
      <c r="J138" s="21">
        <v>44714</v>
      </c>
      <c r="K138" s="21"/>
      <c r="L138" s="21">
        <v>45261</v>
      </c>
      <c r="M138" s="17"/>
      <c r="N138" s="17"/>
      <c r="O138" s="22"/>
      <c r="P138" s="22">
        <v>6616806.4400000004</v>
      </c>
      <c r="Q138" s="23">
        <v>3308403.21</v>
      </c>
      <c r="R138" s="17" t="s">
        <v>29</v>
      </c>
      <c r="S138" s="30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29" t="s">
        <v>244</v>
      </c>
      <c r="C139" s="19">
        <v>26749087000198</v>
      </c>
      <c r="D139" s="18" t="s">
        <v>245</v>
      </c>
      <c r="E139" s="17" t="s">
        <v>246</v>
      </c>
      <c r="F139" s="17" t="s">
        <v>248</v>
      </c>
      <c r="G139" s="17" t="s">
        <v>50</v>
      </c>
      <c r="H139" s="20" t="s">
        <v>215</v>
      </c>
      <c r="I139" s="17">
        <v>2022</v>
      </c>
      <c r="J139" s="21">
        <v>44714</v>
      </c>
      <c r="K139" s="21"/>
      <c r="L139" s="21">
        <v>45261</v>
      </c>
      <c r="M139" s="17"/>
      <c r="N139" s="17"/>
      <c r="O139" s="22"/>
      <c r="P139" s="22">
        <v>6616806.4400000004</v>
      </c>
      <c r="Q139" s="23">
        <v>551400.53</v>
      </c>
      <c r="R139" s="17" t="s">
        <v>29</v>
      </c>
      <c r="S139" s="3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x14ac:dyDescent="0.3">
      <c r="A140" s="17">
        <v>24</v>
      </c>
      <c r="B140" s="32" t="s">
        <v>249</v>
      </c>
      <c r="C140" s="33">
        <v>530052000170</v>
      </c>
      <c r="D140" s="27" t="s">
        <v>250</v>
      </c>
      <c r="E140" s="17" t="s">
        <v>251</v>
      </c>
      <c r="F140" s="17" t="s">
        <v>252</v>
      </c>
      <c r="G140" s="17" t="s">
        <v>27</v>
      </c>
      <c r="H140" s="20" t="s">
        <v>130</v>
      </c>
      <c r="I140" s="17">
        <v>2022</v>
      </c>
      <c r="J140" s="21">
        <v>44697</v>
      </c>
      <c r="K140" s="21"/>
      <c r="L140" s="21">
        <v>45611</v>
      </c>
      <c r="M140" s="17"/>
      <c r="N140" s="17"/>
      <c r="O140" s="22">
        <v>6738</v>
      </c>
      <c r="P140" s="22">
        <v>202140</v>
      </c>
      <c r="Q140" s="23">
        <v>15160.5</v>
      </c>
      <c r="R140" s="17" t="s">
        <v>29</v>
      </c>
      <c r="S140" s="3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x14ac:dyDescent="0.3">
      <c r="A141" s="17">
        <v>24</v>
      </c>
      <c r="B141" s="32" t="s">
        <v>249</v>
      </c>
      <c r="C141" s="33">
        <v>530052000170</v>
      </c>
      <c r="D141" s="27" t="s">
        <v>250</v>
      </c>
      <c r="E141" s="17" t="s">
        <v>251</v>
      </c>
      <c r="F141" s="17" t="s">
        <v>253</v>
      </c>
      <c r="G141" s="17" t="s">
        <v>27</v>
      </c>
      <c r="H141" s="20" t="s">
        <v>130</v>
      </c>
      <c r="I141" s="17">
        <v>2022</v>
      </c>
      <c r="J141" s="21">
        <v>44697</v>
      </c>
      <c r="K141" s="21"/>
      <c r="L141" s="21">
        <v>45611</v>
      </c>
      <c r="M141" s="17" t="s">
        <v>31</v>
      </c>
      <c r="N141" s="17"/>
      <c r="O141" s="22">
        <v>6738</v>
      </c>
      <c r="P141" s="22">
        <v>202140</v>
      </c>
      <c r="Q141" s="23">
        <v>52051.05</v>
      </c>
      <c r="R141" s="17" t="s">
        <v>29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25</v>
      </c>
      <c r="B142" s="32" t="s">
        <v>254</v>
      </c>
      <c r="C142" s="19">
        <v>27753399000138</v>
      </c>
      <c r="D142" s="18" t="s">
        <v>255</v>
      </c>
      <c r="E142" s="17" t="s">
        <v>256</v>
      </c>
      <c r="F142" s="17" t="s">
        <v>257</v>
      </c>
      <c r="G142" s="17" t="s">
        <v>27</v>
      </c>
      <c r="H142" s="20" t="s">
        <v>51</v>
      </c>
      <c r="I142" s="17">
        <v>2022</v>
      </c>
      <c r="J142" s="21">
        <v>44713</v>
      </c>
      <c r="K142" s="21"/>
      <c r="L142" s="21">
        <v>45077</v>
      </c>
      <c r="M142" s="17"/>
      <c r="N142" s="17"/>
      <c r="O142" s="22">
        <v>4887.45</v>
      </c>
      <c r="P142" s="22">
        <v>58649.47</v>
      </c>
      <c r="Q142" s="23">
        <v>26610.35</v>
      </c>
      <c r="R142" s="17" t="s">
        <v>29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25</v>
      </c>
      <c r="B143" s="32" t="s">
        <v>254</v>
      </c>
      <c r="C143" s="19">
        <v>27753399000138</v>
      </c>
      <c r="D143" s="18" t="s">
        <v>255</v>
      </c>
      <c r="E143" s="17" t="s">
        <v>256</v>
      </c>
      <c r="F143" s="17" t="s">
        <v>258</v>
      </c>
      <c r="G143" s="17" t="s">
        <v>27</v>
      </c>
      <c r="H143" s="20" t="s">
        <v>51</v>
      </c>
      <c r="I143" s="17">
        <v>2022</v>
      </c>
      <c r="J143" s="21">
        <v>44713</v>
      </c>
      <c r="K143" s="21"/>
      <c r="L143" s="21">
        <v>45077</v>
      </c>
      <c r="M143" s="17" t="s">
        <v>31</v>
      </c>
      <c r="N143" s="17"/>
      <c r="O143" s="22">
        <v>5322.07</v>
      </c>
      <c r="P143" s="22">
        <f>O143*12</f>
        <v>63864.84</v>
      </c>
      <c r="Q143" s="23">
        <v>26610.35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25</v>
      </c>
      <c r="B144" s="32" t="s">
        <v>254</v>
      </c>
      <c r="C144" s="19">
        <v>27753399000138</v>
      </c>
      <c r="D144" s="18" t="s">
        <v>255</v>
      </c>
      <c r="E144" s="17" t="s">
        <v>256</v>
      </c>
      <c r="F144" s="17" t="s">
        <v>259</v>
      </c>
      <c r="G144" s="17" t="s">
        <v>27</v>
      </c>
      <c r="H144" s="20" t="s">
        <v>51</v>
      </c>
      <c r="I144" s="17">
        <v>2022</v>
      </c>
      <c r="J144" s="21">
        <v>44713</v>
      </c>
      <c r="K144" s="21"/>
      <c r="L144" s="21">
        <v>45077</v>
      </c>
      <c r="M144" s="17" t="s">
        <v>33</v>
      </c>
      <c r="N144" s="17"/>
      <c r="O144" s="22">
        <v>5322.07</v>
      </c>
      <c r="P144" s="22">
        <f>O144*12</f>
        <v>63864.84</v>
      </c>
      <c r="Q144" s="23">
        <v>39931.57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260</v>
      </c>
      <c r="G145" s="17" t="s">
        <v>27</v>
      </c>
      <c r="H145" s="20" t="s">
        <v>51</v>
      </c>
      <c r="I145" s="17">
        <v>2022</v>
      </c>
      <c r="J145" s="21">
        <v>44713</v>
      </c>
      <c r="K145" s="21" t="s">
        <v>31</v>
      </c>
      <c r="L145" s="21">
        <v>45443</v>
      </c>
      <c r="M145" s="17"/>
      <c r="N145" s="17" t="s">
        <v>31</v>
      </c>
      <c r="O145" s="22">
        <v>5704.51</v>
      </c>
      <c r="P145" s="22">
        <f>O145*12</f>
        <v>68454.12</v>
      </c>
      <c r="Q145" s="23">
        <v>0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26</v>
      </c>
      <c r="B146" s="27" t="s">
        <v>261</v>
      </c>
      <c r="C146" s="19">
        <v>109461647000195</v>
      </c>
      <c r="D146" s="18" t="s">
        <v>262</v>
      </c>
      <c r="E146" s="17" t="s">
        <v>263</v>
      </c>
      <c r="F146" s="17" t="s">
        <v>264</v>
      </c>
      <c r="G146" s="17" t="s">
        <v>27</v>
      </c>
      <c r="H146" s="20" t="s">
        <v>265</v>
      </c>
      <c r="I146" s="17">
        <v>2022</v>
      </c>
      <c r="J146" s="21">
        <v>44743</v>
      </c>
      <c r="K146" s="21"/>
      <c r="L146" s="21">
        <v>45107</v>
      </c>
      <c r="M146" s="17"/>
      <c r="N146" s="17"/>
      <c r="O146" s="22"/>
      <c r="P146" s="22">
        <v>627.32000000000005</v>
      </c>
      <c r="Q146" s="23" t="s">
        <v>34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26</v>
      </c>
      <c r="B147" s="27" t="s">
        <v>261</v>
      </c>
      <c r="C147" s="19">
        <v>109461647000195</v>
      </c>
      <c r="D147" s="18" t="s">
        <v>262</v>
      </c>
      <c r="E147" s="17" t="s">
        <v>263</v>
      </c>
      <c r="F147" s="17" t="s">
        <v>266</v>
      </c>
      <c r="G147" s="17" t="s">
        <v>27</v>
      </c>
      <c r="H147" s="20" t="s">
        <v>265</v>
      </c>
      <c r="I147" s="17">
        <v>2022</v>
      </c>
      <c r="J147" s="21">
        <v>44743</v>
      </c>
      <c r="K147" s="21"/>
      <c r="L147" s="21">
        <v>45107</v>
      </c>
      <c r="M147" s="17"/>
      <c r="N147" s="17"/>
      <c r="O147" s="22"/>
      <c r="P147" s="22">
        <v>627.32000000000005</v>
      </c>
      <c r="Q147" s="23">
        <v>112.92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27</v>
      </c>
      <c r="B148" s="35" t="s">
        <v>267</v>
      </c>
      <c r="C148" s="36">
        <v>7730838000180</v>
      </c>
      <c r="D148" s="18" t="s">
        <v>268</v>
      </c>
      <c r="E148" s="17" t="s">
        <v>269</v>
      </c>
      <c r="F148" s="17" t="s">
        <v>270</v>
      </c>
      <c r="G148" s="17" t="s">
        <v>50</v>
      </c>
      <c r="H148" s="20" t="s">
        <v>271</v>
      </c>
      <c r="I148" s="17">
        <v>2022</v>
      </c>
      <c r="J148" s="21">
        <v>44783</v>
      </c>
      <c r="K148" s="21"/>
      <c r="L148" s="21">
        <v>45147</v>
      </c>
      <c r="M148" s="17"/>
      <c r="N148" s="17"/>
      <c r="O148" s="22"/>
      <c r="P148" s="22">
        <v>2400</v>
      </c>
      <c r="Q148" s="23">
        <v>600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27</v>
      </c>
      <c r="B149" s="35" t="s">
        <v>267</v>
      </c>
      <c r="C149" s="36">
        <v>7730838000180</v>
      </c>
      <c r="D149" s="18" t="s">
        <v>268</v>
      </c>
      <c r="E149" s="17" t="s">
        <v>269</v>
      </c>
      <c r="F149" s="17" t="s">
        <v>272</v>
      </c>
      <c r="G149" s="17" t="s">
        <v>50</v>
      </c>
      <c r="H149" s="20" t="s">
        <v>271</v>
      </c>
      <c r="I149" s="17">
        <v>2022</v>
      </c>
      <c r="J149" s="21">
        <v>44783</v>
      </c>
      <c r="K149" s="21"/>
      <c r="L149" s="21">
        <v>45147</v>
      </c>
      <c r="M149" s="17"/>
      <c r="N149" s="17"/>
      <c r="O149" s="22"/>
      <c r="P149" s="22">
        <v>2400</v>
      </c>
      <c r="Q149" s="23">
        <v>1200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ht="27.6" x14ac:dyDescent="0.3">
      <c r="A150" s="17">
        <v>28</v>
      </c>
      <c r="B150" s="35" t="s">
        <v>223</v>
      </c>
      <c r="C150" s="36">
        <v>5465222000101</v>
      </c>
      <c r="D150" s="18" t="s">
        <v>273</v>
      </c>
      <c r="E150" s="17" t="s">
        <v>274</v>
      </c>
      <c r="F150" s="17" t="s">
        <v>275</v>
      </c>
      <c r="G150" s="17" t="s">
        <v>27</v>
      </c>
      <c r="H150" s="20" t="s">
        <v>276</v>
      </c>
      <c r="I150" s="17">
        <v>2022</v>
      </c>
      <c r="J150" s="21">
        <v>44866</v>
      </c>
      <c r="K150" s="21"/>
      <c r="L150" s="21">
        <v>45230</v>
      </c>
      <c r="M150" s="17"/>
      <c r="N150" s="17"/>
      <c r="O150" s="22"/>
      <c r="P150" s="22">
        <v>7887.03</v>
      </c>
      <c r="Q150" s="23" t="s">
        <v>34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5"/>
      <c r="AH150" s="25"/>
      <c r="AI150" s="25"/>
      <c r="AJ150" s="25"/>
      <c r="AK150" s="25"/>
      <c r="AL150" s="25"/>
    </row>
    <row r="151" spans="1:38" ht="27.6" x14ac:dyDescent="0.3">
      <c r="A151" s="17">
        <v>28</v>
      </c>
      <c r="B151" s="35" t="s">
        <v>223</v>
      </c>
      <c r="C151" s="36">
        <v>5465222000101</v>
      </c>
      <c r="D151" s="18" t="s">
        <v>273</v>
      </c>
      <c r="E151" s="17" t="s">
        <v>274</v>
      </c>
      <c r="F151" s="17" t="s">
        <v>277</v>
      </c>
      <c r="G151" s="17" t="s">
        <v>27</v>
      </c>
      <c r="H151" s="20" t="s">
        <v>276</v>
      </c>
      <c r="I151" s="17">
        <v>2022</v>
      </c>
      <c r="J151" s="21">
        <v>44866</v>
      </c>
      <c r="K151" s="21"/>
      <c r="L151" s="21">
        <v>45230</v>
      </c>
      <c r="M151" s="17" t="s">
        <v>33</v>
      </c>
      <c r="N151" s="17"/>
      <c r="O151" s="22">
        <v>8453.49</v>
      </c>
      <c r="P151" s="22">
        <f>O151*12</f>
        <v>101441.88</v>
      </c>
      <c r="Q151" s="23">
        <v>39449.620000000003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5"/>
      <c r="AH151" s="25"/>
      <c r="AI151" s="25"/>
      <c r="AJ151" s="25"/>
      <c r="AK151" s="25"/>
      <c r="AL151" s="25"/>
    </row>
    <row r="152" spans="1:38" ht="27.6" x14ac:dyDescent="0.3">
      <c r="A152" s="17">
        <v>29</v>
      </c>
      <c r="B152" s="35" t="s">
        <v>278</v>
      </c>
      <c r="C152" s="36">
        <v>40495477000100</v>
      </c>
      <c r="D152" s="18" t="s">
        <v>279</v>
      </c>
      <c r="E152" s="17" t="s">
        <v>280</v>
      </c>
      <c r="F152" s="17" t="s">
        <v>281</v>
      </c>
      <c r="G152" s="17" t="s">
        <v>63</v>
      </c>
      <c r="H152" s="20" t="s">
        <v>282</v>
      </c>
      <c r="I152" s="17">
        <v>2022</v>
      </c>
      <c r="J152" s="21">
        <v>44911</v>
      </c>
      <c r="K152" s="21"/>
      <c r="L152" s="21">
        <v>45275</v>
      </c>
      <c r="M152" s="17"/>
      <c r="N152" s="17"/>
      <c r="O152" s="22"/>
      <c r="P152" s="22">
        <v>599</v>
      </c>
      <c r="Q152" s="23"/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5"/>
      <c r="AH152" s="25"/>
      <c r="AI152" s="25"/>
      <c r="AJ152" s="25"/>
      <c r="AK152" s="25"/>
      <c r="AL152" s="25"/>
    </row>
    <row r="153" spans="1:38" ht="27.6" x14ac:dyDescent="0.3">
      <c r="A153" s="17">
        <v>30</v>
      </c>
      <c r="B153" s="35" t="s">
        <v>283</v>
      </c>
      <c r="C153" s="36">
        <v>18993876000141</v>
      </c>
      <c r="D153" s="18" t="s">
        <v>284</v>
      </c>
      <c r="E153" s="17" t="s">
        <v>285</v>
      </c>
      <c r="F153" s="17" t="s">
        <v>286</v>
      </c>
      <c r="G153" s="17" t="s">
        <v>63</v>
      </c>
      <c r="H153" s="20">
        <v>17</v>
      </c>
      <c r="I153" s="17">
        <v>2022</v>
      </c>
      <c r="J153" s="21">
        <v>44768</v>
      </c>
      <c r="K153" s="21"/>
      <c r="L153" s="21">
        <v>45132</v>
      </c>
      <c r="M153" s="17"/>
      <c r="N153" s="17"/>
      <c r="O153" s="22"/>
      <c r="P153" s="22">
        <v>631.52</v>
      </c>
      <c r="Q153" s="23"/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5"/>
      <c r="AH153" s="25"/>
      <c r="AI153" s="25"/>
      <c r="AJ153" s="25"/>
      <c r="AK153" s="25"/>
      <c r="AL153" s="25"/>
    </row>
    <row r="154" spans="1:38" ht="14.1" customHeight="1" x14ac:dyDescent="0.3">
      <c r="A154" s="51" t="s">
        <v>287</v>
      </c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2"/>
      <c r="N154" s="2"/>
      <c r="O154" s="2"/>
      <c r="P154" s="2"/>
      <c r="Q154" s="37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spans="1:38" ht="14.1" customHeight="1" x14ac:dyDescent="0.3">
      <c r="A155" s="52" t="s">
        <v>288</v>
      </c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2"/>
      <c r="N155" s="2"/>
      <c r="O155" s="2"/>
      <c r="P155" s="2"/>
      <c r="Q155" s="37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spans="1:38" ht="14.1" customHeight="1" x14ac:dyDescent="0.3">
      <c r="A156" s="52" t="s">
        <v>289</v>
      </c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2"/>
      <c r="N156" s="2"/>
      <c r="O156" s="2"/>
      <c r="P156" s="2"/>
      <c r="Q156" s="37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spans="1:38" ht="14.1" customHeight="1" x14ac:dyDescent="0.3">
      <c r="A157" s="52" t="s">
        <v>290</v>
      </c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2"/>
      <c r="N157" s="2"/>
      <c r="O157" s="2"/>
      <c r="P157" s="2"/>
      <c r="Q157" s="37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spans="1:38" ht="14.1" customHeight="1" x14ac:dyDescent="0.3">
      <c r="A158" s="52" t="s">
        <v>291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2"/>
      <c r="N158" s="2"/>
      <c r="O158" s="2"/>
      <c r="P158" s="2"/>
      <c r="Q158" s="37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1:38" ht="14.1" customHeight="1" x14ac:dyDescent="0.3">
      <c r="A159" s="52" t="s">
        <v>292</v>
      </c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2"/>
      <c r="N159" s="2"/>
      <c r="O159" s="2"/>
      <c r="P159" s="2"/>
      <c r="Q159" s="37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spans="1:38" ht="14.1" customHeight="1" x14ac:dyDescent="0.3">
      <c r="A160" s="52" t="s">
        <v>293</v>
      </c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2"/>
      <c r="N160" s="2"/>
      <c r="O160" s="2"/>
      <c r="P160" s="2"/>
      <c r="Q160" s="3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ht="14.1" customHeight="1" x14ac:dyDescent="0.3">
      <c r="A161" s="52" t="s">
        <v>294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2" t="s">
        <v>295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2" t="s">
        <v>296</v>
      </c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2" t="s">
        <v>297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2" t="s">
        <v>298</v>
      </c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2" t="s">
        <v>299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2" t="s">
        <v>300</v>
      </c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2" t="s">
        <v>301</v>
      </c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2" t="s">
        <v>302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2" t="s">
        <v>303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2" t="s">
        <v>304</v>
      </c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2" t="s">
        <v>305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2" t="s">
        <v>306</v>
      </c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3" t="s">
        <v>307</v>
      </c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x14ac:dyDescent="0.3">
      <c r="A175" s="2"/>
      <c r="B175" s="2"/>
      <c r="C175" s="38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x14ac:dyDescent="0.3">
      <c r="A176" s="2"/>
      <c r="B176" s="2"/>
      <c r="C176" s="38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x14ac:dyDescent="0.3">
      <c r="A180" s="2"/>
      <c r="B180" s="2"/>
      <c r="C180" s="38"/>
      <c r="D180" s="2"/>
      <c r="E180" s="3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x14ac:dyDescent="0.3">
      <c r="A181" s="2"/>
      <c r="B181" s="2"/>
      <c r="C181" s="38"/>
      <c r="D181" s="2"/>
      <c r="E181" s="39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38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38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38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38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38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</sheetData>
  <autoFilter ref="A5:R174"/>
  <mergeCells count="27">
    <mergeCell ref="A174:L174"/>
    <mergeCell ref="A169:L169"/>
    <mergeCell ref="A170:L170"/>
    <mergeCell ref="A171:L171"/>
    <mergeCell ref="A172:L172"/>
    <mergeCell ref="A173:L173"/>
    <mergeCell ref="A164:L164"/>
    <mergeCell ref="A165:L165"/>
    <mergeCell ref="A166:L166"/>
    <mergeCell ref="A167:L167"/>
    <mergeCell ref="A168:L168"/>
    <mergeCell ref="A159:L159"/>
    <mergeCell ref="A160:L160"/>
    <mergeCell ref="A161:L161"/>
    <mergeCell ref="A162:L162"/>
    <mergeCell ref="A163:L163"/>
    <mergeCell ref="A154:L154"/>
    <mergeCell ref="A155:L155"/>
    <mergeCell ref="A156:L156"/>
    <mergeCell ref="A157:L157"/>
    <mergeCell ref="A158:L158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53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92"/>
  <sheetViews>
    <sheetView zoomScale="90" zoomScaleNormal="90" workbookViewId="0">
      <selection activeCell="A4" sqref="A4:B4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9" t="s">
        <v>318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20302.5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348242.39999999997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348242.39999999997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362370.8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362370.8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398.37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12428.49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3161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5894.6900000000005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5894.6900000000005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18158.100000000002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9209.630000000001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73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1359.6499999999999</v>
      </c>
      <c r="R145" s="17" t="s">
        <v>73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106515.8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0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33690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 t="shared" ref="P168:P173" si="2"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 t="shared" si="2"/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 t="shared" si="2"/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 t="shared" si="2"/>
        <v>68454.12</v>
      </c>
      <c r="Q171" s="23">
        <v>30550.089999999997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25</v>
      </c>
      <c r="B172" s="18" t="s">
        <v>254</v>
      </c>
      <c r="C172" s="19">
        <v>27753399000138</v>
      </c>
      <c r="D172" s="18" t="s">
        <v>255</v>
      </c>
      <c r="E172" s="17" t="s">
        <v>256</v>
      </c>
      <c r="F172" s="17" t="s">
        <v>331</v>
      </c>
      <c r="G172" s="17" t="s">
        <v>27</v>
      </c>
      <c r="H172" s="20" t="s">
        <v>51</v>
      </c>
      <c r="I172" s="17">
        <v>2022</v>
      </c>
      <c r="J172" s="21">
        <v>44713</v>
      </c>
      <c r="K172" s="21"/>
      <c r="L172" s="21">
        <v>45808</v>
      </c>
      <c r="M172" s="17"/>
      <c r="N172" s="17" t="s">
        <v>33</v>
      </c>
      <c r="O172" s="22">
        <v>6104.85</v>
      </c>
      <c r="P172" s="22">
        <f t="shared" si="2"/>
        <v>73258.200000000012</v>
      </c>
      <c r="Q172" s="23">
        <v>30550.089999999997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25</v>
      </c>
      <c r="B173" s="18" t="s">
        <v>254</v>
      </c>
      <c r="C173" s="19">
        <v>27753399000138</v>
      </c>
      <c r="D173" s="18" t="s">
        <v>255</v>
      </c>
      <c r="E173" s="17" t="s">
        <v>256</v>
      </c>
      <c r="F173" s="17" t="s">
        <v>331</v>
      </c>
      <c r="G173" s="17" t="s">
        <v>27</v>
      </c>
      <c r="H173" s="20" t="s">
        <v>51</v>
      </c>
      <c r="I173" s="17">
        <v>2022</v>
      </c>
      <c r="J173" s="21">
        <v>44713</v>
      </c>
      <c r="K173" s="21" t="s">
        <v>37</v>
      </c>
      <c r="L173" s="21">
        <v>45808</v>
      </c>
      <c r="M173" s="17"/>
      <c r="N173" s="17" t="s">
        <v>37</v>
      </c>
      <c r="O173" s="22">
        <v>6121.2</v>
      </c>
      <c r="P173" s="22">
        <f t="shared" si="2"/>
        <v>73454.399999999994</v>
      </c>
      <c r="Q173" s="23">
        <v>30550.089999999997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26</v>
      </c>
      <c r="B174" s="18" t="s">
        <v>261</v>
      </c>
      <c r="C174" s="19">
        <v>109461647000195</v>
      </c>
      <c r="D174" s="18" t="s">
        <v>262</v>
      </c>
      <c r="E174" s="17" t="s">
        <v>263</v>
      </c>
      <c r="F174" s="17" t="s">
        <v>264</v>
      </c>
      <c r="G174" s="17" t="s">
        <v>27</v>
      </c>
      <c r="H174" s="20" t="s">
        <v>265</v>
      </c>
      <c r="I174" s="17">
        <v>2022</v>
      </c>
      <c r="J174" s="21">
        <v>44743</v>
      </c>
      <c r="K174" s="21"/>
      <c r="L174" s="21">
        <v>45107</v>
      </c>
      <c r="M174" s="17"/>
      <c r="N174" s="17"/>
      <c r="O174" s="22"/>
      <c r="P174" s="22">
        <v>627.32000000000005</v>
      </c>
      <c r="Q174" s="23" t="s">
        <v>34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26</v>
      </c>
      <c r="B175" s="18" t="s">
        <v>261</v>
      </c>
      <c r="C175" s="19">
        <v>109461647000195</v>
      </c>
      <c r="D175" s="18" t="s">
        <v>262</v>
      </c>
      <c r="E175" s="17" t="s">
        <v>263</v>
      </c>
      <c r="F175" s="17" t="s">
        <v>266</v>
      </c>
      <c r="G175" s="17" t="s">
        <v>27</v>
      </c>
      <c r="H175" s="20" t="s">
        <v>265</v>
      </c>
      <c r="I175" s="17">
        <v>2022</v>
      </c>
      <c r="J175" s="21">
        <v>44743</v>
      </c>
      <c r="K175" s="21"/>
      <c r="L175" s="21">
        <v>45107</v>
      </c>
      <c r="M175" s="17"/>
      <c r="N175" s="17"/>
      <c r="O175" s="22"/>
      <c r="P175" s="22">
        <v>627.32000000000005</v>
      </c>
      <c r="Q175" s="23">
        <v>112.92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27</v>
      </c>
      <c r="B176" s="18" t="s">
        <v>267</v>
      </c>
      <c r="C176" s="19">
        <v>7730838000180</v>
      </c>
      <c r="D176" s="18" t="s">
        <v>268</v>
      </c>
      <c r="E176" s="17" t="s">
        <v>269</v>
      </c>
      <c r="F176" s="17" t="s">
        <v>270</v>
      </c>
      <c r="G176" s="17" t="s">
        <v>50</v>
      </c>
      <c r="H176" s="20" t="s">
        <v>271</v>
      </c>
      <c r="I176" s="17">
        <v>2022</v>
      </c>
      <c r="J176" s="21">
        <v>44783</v>
      </c>
      <c r="K176" s="21"/>
      <c r="L176" s="21">
        <v>45147</v>
      </c>
      <c r="M176" s="17"/>
      <c r="N176" s="17"/>
      <c r="O176" s="22"/>
      <c r="P176" s="22">
        <v>2400</v>
      </c>
      <c r="Q176" s="23">
        <v>600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x14ac:dyDescent="0.3">
      <c r="A177" s="17">
        <v>27</v>
      </c>
      <c r="B177" s="18" t="s">
        <v>267</v>
      </c>
      <c r="C177" s="19">
        <v>7730838000180</v>
      </c>
      <c r="D177" s="18" t="s">
        <v>268</v>
      </c>
      <c r="E177" s="17" t="s">
        <v>269</v>
      </c>
      <c r="F177" s="17" t="s">
        <v>272</v>
      </c>
      <c r="G177" s="17" t="s">
        <v>50</v>
      </c>
      <c r="H177" s="20" t="s">
        <v>271</v>
      </c>
      <c r="I177" s="17">
        <v>2022</v>
      </c>
      <c r="J177" s="21">
        <v>44783</v>
      </c>
      <c r="K177" s="21"/>
      <c r="L177" s="21">
        <v>45147</v>
      </c>
      <c r="M177" s="17"/>
      <c r="N177" s="17"/>
      <c r="O177" s="22"/>
      <c r="P177" s="22">
        <v>2400</v>
      </c>
      <c r="Q177" s="23">
        <v>1200</v>
      </c>
      <c r="R177" s="17" t="s">
        <v>73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275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/>
      <c r="N178" s="17"/>
      <c r="O178" s="22">
        <v>7887.03</v>
      </c>
      <c r="P178" s="22">
        <f t="shared" ref="P178:P183" si="3">O178*12</f>
        <v>94644.36</v>
      </c>
      <c r="Q178" s="23" t="s">
        <v>34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277</v>
      </c>
      <c r="G179" s="17" t="s">
        <v>27</v>
      </c>
      <c r="H179" s="20" t="s">
        <v>276</v>
      </c>
      <c r="I179" s="17">
        <v>2022</v>
      </c>
      <c r="J179" s="21">
        <v>44866</v>
      </c>
      <c r="K179" s="21"/>
      <c r="L179" s="21">
        <v>45230</v>
      </c>
      <c r="M179" s="17" t="s">
        <v>31</v>
      </c>
      <c r="N179" s="17"/>
      <c r="O179" s="22">
        <v>7887.03</v>
      </c>
      <c r="P179" s="22">
        <f t="shared" si="3"/>
        <v>94644.36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332</v>
      </c>
      <c r="G180" s="17" t="s">
        <v>27</v>
      </c>
      <c r="H180" s="20" t="s">
        <v>276</v>
      </c>
      <c r="I180" s="17">
        <v>2022</v>
      </c>
      <c r="J180" s="21">
        <v>44866</v>
      </c>
      <c r="K180" s="21"/>
      <c r="L180" s="21">
        <v>45230</v>
      </c>
      <c r="M180" s="17" t="s">
        <v>33</v>
      </c>
      <c r="N180" s="17"/>
      <c r="O180" s="22">
        <v>8453.49</v>
      </c>
      <c r="P180" s="22">
        <f t="shared" si="3"/>
        <v>101441.88</v>
      </c>
      <c r="Q180" s="23">
        <v>67777.419999999984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335</v>
      </c>
      <c r="G181" s="17" t="s">
        <v>27</v>
      </c>
      <c r="H181" s="20" t="s">
        <v>276</v>
      </c>
      <c r="I181" s="17">
        <v>2022</v>
      </c>
      <c r="J181" s="21">
        <v>45231</v>
      </c>
      <c r="K181" s="21" t="s">
        <v>31</v>
      </c>
      <c r="L181" s="21">
        <v>45596</v>
      </c>
      <c r="M181" s="17"/>
      <c r="N181" s="17"/>
      <c r="O181" s="22">
        <v>8458.59</v>
      </c>
      <c r="P181" s="22">
        <f t="shared" si="3"/>
        <v>101503.08</v>
      </c>
      <c r="Q181" s="23">
        <v>67777.419999999984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x14ac:dyDescent="0.3">
      <c r="A182" s="17">
        <v>28</v>
      </c>
      <c r="B182" s="18" t="s">
        <v>223</v>
      </c>
      <c r="C182" s="19">
        <v>5465222000101</v>
      </c>
      <c r="D182" s="18" t="s">
        <v>273</v>
      </c>
      <c r="E182" s="17" t="s">
        <v>274</v>
      </c>
      <c r="F182" s="17" t="s">
        <v>333</v>
      </c>
      <c r="G182" s="17" t="s">
        <v>27</v>
      </c>
      <c r="H182" s="20" t="s">
        <v>276</v>
      </c>
      <c r="I182" s="17">
        <v>2022</v>
      </c>
      <c r="J182" s="21">
        <v>45231</v>
      </c>
      <c r="K182" s="21"/>
      <c r="L182" s="21">
        <v>45596</v>
      </c>
      <c r="M182" s="17" t="s">
        <v>33</v>
      </c>
      <c r="N182" s="17"/>
      <c r="O182" s="22">
        <v>9116.4</v>
      </c>
      <c r="P182" s="22">
        <f t="shared" si="3"/>
        <v>109396.79999999999</v>
      </c>
      <c r="Q182" s="23">
        <v>0</v>
      </c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x14ac:dyDescent="0.3">
      <c r="A183" s="17">
        <v>28</v>
      </c>
      <c r="B183" s="18" t="s">
        <v>223</v>
      </c>
      <c r="C183" s="19">
        <v>5465222000101</v>
      </c>
      <c r="D183" s="18" t="s">
        <v>273</v>
      </c>
      <c r="E183" s="17" t="s">
        <v>274</v>
      </c>
      <c r="F183" s="17" t="s">
        <v>334</v>
      </c>
      <c r="G183" s="17" t="s">
        <v>27</v>
      </c>
      <c r="H183" s="20" t="s">
        <v>276</v>
      </c>
      <c r="I183" s="17">
        <v>2022</v>
      </c>
      <c r="J183" s="21">
        <v>45231</v>
      </c>
      <c r="K183" s="21"/>
      <c r="L183" s="21">
        <v>45596</v>
      </c>
      <c r="M183" s="17" t="s">
        <v>37</v>
      </c>
      <c r="N183" s="17"/>
      <c r="O183" s="22">
        <v>9116.4</v>
      </c>
      <c r="P183" s="22">
        <f t="shared" si="3"/>
        <v>109396.79999999999</v>
      </c>
      <c r="Q183" s="23">
        <v>30382.400000000001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x14ac:dyDescent="0.3">
      <c r="A184" s="17">
        <v>29</v>
      </c>
      <c r="B184" s="18" t="s">
        <v>278</v>
      </c>
      <c r="C184" s="19">
        <v>40495477000100</v>
      </c>
      <c r="D184" s="18" t="s">
        <v>279</v>
      </c>
      <c r="E184" s="17" t="s">
        <v>280</v>
      </c>
      <c r="F184" s="17" t="s">
        <v>281</v>
      </c>
      <c r="G184" s="17" t="s">
        <v>63</v>
      </c>
      <c r="H184" s="20" t="s">
        <v>282</v>
      </c>
      <c r="I184" s="17">
        <v>2022</v>
      </c>
      <c r="J184" s="21">
        <v>44911</v>
      </c>
      <c r="K184" s="21"/>
      <c r="L184" s="21">
        <v>45275</v>
      </c>
      <c r="M184" s="17"/>
      <c r="N184" s="17"/>
      <c r="O184" s="22"/>
      <c r="P184" s="22">
        <v>599</v>
      </c>
      <c r="Q184" s="23"/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x14ac:dyDescent="0.3">
      <c r="A185" s="17">
        <v>30</v>
      </c>
      <c r="B185" s="18" t="s">
        <v>283</v>
      </c>
      <c r="C185" s="19">
        <v>18993876000141</v>
      </c>
      <c r="D185" s="18" t="s">
        <v>284</v>
      </c>
      <c r="E185" s="17" t="s">
        <v>285</v>
      </c>
      <c r="F185" s="17" t="s">
        <v>286</v>
      </c>
      <c r="G185" s="17" t="s">
        <v>63</v>
      </c>
      <c r="H185" s="20">
        <v>17</v>
      </c>
      <c r="I185" s="17">
        <v>2022</v>
      </c>
      <c r="J185" s="21">
        <v>44768</v>
      </c>
      <c r="K185" s="21"/>
      <c r="L185" s="21">
        <v>45132</v>
      </c>
      <c r="M185" s="17"/>
      <c r="N185" s="17"/>
      <c r="O185" s="22"/>
      <c r="P185" s="22">
        <v>631.52</v>
      </c>
      <c r="Q185" s="23"/>
      <c r="R185" s="17" t="s">
        <v>73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x14ac:dyDescent="0.3">
      <c r="A186" s="17">
        <v>31</v>
      </c>
      <c r="B186" s="18" t="s">
        <v>267</v>
      </c>
      <c r="C186" s="19">
        <v>7730838000180</v>
      </c>
      <c r="D186" s="18" t="s">
        <v>268</v>
      </c>
      <c r="E186" s="17" t="s">
        <v>309</v>
      </c>
      <c r="F186" s="17" t="s">
        <v>310</v>
      </c>
      <c r="G186" s="17" t="s">
        <v>50</v>
      </c>
      <c r="H186" s="20" t="s">
        <v>205</v>
      </c>
      <c r="I186" s="17">
        <v>2023</v>
      </c>
      <c r="J186" s="21">
        <v>45200</v>
      </c>
      <c r="K186" s="21"/>
      <c r="L186" s="21">
        <v>45565</v>
      </c>
      <c r="M186" s="17"/>
      <c r="N186" s="17"/>
      <c r="O186" s="22">
        <f>P186/4</f>
        <v>675</v>
      </c>
      <c r="P186" s="22">
        <v>2700</v>
      </c>
      <c r="Q186" s="23">
        <v>675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x14ac:dyDescent="0.3">
      <c r="A187" s="17">
        <v>31</v>
      </c>
      <c r="B187" s="18" t="s">
        <v>267</v>
      </c>
      <c r="C187" s="19">
        <v>7730838000180</v>
      </c>
      <c r="D187" s="18" t="s">
        <v>268</v>
      </c>
      <c r="E187" s="17" t="s">
        <v>309</v>
      </c>
      <c r="F187" s="17" t="s">
        <v>336</v>
      </c>
      <c r="G187" s="17" t="s">
        <v>50</v>
      </c>
      <c r="H187" s="20" t="s">
        <v>205</v>
      </c>
      <c r="I187" s="17">
        <v>2023</v>
      </c>
      <c r="J187" s="21">
        <v>45200</v>
      </c>
      <c r="K187" s="21"/>
      <c r="L187" s="21">
        <v>45565</v>
      </c>
      <c r="M187" s="17" t="s">
        <v>31</v>
      </c>
      <c r="N187" s="17"/>
      <c r="O187" s="22">
        <f>P187/4</f>
        <v>675</v>
      </c>
      <c r="P187" s="22">
        <v>2700</v>
      </c>
      <c r="Q187" s="23">
        <v>1200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313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/>
      <c r="N188" s="17"/>
      <c r="O188" s="22">
        <v>7845.66</v>
      </c>
      <c r="P188" s="22">
        <f t="shared" ref="P188:P194" si="4">O188*12</f>
        <v>94147.92</v>
      </c>
      <c r="Q188" s="23">
        <v>34386.6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337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31</v>
      </c>
      <c r="N189" s="17"/>
      <c r="O189" s="22">
        <v>8386.98</v>
      </c>
      <c r="P189" s="22">
        <f t="shared" si="4"/>
        <v>100643.76</v>
      </c>
      <c r="Q189" s="23">
        <v>34386.6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32</v>
      </c>
      <c r="B190" s="18" t="s">
        <v>311</v>
      </c>
      <c r="C190" s="19">
        <v>10624354000160</v>
      </c>
      <c r="D190" s="18" t="s">
        <v>132</v>
      </c>
      <c r="E190" s="17" t="s">
        <v>312</v>
      </c>
      <c r="F190" s="17" t="s">
        <v>338</v>
      </c>
      <c r="G190" s="17" t="s">
        <v>27</v>
      </c>
      <c r="H190" s="20" t="s">
        <v>51</v>
      </c>
      <c r="I190" s="17">
        <v>2023</v>
      </c>
      <c r="J190" s="21">
        <v>45167</v>
      </c>
      <c r="K190" s="21"/>
      <c r="L190" s="21">
        <v>45532</v>
      </c>
      <c r="M190" s="17" t="s">
        <v>33</v>
      </c>
      <c r="N190" s="17"/>
      <c r="O190" s="22">
        <v>8386.98</v>
      </c>
      <c r="P190" s="22">
        <f t="shared" si="4"/>
        <v>100643.76</v>
      </c>
      <c r="Q190" s="23">
        <v>45106.350000000006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x14ac:dyDescent="0.3">
      <c r="A191" s="17">
        <v>32</v>
      </c>
      <c r="B191" s="18" t="s">
        <v>311</v>
      </c>
      <c r="C191" s="19">
        <v>10624354000160</v>
      </c>
      <c r="D191" s="18" t="s">
        <v>132</v>
      </c>
      <c r="E191" s="17" t="s">
        <v>312</v>
      </c>
      <c r="F191" s="17" t="s">
        <v>339</v>
      </c>
      <c r="G191" s="17" t="s">
        <v>27</v>
      </c>
      <c r="H191" s="20" t="s">
        <v>51</v>
      </c>
      <c r="I191" s="17">
        <v>2023</v>
      </c>
      <c r="J191" s="21">
        <v>45167</v>
      </c>
      <c r="K191" s="21"/>
      <c r="L191" s="21">
        <v>45532</v>
      </c>
      <c r="M191" s="17" t="s">
        <v>37</v>
      </c>
      <c r="N191" s="17"/>
      <c r="O191" s="22">
        <v>9021.27</v>
      </c>
      <c r="P191" s="22">
        <f t="shared" si="4"/>
        <v>108255.24</v>
      </c>
      <c r="Q191" s="23">
        <v>0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x14ac:dyDescent="0.3">
      <c r="A192" s="17">
        <v>33</v>
      </c>
      <c r="B192" s="18" t="s">
        <v>314</v>
      </c>
      <c r="C192" s="19">
        <v>7432517000107</v>
      </c>
      <c r="D192" s="18" t="s">
        <v>315</v>
      </c>
      <c r="E192" s="17" t="s">
        <v>316</v>
      </c>
      <c r="F192" s="17" t="s">
        <v>317</v>
      </c>
      <c r="G192" s="17" t="s">
        <v>27</v>
      </c>
      <c r="H192" s="20" t="s">
        <v>265</v>
      </c>
      <c r="I192" s="17">
        <v>2023</v>
      </c>
      <c r="J192" s="21">
        <v>45200</v>
      </c>
      <c r="K192" s="21"/>
      <c r="L192" s="21">
        <v>45565</v>
      </c>
      <c r="M192" s="17"/>
      <c r="N192" s="17"/>
      <c r="O192" s="22">
        <v>9156</v>
      </c>
      <c r="P192" s="22">
        <f t="shared" si="4"/>
        <v>109872</v>
      </c>
      <c r="Q192" s="23">
        <v>20594.55</v>
      </c>
      <c r="R192" s="17" t="s">
        <v>29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x14ac:dyDescent="0.3">
      <c r="A193" s="17">
        <v>33</v>
      </c>
      <c r="B193" s="18" t="s">
        <v>314</v>
      </c>
      <c r="C193" s="19">
        <v>7432517000107</v>
      </c>
      <c r="D193" s="18" t="s">
        <v>315</v>
      </c>
      <c r="E193" s="17" t="s">
        <v>316</v>
      </c>
      <c r="F193" s="17" t="s">
        <v>340</v>
      </c>
      <c r="G193" s="17" t="s">
        <v>27</v>
      </c>
      <c r="H193" s="20" t="s">
        <v>265</v>
      </c>
      <c r="I193" s="17">
        <v>2023</v>
      </c>
      <c r="J193" s="21">
        <v>45200</v>
      </c>
      <c r="K193" s="21"/>
      <c r="L193" s="21">
        <v>45565</v>
      </c>
      <c r="M193" s="17" t="s">
        <v>31</v>
      </c>
      <c r="N193" s="17"/>
      <c r="O193" s="22">
        <v>9156</v>
      </c>
      <c r="P193" s="22">
        <f t="shared" si="4"/>
        <v>109872</v>
      </c>
      <c r="Q193" s="23">
        <v>39467.25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34</v>
      </c>
      <c r="B194" s="18" t="s">
        <v>342</v>
      </c>
      <c r="C194" s="19"/>
      <c r="D194" s="18"/>
      <c r="E194" s="17"/>
      <c r="F194" s="17" t="s">
        <v>343</v>
      </c>
      <c r="G194" s="17" t="s">
        <v>50</v>
      </c>
      <c r="H194" s="20" t="s">
        <v>51</v>
      </c>
      <c r="I194" s="17">
        <v>2024</v>
      </c>
      <c r="J194" s="21">
        <v>45433</v>
      </c>
      <c r="K194" s="21"/>
      <c r="L194" s="21">
        <v>45797</v>
      </c>
      <c r="M194" s="17"/>
      <c r="N194" s="17"/>
      <c r="O194" s="22">
        <v>1380</v>
      </c>
      <c r="P194" s="22">
        <f t="shared" si="4"/>
        <v>16560</v>
      </c>
      <c r="Q194" s="23">
        <v>0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x14ac:dyDescent="0.3">
      <c r="A195" s="17">
        <v>35</v>
      </c>
      <c r="B195" s="18" t="s">
        <v>344</v>
      </c>
      <c r="C195" s="19"/>
      <c r="D195" s="18"/>
      <c r="E195" s="17"/>
      <c r="F195" s="17" t="s">
        <v>345</v>
      </c>
      <c r="G195" s="17" t="s">
        <v>27</v>
      </c>
      <c r="H195" s="20" t="s">
        <v>130</v>
      </c>
      <c r="I195" s="17">
        <v>2024</v>
      </c>
      <c r="J195" s="21">
        <v>45427</v>
      </c>
      <c r="K195" s="21"/>
      <c r="L195" s="21">
        <v>45791</v>
      </c>
      <c r="M195" s="17"/>
      <c r="N195" s="17"/>
      <c r="O195" s="22">
        <v>7500</v>
      </c>
      <c r="P195" s="22">
        <f t="shared" ref="P195:P196" si="5">O195*12</f>
        <v>90000</v>
      </c>
      <c r="Q195" s="23">
        <v>1749.71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x14ac:dyDescent="0.3">
      <c r="A196" s="17">
        <v>36</v>
      </c>
      <c r="B196" s="18" t="s">
        <v>346</v>
      </c>
      <c r="C196" s="19"/>
      <c r="D196" s="18"/>
      <c r="E196" s="17"/>
      <c r="F196" s="17" t="s">
        <v>348</v>
      </c>
      <c r="G196" s="17" t="s">
        <v>50</v>
      </c>
      <c r="H196" s="20" t="s">
        <v>215</v>
      </c>
      <c r="I196" s="17">
        <v>2024</v>
      </c>
      <c r="J196" s="21" t="s">
        <v>347</v>
      </c>
      <c r="K196" s="21"/>
      <c r="L196" s="21">
        <v>45804</v>
      </c>
      <c r="M196" s="17"/>
      <c r="N196" s="17"/>
      <c r="O196" s="22">
        <v>370</v>
      </c>
      <c r="P196" s="22">
        <f t="shared" si="5"/>
        <v>4440</v>
      </c>
      <c r="Q196" s="23">
        <v>0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ht="14.1" customHeight="1" x14ac:dyDescent="0.3">
      <c r="A197" s="54" t="s">
        <v>287</v>
      </c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2" t="s">
        <v>288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2" t="s">
        <v>289</v>
      </c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2" t="s">
        <v>290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2" t="s">
        <v>291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2" t="s">
        <v>292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2" t="s">
        <v>293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2" t="s">
        <v>294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2" t="s">
        <v>295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2" t="s">
        <v>296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2" t="s">
        <v>297</v>
      </c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2" t="s">
        <v>298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2" t="s">
        <v>299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2" t="s">
        <v>300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2" t="s">
        <v>301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2" t="s">
        <v>302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customHeight="1" x14ac:dyDescent="0.3">
      <c r="A213" s="52" t="s">
        <v>303</v>
      </c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customHeight="1" x14ac:dyDescent="0.3">
      <c r="A214" s="52" t="s">
        <v>304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customHeight="1" x14ac:dyDescent="0.3">
      <c r="A215" s="52" t="s">
        <v>305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customHeight="1" x14ac:dyDescent="0.3">
      <c r="A216" s="52" t="s">
        <v>306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customHeight="1" x14ac:dyDescent="0.3">
      <c r="A217" s="53" t="s">
        <v>307</v>
      </c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39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39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</sheetData>
  <mergeCells count="27">
    <mergeCell ref="A215:L215"/>
    <mergeCell ref="A216:L216"/>
    <mergeCell ref="A217:L217"/>
    <mergeCell ref="A209:L209"/>
    <mergeCell ref="A210:L210"/>
    <mergeCell ref="A211:L211"/>
    <mergeCell ref="A212:L212"/>
    <mergeCell ref="A213:L213"/>
    <mergeCell ref="A214:L214"/>
    <mergeCell ref="A208:L208"/>
    <mergeCell ref="A197:L197"/>
    <mergeCell ref="A198:L198"/>
    <mergeCell ref="A199:L199"/>
    <mergeCell ref="A200:L200"/>
    <mergeCell ref="A201:L201"/>
    <mergeCell ref="A202:L202"/>
    <mergeCell ref="A203:L203"/>
    <mergeCell ref="A204:L204"/>
    <mergeCell ref="A205:L205"/>
    <mergeCell ref="A206:L206"/>
    <mergeCell ref="A207:L207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6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87"/>
  <sheetViews>
    <sheetView zoomScale="90" zoomScaleNormal="90" workbookViewId="0">
      <selection sqref="A1:A3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9" t="s">
        <v>318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16239.25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278593.91999999998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278593.91999999998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278593.91999999998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278593.91999999998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398.37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10577.44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2559.52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3456.77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3456.77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16281.830000000002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7303.02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1079.1999999999998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85212.64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0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26952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>O169*12</f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>O170*12</f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>O171*12</f>
        <v>68454.12</v>
      </c>
      <c r="Q171" s="23">
        <v>23218.379999999997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264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 t="s">
        <v>34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26</v>
      </c>
      <c r="B173" s="18" t="s">
        <v>261</v>
      </c>
      <c r="C173" s="19">
        <v>109461647000195</v>
      </c>
      <c r="D173" s="18" t="s">
        <v>262</v>
      </c>
      <c r="E173" s="17" t="s">
        <v>263</v>
      </c>
      <c r="F173" s="17" t="s">
        <v>266</v>
      </c>
      <c r="G173" s="17" t="s">
        <v>27</v>
      </c>
      <c r="H173" s="20" t="s">
        <v>265</v>
      </c>
      <c r="I173" s="17">
        <v>2022</v>
      </c>
      <c r="J173" s="21">
        <v>44743</v>
      </c>
      <c r="K173" s="21"/>
      <c r="L173" s="21">
        <v>45107</v>
      </c>
      <c r="M173" s="17"/>
      <c r="N173" s="17"/>
      <c r="O173" s="22"/>
      <c r="P173" s="22">
        <v>627.32000000000005</v>
      </c>
      <c r="Q173" s="23">
        <v>112.92</v>
      </c>
      <c r="R173" s="17" t="s">
        <v>73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270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600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27</v>
      </c>
      <c r="B175" s="18" t="s">
        <v>267</v>
      </c>
      <c r="C175" s="19">
        <v>7730838000180</v>
      </c>
      <c r="D175" s="18" t="s">
        <v>268</v>
      </c>
      <c r="E175" s="17" t="s">
        <v>269</v>
      </c>
      <c r="F175" s="17" t="s">
        <v>272</v>
      </c>
      <c r="G175" s="17" t="s">
        <v>50</v>
      </c>
      <c r="H175" s="20" t="s">
        <v>271</v>
      </c>
      <c r="I175" s="17">
        <v>2022</v>
      </c>
      <c r="J175" s="21">
        <v>44783</v>
      </c>
      <c r="K175" s="21"/>
      <c r="L175" s="21">
        <v>45147</v>
      </c>
      <c r="M175" s="17"/>
      <c r="N175" s="17"/>
      <c r="O175" s="22"/>
      <c r="P175" s="22">
        <v>2400</v>
      </c>
      <c r="Q175" s="23">
        <v>1200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275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/>
      <c r="N176" s="17"/>
      <c r="O176" s="22">
        <v>7887.03</v>
      </c>
      <c r="P176" s="22">
        <f t="shared" ref="P176:P181" si="2">O176*12</f>
        <v>94644.36</v>
      </c>
      <c r="Q176" s="23" t="s">
        <v>34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277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31</v>
      </c>
      <c r="N177" s="17"/>
      <c r="O177" s="22">
        <v>7887.03</v>
      </c>
      <c r="P177" s="22">
        <f t="shared" si="2"/>
        <v>94644.36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332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 t="s">
        <v>33</v>
      </c>
      <c r="N178" s="17"/>
      <c r="O178" s="22">
        <v>8453.49</v>
      </c>
      <c r="P178" s="22">
        <f t="shared" si="2"/>
        <v>101441.88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335</v>
      </c>
      <c r="G179" s="17" t="s">
        <v>27</v>
      </c>
      <c r="H179" s="20" t="s">
        <v>276</v>
      </c>
      <c r="I179" s="17">
        <v>2022</v>
      </c>
      <c r="J179" s="21">
        <v>45231</v>
      </c>
      <c r="K179" s="21" t="s">
        <v>31</v>
      </c>
      <c r="L179" s="21">
        <v>45596</v>
      </c>
      <c r="M179" s="17"/>
      <c r="N179" s="17"/>
      <c r="O179" s="22">
        <v>8458.59</v>
      </c>
      <c r="P179" s="22">
        <f t="shared" si="2"/>
        <v>101503.08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333</v>
      </c>
      <c r="G180" s="17" t="s">
        <v>27</v>
      </c>
      <c r="H180" s="20" t="s">
        <v>276</v>
      </c>
      <c r="I180" s="17">
        <v>2022</v>
      </c>
      <c r="J180" s="21">
        <v>45231</v>
      </c>
      <c r="K180" s="21"/>
      <c r="L180" s="21">
        <v>45596</v>
      </c>
      <c r="M180" s="17" t="s">
        <v>33</v>
      </c>
      <c r="N180" s="17"/>
      <c r="O180" s="22">
        <v>9116.4</v>
      </c>
      <c r="P180" s="22">
        <f t="shared" si="2"/>
        <v>109396.79999999999</v>
      </c>
      <c r="Q180" s="23">
        <v>0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334</v>
      </c>
      <c r="G181" s="17" t="s">
        <v>27</v>
      </c>
      <c r="H181" s="20" t="s">
        <v>276</v>
      </c>
      <c r="I181" s="17">
        <v>2022</v>
      </c>
      <c r="J181" s="21">
        <v>45231</v>
      </c>
      <c r="K181" s="21"/>
      <c r="L181" s="21">
        <v>45596</v>
      </c>
      <c r="M181" s="17" t="s">
        <v>37</v>
      </c>
      <c r="N181" s="17"/>
      <c r="O181" s="22">
        <v>9116.4</v>
      </c>
      <c r="P181" s="22">
        <f t="shared" si="2"/>
        <v>109396.79999999999</v>
      </c>
      <c r="Q181" s="23">
        <v>24306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29</v>
      </c>
      <c r="B182" s="18" t="s">
        <v>278</v>
      </c>
      <c r="C182" s="19">
        <v>40495477000100</v>
      </c>
      <c r="D182" s="18" t="s">
        <v>279</v>
      </c>
      <c r="E182" s="17" t="s">
        <v>280</v>
      </c>
      <c r="F182" s="17" t="s">
        <v>281</v>
      </c>
      <c r="G182" s="17" t="s">
        <v>63</v>
      </c>
      <c r="H182" s="20" t="s">
        <v>282</v>
      </c>
      <c r="I182" s="17">
        <v>2022</v>
      </c>
      <c r="J182" s="21">
        <v>44911</v>
      </c>
      <c r="K182" s="21"/>
      <c r="L182" s="21">
        <v>45275</v>
      </c>
      <c r="M182" s="17"/>
      <c r="N182" s="17"/>
      <c r="O182" s="22"/>
      <c r="P182" s="22">
        <v>599</v>
      </c>
      <c r="Q182" s="23"/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30</v>
      </c>
      <c r="B183" s="18" t="s">
        <v>283</v>
      </c>
      <c r="C183" s="19">
        <v>18993876000141</v>
      </c>
      <c r="D183" s="18" t="s">
        <v>284</v>
      </c>
      <c r="E183" s="17" t="s">
        <v>285</v>
      </c>
      <c r="F183" s="17" t="s">
        <v>286</v>
      </c>
      <c r="G183" s="17" t="s">
        <v>63</v>
      </c>
      <c r="H183" s="20">
        <v>17</v>
      </c>
      <c r="I183" s="17">
        <v>2022</v>
      </c>
      <c r="J183" s="21">
        <v>44768</v>
      </c>
      <c r="K183" s="21"/>
      <c r="L183" s="21">
        <v>45132</v>
      </c>
      <c r="M183" s="17"/>
      <c r="N183" s="17"/>
      <c r="O183" s="22"/>
      <c r="P183" s="22">
        <v>631.52</v>
      </c>
      <c r="Q183" s="23"/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310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/>
      <c r="N184" s="17"/>
      <c r="O184" s="22">
        <f>P184/4</f>
        <v>675</v>
      </c>
      <c r="P184" s="22">
        <v>2700</v>
      </c>
      <c r="Q184" s="23">
        <v>675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31</v>
      </c>
      <c r="B185" s="18" t="s">
        <v>267</v>
      </c>
      <c r="C185" s="19">
        <v>7730838000180</v>
      </c>
      <c r="D185" s="18" t="s">
        <v>268</v>
      </c>
      <c r="E185" s="17" t="s">
        <v>309</v>
      </c>
      <c r="F185" s="17" t="s">
        <v>336</v>
      </c>
      <c r="G185" s="17" t="s">
        <v>50</v>
      </c>
      <c r="H185" s="20" t="s">
        <v>205</v>
      </c>
      <c r="I185" s="17">
        <v>2023</v>
      </c>
      <c r="J185" s="21">
        <v>45200</v>
      </c>
      <c r="K185" s="21"/>
      <c r="L185" s="21">
        <v>45565</v>
      </c>
      <c r="M185" s="17" t="s">
        <v>31</v>
      </c>
      <c r="N185" s="17"/>
      <c r="O185" s="22">
        <f>P185/4</f>
        <v>675</v>
      </c>
      <c r="P185" s="22">
        <v>2700</v>
      </c>
      <c r="Q185" s="23">
        <v>600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313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/>
      <c r="N186" s="17"/>
      <c r="O186" s="22">
        <v>7845.66</v>
      </c>
      <c r="P186" s="22">
        <f t="shared" ref="P186:P191" si="3">O186*12</f>
        <v>94147.92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337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31</v>
      </c>
      <c r="N187" s="17"/>
      <c r="O187" s="22">
        <v>8386.98</v>
      </c>
      <c r="P187" s="22">
        <f t="shared" si="3"/>
        <v>100643.76</v>
      </c>
      <c r="Q187" s="23">
        <v>34386.6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338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33</v>
      </c>
      <c r="N188" s="17"/>
      <c r="O188" s="22">
        <v>8386.98</v>
      </c>
      <c r="P188" s="22">
        <f t="shared" si="3"/>
        <v>100643.76</v>
      </c>
      <c r="Q188" s="23">
        <v>36085.08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339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37</v>
      </c>
      <c r="N189" s="17"/>
      <c r="O189" s="22">
        <v>9021.27</v>
      </c>
      <c r="P189" s="22">
        <f t="shared" si="3"/>
        <v>108255.24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317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/>
      <c r="N190" s="17"/>
      <c r="O190" s="22">
        <v>9156</v>
      </c>
      <c r="P190" s="22">
        <f t="shared" si="3"/>
        <v>109872</v>
      </c>
      <c r="Q190" s="23">
        <v>20594.55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s="25" customFormat="1" ht="27.6" x14ac:dyDescent="0.3">
      <c r="A191" s="17">
        <v>33</v>
      </c>
      <c r="B191" s="18" t="s">
        <v>314</v>
      </c>
      <c r="C191" s="19">
        <v>7432517000107</v>
      </c>
      <c r="D191" s="18" t="s">
        <v>315</v>
      </c>
      <c r="E191" s="17" t="s">
        <v>316</v>
      </c>
      <c r="F191" s="17" t="s">
        <v>340</v>
      </c>
      <c r="G191" s="17" t="s">
        <v>27</v>
      </c>
      <c r="H191" s="20" t="s">
        <v>265</v>
      </c>
      <c r="I191" s="17">
        <v>2023</v>
      </c>
      <c r="J191" s="21">
        <v>45200</v>
      </c>
      <c r="K191" s="21"/>
      <c r="L191" s="21">
        <v>45565</v>
      </c>
      <c r="M191" s="17" t="s">
        <v>31</v>
      </c>
      <c r="N191" s="17"/>
      <c r="O191" s="22">
        <v>9156</v>
      </c>
      <c r="P191" s="22">
        <f t="shared" si="3"/>
        <v>109872</v>
      </c>
      <c r="Q191" s="23">
        <v>31573.8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8" ht="14.1" customHeight="1" x14ac:dyDescent="0.3">
      <c r="A192" s="51" t="s">
        <v>287</v>
      </c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2" t="s">
        <v>288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2" t="s">
        <v>289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2" t="s">
        <v>290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2" t="s">
        <v>291</v>
      </c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2" t="s">
        <v>292</v>
      </c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2" t="s">
        <v>293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2" t="s">
        <v>294</v>
      </c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2" t="s">
        <v>295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2" t="s">
        <v>296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2" t="s">
        <v>297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2" t="s">
        <v>298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2" t="s">
        <v>299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2" t="s">
        <v>300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2" t="s">
        <v>301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2" t="s">
        <v>302</v>
      </c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2" t="s">
        <v>303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2" t="s">
        <v>304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2" t="s">
        <v>305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2" t="s">
        <v>306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3" t="s">
        <v>307</v>
      </c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38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39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</sheetData>
  <mergeCells count="27">
    <mergeCell ref="A210:L210"/>
    <mergeCell ref="A211:L211"/>
    <mergeCell ref="A212:L212"/>
    <mergeCell ref="A204:L204"/>
    <mergeCell ref="A205:L205"/>
    <mergeCell ref="A206:L206"/>
    <mergeCell ref="A207:L207"/>
    <mergeCell ref="A208:L208"/>
    <mergeCell ref="A209:L209"/>
    <mergeCell ref="A203:L203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202:L20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1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2" orientation="landscape" horizontalDpi="300" verticalDpi="30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87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9" t="s">
        <v>318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11620.93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208945.44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208945.44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208945.44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208945.44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373.48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7933.08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1869.8400000000001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3456.77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3456.77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8352.2400000000016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6406.79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660.3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63909.479999999996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0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20214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>O169*12</f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>O170*12</f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>O171*12</f>
        <v>68454.12</v>
      </c>
      <c r="Q171" s="23">
        <v>17113.53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264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 t="s">
        <v>34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26</v>
      </c>
      <c r="B173" s="18" t="s">
        <v>261</v>
      </c>
      <c r="C173" s="19">
        <v>109461647000195</v>
      </c>
      <c r="D173" s="18" t="s">
        <v>262</v>
      </c>
      <c r="E173" s="17" t="s">
        <v>263</v>
      </c>
      <c r="F173" s="17" t="s">
        <v>266</v>
      </c>
      <c r="G173" s="17" t="s">
        <v>27</v>
      </c>
      <c r="H173" s="20" t="s">
        <v>265</v>
      </c>
      <c r="I173" s="17">
        <v>2022</v>
      </c>
      <c r="J173" s="21">
        <v>44743</v>
      </c>
      <c r="K173" s="21"/>
      <c r="L173" s="21">
        <v>45107</v>
      </c>
      <c r="M173" s="17"/>
      <c r="N173" s="17"/>
      <c r="O173" s="22"/>
      <c r="P173" s="22">
        <v>627.32000000000005</v>
      </c>
      <c r="Q173" s="23">
        <v>112.92</v>
      </c>
      <c r="R173" s="17" t="s">
        <v>73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270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600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27</v>
      </c>
      <c r="B175" s="18" t="s">
        <v>267</v>
      </c>
      <c r="C175" s="19">
        <v>7730838000180</v>
      </c>
      <c r="D175" s="18" t="s">
        <v>268</v>
      </c>
      <c r="E175" s="17" t="s">
        <v>269</v>
      </c>
      <c r="F175" s="17" t="s">
        <v>272</v>
      </c>
      <c r="G175" s="17" t="s">
        <v>50</v>
      </c>
      <c r="H175" s="20" t="s">
        <v>271</v>
      </c>
      <c r="I175" s="17">
        <v>2022</v>
      </c>
      <c r="J175" s="21">
        <v>44783</v>
      </c>
      <c r="K175" s="21"/>
      <c r="L175" s="21">
        <v>45147</v>
      </c>
      <c r="M175" s="17"/>
      <c r="N175" s="17"/>
      <c r="O175" s="22"/>
      <c r="P175" s="22">
        <v>2400</v>
      </c>
      <c r="Q175" s="23">
        <v>1200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275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/>
      <c r="N176" s="17"/>
      <c r="O176" s="22">
        <v>7887.03</v>
      </c>
      <c r="P176" s="22">
        <f t="shared" ref="P176:P181" si="2">O176*12</f>
        <v>94644.36</v>
      </c>
      <c r="Q176" s="23" t="s">
        <v>34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277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31</v>
      </c>
      <c r="N177" s="17"/>
      <c r="O177" s="22">
        <v>7887.03</v>
      </c>
      <c r="P177" s="22">
        <f t="shared" si="2"/>
        <v>94644.36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332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 t="s">
        <v>33</v>
      </c>
      <c r="N178" s="17"/>
      <c r="O178" s="22">
        <v>8453.49</v>
      </c>
      <c r="P178" s="22">
        <f t="shared" si="2"/>
        <v>101441.88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335</v>
      </c>
      <c r="G179" s="17" t="s">
        <v>27</v>
      </c>
      <c r="H179" s="20" t="s">
        <v>276</v>
      </c>
      <c r="I179" s="17">
        <v>2022</v>
      </c>
      <c r="J179" s="21">
        <v>45231</v>
      </c>
      <c r="K179" s="21" t="s">
        <v>31</v>
      </c>
      <c r="L179" s="21">
        <v>45596</v>
      </c>
      <c r="M179" s="17"/>
      <c r="N179" s="17"/>
      <c r="O179" s="22">
        <v>8458.59</v>
      </c>
      <c r="P179" s="22">
        <f t="shared" si="2"/>
        <v>101503.08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333</v>
      </c>
      <c r="G180" s="17" t="s">
        <v>27</v>
      </c>
      <c r="H180" s="20" t="s">
        <v>276</v>
      </c>
      <c r="I180" s="17">
        <v>2022</v>
      </c>
      <c r="J180" s="21">
        <v>45231</v>
      </c>
      <c r="K180" s="21"/>
      <c r="L180" s="21">
        <v>45596</v>
      </c>
      <c r="M180" s="17" t="s">
        <v>33</v>
      </c>
      <c r="N180" s="17"/>
      <c r="O180" s="22">
        <v>9116.4</v>
      </c>
      <c r="P180" s="22">
        <f t="shared" si="2"/>
        <v>109396.79999999999</v>
      </c>
      <c r="Q180" s="23">
        <v>0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334</v>
      </c>
      <c r="G181" s="17" t="s">
        <v>27</v>
      </c>
      <c r="H181" s="20" t="s">
        <v>276</v>
      </c>
      <c r="I181" s="17">
        <v>2022</v>
      </c>
      <c r="J181" s="21">
        <v>45231</v>
      </c>
      <c r="K181" s="21"/>
      <c r="L181" s="21">
        <v>45596</v>
      </c>
      <c r="M181" s="17" t="s">
        <v>37</v>
      </c>
      <c r="N181" s="17"/>
      <c r="O181" s="22">
        <v>9116.4</v>
      </c>
      <c r="P181" s="22">
        <f t="shared" si="2"/>
        <v>109396.79999999999</v>
      </c>
      <c r="Q181" s="23">
        <v>18229.599999999999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29</v>
      </c>
      <c r="B182" s="18" t="s">
        <v>278</v>
      </c>
      <c r="C182" s="19">
        <v>40495477000100</v>
      </c>
      <c r="D182" s="18" t="s">
        <v>279</v>
      </c>
      <c r="E182" s="17" t="s">
        <v>280</v>
      </c>
      <c r="F182" s="17" t="s">
        <v>281</v>
      </c>
      <c r="G182" s="17" t="s">
        <v>63</v>
      </c>
      <c r="H182" s="20" t="s">
        <v>282</v>
      </c>
      <c r="I182" s="17">
        <v>2022</v>
      </c>
      <c r="J182" s="21">
        <v>44911</v>
      </c>
      <c r="K182" s="21"/>
      <c r="L182" s="21">
        <v>45275</v>
      </c>
      <c r="M182" s="17"/>
      <c r="N182" s="17"/>
      <c r="O182" s="22"/>
      <c r="P182" s="22">
        <v>599</v>
      </c>
      <c r="Q182" s="23"/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30</v>
      </c>
      <c r="B183" s="18" t="s">
        <v>283</v>
      </c>
      <c r="C183" s="19">
        <v>18993876000141</v>
      </c>
      <c r="D183" s="18" t="s">
        <v>284</v>
      </c>
      <c r="E183" s="17" t="s">
        <v>285</v>
      </c>
      <c r="F183" s="17" t="s">
        <v>286</v>
      </c>
      <c r="G183" s="17" t="s">
        <v>63</v>
      </c>
      <c r="H183" s="20">
        <v>17</v>
      </c>
      <c r="I183" s="17">
        <v>2022</v>
      </c>
      <c r="J183" s="21">
        <v>44768</v>
      </c>
      <c r="K183" s="21"/>
      <c r="L183" s="21">
        <v>45132</v>
      </c>
      <c r="M183" s="17"/>
      <c r="N183" s="17"/>
      <c r="O183" s="22"/>
      <c r="P183" s="22">
        <v>631.52</v>
      </c>
      <c r="Q183" s="23"/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310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/>
      <c r="N184" s="17"/>
      <c r="O184" s="22">
        <f>P184/4</f>
        <v>675</v>
      </c>
      <c r="P184" s="22">
        <v>2700</v>
      </c>
      <c r="Q184" s="23">
        <v>675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31</v>
      </c>
      <c r="B185" s="18" t="s">
        <v>267</v>
      </c>
      <c r="C185" s="19">
        <v>7730838000180</v>
      </c>
      <c r="D185" s="18" t="s">
        <v>268</v>
      </c>
      <c r="E185" s="17" t="s">
        <v>309</v>
      </c>
      <c r="F185" s="17" t="s">
        <v>336</v>
      </c>
      <c r="G185" s="17" t="s">
        <v>50</v>
      </c>
      <c r="H185" s="20" t="s">
        <v>205</v>
      </c>
      <c r="I185" s="17">
        <v>2023</v>
      </c>
      <c r="J185" s="21">
        <v>45200</v>
      </c>
      <c r="K185" s="21"/>
      <c r="L185" s="21">
        <v>45565</v>
      </c>
      <c r="M185" s="17" t="s">
        <v>31</v>
      </c>
      <c r="N185" s="17"/>
      <c r="O185" s="22">
        <f>P185/4</f>
        <v>675</v>
      </c>
      <c r="P185" s="22">
        <v>2700</v>
      </c>
      <c r="Q185" s="23">
        <v>600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313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/>
      <c r="N186" s="17"/>
      <c r="O186" s="22">
        <v>7845.66</v>
      </c>
      <c r="P186" s="22">
        <f t="shared" ref="P186:P191" si="3">O186*12</f>
        <v>94147.92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337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31</v>
      </c>
      <c r="N187" s="17"/>
      <c r="O187" s="22">
        <v>8386.98</v>
      </c>
      <c r="P187" s="22">
        <f t="shared" si="3"/>
        <v>100643.76</v>
      </c>
      <c r="Q187" s="23">
        <v>34386.6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338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33</v>
      </c>
      <c r="N188" s="17"/>
      <c r="O188" s="22">
        <v>8386.98</v>
      </c>
      <c r="P188" s="22">
        <f t="shared" si="3"/>
        <v>100643.76</v>
      </c>
      <c r="Q188" s="23">
        <v>27063.809999999998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339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37</v>
      </c>
      <c r="N189" s="17"/>
      <c r="O189" s="22">
        <v>9021.27</v>
      </c>
      <c r="P189" s="22">
        <f t="shared" si="3"/>
        <v>108255.24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317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/>
      <c r="N190" s="17"/>
      <c r="O190" s="22">
        <v>9156</v>
      </c>
      <c r="P190" s="22">
        <f t="shared" si="3"/>
        <v>109872</v>
      </c>
      <c r="Q190" s="23">
        <v>20594.55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s="25" customFormat="1" ht="27.6" x14ac:dyDescent="0.3">
      <c r="A191" s="17">
        <v>33</v>
      </c>
      <c r="B191" s="18" t="s">
        <v>314</v>
      </c>
      <c r="C191" s="19">
        <v>7432517000107</v>
      </c>
      <c r="D191" s="18" t="s">
        <v>315</v>
      </c>
      <c r="E191" s="17" t="s">
        <v>316</v>
      </c>
      <c r="F191" s="17" t="s">
        <v>340</v>
      </c>
      <c r="G191" s="17" t="s">
        <v>27</v>
      </c>
      <c r="H191" s="20" t="s">
        <v>265</v>
      </c>
      <c r="I191" s="17">
        <v>2023</v>
      </c>
      <c r="J191" s="21">
        <v>45200</v>
      </c>
      <c r="K191" s="21"/>
      <c r="L191" s="21">
        <v>45565</v>
      </c>
      <c r="M191" s="17" t="s">
        <v>31</v>
      </c>
      <c r="N191" s="17"/>
      <c r="O191" s="22">
        <v>9156</v>
      </c>
      <c r="P191" s="22">
        <f t="shared" si="3"/>
        <v>109872</v>
      </c>
      <c r="Q191" s="23">
        <v>23680.35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8" ht="14.1" customHeight="1" x14ac:dyDescent="0.3">
      <c r="A192" s="51" t="s">
        <v>287</v>
      </c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2" t="s">
        <v>288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2" t="s">
        <v>289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2" t="s">
        <v>290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2" t="s">
        <v>291</v>
      </c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2" t="s">
        <v>292</v>
      </c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2" t="s">
        <v>293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2" t="s">
        <v>294</v>
      </c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2" t="s">
        <v>295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2" t="s">
        <v>296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2" t="s">
        <v>297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2" t="s">
        <v>298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2" t="s">
        <v>299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2" t="s">
        <v>300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2" t="s">
        <v>301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2" t="s">
        <v>302</v>
      </c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2" t="s">
        <v>303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2" t="s">
        <v>304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2" t="s">
        <v>305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2" t="s">
        <v>306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3" t="s">
        <v>307</v>
      </c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38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39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</sheetData>
  <mergeCells count="27">
    <mergeCell ref="A210:L210"/>
    <mergeCell ref="A211:L211"/>
    <mergeCell ref="A212:L212"/>
    <mergeCell ref="A204:L204"/>
    <mergeCell ref="A205:L205"/>
    <mergeCell ref="A206:L206"/>
    <mergeCell ref="A207:L207"/>
    <mergeCell ref="A208:L208"/>
    <mergeCell ref="A209:L209"/>
    <mergeCell ref="A203:L203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202:L20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1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86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9" t="s">
        <v>318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7493.42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139296.95999999999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139296.95999999999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139296.95999999999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139296.95999999999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216.62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5288.72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v>1266.3400000000001</v>
      </c>
      <c r="P117" s="22">
        <v>15512.4</v>
      </c>
      <c r="Q117" s="23">
        <v>1266.3400000000001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2258.12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2258.12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v>4220.1000000000004</v>
      </c>
      <c r="P131" s="22">
        <v>74301</v>
      </c>
      <c r="Q131" s="23">
        <v>4220.1000000000004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5407.29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514.75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>O148*12</f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>O149*12</f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>O150*12</f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>O151*12</f>
        <v>383117.04</v>
      </c>
      <c r="Q151" s="23">
        <v>42606.319999999992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55.2" x14ac:dyDescent="0.3">
      <c r="A152" s="17">
        <v>23</v>
      </c>
      <c r="B152" s="18" t="s">
        <v>232</v>
      </c>
      <c r="C152" s="19">
        <v>15647579000156</v>
      </c>
      <c r="D152" s="18" t="s">
        <v>233</v>
      </c>
      <c r="E152" s="17">
        <v>52017</v>
      </c>
      <c r="F152" s="17" t="s">
        <v>234</v>
      </c>
      <c r="G152" s="17" t="s">
        <v>235</v>
      </c>
      <c r="H152" s="20" t="s">
        <v>228</v>
      </c>
      <c r="I152" s="17">
        <v>2017</v>
      </c>
      <c r="J152" s="21">
        <v>42871</v>
      </c>
      <c r="K152" s="21"/>
      <c r="L152" s="21">
        <v>43465</v>
      </c>
      <c r="M152" s="17"/>
      <c r="N152" s="17"/>
      <c r="O152" s="22">
        <v>453602</v>
      </c>
      <c r="P152" s="22">
        <v>3175214.02</v>
      </c>
      <c r="Q152" s="23">
        <v>1418148.28</v>
      </c>
      <c r="R152" s="17" t="s">
        <v>73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236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 t="s">
        <v>31</v>
      </c>
      <c r="O153" s="22">
        <v>453602</v>
      </c>
      <c r="P153" s="22">
        <v>3175214.02</v>
      </c>
      <c r="Q153" s="23" t="s">
        <v>34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237</v>
      </c>
      <c r="G154" s="17" t="s">
        <v>235</v>
      </c>
      <c r="H154" s="20" t="s">
        <v>228</v>
      </c>
      <c r="I154" s="17">
        <v>2017</v>
      </c>
      <c r="J154" s="21">
        <v>43466</v>
      </c>
      <c r="K154" s="21" t="s">
        <v>33</v>
      </c>
      <c r="L154" s="21">
        <v>43555</v>
      </c>
      <c r="M154" s="17"/>
      <c r="N154" s="17" t="s">
        <v>33</v>
      </c>
      <c r="O154" s="22">
        <v>949801.28</v>
      </c>
      <c r="P154" s="22">
        <v>2849403.84</v>
      </c>
      <c r="Q154" s="23">
        <v>991755.56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238</v>
      </c>
      <c r="G155" s="17" t="s">
        <v>235</v>
      </c>
      <c r="H155" s="20" t="s">
        <v>228</v>
      </c>
      <c r="I155" s="17">
        <v>2017</v>
      </c>
      <c r="J155" s="21">
        <v>43556</v>
      </c>
      <c r="K155" s="21" t="s">
        <v>37</v>
      </c>
      <c r="L155" s="21" t="s">
        <v>239</v>
      </c>
      <c r="M155" s="17"/>
      <c r="N155" s="17" t="s">
        <v>37</v>
      </c>
      <c r="O155" s="22">
        <v>643416.06000000006</v>
      </c>
      <c r="P155" s="22">
        <v>3217080.33</v>
      </c>
      <c r="Q155" s="23">
        <v>367676.51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240</v>
      </c>
      <c r="G156" s="17" t="s">
        <v>235</v>
      </c>
      <c r="H156" s="20" t="s">
        <v>228</v>
      </c>
      <c r="I156" s="17">
        <v>2017</v>
      </c>
      <c r="J156" s="21">
        <v>43739</v>
      </c>
      <c r="K156" s="21" t="s">
        <v>41</v>
      </c>
      <c r="L156" s="21">
        <v>43830</v>
      </c>
      <c r="M156" s="17"/>
      <c r="N156" s="17" t="s">
        <v>41</v>
      </c>
      <c r="O156" s="22">
        <v>2344089.06</v>
      </c>
      <c r="P156" s="22">
        <v>4708178.13</v>
      </c>
      <c r="Q156" s="23">
        <v>540000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241</v>
      </c>
      <c r="G157" s="17" t="s">
        <v>235</v>
      </c>
      <c r="H157" s="20" t="s">
        <v>228</v>
      </c>
      <c r="I157" s="17">
        <v>2017</v>
      </c>
      <c r="J157" s="21">
        <v>43831</v>
      </c>
      <c r="K157" s="21" t="s">
        <v>43</v>
      </c>
      <c r="L157" s="21">
        <v>44377</v>
      </c>
      <c r="M157" s="17"/>
      <c r="N157" s="17" t="s">
        <v>43</v>
      </c>
      <c r="O157" s="22">
        <v>924539</v>
      </c>
      <c r="P157" s="22">
        <v>5547234</v>
      </c>
      <c r="Q157" s="23">
        <v>839055.87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242</v>
      </c>
      <c r="G158" s="17" t="s">
        <v>235</v>
      </c>
      <c r="H158" s="20" t="s">
        <v>228</v>
      </c>
      <c r="I158" s="17">
        <v>2017</v>
      </c>
      <c r="J158" s="21">
        <v>44743</v>
      </c>
      <c r="K158" s="21" t="s">
        <v>114</v>
      </c>
      <c r="L158" s="21">
        <v>44696</v>
      </c>
      <c r="M158" s="17"/>
      <c r="N158" s="17" t="s">
        <v>114</v>
      </c>
      <c r="O158" s="22">
        <v>994771.94</v>
      </c>
      <c r="P158" s="22">
        <v>9947719.4399999995</v>
      </c>
      <c r="Q158" s="23">
        <v>2700000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243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/>
      <c r="O159" s="22">
        <v>850242.72</v>
      </c>
      <c r="P159" s="22">
        <v>1700485.44</v>
      </c>
      <c r="Q159" s="23">
        <v>556659.43999999994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244</v>
      </c>
      <c r="C160" s="19">
        <v>26749087000198</v>
      </c>
      <c r="D160" s="18" t="s">
        <v>245</v>
      </c>
      <c r="E160" s="17" t="s">
        <v>246</v>
      </c>
      <c r="F160" s="17" t="s">
        <v>247</v>
      </c>
      <c r="G160" s="17" t="s">
        <v>50</v>
      </c>
      <c r="H160" s="20" t="s">
        <v>215</v>
      </c>
      <c r="I160" s="17">
        <v>2022</v>
      </c>
      <c r="J160" s="21">
        <v>44714</v>
      </c>
      <c r="K160" s="21"/>
      <c r="L160" s="21">
        <v>45261</v>
      </c>
      <c r="M160" s="17"/>
      <c r="N160" s="17"/>
      <c r="O160" s="22"/>
      <c r="P160" s="22">
        <v>6616806.4400000004</v>
      </c>
      <c r="Q160" s="23">
        <v>3308403.21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248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3308403.18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351</v>
      </c>
      <c r="G162" s="17" t="s">
        <v>50</v>
      </c>
      <c r="H162" s="20" t="s">
        <v>215</v>
      </c>
      <c r="I162" s="17">
        <v>2022</v>
      </c>
      <c r="J162" s="21">
        <v>45262</v>
      </c>
      <c r="K162" s="17" t="s">
        <v>31</v>
      </c>
      <c r="L162" s="21">
        <f>+J162+120</f>
        <v>45382</v>
      </c>
      <c r="M162" s="17"/>
      <c r="N162" s="17"/>
      <c r="O162" s="22">
        <v>0</v>
      </c>
      <c r="P162" s="22">
        <v>6616806.4400000004</v>
      </c>
      <c r="Q162" s="23">
        <v>0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27.6" x14ac:dyDescent="0.3">
      <c r="A163" s="17">
        <v>24</v>
      </c>
      <c r="B163" s="18" t="s">
        <v>249</v>
      </c>
      <c r="C163" s="19">
        <v>530052000170</v>
      </c>
      <c r="D163" s="18" t="s">
        <v>250</v>
      </c>
      <c r="E163" s="17" t="s">
        <v>251</v>
      </c>
      <c r="F163" s="17" t="s">
        <v>252</v>
      </c>
      <c r="G163" s="17" t="s">
        <v>27</v>
      </c>
      <c r="H163" s="20" t="s">
        <v>130</v>
      </c>
      <c r="I163" s="17">
        <v>2022</v>
      </c>
      <c r="J163" s="21">
        <v>44697</v>
      </c>
      <c r="K163" s="21"/>
      <c r="L163" s="21">
        <v>45611</v>
      </c>
      <c r="M163" s="17"/>
      <c r="N163" s="17"/>
      <c r="O163" s="22">
        <v>6738</v>
      </c>
      <c r="P163" s="22">
        <v>202140</v>
      </c>
      <c r="Q163" s="23">
        <v>15160.5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253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 t="s">
        <v>31</v>
      </c>
      <c r="N164" s="17"/>
      <c r="O164" s="22">
        <v>6738</v>
      </c>
      <c r="P164" s="22">
        <v>202140</v>
      </c>
      <c r="Q164" s="23">
        <v>79003.05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330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33</v>
      </c>
      <c r="N165" s="17"/>
      <c r="O165" s="22">
        <v>6738</v>
      </c>
      <c r="P165" s="22">
        <v>202140</v>
      </c>
      <c r="Q165" s="23">
        <v>13476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25</v>
      </c>
      <c r="B166" s="18" t="s">
        <v>254</v>
      </c>
      <c r="C166" s="19">
        <v>27753399000138</v>
      </c>
      <c r="D166" s="18" t="s">
        <v>255</v>
      </c>
      <c r="E166" s="17" t="s">
        <v>256</v>
      </c>
      <c r="F166" s="17" t="s">
        <v>257</v>
      </c>
      <c r="G166" s="17" t="s">
        <v>27</v>
      </c>
      <c r="H166" s="20" t="s">
        <v>51</v>
      </c>
      <c r="I166" s="17">
        <v>2022</v>
      </c>
      <c r="J166" s="21">
        <v>44713</v>
      </c>
      <c r="K166" s="21"/>
      <c r="L166" s="21">
        <v>45077</v>
      </c>
      <c r="M166" s="17"/>
      <c r="N166" s="17"/>
      <c r="O166" s="22">
        <v>4887.45</v>
      </c>
      <c r="P166" s="22">
        <v>58649.47</v>
      </c>
      <c r="Q166" s="23">
        <v>26610.35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258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 t="s">
        <v>31</v>
      </c>
      <c r="N167" s="17"/>
      <c r="O167" s="22">
        <v>5322.07</v>
      </c>
      <c r="P167" s="22">
        <f>O167*12</f>
        <v>63864.84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259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33</v>
      </c>
      <c r="N168" s="17"/>
      <c r="O168" s="22">
        <v>5322.07</v>
      </c>
      <c r="P168" s="22">
        <f>O168*12</f>
        <v>63864.84</v>
      </c>
      <c r="Q168" s="23">
        <v>68454.12000000001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260</v>
      </c>
      <c r="G169" s="17" t="s">
        <v>27</v>
      </c>
      <c r="H169" s="20" t="s">
        <v>51</v>
      </c>
      <c r="I169" s="17">
        <v>2022</v>
      </c>
      <c r="J169" s="21">
        <v>44713</v>
      </c>
      <c r="K169" s="21" t="s">
        <v>31</v>
      </c>
      <c r="L169" s="21">
        <v>45443</v>
      </c>
      <c r="M169" s="17"/>
      <c r="N169" s="17" t="s">
        <v>31</v>
      </c>
      <c r="O169" s="22">
        <v>5704.51</v>
      </c>
      <c r="P169" s="22">
        <f>O169*12</f>
        <v>68454.12</v>
      </c>
      <c r="Q169" s="23">
        <v>0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331</v>
      </c>
      <c r="G170" s="17" t="s">
        <v>27</v>
      </c>
      <c r="H170" s="20" t="s">
        <v>51</v>
      </c>
      <c r="I170" s="17">
        <v>2022</v>
      </c>
      <c r="J170" s="21">
        <v>44713</v>
      </c>
      <c r="K170" s="21"/>
      <c r="L170" s="21">
        <v>45443</v>
      </c>
      <c r="M170" s="17" t="s">
        <v>37</v>
      </c>
      <c r="N170" s="17"/>
      <c r="O170" s="22">
        <v>5704.51</v>
      </c>
      <c r="P170" s="22">
        <f>O170*12</f>
        <v>68454.12</v>
      </c>
      <c r="Q170" s="23">
        <v>11409.02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26</v>
      </c>
      <c r="B171" s="18" t="s">
        <v>261</v>
      </c>
      <c r="C171" s="19">
        <v>109461647000195</v>
      </c>
      <c r="D171" s="18" t="s">
        <v>262</v>
      </c>
      <c r="E171" s="17" t="s">
        <v>263</v>
      </c>
      <c r="F171" s="17" t="s">
        <v>264</v>
      </c>
      <c r="G171" s="17" t="s">
        <v>27</v>
      </c>
      <c r="H171" s="20" t="s">
        <v>265</v>
      </c>
      <c r="I171" s="17">
        <v>2022</v>
      </c>
      <c r="J171" s="21">
        <v>44743</v>
      </c>
      <c r="K171" s="21"/>
      <c r="L171" s="21">
        <v>45107</v>
      </c>
      <c r="M171" s="17"/>
      <c r="N171" s="17"/>
      <c r="O171" s="22"/>
      <c r="P171" s="22">
        <v>627.32000000000005</v>
      </c>
      <c r="Q171" s="23" t="s">
        <v>34</v>
      </c>
      <c r="R171" s="17" t="s">
        <v>73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266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>
        <v>112.92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27</v>
      </c>
      <c r="B173" s="18" t="s">
        <v>267</v>
      </c>
      <c r="C173" s="19">
        <v>7730838000180</v>
      </c>
      <c r="D173" s="18" t="s">
        <v>268</v>
      </c>
      <c r="E173" s="17" t="s">
        <v>269</v>
      </c>
      <c r="F173" s="17" t="s">
        <v>270</v>
      </c>
      <c r="G173" s="17" t="s">
        <v>50</v>
      </c>
      <c r="H173" s="20" t="s">
        <v>271</v>
      </c>
      <c r="I173" s="17">
        <v>2022</v>
      </c>
      <c r="J173" s="21">
        <v>44783</v>
      </c>
      <c r="K173" s="21"/>
      <c r="L173" s="21">
        <v>45147</v>
      </c>
      <c r="M173" s="17"/>
      <c r="N173" s="17"/>
      <c r="O173" s="22"/>
      <c r="P173" s="22">
        <v>2400</v>
      </c>
      <c r="Q173" s="23">
        <v>600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272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1200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28</v>
      </c>
      <c r="B175" s="18" t="s">
        <v>223</v>
      </c>
      <c r="C175" s="19">
        <v>5465222000101</v>
      </c>
      <c r="D175" s="18" t="s">
        <v>273</v>
      </c>
      <c r="E175" s="17" t="s">
        <v>274</v>
      </c>
      <c r="F175" s="17" t="s">
        <v>275</v>
      </c>
      <c r="G175" s="17" t="s">
        <v>27</v>
      </c>
      <c r="H175" s="20" t="s">
        <v>276</v>
      </c>
      <c r="I175" s="17">
        <v>2022</v>
      </c>
      <c r="J175" s="21">
        <v>44866</v>
      </c>
      <c r="K175" s="21"/>
      <c r="L175" s="21">
        <v>45230</v>
      </c>
      <c r="M175" s="17"/>
      <c r="N175" s="17"/>
      <c r="O175" s="22">
        <v>7887.03</v>
      </c>
      <c r="P175" s="22">
        <f t="shared" ref="P175:P180" si="1">O175*12</f>
        <v>94644.36</v>
      </c>
      <c r="Q175" s="23" t="s">
        <v>34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277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 t="s">
        <v>31</v>
      </c>
      <c r="N176" s="17"/>
      <c r="O176" s="22">
        <v>7887.03</v>
      </c>
      <c r="P176" s="22">
        <f t="shared" si="1"/>
        <v>94644.36</v>
      </c>
      <c r="Q176" s="23">
        <v>67777.419999999984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332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33</v>
      </c>
      <c r="N177" s="17"/>
      <c r="O177" s="22">
        <v>8453.49</v>
      </c>
      <c r="P177" s="22">
        <f t="shared" si="1"/>
        <v>101441.88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335</v>
      </c>
      <c r="G178" s="17" t="s">
        <v>27</v>
      </c>
      <c r="H178" s="20" t="s">
        <v>276</v>
      </c>
      <c r="I178" s="17">
        <v>2022</v>
      </c>
      <c r="J178" s="21">
        <v>45231</v>
      </c>
      <c r="K178" s="21" t="s">
        <v>31</v>
      </c>
      <c r="L178" s="21">
        <v>45596</v>
      </c>
      <c r="M178" s="17"/>
      <c r="N178" s="17"/>
      <c r="O178" s="22">
        <v>8458.59</v>
      </c>
      <c r="P178" s="22">
        <f t="shared" si="1"/>
        <v>101503.08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333</v>
      </c>
      <c r="G179" s="17" t="s">
        <v>27</v>
      </c>
      <c r="H179" s="20" t="s">
        <v>276</v>
      </c>
      <c r="I179" s="17">
        <v>2022</v>
      </c>
      <c r="J179" s="21">
        <v>45231</v>
      </c>
      <c r="K179" s="21"/>
      <c r="L179" s="21">
        <v>45596</v>
      </c>
      <c r="M179" s="17" t="s">
        <v>33</v>
      </c>
      <c r="N179" s="17"/>
      <c r="O179" s="22">
        <v>9116.4</v>
      </c>
      <c r="P179" s="22">
        <f t="shared" si="1"/>
        <v>109396.79999999999</v>
      </c>
      <c r="Q179" s="23">
        <v>0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334</v>
      </c>
      <c r="G180" s="17" t="s">
        <v>27</v>
      </c>
      <c r="H180" s="20" t="s">
        <v>276</v>
      </c>
      <c r="I180" s="17">
        <v>2022</v>
      </c>
      <c r="J180" s="21">
        <v>45231</v>
      </c>
      <c r="K180" s="21"/>
      <c r="L180" s="21">
        <v>45596</v>
      </c>
      <c r="M180" s="17" t="s">
        <v>37</v>
      </c>
      <c r="N180" s="17"/>
      <c r="O180" s="22">
        <v>9116.4</v>
      </c>
      <c r="P180" s="22">
        <f t="shared" si="1"/>
        <v>109396.79999999999</v>
      </c>
      <c r="Q180" s="23">
        <v>11278.12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29</v>
      </c>
      <c r="B181" s="18" t="s">
        <v>278</v>
      </c>
      <c r="C181" s="19">
        <v>40495477000100</v>
      </c>
      <c r="D181" s="18" t="s">
        <v>279</v>
      </c>
      <c r="E181" s="17" t="s">
        <v>280</v>
      </c>
      <c r="F181" s="17" t="s">
        <v>281</v>
      </c>
      <c r="G181" s="17" t="s">
        <v>63</v>
      </c>
      <c r="H181" s="20" t="s">
        <v>282</v>
      </c>
      <c r="I181" s="17">
        <v>2022</v>
      </c>
      <c r="J181" s="21">
        <v>44911</v>
      </c>
      <c r="K181" s="21"/>
      <c r="L181" s="21">
        <v>45275</v>
      </c>
      <c r="M181" s="17"/>
      <c r="N181" s="17"/>
      <c r="O181" s="22"/>
      <c r="P181" s="22">
        <v>599</v>
      </c>
      <c r="Q181" s="23"/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30</v>
      </c>
      <c r="B182" s="18" t="s">
        <v>283</v>
      </c>
      <c r="C182" s="19">
        <v>18993876000141</v>
      </c>
      <c r="D182" s="18" t="s">
        <v>284</v>
      </c>
      <c r="E182" s="17" t="s">
        <v>285</v>
      </c>
      <c r="F182" s="17" t="s">
        <v>286</v>
      </c>
      <c r="G182" s="17" t="s">
        <v>63</v>
      </c>
      <c r="H182" s="20">
        <v>17</v>
      </c>
      <c r="I182" s="17">
        <v>2022</v>
      </c>
      <c r="J182" s="21">
        <v>44768</v>
      </c>
      <c r="K182" s="21"/>
      <c r="L182" s="21">
        <v>45132</v>
      </c>
      <c r="M182" s="17"/>
      <c r="N182" s="17"/>
      <c r="O182" s="22"/>
      <c r="P182" s="22">
        <v>631.52</v>
      </c>
      <c r="Q182" s="23"/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31</v>
      </c>
      <c r="B183" s="18" t="s">
        <v>267</v>
      </c>
      <c r="C183" s="19">
        <v>7730838000180</v>
      </c>
      <c r="D183" s="18" t="s">
        <v>268</v>
      </c>
      <c r="E183" s="17" t="s">
        <v>309</v>
      </c>
      <c r="F183" s="17" t="s">
        <v>310</v>
      </c>
      <c r="G183" s="17" t="s">
        <v>50</v>
      </c>
      <c r="H183" s="20" t="s">
        <v>205</v>
      </c>
      <c r="I183" s="17">
        <v>2023</v>
      </c>
      <c r="J183" s="21">
        <v>45200</v>
      </c>
      <c r="K183" s="21"/>
      <c r="L183" s="21">
        <v>45565</v>
      </c>
      <c r="M183" s="17"/>
      <c r="N183" s="17"/>
      <c r="O183" s="22">
        <f>P183/4</f>
        <v>675</v>
      </c>
      <c r="P183" s="22">
        <v>2700</v>
      </c>
      <c r="Q183" s="23">
        <v>675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336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 t="s">
        <v>31</v>
      </c>
      <c r="N184" s="17"/>
      <c r="O184" s="22">
        <f>P184/4</f>
        <v>675</v>
      </c>
      <c r="P184" s="22">
        <v>2700</v>
      </c>
      <c r="Q184" s="23">
        <v>600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32</v>
      </c>
      <c r="B185" s="18" t="s">
        <v>311</v>
      </c>
      <c r="C185" s="19">
        <v>10624354000160</v>
      </c>
      <c r="D185" s="18" t="s">
        <v>132</v>
      </c>
      <c r="E185" s="17" t="s">
        <v>312</v>
      </c>
      <c r="F185" s="17" t="s">
        <v>313</v>
      </c>
      <c r="G185" s="17" t="s">
        <v>27</v>
      </c>
      <c r="H185" s="20" t="s">
        <v>51</v>
      </c>
      <c r="I185" s="17">
        <v>2023</v>
      </c>
      <c r="J185" s="21">
        <v>45167</v>
      </c>
      <c r="K185" s="21"/>
      <c r="L185" s="21">
        <v>45532</v>
      </c>
      <c r="M185" s="17"/>
      <c r="N185" s="17"/>
      <c r="O185" s="22">
        <v>7845.66</v>
      </c>
      <c r="P185" s="22">
        <f t="shared" ref="P185:P190" si="2">O185*12</f>
        <v>94147.92</v>
      </c>
      <c r="Q185" s="23">
        <v>34386.6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337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 t="s">
        <v>31</v>
      </c>
      <c r="N186" s="17"/>
      <c r="O186" s="22">
        <v>8386.98</v>
      </c>
      <c r="P186" s="22">
        <f t="shared" si="2"/>
        <v>100643.76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338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33</v>
      </c>
      <c r="N187" s="17"/>
      <c r="O187" s="22">
        <v>8386.98</v>
      </c>
      <c r="P187" s="22">
        <f t="shared" si="2"/>
        <v>100643.76</v>
      </c>
      <c r="Q187" s="23">
        <v>16773.96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339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37</v>
      </c>
      <c r="N188" s="17"/>
      <c r="O188" s="22">
        <v>9021.27</v>
      </c>
      <c r="P188" s="22">
        <f t="shared" si="2"/>
        <v>108255.24</v>
      </c>
      <c r="Q188" s="23">
        <v>0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33</v>
      </c>
      <c r="B189" s="18" t="s">
        <v>314</v>
      </c>
      <c r="C189" s="19">
        <v>7432517000107</v>
      </c>
      <c r="D189" s="18" t="s">
        <v>315</v>
      </c>
      <c r="E189" s="17" t="s">
        <v>316</v>
      </c>
      <c r="F189" s="17" t="s">
        <v>317</v>
      </c>
      <c r="G189" s="17" t="s">
        <v>27</v>
      </c>
      <c r="H189" s="20" t="s">
        <v>265</v>
      </c>
      <c r="I189" s="17">
        <v>2023</v>
      </c>
      <c r="J189" s="21">
        <v>45200</v>
      </c>
      <c r="K189" s="21"/>
      <c r="L189" s="21">
        <v>45565</v>
      </c>
      <c r="M189" s="17"/>
      <c r="N189" s="17"/>
      <c r="O189" s="22">
        <v>9156</v>
      </c>
      <c r="P189" s="22">
        <f t="shared" si="2"/>
        <v>109872</v>
      </c>
      <c r="Q189" s="23">
        <v>20594.55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340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 t="s">
        <v>31</v>
      </c>
      <c r="N190" s="17"/>
      <c r="O190" s="22">
        <v>9156</v>
      </c>
      <c r="P190" s="22">
        <f t="shared" si="2"/>
        <v>109872</v>
      </c>
      <c r="Q190" s="23">
        <v>15786.9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ht="14.1" customHeight="1" x14ac:dyDescent="0.3">
      <c r="A191" s="51" t="s">
        <v>287</v>
      </c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25"/>
      <c r="N191" s="25"/>
      <c r="O191" s="25"/>
      <c r="P191" s="25"/>
      <c r="Q191" s="37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</row>
    <row r="192" spans="1:38" ht="14.1" customHeight="1" x14ac:dyDescent="0.3">
      <c r="A192" s="52" t="s">
        <v>288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2" t="s">
        <v>289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2" t="s">
        <v>290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2" t="s">
        <v>291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2" t="s">
        <v>292</v>
      </c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2" t="s">
        <v>293</v>
      </c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2" t="s">
        <v>294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2" t="s">
        <v>295</v>
      </c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2" t="s">
        <v>296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2" t="s">
        <v>297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2" t="s">
        <v>298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2" t="s">
        <v>299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2" t="s">
        <v>300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2" t="s">
        <v>301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2" t="s">
        <v>302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2" t="s">
        <v>303</v>
      </c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2" t="s">
        <v>304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2" t="s">
        <v>305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2" t="s">
        <v>306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3" t="s">
        <v>307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x14ac:dyDescent="0.3">
      <c r="A212" s="25"/>
      <c r="B212" s="25"/>
      <c r="C212" s="38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38"/>
      <c r="D217" s="25"/>
      <c r="E217" s="39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</sheetData>
  <mergeCells count="27">
    <mergeCell ref="A209:L209"/>
    <mergeCell ref="A210:L210"/>
    <mergeCell ref="A211:L211"/>
    <mergeCell ref="A203:L203"/>
    <mergeCell ref="A204:L204"/>
    <mergeCell ref="A205:L205"/>
    <mergeCell ref="A206:L206"/>
    <mergeCell ref="A207:L207"/>
    <mergeCell ref="A208:L208"/>
    <mergeCell ref="A202:L202"/>
    <mergeCell ref="A191:L191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1:A3"/>
    <mergeCell ref="B1:R1"/>
    <mergeCell ref="B2:R2"/>
    <mergeCell ref="B3:R3"/>
    <mergeCell ref="A4:B4"/>
    <mergeCell ref="C4:R4"/>
  </mergeCells>
  <dataValidations disablePrompts="1" count="1">
    <dataValidation type="list" allowBlank="1" sqref="R6:R190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86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9" t="s">
        <v>318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4187.1499999999996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2">
        <v>69648.479999999996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2">
        <v>69648.479999999996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2">
        <v>69648.479999999996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2">
        <v>69648.479999999996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216.62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2644.36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330.14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1117.56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1117.56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2227.12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359.8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315.95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>O148*12</f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>O149*12</f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>O150*12</f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>O151*12</f>
        <v>383117.04</v>
      </c>
      <c r="Q151" s="23">
        <v>21284.28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55.2" x14ac:dyDescent="0.3">
      <c r="A152" s="17">
        <v>23</v>
      </c>
      <c r="B152" s="18" t="s">
        <v>232</v>
      </c>
      <c r="C152" s="19">
        <v>15647579000156</v>
      </c>
      <c r="D152" s="18" t="s">
        <v>233</v>
      </c>
      <c r="E152" s="17">
        <v>52017</v>
      </c>
      <c r="F152" s="17" t="s">
        <v>234</v>
      </c>
      <c r="G152" s="17" t="s">
        <v>235</v>
      </c>
      <c r="H152" s="20" t="s">
        <v>228</v>
      </c>
      <c r="I152" s="17">
        <v>2017</v>
      </c>
      <c r="J152" s="21">
        <v>42871</v>
      </c>
      <c r="K152" s="21"/>
      <c r="L152" s="21">
        <v>43465</v>
      </c>
      <c r="M152" s="17"/>
      <c r="N152" s="17"/>
      <c r="O152" s="22">
        <v>453602</v>
      </c>
      <c r="P152" s="22">
        <v>3175214.02</v>
      </c>
      <c r="Q152" s="23">
        <v>1418148.28</v>
      </c>
      <c r="R152" s="17" t="s">
        <v>73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236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 t="s">
        <v>31</v>
      </c>
      <c r="O153" s="22">
        <v>453602</v>
      </c>
      <c r="P153" s="22">
        <v>3175214.02</v>
      </c>
      <c r="Q153" s="23" t="s">
        <v>34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237</v>
      </c>
      <c r="G154" s="17" t="s">
        <v>235</v>
      </c>
      <c r="H154" s="20" t="s">
        <v>228</v>
      </c>
      <c r="I154" s="17">
        <v>2017</v>
      </c>
      <c r="J154" s="21">
        <v>43466</v>
      </c>
      <c r="K154" s="21" t="s">
        <v>33</v>
      </c>
      <c r="L154" s="21">
        <v>43555</v>
      </c>
      <c r="M154" s="17"/>
      <c r="N154" s="17" t="s">
        <v>33</v>
      </c>
      <c r="O154" s="22">
        <v>949801.28</v>
      </c>
      <c r="P154" s="22">
        <v>2849403.84</v>
      </c>
      <c r="Q154" s="23">
        <v>991755.56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238</v>
      </c>
      <c r="G155" s="17" t="s">
        <v>235</v>
      </c>
      <c r="H155" s="20" t="s">
        <v>228</v>
      </c>
      <c r="I155" s="17">
        <v>2017</v>
      </c>
      <c r="J155" s="21">
        <v>43556</v>
      </c>
      <c r="K155" s="21" t="s">
        <v>37</v>
      </c>
      <c r="L155" s="21" t="s">
        <v>239</v>
      </c>
      <c r="M155" s="17"/>
      <c r="N155" s="17" t="s">
        <v>37</v>
      </c>
      <c r="O155" s="22">
        <v>643416.06000000006</v>
      </c>
      <c r="P155" s="22">
        <v>3217080.33</v>
      </c>
      <c r="Q155" s="23">
        <v>367676.51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240</v>
      </c>
      <c r="G156" s="17" t="s">
        <v>235</v>
      </c>
      <c r="H156" s="20" t="s">
        <v>228</v>
      </c>
      <c r="I156" s="17">
        <v>2017</v>
      </c>
      <c r="J156" s="21">
        <v>43739</v>
      </c>
      <c r="K156" s="21" t="s">
        <v>41</v>
      </c>
      <c r="L156" s="21">
        <v>43830</v>
      </c>
      <c r="M156" s="17"/>
      <c r="N156" s="17" t="s">
        <v>41</v>
      </c>
      <c r="O156" s="22">
        <v>2344089.06</v>
      </c>
      <c r="P156" s="22">
        <v>4708178.13</v>
      </c>
      <c r="Q156" s="23">
        <v>540000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241</v>
      </c>
      <c r="G157" s="17" t="s">
        <v>235</v>
      </c>
      <c r="H157" s="20" t="s">
        <v>228</v>
      </c>
      <c r="I157" s="17">
        <v>2017</v>
      </c>
      <c r="J157" s="21">
        <v>43831</v>
      </c>
      <c r="K157" s="21" t="s">
        <v>43</v>
      </c>
      <c r="L157" s="21">
        <v>44377</v>
      </c>
      <c r="M157" s="17"/>
      <c r="N157" s="17" t="s">
        <v>43</v>
      </c>
      <c r="O157" s="22">
        <v>924539</v>
      </c>
      <c r="P157" s="22">
        <v>5547234</v>
      </c>
      <c r="Q157" s="23">
        <v>839055.87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242</v>
      </c>
      <c r="G158" s="17" t="s">
        <v>235</v>
      </c>
      <c r="H158" s="20" t="s">
        <v>228</v>
      </c>
      <c r="I158" s="17">
        <v>2017</v>
      </c>
      <c r="J158" s="21">
        <v>44743</v>
      </c>
      <c r="K158" s="21" t="s">
        <v>114</v>
      </c>
      <c r="L158" s="21">
        <v>44696</v>
      </c>
      <c r="M158" s="17"/>
      <c r="N158" s="17" t="s">
        <v>114</v>
      </c>
      <c r="O158" s="22">
        <v>994771.94</v>
      </c>
      <c r="P158" s="22">
        <v>9947719.4399999995</v>
      </c>
      <c r="Q158" s="23">
        <v>2700000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243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/>
      <c r="O159" s="22">
        <v>850242.72</v>
      </c>
      <c r="P159" s="22">
        <v>1700485.44</v>
      </c>
      <c r="Q159" s="23">
        <v>556659.43999999994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244</v>
      </c>
      <c r="C160" s="19">
        <v>26749087000198</v>
      </c>
      <c r="D160" s="18" t="s">
        <v>245</v>
      </c>
      <c r="E160" s="17" t="s">
        <v>246</v>
      </c>
      <c r="F160" s="17" t="s">
        <v>247</v>
      </c>
      <c r="G160" s="17" t="s">
        <v>50</v>
      </c>
      <c r="H160" s="20" t="s">
        <v>215</v>
      </c>
      <c r="I160" s="17">
        <v>2022</v>
      </c>
      <c r="J160" s="21">
        <v>44714</v>
      </c>
      <c r="K160" s="21"/>
      <c r="L160" s="21">
        <v>45261</v>
      </c>
      <c r="M160" s="17"/>
      <c r="N160" s="17"/>
      <c r="O160" s="22"/>
      <c r="P160" s="22">
        <v>6616806.4400000004</v>
      </c>
      <c r="Q160" s="23">
        <v>3308403.21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248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3308403.18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351</v>
      </c>
      <c r="G162" s="17" t="s">
        <v>50</v>
      </c>
      <c r="H162" s="20" t="s">
        <v>215</v>
      </c>
      <c r="I162" s="17">
        <v>2022</v>
      </c>
      <c r="J162" s="21">
        <v>45262</v>
      </c>
      <c r="K162" s="17" t="s">
        <v>31</v>
      </c>
      <c r="L162" s="21">
        <f>+J162+120</f>
        <v>45382</v>
      </c>
      <c r="M162" s="17"/>
      <c r="N162" s="17"/>
      <c r="O162" s="22">
        <v>0</v>
      </c>
      <c r="P162" s="22">
        <v>6616806.4400000004</v>
      </c>
      <c r="Q162" s="23">
        <v>0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27.6" x14ac:dyDescent="0.3">
      <c r="A163" s="17">
        <v>24</v>
      </c>
      <c r="B163" s="18" t="s">
        <v>249</v>
      </c>
      <c r="C163" s="19">
        <v>530052000170</v>
      </c>
      <c r="D163" s="18" t="s">
        <v>250</v>
      </c>
      <c r="E163" s="17" t="s">
        <v>251</v>
      </c>
      <c r="F163" s="17" t="s">
        <v>252</v>
      </c>
      <c r="G163" s="17" t="s">
        <v>27</v>
      </c>
      <c r="H163" s="20" t="s">
        <v>130</v>
      </c>
      <c r="I163" s="17">
        <v>2022</v>
      </c>
      <c r="J163" s="21">
        <v>44697</v>
      </c>
      <c r="K163" s="21"/>
      <c r="L163" s="21">
        <v>45611</v>
      </c>
      <c r="M163" s="17"/>
      <c r="N163" s="17"/>
      <c r="O163" s="22">
        <v>6738</v>
      </c>
      <c r="P163" s="22">
        <v>202140</v>
      </c>
      <c r="Q163" s="23">
        <v>15160.5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253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 t="s">
        <v>31</v>
      </c>
      <c r="N164" s="17"/>
      <c r="O164" s="22">
        <v>6738</v>
      </c>
      <c r="P164" s="22">
        <v>202140</v>
      </c>
      <c r="Q164" s="23">
        <v>79003.05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330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33</v>
      </c>
      <c r="N165" s="17"/>
      <c r="O165" s="22">
        <v>6738</v>
      </c>
      <c r="P165" s="22">
        <v>202140</v>
      </c>
      <c r="Q165" s="23">
        <v>6738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25</v>
      </c>
      <c r="B166" s="18" t="s">
        <v>254</v>
      </c>
      <c r="C166" s="19">
        <v>27753399000138</v>
      </c>
      <c r="D166" s="18" t="s">
        <v>255</v>
      </c>
      <c r="E166" s="17" t="s">
        <v>256</v>
      </c>
      <c r="F166" s="17" t="s">
        <v>257</v>
      </c>
      <c r="G166" s="17" t="s">
        <v>27</v>
      </c>
      <c r="H166" s="20" t="s">
        <v>51</v>
      </c>
      <c r="I166" s="17">
        <v>2022</v>
      </c>
      <c r="J166" s="21">
        <v>44713</v>
      </c>
      <c r="K166" s="21"/>
      <c r="L166" s="21">
        <v>45077</v>
      </c>
      <c r="M166" s="17"/>
      <c r="N166" s="17"/>
      <c r="O166" s="22">
        <v>4887.45</v>
      </c>
      <c r="P166" s="22">
        <v>58649.47</v>
      </c>
      <c r="Q166" s="23">
        <v>26610.35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258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 t="s">
        <v>31</v>
      </c>
      <c r="N167" s="17"/>
      <c r="O167" s="22">
        <v>5322.07</v>
      </c>
      <c r="P167" s="22">
        <f>O167*12</f>
        <v>63864.84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259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33</v>
      </c>
      <c r="N168" s="17"/>
      <c r="O168" s="22">
        <v>5322.07</v>
      </c>
      <c r="P168" s="22">
        <f>O168*12</f>
        <v>63864.84</v>
      </c>
      <c r="Q168" s="23">
        <v>68454.12000000001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260</v>
      </c>
      <c r="G169" s="17" t="s">
        <v>27</v>
      </c>
      <c r="H169" s="20" t="s">
        <v>51</v>
      </c>
      <c r="I169" s="17">
        <v>2022</v>
      </c>
      <c r="J169" s="21">
        <v>44713</v>
      </c>
      <c r="K169" s="21" t="s">
        <v>31</v>
      </c>
      <c r="L169" s="21">
        <v>45443</v>
      </c>
      <c r="M169" s="17"/>
      <c r="N169" s="17" t="s">
        <v>31</v>
      </c>
      <c r="O169" s="22">
        <v>5704.51</v>
      </c>
      <c r="P169" s="22">
        <f>O169*12</f>
        <v>68454.12</v>
      </c>
      <c r="Q169" s="23">
        <v>0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331</v>
      </c>
      <c r="G170" s="17" t="s">
        <v>27</v>
      </c>
      <c r="H170" s="20" t="s">
        <v>51</v>
      </c>
      <c r="I170" s="17">
        <v>2022</v>
      </c>
      <c r="J170" s="21">
        <v>44713</v>
      </c>
      <c r="K170" s="21"/>
      <c r="L170" s="21">
        <v>45443</v>
      </c>
      <c r="M170" s="17" t="s">
        <v>37</v>
      </c>
      <c r="N170" s="17"/>
      <c r="O170" s="22">
        <v>5704.51</v>
      </c>
      <c r="P170" s="22">
        <f>O170*12</f>
        <v>68454.12</v>
      </c>
      <c r="Q170" s="23">
        <v>5704.51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26</v>
      </c>
      <c r="B171" s="18" t="s">
        <v>261</v>
      </c>
      <c r="C171" s="19">
        <v>109461647000195</v>
      </c>
      <c r="D171" s="18" t="s">
        <v>262</v>
      </c>
      <c r="E171" s="17" t="s">
        <v>263</v>
      </c>
      <c r="F171" s="17" t="s">
        <v>264</v>
      </c>
      <c r="G171" s="17" t="s">
        <v>27</v>
      </c>
      <c r="H171" s="20" t="s">
        <v>265</v>
      </c>
      <c r="I171" s="17">
        <v>2022</v>
      </c>
      <c r="J171" s="21">
        <v>44743</v>
      </c>
      <c r="K171" s="21"/>
      <c r="L171" s="21">
        <v>45107</v>
      </c>
      <c r="M171" s="17"/>
      <c r="N171" s="17"/>
      <c r="O171" s="22"/>
      <c r="P171" s="22">
        <v>627.32000000000005</v>
      </c>
      <c r="Q171" s="23" t="s">
        <v>34</v>
      </c>
      <c r="R171" s="17" t="s">
        <v>73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266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>
        <v>112.92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27</v>
      </c>
      <c r="B173" s="18" t="s">
        <v>267</v>
      </c>
      <c r="C173" s="19">
        <v>7730838000180</v>
      </c>
      <c r="D173" s="18" t="s">
        <v>268</v>
      </c>
      <c r="E173" s="17" t="s">
        <v>269</v>
      </c>
      <c r="F173" s="17" t="s">
        <v>270</v>
      </c>
      <c r="G173" s="17" t="s">
        <v>50</v>
      </c>
      <c r="H173" s="20" t="s">
        <v>271</v>
      </c>
      <c r="I173" s="17">
        <v>2022</v>
      </c>
      <c r="J173" s="21">
        <v>44783</v>
      </c>
      <c r="K173" s="21"/>
      <c r="L173" s="21">
        <v>45147</v>
      </c>
      <c r="M173" s="17"/>
      <c r="N173" s="17"/>
      <c r="O173" s="22"/>
      <c r="P173" s="22">
        <v>2400</v>
      </c>
      <c r="Q173" s="23">
        <v>600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272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1200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28</v>
      </c>
      <c r="B175" s="18" t="s">
        <v>223</v>
      </c>
      <c r="C175" s="19">
        <v>5465222000101</v>
      </c>
      <c r="D175" s="18" t="s">
        <v>273</v>
      </c>
      <c r="E175" s="17" t="s">
        <v>274</v>
      </c>
      <c r="F175" s="17" t="s">
        <v>275</v>
      </c>
      <c r="G175" s="17" t="s">
        <v>27</v>
      </c>
      <c r="H175" s="20" t="s">
        <v>276</v>
      </c>
      <c r="I175" s="17">
        <v>2022</v>
      </c>
      <c r="J175" s="21">
        <v>44866</v>
      </c>
      <c r="K175" s="21"/>
      <c r="L175" s="21">
        <v>45230</v>
      </c>
      <c r="M175" s="17"/>
      <c r="N175" s="17"/>
      <c r="O175" s="22">
        <v>7887.03</v>
      </c>
      <c r="P175" s="22">
        <f t="shared" ref="P175:P180" si="1">O175*12</f>
        <v>94644.36</v>
      </c>
      <c r="Q175" s="23" t="s">
        <v>34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277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 t="s">
        <v>31</v>
      </c>
      <c r="N176" s="17"/>
      <c r="O176" s="22">
        <v>7887.03</v>
      </c>
      <c r="P176" s="22">
        <f t="shared" si="1"/>
        <v>94644.36</v>
      </c>
      <c r="Q176" s="23">
        <v>67777.419999999984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332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33</v>
      </c>
      <c r="N177" s="17"/>
      <c r="O177" s="22">
        <v>8453.49</v>
      </c>
      <c r="P177" s="22">
        <f t="shared" si="1"/>
        <v>101441.88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335</v>
      </c>
      <c r="G178" s="17" t="s">
        <v>27</v>
      </c>
      <c r="H178" s="20" t="s">
        <v>276</v>
      </c>
      <c r="I178" s="17">
        <v>2022</v>
      </c>
      <c r="J178" s="21">
        <v>44866</v>
      </c>
      <c r="K178" s="21" t="s">
        <v>31</v>
      </c>
      <c r="L178" s="21">
        <v>45230</v>
      </c>
      <c r="M178" s="17"/>
      <c r="N178" s="17"/>
      <c r="O178" s="22">
        <v>8458.59</v>
      </c>
      <c r="P178" s="22">
        <f t="shared" si="1"/>
        <v>101503.08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333</v>
      </c>
      <c r="G179" s="17" t="s">
        <v>27</v>
      </c>
      <c r="H179" s="20" t="s">
        <v>276</v>
      </c>
      <c r="I179" s="17">
        <v>2022</v>
      </c>
      <c r="J179" s="21">
        <v>44866</v>
      </c>
      <c r="K179" s="21"/>
      <c r="L179" s="21">
        <v>45230</v>
      </c>
      <c r="M179" s="17" t="s">
        <v>33</v>
      </c>
      <c r="N179" s="17"/>
      <c r="O179" s="22">
        <v>9116.4</v>
      </c>
      <c r="P179" s="22">
        <f t="shared" si="1"/>
        <v>109396.79999999999</v>
      </c>
      <c r="Q179" s="23">
        <v>0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334</v>
      </c>
      <c r="G180" s="17" t="s">
        <v>27</v>
      </c>
      <c r="H180" s="20" t="s">
        <v>276</v>
      </c>
      <c r="I180" s="17">
        <v>2022</v>
      </c>
      <c r="J180" s="21">
        <v>44866</v>
      </c>
      <c r="K180" s="21"/>
      <c r="L180" s="21">
        <v>45230</v>
      </c>
      <c r="M180" s="17" t="s">
        <v>37</v>
      </c>
      <c r="N180" s="17"/>
      <c r="O180" s="22">
        <v>9116.4</v>
      </c>
      <c r="P180" s="22">
        <f t="shared" si="1"/>
        <v>109396.79999999999</v>
      </c>
      <c r="Q180" s="23">
        <v>5639.06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29</v>
      </c>
      <c r="B181" s="18" t="s">
        <v>278</v>
      </c>
      <c r="C181" s="19">
        <v>40495477000100</v>
      </c>
      <c r="D181" s="18" t="s">
        <v>279</v>
      </c>
      <c r="E181" s="17" t="s">
        <v>280</v>
      </c>
      <c r="F181" s="17" t="s">
        <v>281</v>
      </c>
      <c r="G181" s="17" t="s">
        <v>63</v>
      </c>
      <c r="H181" s="20" t="s">
        <v>282</v>
      </c>
      <c r="I181" s="17">
        <v>2022</v>
      </c>
      <c r="J181" s="21">
        <v>44911</v>
      </c>
      <c r="K181" s="21"/>
      <c r="L181" s="21">
        <v>45275</v>
      </c>
      <c r="M181" s="17"/>
      <c r="N181" s="17"/>
      <c r="O181" s="22"/>
      <c r="P181" s="22">
        <v>599</v>
      </c>
      <c r="Q181" s="23"/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30</v>
      </c>
      <c r="B182" s="18" t="s">
        <v>283</v>
      </c>
      <c r="C182" s="19">
        <v>18993876000141</v>
      </c>
      <c r="D182" s="18" t="s">
        <v>284</v>
      </c>
      <c r="E182" s="17" t="s">
        <v>285</v>
      </c>
      <c r="F182" s="17" t="s">
        <v>286</v>
      </c>
      <c r="G182" s="17" t="s">
        <v>63</v>
      </c>
      <c r="H182" s="20">
        <v>17</v>
      </c>
      <c r="I182" s="17">
        <v>2022</v>
      </c>
      <c r="J182" s="21">
        <v>44768</v>
      </c>
      <c r="K182" s="21"/>
      <c r="L182" s="21">
        <v>45132</v>
      </c>
      <c r="M182" s="17"/>
      <c r="N182" s="17"/>
      <c r="O182" s="22"/>
      <c r="P182" s="22">
        <v>631.52</v>
      </c>
      <c r="Q182" s="23"/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31</v>
      </c>
      <c r="B183" s="18" t="s">
        <v>267</v>
      </c>
      <c r="C183" s="19">
        <v>7730838000180</v>
      </c>
      <c r="D183" s="18" t="s">
        <v>268</v>
      </c>
      <c r="E183" s="17" t="s">
        <v>309</v>
      </c>
      <c r="F183" s="17" t="s">
        <v>310</v>
      </c>
      <c r="G183" s="17" t="s">
        <v>50</v>
      </c>
      <c r="H183" s="20" t="s">
        <v>205</v>
      </c>
      <c r="I183" s="17">
        <v>2023</v>
      </c>
      <c r="J183" s="21">
        <v>45200</v>
      </c>
      <c r="K183" s="21"/>
      <c r="L183" s="21">
        <v>45565</v>
      </c>
      <c r="M183" s="17"/>
      <c r="N183" s="17"/>
      <c r="O183" s="22">
        <f>P183/4</f>
        <v>675</v>
      </c>
      <c r="P183" s="22">
        <v>2700</v>
      </c>
      <c r="Q183" s="23">
        <v>675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336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 t="s">
        <v>31</v>
      </c>
      <c r="N184" s="17"/>
      <c r="O184" s="22">
        <f>P184/4</f>
        <v>675</v>
      </c>
      <c r="P184" s="22">
        <v>2700</v>
      </c>
      <c r="Q184" s="23">
        <v>600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32</v>
      </c>
      <c r="B185" s="18" t="s">
        <v>311</v>
      </c>
      <c r="C185" s="19">
        <v>10624354000160</v>
      </c>
      <c r="D185" s="18" t="s">
        <v>132</v>
      </c>
      <c r="E185" s="17" t="s">
        <v>312</v>
      </c>
      <c r="F185" s="17" t="s">
        <v>313</v>
      </c>
      <c r="G185" s="17" t="s">
        <v>27</v>
      </c>
      <c r="H185" s="20" t="s">
        <v>51</v>
      </c>
      <c r="I185" s="17">
        <v>2023</v>
      </c>
      <c r="J185" s="21">
        <v>45167</v>
      </c>
      <c r="K185" s="21"/>
      <c r="L185" s="21">
        <v>45532</v>
      </c>
      <c r="M185" s="17"/>
      <c r="N185" s="17"/>
      <c r="O185" s="22">
        <v>7845.66</v>
      </c>
      <c r="P185" s="22">
        <f t="shared" ref="P185:P190" si="2">O185*12</f>
        <v>94147.92</v>
      </c>
      <c r="Q185" s="23">
        <v>34386.6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337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 t="s">
        <v>31</v>
      </c>
      <c r="N186" s="17"/>
      <c r="O186" s="22">
        <v>8386.98</v>
      </c>
      <c r="P186" s="22">
        <f t="shared" si="2"/>
        <v>100643.76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338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33</v>
      </c>
      <c r="N187" s="17"/>
      <c r="O187" s="22">
        <v>8386.98</v>
      </c>
      <c r="P187" s="22">
        <f t="shared" si="2"/>
        <v>100643.76</v>
      </c>
      <c r="Q187" s="23">
        <v>8386.98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339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37</v>
      </c>
      <c r="N188" s="17"/>
      <c r="O188" s="22">
        <v>9021.27</v>
      </c>
      <c r="P188" s="22">
        <f t="shared" si="2"/>
        <v>108255.24</v>
      </c>
      <c r="Q188" s="23">
        <v>0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33</v>
      </c>
      <c r="B189" s="18" t="s">
        <v>314</v>
      </c>
      <c r="C189" s="19">
        <v>7432517000107</v>
      </c>
      <c r="D189" s="18" t="s">
        <v>315</v>
      </c>
      <c r="E189" s="17" t="s">
        <v>316</v>
      </c>
      <c r="F189" s="17" t="s">
        <v>317</v>
      </c>
      <c r="G189" s="17" t="s">
        <v>27</v>
      </c>
      <c r="H189" s="20" t="s">
        <v>265</v>
      </c>
      <c r="I189" s="17">
        <v>2023</v>
      </c>
      <c r="J189" s="21">
        <v>45200</v>
      </c>
      <c r="K189" s="21"/>
      <c r="L189" s="21">
        <v>45565</v>
      </c>
      <c r="M189" s="17"/>
      <c r="N189" s="17"/>
      <c r="O189" s="22">
        <v>9156</v>
      </c>
      <c r="P189" s="22">
        <f t="shared" si="2"/>
        <v>109872</v>
      </c>
      <c r="Q189" s="23">
        <v>20594.55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340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 t="s">
        <v>31</v>
      </c>
      <c r="N190" s="17"/>
      <c r="O190" s="22">
        <v>9156</v>
      </c>
      <c r="P190" s="22">
        <f t="shared" si="2"/>
        <v>109872</v>
      </c>
      <c r="Q190" s="23">
        <v>7893.45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ht="14.1" customHeight="1" x14ac:dyDescent="0.3">
      <c r="A191" s="51" t="s">
        <v>287</v>
      </c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25"/>
      <c r="N191" s="25"/>
      <c r="O191" s="25"/>
      <c r="P191" s="25"/>
      <c r="Q191" s="37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</row>
    <row r="192" spans="1:38" ht="14.1" customHeight="1" x14ac:dyDescent="0.3">
      <c r="A192" s="52" t="s">
        <v>288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2" t="s">
        <v>289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2" t="s">
        <v>290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2" t="s">
        <v>291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2" t="s">
        <v>292</v>
      </c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2" t="s">
        <v>293</v>
      </c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2" t="s">
        <v>294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2" t="s">
        <v>295</v>
      </c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2" t="s">
        <v>296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2" t="s">
        <v>297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2" t="s">
        <v>298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2" t="s">
        <v>299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2" t="s">
        <v>300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2" t="s">
        <v>301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2" t="s">
        <v>302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2" t="s">
        <v>303</v>
      </c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2" t="s">
        <v>304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2" t="s">
        <v>305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2" t="s">
        <v>306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3" t="s">
        <v>307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x14ac:dyDescent="0.3">
      <c r="A212" s="25"/>
      <c r="B212" s="25"/>
      <c r="C212" s="38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38"/>
      <c r="D217" s="25"/>
      <c r="E217" s="39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</sheetData>
  <mergeCells count="27">
    <mergeCell ref="A209:L209"/>
    <mergeCell ref="A210:L210"/>
    <mergeCell ref="A211:L211"/>
    <mergeCell ref="A203:L203"/>
    <mergeCell ref="A204:L204"/>
    <mergeCell ref="A205:L205"/>
    <mergeCell ref="A206:L206"/>
    <mergeCell ref="A207:L207"/>
    <mergeCell ref="A208:L208"/>
    <mergeCell ref="A202:L202"/>
    <mergeCell ref="A191:L191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1:A3"/>
    <mergeCell ref="B1:R1"/>
    <mergeCell ref="B2:R2"/>
    <mergeCell ref="B3:R3"/>
    <mergeCell ref="A4:B4"/>
    <mergeCell ref="C4:R4"/>
  </mergeCells>
  <dataValidations disablePrompts="1" count="1">
    <dataValidation type="list" allowBlank="1" sqref="R6:R190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7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9" t="s">
        <v>318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f>835781.76+9384.38</f>
        <v>845166.14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f>835781.76+9384.38</f>
        <v>845166.14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41.4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41.4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41.4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41.4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41.4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41.4" x14ac:dyDescent="0.3">
      <c r="A29" s="17">
        <v>3</v>
      </c>
      <c r="B29" s="18" t="s">
        <v>59</v>
      </c>
      <c r="C29" s="19">
        <v>9759606000180</v>
      </c>
      <c r="D29" s="18" t="s">
        <v>60</v>
      </c>
      <c r="E29" s="17" t="s">
        <v>61</v>
      </c>
      <c r="F29" s="17" t="s">
        <v>67</v>
      </c>
      <c r="G29" s="17" t="s">
        <v>63</v>
      </c>
      <c r="H29" s="20" t="s">
        <v>51</v>
      </c>
      <c r="I29" s="17">
        <v>2020</v>
      </c>
      <c r="J29" s="21">
        <v>44166</v>
      </c>
      <c r="K29" s="21"/>
      <c r="L29" s="21">
        <v>45626</v>
      </c>
      <c r="M29" s="17" t="s">
        <v>37</v>
      </c>
      <c r="N29" s="17"/>
      <c r="O29" s="22">
        <v>10963.86</v>
      </c>
      <c r="P29" s="22">
        <v>131566.34</v>
      </c>
      <c r="Q29" s="23">
        <v>0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71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/>
      <c r="N30" s="17"/>
      <c r="O30" s="22">
        <v>5188</v>
      </c>
      <c r="P30" s="22">
        <v>62256</v>
      </c>
      <c r="Q30" s="23">
        <v>45265.01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74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43180</v>
      </c>
      <c r="M31" s="17" t="s">
        <v>31</v>
      </c>
      <c r="N31" s="17"/>
      <c r="O31" s="22">
        <v>5188</v>
      </c>
      <c r="P31" s="22">
        <v>62256</v>
      </c>
      <c r="Q31" s="23">
        <v>57607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75</v>
      </c>
      <c r="G32" s="17" t="s">
        <v>27</v>
      </c>
      <c r="H32" s="20" t="s">
        <v>72</v>
      </c>
      <c r="I32" s="17">
        <v>2017</v>
      </c>
      <c r="J32" s="21">
        <v>42816</v>
      </c>
      <c r="K32" s="21" t="s">
        <v>31</v>
      </c>
      <c r="L32" s="21">
        <v>43545</v>
      </c>
      <c r="M32" s="17"/>
      <c r="N32" s="17" t="s">
        <v>31</v>
      </c>
      <c r="O32" s="22">
        <v>5295.8</v>
      </c>
      <c r="P32" s="22">
        <v>63549.599999999999</v>
      </c>
      <c r="Q32" s="23" t="s">
        <v>34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76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33</v>
      </c>
      <c r="N33" s="17"/>
      <c r="O33" s="22">
        <v>5295.8</v>
      </c>
      <c r="P33" s="22">
        <v>63549.599999999999</v>
      </c>
      <c r="Q33" s="23">
        <v>61207.83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77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43545</v>
      </c>
      <c r="M34" s="17" t="s">
        <v>37</v>
      </c>
      <c r="N34" s="17"/>
      <c r="O34" s="22">
        <v>5295.8</v>
      </c>
      <c r="P34" s="22">
        <v>63549.599999999999</v>
      </c>
      <c r="Q34" s="23">
        <v>59498.58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78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33</v>
      </c>
      <c r="L35" s="21">
        <v>43911</v>
      </c>
      <c r="M35" s="17"/>
      <c r="N35" s="17" t="s">
        <v>33</v>
      </c>
      <c r="O35" s="22">
        <v>5044</v>
      </c>
      <c r="P35" s="22">
        <v>60528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79</v>
      </c>
      <c r="G36" s="17" t="s">
        <v>27</v>
      </c>
      <c r="H36" s="20" t="s">
        <v>72</v>
      </c>
      <c r="I36" s="17">
        <v>2017</v>
      </c>
      <c r="J36" s="21">
        <v>42816</v>
      </c>
      <c r="K36" s="21"/>
      <c r="L36" s="21">
        <v>43911</v>
      </c>
      <c r="M36" s="17" t="s">
        <v>41</v>
      </c>
      <c r="N36" s="17"/>
      <c r="O36" s="22">
        <v>5044</v>
      </c>
      <c r="P36" s="22">
        <v>60528</v>
      </c>
      <c r="Q36" s="23">
        <v>60528.480000000003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80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37</v>
      </c>
      <c r="L37" s="21">
        <v>44276</v>
      </c>
      <c r="M37" s="17"/>
      <c r="N37" s="17" t="s">
        <v>37</v>
      </c>
      <c r="O37" s="22">
        <v>4933.32</v>
      </c>
      <c r="P37" s="22">
        <v>59199.839999999997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81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82</v>
      </c>
      <c r="L38" s="21">
        <v>44641</v>
      </c>
      <c r="M38" s="17"/>
      <c r="N38" s="17" t="s">
        <v>41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83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/>
      <c r="M39" s="17" t="s">
        <v>43</v>
      </c>
      <c r="N39" s="17"/>
      <c r="O39" s="22">
        <v>5044.04</v>
      </c>
      <c r="P39" s="22">
        <v>60528</v>
      </c>
      <c r="Q39" s="23">
        <v>43185.83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84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43</v>
      </c>
      <c r="L40" s="21">
        <v>45006</v>
      </c>
      <c r="M40" s="17"/>
      <c r="N40" s="17" t="s">
        <v>43</v>
      </c>
      <c r="O40" s="22">
        <v>5044.04</v>
      </c>
      <c r="P40" s="22">
        <v>60528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41.4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88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/>
      <c r="N41" s="17"/>
      <c r="O41" s="22">
        <v>6235.6</v>
      </c>
      <c r="P41" s="22">
        <v>74827.199999999997</v>
      </c>
      <c r="Q41" s="23">
        <v>9012.7999999999993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41.4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90</v>
      </c>
      <c r="G42" s="17" t="s">
        <v>27</v>
      </c>
      <c r="H42" s="20" t="s">
        <v>89</v>
      </c>
      <c r="I42" s="17">
        <v>2017</v>
      </c>
      <c r="J42" s="21">
        <v>43009</v>
      </c>
      <c r="K42" s="21"/>
      <c r="L42" s="21">
        <v>43373</v>
      </c>
      <c r="M42" s="17" t="s">
        <v>31</v>
      </c>
      <c r="N42" s="17"/>
      <c r="O42" s="22">
        <v>6235.6</v>
      </c>
      <c r="P42" s="22">
        <v>74827.199999999997</v>
      </c>
      <c r="Q42" s="23">
        <v>46845.03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41.4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91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31</v>
      </c>
      <c r="L43" s="21">
        <v>43738</v>
      </c>
      <c r="M43" s="17"/>
      <c r="N43" s="17" t="s">
        <v>31</v>
      </c>
      <c r="O43" s="22">
        <v>6460.51</v>
      </c>
      <c r="P43" s="22">
        <v>77526.12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41.4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92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33</v>
      </c>
      <c r="L44" s="21">
        <v>44104</v>
      </c>
      <c r="M44" s="17"/>
      <c r="N44" s="17"/>
      <c r="O44" s="22">
        <v>6460.51</v>
      </c>
      <c r="P44" s="22">
        <v>77526.12</v>
      </c>
      <c r="Q44" s="23">
        <v>9182.25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41.4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93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44104</v>
      </c>
      <c r="M45" s="17" t="s">
        <v>33</v>
      </c>
      <c r="N45" s="17"/>
      <c r="O45" s="22">
        <v>6460.51</v>
      </c>
      <c r="P45" s="22">
        <v>77526.12</v>
      </c>
      <c r="Q45" s="23">
        <v>51930.19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41.4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94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37</v>
      </c>
      <c r="L46" s="21">
        <v>44469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41.4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95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44469</v>
      </c>
      <c r="M47" s="17" t="s">
        <v>37</v>
      </c>
      <c r="N47" s="17"/>
      <c r="O47" s="22">
        <v>6460.51</v>
      </c>
      <c r="P47" s="22">
        <v>77526.12</v>
      </c>
      <c r="Q47" s="23">
        <v>42939.77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41.4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96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41</v>
      </c>
      <c r="L48" s="21">
        <v>44834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97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44834</v>
      </c>
      <c r="M49" s="17"/>
      <c r="N49" s="17"/>
      <c r="O49" s="22">
        <v>6460.51</v>
      </c>
      <c r="P49" s="22">
        <v>77526.12</v>
      </c>
      <c r="Q49" s="23">
        <v>30782.43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98</v>
      </c>
      <c r="G50" s="17" t="s">
        <v>27</v>
      </c>
      <c r="H50" s="20" t="s">
        <v>89</v>
      </c>
      <c r="I50" s="17">
        <v>2017</v>
      </c>
      <c r="J50" s="21">
        <v>43375</v>
      </c>
      <c r="K50" s="21" t="s">
        <v>43</v>
      </c>
      <c r="L50" s="21">
        <v>45199</v>
      </c>
      <c r="M50" s="17"/>
      <c r="N50" s="17"/>
      <c r="O50" s="22">
        <v>6460.51</v>
      </c>
      <c r="P50" s="22">
        <v>77526.12</v>
      </c>
      <c r="Q50" s="23" t="s">
        <v>34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99</v>
      </c>
      <c r="G51" s="17" t="s">
        <v>27</v>
      </c>
      <c r="H51" s="20" t="s">
        <v>89</v>
      </c>
      <c r="I51" s="17">
        <v>2017</v>
      </c>
      <c r="J51" s="21">
        <v>43375</v>
      </c>
      <c r="K51" s="21"/>
      <c r="L51" s="21">
        <v>45199</v>
      </c>
      <c r="M51" s="17" t="s">
        <v>43</v>
      </c>
      <c r="N51" s="17"/>
      <c r="O51" s="22">
        <v>6460.51</v>
      </c>
      <c r="P51" s="22">
        <v>77526.12</v>
      </c>
      <c r="Q51" s="23">
        <v>30217.81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102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>
        <v>43094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104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31</v>
      </c>
      <c r="L53" s="21">
        <v>43459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105</v>
      </c>
      <c r="G54" s="17" t="s">
        <v>27</v>
      </c>
      <c r="H54" s="20" t="s">
        <v>103</v>
      </c>
      <c r="I54" s="17">
        <v>2017</v>
      </c>
      <c r="J54" s="21">
        <v>43095</v>
      </c>
      <c r="K54" s="21"/>
      <c r="L54" s="21"/>
      <c r="M54" s="17" t="s">
        <v>31</v>
      </c>
      <c r="N54" s="17"/>
      <c r="O54" s="22">
        <v>6400</v>
      </c>
      <c r="P54" s="22">
        <v>76800</v>
      </c>
      <c r="Q54" s="23">
        <v>70400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106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33</v>
      </c>
      <c r="L55" s="21">
        <v>43824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107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37</v>
      </c>
      <c r="L56" s="21">
        <v>44190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108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44555</v>
      </c>
      <c r="M57" s="17" t="s">
        <v>33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109</v>
      </c>
      <c r="G58" s="17" t="s">
        <v>27</v>
      </c>
      <c r="H58" s="20" t="s">
        <v>103</v>
      </c>
      <c r="I58" s="17">
        <v>2017</v>
      </c>
      <c r="J58" s="21">
        <v>43095</v>
      </c>
      <c r="K58" s="21" t="s">
        <v>41</v>
      </c>
      <c r="L58" s="21">
        <v>44920</v>
      </c>
      <c r="M58" s="17"/>
      <c r="N58" s="17"/>
      <c r="O58" s="22">
        <v>6400</v>
      </c>
      <c r="P58" s="22">
        <v>76800</v>
      </c>
      <c r="Q58" s="23" t="s">
        <v>34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110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 t="s">
        <v>37</v>
      </c>
      <c r="N59" s="17"/>
      <c r="O59" s="22">
        <v>6400</v>
      </c>
      <c r="P59" s="22">
        <v>76800</v>
      </c>
      <c r="Q59" s="23">
        <v>76800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111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44920</v>
      </c>
      <c r="M60" s="17"/>
      <c r="N60" s="17"/>
      <c r="O60" s="22">
        <v>6400</v>
      </c>
      <c r="P60" s="22">
        <v>76800</v>
      </c>
      <c r="Q60" s="23">
        <v>57600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112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43</v>
      </c>
      <c r="L61" s="21">
        <v>45285</v>
      </c>
      <c r="M61" s="17"/>
      <c r="N61" s="17"/>
      <c r="O61" s="22">
        <v>6400</v>
      </c>
      <c r="P61" s="22">
        <v>76800</v>
      </c>
      <c r="Q61" s="23"/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113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>
        <v>45285</v>
      </c>
      <c r="M62" s="17" t="s">
        <v>114</v>
      </c>
      <c r="N62" s="17"/>
      <c r="O62" s="22">
        <v>6400</v>
      </c>
      <c r="P62" s="22">
        <v>76800</v>
      </c>
      <c r="Q62" s="23">
        <v>75733.33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27.6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118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/>
      <c r="N63" s="17"/>
      <c r="O63" s="22">
        <v>1000</v>
      </c>
      <c r="P63" s="22">
        <v>12000</v>
      </c>
      <c r="Q63" s="23">
        <v>2012.16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27.6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120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43626</v>
      </c>
      <c r="M64" s="17" t="s">
        <v>31</v>
      </c>
      <c r="N64" s="17"/>
      <c r="O64" s="22">
        <v>1000</v>
      </c>
      <c r="P64" s="22">
        <v>12000</v>
      </c>
      <c r="Q64" s="23">
        <v>4334.1400000000003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27.6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121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31</v>
      </c>
      <c r="L65" s="21">
        <v>43992</v>
      </c>
      <c r="M65" s="17"/>
      <c r="N65" s="17" t="s">
        <v>31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27.6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122</v>
      </c>
      <c r="G66" s="17" t="s">
        <v>119</v>
      </c>
      <c r="H66" s="20" t="s">
        <v>72</v>
      </c>
      <c r="I66" s="17">
        <v>2018</v>
      </c>
      <c r="J66" s="21">
        <v>43262</v>
      </c>
      <c r="K66" s="21"/>
      <c r="L66" s="21">
        <v>43992</v>
      </c>
      <c r="M66" s="17" t="s">
        <v>33</v>
      </c>
      <c r="N66" s="17"/>
      <c r="O66" s="22">
        <v>627.11</v>
      </c>
      <c r="P66" s="22">
        <v>7525.37</v>
      </c>
      <c r="Q66" s="23">
        <v>222.01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27.6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123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33</v>
      </c>
      <c r="L67" s="21">
        <v>44357</v>
      </c>
      <c r="M67" s="17"/>
      <c r="N67" s="17" t="s">
        <v>33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27.6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124</v>
      </c>
      <c r="G68" s="17" t="s">
        <v>119</v>
      </c>
      <c r="H68" s="20" t="s">
        <v>72</v>
      </c>
      <c r="I68" s="17">
        <v>2018</v>
      </c>
      <c r="J68" s="21">
        <v>43262</v>
      </c>
      <c r="K68" s="21" t="s">
        <v>37</v>
      </c>
      <c r="L68" s="21">
        <v>44722</v>
      </c>
      <c r="M68" s="17"/>
      <c r="N68" s="17" t="s">
        <v>37</v>
      </c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27.6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125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27.6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126</v>
      </c>
      <c r="G70" s="17" t="s">
        <v>119</v>
      </c>
      <c r="H70" s="20" t="s">
        <v>72</v>
      </c>
      <c r="I70" s="17">
        <v>2018</v>
      </c>
      <c r="J70" s="21">
        <v>43262</v>
      </c>
      <c r="K70" s="21"/>
      <c r="L70" s="21">
        <v>44722</v>
      </c>
      <c r="M70" s="17" t="s">
        <v>37</v>
      </c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127</v>
      </c>
      <c r="G71" s="17" t="s">
        <v>119</v>
      </c>
      <c r="H71" s="20" t="s">
        <v>72</v>
      </c>
      <c r="I71" s="17">
        <v>2018</v>
      </c>
      <c r="J71" s="21">
        <v>43262</v>
      </c>
      <c r="K71" s="21" t="s">
        <v>41</v>
      </c>
      <c r="L71" s="21">
        <v>45087</v>
      </c>
      <c r="M71" s="17"/>
      <c r="N71" s="17"/>
      <c r="O71" s="22">
        <v>627.11</v>
      </c>
      <c r="P71" s="22">
        <v>7525.37</v>
      </c>
      <c r="Q71" s="23" t="s">
        <v>34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x14ac:dyDescent="0.3">
      <c r="A72" s="17">
        <v>8</v>
      </c>
      <c r="B72" s="18" t="s">
        <v>115</v>
      </c>
      <c r="C72" s="19">
        <v>126621000116</v>
      </c>
      <c r="D72" s="18" t="s">
        <v>116</v>
      </c>
      <c r="E72" s="17" t="s">
        <v>128</v>
      </c>
      <c r="F72" s="17" t="s">
        <v>129</v>
      </c>
      <c r="G72" s="17" t="s">
        <v>27</v>
      </c>
      <c r="H72" s="20" t="s">
        <v>130</v>
      </c>
      <c r="I72" s="17">
        <v>2023</v>
      </c>
      <c r="J72" s="21">
        <v>45088</v>
      </c>
      <c r="K72" s="21"/>
      <c r="L72" s="21">
        <v>45453</v>
      </c>
      <c r="M72" s="17"/>
      <c r="N72" s="17"/>
      <c r="O72" s="22">
        <v>627.11</v>
      </c>
      <c r="P72" s="22">
        <v>7525.37</v>
      </c>
      <c r="Q72" s="23">
        <v>0</v>
      </c>
      <c r="R72" s="17" t="s">
        <v>29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134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/>
      <c r="N73" s="17"/>
      <c r="O73" s="22">
        <v>6249.3</v>
      </c>
      <c r="P73" s="22">
        <v>74991.600000000006</v>
      </c>
      <c r="Q73" s="23">
        <v>24580.560000000001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136</v>
      </c>
      <c r="G74" s="17" t="s">
        <v>27</v>
      </c>
      <c r="H74" s="20" t="s">
        <v>135</v>
      </c>
      <c r="I74" s="17">
        <v>2018</v>
      </c>
      <c r="J74" s="21">
        <v>43341</v>
      </c>
      <c r="K74" s="21"/>
      <c r="L74" s="21">
        <v>43705</v>
      </c>
      <c r="M74" s="17" t="s">
        <v>31</v>
      </c>
      <c r="N74" s="17"/>
      <c r="O74" s="22">
        <v>6249.3</v>
      </c>
      <c r="P74" s="22">
        <v>74991.600000000006</v>
      </c>
      <c r="Q74" s="23">
        <v>79451.22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137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138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31</v>
      </c>
      <c r="L76" s="21">
        <v>44071</v>
      </c>
      <c r="M76" s="17"/>
      <c r="N76" s="17" t="s">
        <v>31</v>
      </c>
      <c r="O76" s="22">
        <v>6654.72</v>
      </c>
      <c r="P76" s="22">
        <v>79856.639999999999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139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44071</v>
      </c>
      <c r="M77" s="17" t="s">
        <v>33</v>
      </c>
      <c r="N77" s="17"/>
      <c r="O77" s="22">
        <v>6654.72</v>
      </c>
      <c r="P77" s="22">
        <v>79856.639999999999</v>
      </c>
      <c r="Q77" s="23">
        <v>79856.639999999999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140</v>
      </c>
      <c r="G78" s="17" t="s">
        <v>27</v>
      </c>
      <c r="H78" s="20" t="s">
        <v>135</v>
      </c>
      <c r="I78" s="17">
        <v>2018</v>
      </c>
      <c r="J78" s="21">
        <v>43341</v>
      </c>
      <c r="K78" s="21" t="s">
        <v>33</v>
      </c>
      <c r="L78" s="21">
        <v>44436</v>
      </c>
      <c r="M78" s="17"/>
      <c r="N78" s="17"/>
      <c r="O78" s="22">
        <v>6654.72</v>
      </c>
      <c r="P78" s="22">
        <v>79856.639999999999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141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37</v>
      </c>
      <c r="N79" s="17"/>
      <c r="O79" s="22">
        <v>7296.54</v>
      </c>
      <c r="P79" s="22">
        <v>87558.48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142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41</v>
      </c>
      <c r="N80" s="17"/>
      <c r="O80" s="22">
        <v>7296.54</v>
      </c>
      <c r="P80" s="22">
        <v>87558.48</v>
      </c>
      <c r="Q80" s="23">
        <v>87517.29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143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44436</v>
      </c>
      <c r="M81" s="17" t="s">
        <v>43</v>
      </c>
      <c r="N81" s="17"/>
      <c r="O81" s="22">
        <v>7296.54</v>
      </c>
      <c r="P81" s="22">
        <v>87558.48</v>
      </c>
      <c r="Q81" s="23">
        <v>3193.35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144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37</v>
      </c>
      <c r="L82" s="21">
        <v>44801</v>
      </c>
      <c r="M82" s="17"/>
      <c r="N82" s="17" t="s">
        <v>37</v>
      </c>
      <c r="O82" s="22">
        <v>7296.54</v>
      </c>
      <c r="P82" s="22">
        <v>87558.48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145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44801</v>
      </c>
      <c r="M83" s="17"/>
      <c r="N83" s="17"/>
      <c r="O83" s="22">
        <v>7296.54</v>
      </c>
      <c r="P83" s="22">
        <v>87558.48</v>
      </c>
      <c r="Q83" s="23">
        <v>80046.899999999994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146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8004.78</v>
      </c>
      <c r="P84" s="22">
        <v>96057.36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147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41</v>
      </c>
      <c r="L85" s="21">
        <v>45166</v>
      </c>
      <c r="M85" s="17"/>
      <c r="N85" s="17" t="s">
        <v>41</v>
      </c>
      <c r="O85" s="22">
        <v>8584.2000000000007</v>
      </c>
      <c r="P85" s="22">
        <f>O85*12</f>
        <v>103010.40000000001</v>
      </c>
      <c r="Q85" s="23">
        <v>68091.490000000005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151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43950</v>
      </c>
      <c r="M86" s="17"/>
      <c r="N86" s="17"/>
      <c r="O86" s="22">
        <v>2945.6</v>
      </c>
      <c r="P86" s="22">
        <v>35347.24</v>
      </c>
      <c r="Q86" s="23">
        <v>14689.75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152</v>
      </c>
      <c r="G87" s="17" t="s">
        <v>27</v>
      </c>
      <c r="H87" s="20" t="s">
        <v>28</v>
      </c>
      <c r="I87" s="17">
        <v>2019</v>
      </c>
      <c r="J87" s="21">
        <v>43585</v>
      </c>
      <c r="K87" s="21" t="s">
        <v>31</v>
      </c>
      <c r="L87" s="21">
        <v>44315</v>
      </c>
      <c r="M87" s="17"/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153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31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154</v>
      </c>
      <c r="G89" s="17" t="s">
        <v>27</v>
      </c>
      <c r="H89" s="20" t="s">
        <v>28</v>
      </c>
      <c r="I89" s="17">
        <v>2019</v>
      </c>
      <c r="J89" s="21">
        <v>43585</v>
      </c>
      <c r="K89" s="21"/>
      <c r="L89" s="21">
        <v>44315</v>
      </c>
      <c r="M89" s="17" t="s">
        <v>33</v>
      </c>
      <c r="N89" s="17"/>
      <c r="O89" s="22">
        <v>2945.6</v>
      </c>
      <c r="P89" s="22">
        <v>35347.24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155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33</v>
      </c>
      <c r="L90" s="21">
        <v>44680</v>
      </c>
      <c r="M90" s="17"/>
      <c r="N90" s="17" t="s">
        <v>33</v>
      </c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82.8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156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82.8" x14ac:dyDescent="0.3">
      <c r="A92" s="17">
        <v>10</v>
      </c>
      <c r="B92" s="18" t="s">
        <v>148</v>
      </c>
      <c r="C92" s="19">
        <v>5045317000168</v>
      </c>
      <c r="D92" s="18" t="s">
        <v>149</v>
      </c>
      <c r="E92" s="17" t="s">
        <v>150</v>
      </c>
      <c r="F92" s="17" t="s">
        <v>157</v>
      </c>
      <c r="G92" s="17" t="s">
        <v>27</v>
      </c>
      <c r="H92" s="20" t="s">
        <v>28</v>
      </c>
      <c r="I92" s="17">
        <v>2019</v>
      </c>
      <c r="J92" s="21">
        <v>43585</v>
      </c>
      <c r="K92" s="21" t="s">
        <v>37</v>
      </c>
      <c r="L92" s="21">
        <v>45045</v>
      </c>
      <c r="M92" s="17"/>
      <c r="N92" s="17"/>
      <c r="O92" s="22">
        <v>1500</v>
      </c>
      <c r="P92" s="22">
        <v>18000</v>
      </c>
      <c r="Q92" s="23">
        <v>0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161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/>
      <c r="N93" s="17"/>
      <c r="O93" s="22">
        <v>2500</v>
      </c>
      <c r="P93" s="22">
        <v>30000</v>
      </c>
      <c r="Q93" s="23">
        <v>18333.330000000002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162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43972</v>
      </c>
      <c r="M94" s="17" t="s">
        <v>31</v>
      </c>
      <c r="N94" s="17"/>
      <c r="O94" s="22">
        <v>2500</v>
      </c>
      <c r="P94" s="22">
        <v>30000</v>
      </c>
      <c r="Q94" s="23">
        <v>29916.67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163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31</v>
      </c>
      <c r="L95" s="21">
        <v>44337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164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44337</v>
      </c>
      <c r="M96" s="17" t="s">
        <v>33</v>
      </c>
      <c r="N96" s="17"/>
      <c r="O96" s="22">
        <v>2500</v>
      </c>
      <c r="P96" s="22">
        <v>30000</v>
      </c>
      <c r="Q96" s="23">
        <v>30000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165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33</v>
      </c>
      <c r="L97" s="21">
        <v>44702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166</v>
      </c>
      <c r="G98" s="17" t="s">
        <v>27</v>
      </c>
      <c r="H98" s="20" t="s">
        <v>72</v>
      </c>
      <c r="I98" s="17">
        <v>2019</v>
      </c>
      <c r="J98" s="21">
        <v>43607</v>
      </c>
      <c r="K98" s="21"/>
      <c r="L98" s="21">
        <v>44702</v>
      </c>
      <c r="M98" s="17" t="s">
        <v>37</v>
      </c>
      <c r="N98" s="17"/>
      <c r="O98" s="22">
        <v>2500</v>
      </c>
      <c r="P98" s="22">
        <v>30000</v>
      </c>
      <c r="Q98" s="23">
        <v>25000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41.4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17" t="s">
        <v>160</v>
      </c>
      <c r="F99" s="17" t="s">
        <v>167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37</v>
      </c>
      <c r="L99" s="21">
        <v>45067</v>
      </c>
      <c r="M99" s="17"/>
      <c r="N99" s="17"/>
      <c r="O99" s="22">
        <v>2500</v>
      </c>
      <c r="P99" s="22">
        <v>30000</v>
      </c>
      <c r="Q99" s="23" t="s">
        <v>34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41.4" x14ac:dyDescent="0.3">
      <c r="A100" s="17">
        <v>11</v>
      </c>
      <c r="B100" s="18" t="s">
        <v>158</v>
      </c>
      <c r="C100" s="19">
        <v>15026942000116</v>
      </c>
      <c r="D100" s="18" t="s">
        <v>159</v>
      </c>
      <c r="E100" s="17" t="s">
        <v>160</v>
      </c>
      <c r="F100" s="17" t="s">
        <v>168</v>
      </c>
      <c r="G100" s="17" t="s">
        <v>27</v>
      </c>
      <c r="H100" s="20" t="s">
        <v>72</v>
      </c>
      <c r="I100" s="17">
        <v>2019</v>
      </c>
      <c r="J100" s="21">
        <v>43607</v>
      </c>
      <c r="K100" s="21" t="s">
        <v>41</v>
      </c>
      <c r="L100" s="21">
        <v>45433</v>
      </c>
      <c r="M100" s="17"/>
      <c r="N100" s="17" t="s">
        <v>41</v>
      </c>
      <c r="O100" s="22">
        <v>2644.36</v>
      </c>
      <c r="P100" s="22">
        <v>31732.32</v>
      </c>
      <c r="Q100" s="23">
        <v>31587.960000000003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172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/>
      <c r="N101" s="17"/>
      <c r="O101" s="22">
        <v>3735</v>
      </c>
      <c r="P101" s="22">
        <v>44820</v>
      </c>
      <c r="Q101" s="23">
        <v>2783.15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31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173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 t="s">
        <v>33</v>
      </c>
      <c r="N103" s="17"/>
      <c r="O103" s="22">
        <v>3735</v>
      </c>
      <c r="P103" s="22">
        <v>44820</v>
      </c>
      <c r="Q103" s="23">
        <v>9444.15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96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174</v>
      </c>
      <c r="G104" s="17" t="s">
        <v>27</v>
      </c>
      <c r="H104" s="20" t="s">
        <v>135</v>
      </c>
      <c r="I104" s="17">
        <v>2020</v>
      </c>
      <c r="J104" s="21">
        <v>44053</v>
      </c>
      <c r="K104" s="21"/>
      <c r="L104" s="21">
        <v>45147</v>
      </c>
      <c r="M104" s="17"/>
      <c r="N104" s="17"/>
      <c r="O104" s="22">
        <v>3735</v>
      </c>
      <c r="P104" s="22">
        <v>44820</v>
      </c>
      <c r="Q104" s="23">
        <v>10308.67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96.6" x14ac:dyDescent="0.3">
      <c r="A105" s="17">
        <v>12</v>
      </c>
      <c r="B105" s="18" t="s">
        <v>169</v>
      </c>
      <c r="C105" s="19">
        <v>41057324000143</v>
      </c>
      <c r="D105" s="18" t="s">
        <v>170</v>
      </c>
      <c r="E105" s="17" t="s">
        <v>171</v>
      </c>
      <c r="F105" s="17" t="s">
        <v>308</v>
      </c>
      <c r="G105" s="17" t="s">
        <v>27</v>
      </c>
      <c r="H105" s="20" t="s">
        <v>135</v>
      </c>
      <c r="I105" s="17">
        <v>2020</v>
      </c>
      <c r="J105" s="21">
        <v>44053</v>
      </c>
      <c r="K105" s="21" t="s">
        <v>31</v>
      </c>
      <c r="L105" s="21">
        <v>45513</v>
      </c>
      <c r="M105" s="17"/>
      <c r="N105" s="17" t="s">
        <v>31</v>
      </c>
      <c r="O105" s="22">
        <f>P105/12</f>
        <v>1292.7</v>
      </c>
      <c r="P105" s="22">
        <v>15512.4</v>
      </c>
      <c r="Q105" s="23">
        <v>11070.150000000001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177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44442</v>
      </c>
      <c r="M106" s="17"/>
      <c r="N106" s="17"/>
      <c r="O106" s="22">
        <v>1636</v>
      </c>
      <c r="P106" s="22">
        <v>19632</v>
      </c>
      <c r="Q106" s="23">
        <v>2651.12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178</v>
      </c>
      <c r="G107" s="17" t="s">
        <v>27</v>
      </c>
      <c r="H107" s="20" t="s">
        <v>130</v>
      </c>
      <c r="I107" s="17">
        <v>2020</v>
      </c>
      <c r="J107" s="21">
        <v>44078</v>
      </c>
      <c r="K107" s="21"/>
      <c r="L107" s="21">
        <v>44807</v>
      </c>
      <c r="M107" s="17" t="s">
        <v>31</v>
      </c>
      <c r="N107" s="17"/>
      <c r="O107" s="22">
        <v>1636</v>
      </c>
      <c r="P107" s="22">
        <v>19632</v>
      </c>
      <c r="Q107" s="23">
        <v>5419.92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179</v>
      </c>
      <c r="G108" s="17" t="s">
        <v>27</v>
      </c>
      <c r="H108" s="20" t="s">
        <v>130</v>
      </c>
      <c r="I108" s="17">
        <v>2020</v>
      </c>
      <c r="J108" s="21">
        <v>44078</v>
      </c>
      <c r="K108" s="21" t="s">
        <v>31</v>
      </c>
      <c r="L108" s="21">
        <v>44807</v>
      </c>
      <c r="M108" s="17"/>
      <c r="N108" s="17"/>
      <c r="O108" s="22">
        <v>1636</v>
      </c>
      <c r="P108" s="22">
        <v>19632</v>
      </c>
      <c r="Q108" s="23">
        <v>7049.99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180</v>
      </c>
      <c r="G109" s="17" t="s">
        <v>27</v>
      </c>
      <c r="H109" s="20" t="s">
        <v>130</v>
      </c>
      <c r="I109" s="17">
        <v>2020</v>
      </c>
      <c r="J109" s="21">
        <v>44078</v>
      </c>
      <c r="K109" s="21"/>
      <c r="L109" s="21">
        <v>44807</v>
      </c>
      <c r="M109" s="17" t="s">
        <v>33</v>
      </c>
      <c r="N109" s="17"/>
      <c r="O109" s="22">
        <v>1636</v>
      </c>
      <c r="P109" s="22">
        <v>19632</v>
      </c>
      <c r="Q109" s="23">
        <v>10713.54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151.80000000000001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181</v>
      </c>
      <c r="G110" s="17" t="s">
        <v>27</v>
      </c>
      <c r="H110" s="20" t="s">
        <v>130</v>
      </c>
      <c r="I110" s="17">
        <v>2020</v>
      </c>
      <c r="J110" s="21">
        <v>44078</v>
      </c>
      <c r="K110" s="21" t="s">
        <v>33</v>
      </c>
      <c r="L110" s="21">
        <v>45172</v>
      </c>
      <c r="M110" s="17"/>
      <c r="N110" s="17"/>
      <c r="O110" s="22">
        <v>1962.7</v>
      </c>
      <c r="P110" s="22">
        <v>23552.43</v>
      </c>
      <c r="Q110" s="23" t="s">
        <v>34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151.80000000000001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21"/>
      <c r="L111" s="21">
        <v>45172</v>
      </c>
      <c r="M111" s="17" t="s">
        <v>37</v>
      </c>
      <c r="N111" s="17"/>
      <c r="O111" s="22">
        <v>1962.7</v>
      </c>
      <c r="P111" s="22">
        <v>23552.43</v>
      </c>
      <c r="Q111" s="23">
        <v>14498.51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151.80000000000001" x14ac:dyDescent="0.3">
      <c r="A112" s="17">
        <v>13</v>
      </c>
      <c r="B112" s="18" t="s">
        <v>175</v>
      </c>
      <c r="C112" s="19">
        <v>64799539000135</v>
      </c>
      <c r="D112" s="18" t="s">
        <v>176</v>
      </c>
      <c r="E112" s="17">
        <v>14414020195</v>
      </c>
      <c r="F112" s="17" t="s">
        <v>182</v>
      </c>
      <c r="G112" s="17" t="s">
        <v>27</v>
      </c>
      <c r="H112" s="20" t="s">
        <v>130</v>
      </c>
      <c r="I112" s="17">
        <v>2020</v>
      </c>
      <c r="J112" s="21">
        <v>44078</v>
      </c>
      <c r="K112" s="21" t="s">
        <v>37</v>
      </c>
      <c r="L112" s="21">
        <v>45538</v>
      </c>
      <c r="M112" s="17"/>
      <c r="N112" s="17" t="s">
        <v>37</v>
      </c>
      <c r="O112" s="22">
        <f>P112/12</f>
        <v>2043.18</v>
      </c>
      <c r="P112" s="22">
        <v>24518.16</v>
      </c>
      <c r="Q112" s="23">
        <v>14498.51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186</v>
      </c>
      <c r="G113" s="17" t="s">
        <v>27</v>
      </c>
      <c r="H113" s="20" t="s">
        <v>187</v>
      </c>
      <c r="I113" s="17">
        <v>2022</v>
      </c>
      <c r="J113" s="21">
        <v>44682</v>
      </c>
      <c r="K113" s="21"/>
      <c r="L113" s="21">
        <v>45046</v>
      </c>
      <c r="M113" s="17"/>
      <c r="N113" s="17"/>
      <c r="O113" s="22"/>
      <c r="P113" s="22">
        <v>71400</v>
      </c>
      <c r="Q113" s="23">
        <v>66136.89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27.6" x14ac:dyDescent="0.3">
      <c r="A114" s="17">
        <v>14</v>
      </c>
      <c r="B114" s="18" t="s">
        <v>183</v>
      </c>
      <c r="C114" s="19">
        <v>9480880000115</v>
      </c>
      <c r="D114" s="18" t="s">
        <v>184</v>
      </c>
      <c r="E114" s="17" t="s">
        <v>185</v>
      </c>
      <c r="F114" s="17" t="s">
        <v>188</v>
      </c>
      <c r="G114" s="17" t="s">
        <v>27</v>
      </c>
      <c r="H114" s="20" t="s">
        <v>187</v>
      </c>
      <c r="I114" s="17">
        <v>2022</v>
      </c>
      <c r="J114" s="21">
        <v>44682</v>
      </c>
      <c r="K114" s="21" t="s">
        <v>31</v>
      </c>
      <c r="L114" s="21">
        <v>45046</v>
      </c>
      <c r="M114" s="17"/>
      <c r="N114" s="17" t="s">
        <v>31</v>
      </c>
      <c r="O114" s="22"/>
      <c r="P114" s="22">
        <v>17850</v>
      </c>
      <c r="Q114" s="23"/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27.6" x14ac:dyDescent="0.3">
      <c r="A115" s="17">
        <v>14</v>
      </c>
      <c r="B115" s="18" t="s">
        <v>189</v>
      </c>
      <c r="C115" s="19">
        <v>9480880000115</v>
      </c>
      <c r="D115" s="18" t="s">
        <v>184</v>
      </c>
      <c r="E115" s="17" t="s">
        <v>185</v>
      </c>
      <c r="F115" s="17" t="s">
        <v>190</v>
      </c>
      <c r="G115" s="17" t="s">
        <v>27</v>
      </c>
      <c r="H115" s="20" t="s">
        <v>187</v>
      </c>
      <c r="I115" s="17">
        <v>2022</v>
      </c>
      <c r="J115" s="21">
        <v>44682</v>
      </c>
      <c r="K115" s="21"/>
      <c r="L115" s="21">
        <v>45046</v>
      </c>
      <c r="M115" s="17" t="s">
        <v>31</v>
      </c>
      <c r="N115" s="17"/>
      <c r="O115" s="22"/>
      <c r="P115" s="22">
        <f>P114</f>
        <v>17850</v>
      </c>
      <c r="Q115" s="23">
        <v>12400.28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27.6" x14ac:dyDescent="0.3">
      <c r="A116" s="17">
        <v>15</v>
      </c>
      <c r="B116" s="18" t="s">
        <v>189</v>
      </c>
      <c r="C116" s="19">
        <v>9480880000115</v>
      </c>
      <c r="D116" s="18" t="s">
        <v>191</v>
      </c>
      <c r="E116" s="17" t="s">
        <v>192</v>
      </c>
      <c r="F116" s="17" t="s">
        <v>193</v>
      </c>
      <c r="G116" s="17" t="s">
        <v>27</v>
      </c>
      <c r="H116" s="20" t="s">
        <v>194</v>
      </c>
      <c r="I116" s="17">
        <v>2023</v>
      </c>
      <c r="J116" s="21">
        <v>45061</v>
      </c>
      <c r="K116" s="21"/>
      <c r="L116" s="21">
        <v>45426</v>
      </c>
      <c r="M116" s="17"/>
      <c r="N116" s="17"/>
      <c r="O116" s="22">
        <f>P116/12</f>
        <v>6191.75</v>
      </c>
      <c r="P116" s="22">
        <v>74301</v>
      </c>
      <c r="Q116" s="23">
        <v>37055.1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198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14270.44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199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/>
      <c r="N118" s="17"/>
      <c r="O118" s="22">
        <v>4690</v>
      </c>
      <c r="P118" s="22">
        <v>56280</v>
      </c>
      <c r="Q118" s="23">
        <v>23321.63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27.6" x14ac:dyDescent="0.3">
      <c r="A119" s="17">
        <v>16</v>
      </c>
      <c r="B119" s="18" t="s">
        <v>195</v>
      </c>
      <c r="C119" s="19">
        <v>27595780000116</v>
      </c>
      <c r="D119" s="18" t="s">
        <v>196</v>
      </c>
      <c r="E119" s="17" t="s">
        <v>197</v>
      </c>
      <c r="F119" s="17" t="s">
        <v>200</v>
      </c>
      <c r="G119" s="17" t="s">
        <v>27</v>
      </c>
      <c r="H119" s="20" t="s">
        <v>28</v>
      </c>
      <c r="I119" s="17">
        <v>2021</v>
      </c>
      <c r="J119" s="21">
        <v>44272</v>
      </c>
      <c r="K119" s="21"/>
      <c r="L119" s="21">
        <v>45001</v>
      </c>
      <c r="M119" s="17" t="s">
        <v>33</v>
      </c>
      <c r="N119" s="17"/>
      <c r="O119" s="22">
        <v>2737.02</v>
      </c>
      <c r="P119" s="22">
        <f>O119*12</f>
        <v>32844.239999999998</v>
      </c>
      <c r="Q119" s="23">
        <v>7663.66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27.6" x14ac:dyDescent="0.3">
      <c r="A120" s="17">
        <v>17</v>
      </c>
      <c r="B120" s="18" t="s">
        <v>201</v>
      </c>
      <c r="C120" s="19">
        <v>10921252000107</v>
      </c>
      <c r="D120" s="18" t="s">
        <v>202</v>
      </c>
      <c r="E120" s="17" t="s">
        <v>203</v>
      </c>
      <c r="F120" s="17" t="s">
        <v>204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>
        <v>7084.56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27.6" x14ac:dyDescent="0.3">
      <c r="A121" s="17">
        <v>17</v>
      </c>
      <c r="B121" s="18" t="s">
        <v>201</v>
      </c>
      <c r="C121" s="19">
        <v>10921252000107</v>
      </c>
      <c r="D121" s="18" t="s">
        <v>202</v>
      </c>
      <c r="E121" s="17" t="s">
        <v>203</v>
      </c>
      <c r="F121" s="17" t="s">
        <v>206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 t="s">
        <v>34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27.6" x14ac:dyDescent="0.3">
      <c r="A122" s="17">
        <v>17</v>
      </c>
      <c r="B122" s="18" t="s">
        <v>201</v>
      </c>
      <c r="C122" s="19">
        <v>10921252000107</v>
      </c>
      <c r="D122" s="18" t="s">
        <v>207</v>
      </c>
      <c r="E122" s="17" t="s">
        <v>203</v>
      </c>
      <c r="F122" s="17" t="s">
        <v>208</v>
      </c>
      <c r="G122" s="17" t="s">
        <v>63</v>
      </c>
      <c r="H122" s="20" t="s">
        <v>205</v>
      </c>
      <c r="I122" s="17">
        <v>2022</v>
      </c>
      <c r="J122" s="21">
        <v>44719</v>
      </c>
      <c r="K122" s="21"/>
      <c r="L122" s="21">
        <v>45083</v>
      </c>
      <c r="M122" s="17"/>
      <c r="N122" s="17"/>
      <c r="O122" s="22"/>
      <c r="P122" s="22">
        <v>80999.97</v>
      </c>
      <c r="Q122" s="23">
        <v>6984.87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27.6" x14ac:dyDescent="0.3">
      <c r="A123" s="17">
        <v>18</v>
      </c>
      <c r="B123" s="18" t="s">
        <v>201</v>
      </c>
      <c r="C123" s="19">
        <v>10921252000107</v>
      </c>
      <c r="D123" s="18" t="s">
        <v>207</v>
      </c>
      <c r="E123" s="17" t="s">
        <v>209</v>
      </c>
      <c r="F123" s="17" t="s">
        <v>210</v>
      </c>
      <c r="G123" s="17" t="s">
        <v>63</v>
      </c>
      <c r="H123" s="20" t="s">
        <v>72</v>
      </c>
      <c r="I123" s="17">
        <v>2023</v>
      </c>
      <c r="J123" s="21">
        <v>45085</v>
      </c>
      <c r="K123" s="21"/>
      <c r="L123" s="21">
        <v>45450</v>
      </c>
      <c r="M123" s="17"/>
      <c r="N123" s="17"/>
      <c r="O123" s="22">
        <f>P123/12</f>
        <v>2500</v>
      </c>
      <c r="P123" s="22">
        <v>30000</v>
      </c>
      <c r="Q123" s="23">
        <v>12282.59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41.4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214</v>
      </c>
      <c r="G124" s="17" t="s">
        <v>63</v>
      </c>
      <c r="H124" s="20" t="s">
        <v>215</v>
      </c>
      <c r="I124" s="17">
        <v>2021</v>
      </c>
      <c r="J124" s="21">
        <v>44552</v>
      </c>
      <c r="K124" s="21"/>
      <c r="L124" s="21">
        <v>44916</v>
      </c>
      <c r="M124" s="17"/>
      <c r="N124" s="17"/>
      <c r="O124" s="22"/>
      <c r="P124" s="22">
        <v>750</v>
      </c>
      <c r="Q124" s="23">
        <v>750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41.4" x14ac:dyDescent="0.3">
      <c r="A125" s="17">
        <v>19</v>
      </c>
      <c r="B125" s="18" t="s">
        <v>211</v>
      </c>
      <c r="C125" s="19">
        <v>10798130000175</v>
      </c>
      <c r="D125" s="18" t="s">
        <v>212</v>
      </c>
      <c r="E125" s="17" t="s">
        <v>213</v>
      </c>
      <c r="F125" s="17" t="s">
        <v>216</v>
      </c>
      <c r="G125" s="17" t="s">
        <v>63</v>
      </c>
      <c r="H125" s="20" t="s">
        <v>215</v>
      </c>
      <c r="I125" s="17">
        <v>2021</v>
      </c>
      <c r="J125" s="21">
        <v>44552</v>
      </c>
      <c r="K125" s="21" t="s">
        <v>31</v>
      </c>
      <c r="L125" s="21">
        <v>45037</v>
      </c>
      <c r="M125" s="17"/>
      <c r="N125" s="17"/>
      <c r="O125" s="22"/>
      <c r="P125" s="22">
        <v>0</v>
      </c>
      <c r="Q125" s="23">
        <v>0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27.6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220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/>
      <c r="N126" s="17"/>
      <c r="O126" s="22">
        <v>284</v>
      </c>
      <c r="P126" s="22">
        <v>3408</v>
      </c>
      <c r="Q126" s="23">
        <v>706.45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20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221</v>
      </c>
      <c r="G127" s="17" t="s">
        <v>50</v>
      </c>
      <c r="H127" s="20" t="s">
        <v>194</v>
      </c>
      <c r="I127" s="17">
        <v>2022</v>
      </c>
      <c r="J127" s="21">
        <v>44657</v>
      </c>
      <c r="K127" s="21"/>
      <c r="L127" s="21">
        <v>45021</v>
      </c>
      <c r="M127" s="17" t="s">
        <v>31</v>
      </c>
      <c r="N127" s="17"/>
      <c r="O127" s="22">
        <v>284</v>
      </c>
      <c r="P127" s="22">
        <v>3408</v>
      </c>
      <c r="Q127" s="23">
        <v>578.65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21</v>
      </c>
      <c r="B128" s="18" t="s">
        <v>217</v>
      </c>
      <c r="C128" s="19">
        <v>33965309000175</v>
      </c>
      <c r="D128" s="18" t="s">
        <v>218</v>
      </c>
      <c r="E128" s="17" t="s">
        <v>219</v>
      </c>
      <c r="F128" s="17" t="s">
        <v>222</v>
      </c>
      <c r="G128" s="17" t="s">
        <v>50</v>
      </c>
      <c r="H128" s="20" t="s">
        <v>28</v>
      </c>
      <c r="I128" s="17">
        <v>2023</v>
      </c>
      <c r="J128" s="21">
        <v>45064</v>
      </c>
      <c r="K128" s="21"/>
      <c r="L128" s="21">
        <v>45429</v>
      </c>
      <c r="M128" s="17"/>
      <c r="N128" s="17"/>
      <c r="O128" s="22">
        <f>P128/12</f>
        <v>304</v>
      </c>
      <c r="P128" s="22">
        <v>3648</v>
      </c>
      <c r="Q128" s="23">
        <v>1670.7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19" t="s">
        <v>224</v>
      </c>
      <c r="D129" s="18" t="s">
        <v>225</v>
      </c>
      <c r="E129" s="17" t="s">
        <v>226</v>
      </c>
      <c r="F129" s="17" t="s">
        <v>227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/>
      <c r="N129" s="17"/>
      <c r="O129" s="22">
        <v>28089.96</v>
      </c>
      <c r="P129" s="22">
        <v>337079.52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19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31</v>
      </c>
      <c r="N130" s="17"/>
      <c r="O130" s="22">
        <f>4514.12*6</f>
        <v>27084.720000000001</v>
      </c>
      <c r="P130" s="22">
        <f>O130*12</f>
        <v>325016.64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19" t="s">
        <v>224</v>
      </c>
      <c r="D131" s="18" t="s">
        <v>225</v>
      </c>
      <c r="E131" s="17" t="s">
        <v>226</v>
      </c>
      <c r="F131" s="17" t="s">
        <v>229</v>
      </c>
      <c r="G131" s="17" t="s">
        <v>27</v>
      </c>
      <c r="H131" s="20" t="s">
        <v>228</v>
      </c>
      <c r="I131" s="17">
        <v>2022</v>
      </c>
      <c r="J131" s="21">
        <v>44631</v>
      </c>
      <c r="K131" s="21"/>
      <c r="L131" s="21">
        <v>44995</v>
      </c>
      <c r="M131" s="17" t="s">
        <v>33</v>
      </c>
      <c r="N131" s="17"/>
      <c r="O131" s="22">
        <f>5008.66*6</f>
        <v>30051.96</v>
      </c>
      <c r="P131" s="22">
        <f>O131*12</f>
        <v>360623.52</v>
      </c>
      <c r="Q131" s="23">
        <v>191556.07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19" t="s">
        <v>224</v>
      </c>
      <c r="D132" s="18" t="s">
        <v>225</v>
      </c>
      <c r="E132" s="17" t="s">
        <v>226</v>
      </c>
      <c r="F132" s="17" t="s">
        <v>230</v>
      </c>
      <c r="G132" s="17" t="s">
        <v>27</v>
      </c>
      <c r="H132" s="20" t="s">
        <v>228</v>
      </c>
      <c r="I132" s="17">
        <v>2022</v>
      </c>
      <c r="J132" s="21">
        <v>44631</v>
      </c>
      <c r="K132" s="21" t="s">
        <v>31</v>
      </c>
      <c r="L132" s="21">
        <v>45361</v>
      </c>
      <c r="M132" s="17" t="s">
        <v>37</v>
      </c>
      <c r="N132" s="17"/>
      <c r="O132" s="22">
        <f>5008.66*6</f>
        <v>30051.96</v>
      </c>
      <c r="P132" s="22">
        <f>O132*12</f>
        <v>360623.52</v>
      </c>
      <c r="Q132" s="23">
        <v>247784.47999999998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22</v>
      </c>
      <c r="B133" s="18" t="s">
        <v>223</v>
      </c>
      <c r="C133" s="19" t="s">
        <v>224</v>
      </c>
      <c r="D133" s="18" t="s">
        <v>225</v>
      </c>
      <c r="E133" s="17" t="s">
        <v>226</v>
      </c>
      <c r="F133" s="17" t="s">
        <v>231</v>
      </c>
      <c r="G133" s="17" t="s">
        <v>27</v>
      </c>
      <c r="H133" s="20" t="s">
        <v>228</v>
      </c>
      <c r="I133" s="17">
        <v>2022</v>
      </c>
      <c r="J133" s="21">
        <v>44631</v>
      </c>
      <c r="K133" s="21"/>
      <c r="L133" s="21">
        <v>45361</v>
      </c>
      <c r="M133" s="17" t="s">
        <v>41</v>
      </c>
      <c r="N133" s="17"/>
      <c r="O133" s="22">
        <f>31926.42</f>
        <v>31926.42</v>
      </c>
      <c r="P133" s="22">
        <f>O133*12</f>
        <v>383117.04</v>
      </c>
      <c r="Q133" s="23">
        <v>0</v>
      </c>
      <c r="R133" s="17" t="s">
        <v>29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234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/>
      <c r="O134" s="22">
        <v>453602</v>
      </c>
      <c r="P134" s="22">
        <v>3175214.02</v>
      </c>
      <c r="Q134" s="23">
        <v>1418148.28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236</v>
      </c>
      <c r="G135" s="17" t="s">
        <v>235</v>
      </c>
      <c r="H135" s="20" t="s">
        <v>228</v>
      </c>
      <c r="I135" s="17">
        <v>2017</v>
      </c>
      <c r="J135" s="21">
        <v>42871</v>
      </c>
      <c r="K135" s="21"/>
      <c r="L135" s="21">
        <v>43465</v>
      </c>
      <c r="M135" s="17"/>
      <c r="N135" s="17" t="s">
        <v>31</v>
      </c>
      <c r="O135" s="22">
        <v>453602</v>
      </c>
      <c r="P135" s="22">
        <v>3175214.02</v>
      </c>
      <c r="Q135" s="23" t="s">
        <v>34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237</v>
      </c>
      <c r="G136" s="17" t="s">
        <v>235</v>
      </c>
      <c r="H136" s="20" t="s">
        <v>228</v>
      </c>
      <c r="I136" s="17">
        <v>2017</v>
      </c>
      <c r="J136" s="21">
        <v>43466</v>
      </c>
      <c r="K136" s="21" t="s">
        <v>33</v>
      </c>
      <c r="L136" s="21">
        <v>43555</v>
      </c>
      <c r="M136" s="17"/>
      <c r="N136" s="17" t="s">
        <v>33</v>
      </c>
      <c r="O136" s="22">
        <v>949801.28</v>
      </c>
      <c r="P136" s="22">
        <v>2849403.84</v>
      </c>
      <c r="Q136" s="23">
        <v>991755.56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238</v>
      </c>
      <c r="G137" s="17" t="s">
        <v>235</v>
      </c>
      <c r="H137" s="20" t="s">
        <v>228</v>
      </c>
      <c r="I137" s="17">
        <v>2017</v>
      </c>
      <c r="J137" s="21">
        <v>43556</v>
      </c>
      <c r="K137" s="21" t="s">
        <v>37</v>
      </c>
      <c r="L137" s="21" t="s">
        <v>239</v>
      </c>
      <c r="M137" s="17"/>
      <c r="N137" s="17" t="s">
        <v>37</v>
      </c>
      <c r="O137" s="22">
        <v>643416.06000000006</v>
      </c>
      <c r="P137" s="22">
        <v>3217080.33</v>
      </c>
      <c r="Q137" s="23">
        <v>367676.51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240</v>
      </c>
      <c r="G138" s="17" t="s">
        <v>235</v>
      </c>
      <c r="H138" s="20" t="s">
        <v>228</v>
      </c>
      <c r="I138" s="17">
        <v>2017</v>
      </c>
      <c r="J138" s="21">
        <v>43739</v>
      </c>
      <c r="K138" s="21" t="s">
        <v>41</v>
      </c>
      <c r="L138" s="21">
        <v>43830</v>
      </c>
      <c r="M138" s="17"/>
      <c r="N138" s="17" t="s">
        <v>41</v>
      </c>
      <c r="O138" s="22">
        <v>2344089.06</v>
      </c>
      <c r="P138" s="22">
        <v>4708178.13</v>
      </c>
      <c r="Q138" s="23">
        <v>540000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241</v>
      </c>
      <c r="G139" s="17" t="s">
        <v>235</v>
      </c>
      <c r="H139" s="20" t="s">
        <v>228</v>
      </c>
      <c r="I139" s="17">
        <v>2017</v>
      </c>
      <c r="J139" s="21">
        <v>43831</v>
      </c>
      <c r="K139" s="21" t="s">
        <v>43</v>
      </c>
      <c r="L139" s="21">
        <v>44377</v>
      </c>
      <c r="M139" s="17"/>
      <c r="N139" s="17" t="s">
        <v>43</v>
      </c>
      <c r="O139" s="22">
        <v>924539</v>
      </c>
      <c r="P139" s="22">
        <v>5547234</v>
      </c>
      <c r="Q139" s="23">
        <v>839055.87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242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 t="s">
        <v>114</v>
      </c>
      <c r="O140" s="22">
        <v>994771.94</v>
      </c>
      <c r="P140" s="22">
        <v>9947719.4399999995</v>
      </c>
      <c r="Q140" s="23">
        <v>2700000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55.2" x14ac:dyDescent="0.3">
      <c r="A141" s="17">
        <v>23</v>
      </c>
      <c r="B141" s="18" t="s">
        <v>232</v>
      </c>
      <c r="C141" s="19">
        <v>15647579000156</v>
      </c>
      <c r="D141" s="18" t="s">
        <v>233</v>
      </c>
      <c r="E141" s="17">
        <v>52017</v>
      </c>
      <c r="F141" s="17" t="s">
        <v>243</v>
      </c>
      <c r="G141" s="17" t="s">
        <v>235</v>
      </c>
      <c r="H141" s="20" t="s">
        <v>228</v>
      </c>
      <c r="I141" s="17">
        <v>2017</v>
      </c>
      <c r="J141" s="21">
        <v>44743</v>
      </c>
      <c r="K141" s="21" t="s">
        <v>114</v>
      </c>
      <c r="L141" s="21">
        <v>44696</v>
      </c>
      <c r="M141" s="17"/>
      <c r="N141" s="17"/>
      <c r="O141" s="22">
        <v>850242.72</v>
      </c>
      <c r="P141" s="22">
        <v>1700485.44</v>
      </c>
      <c r="Q141" s="23">
        <v>556659.43999999994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55.2" x14ac:dyDescent="0.3">
      <c r="A142" s="17">
        <v>23</v>
      </c>
      <c r="B142" s="18" t="s">
        <v>244</v>
      </c>
      <c r="C142" s="19">
        <v>26749087000198</v>
      </c>
      <c r="D142" s="18" t="s">
        <v>245</v>
      </c>
      <c r="E142" s="17" t="s">
        <v>246</v>
      </c>
      <c r="F142" s="17" t="s">
        <v>247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3308403.21</v>
      </c>
      <c r="R142" s="17" t="s">
        <v>29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55.2" x14ac:dyDescent="0.3">
      <c r="A143" s="17">
        <v>23</v>
      </c>
      <c r="B143" s="18" t="s">
        <v>244</v>
      </c>
      <c r="C143" s="19">
        <v>26749087000198</v>
      </c>
      <c r="D143" s="18" t="s">
        <v>245</v>
      </c>
      <c r="E143" s="17" t="s">
        <v>246</v>
      </c>
      <c r="F143" s="17" t="s">
        <v>248</v>
      </c>
      <c r="G143" s="17" t="s">
        <v>50</v>
      </c>
      <c r="H143" s="20" t="s">
        <v>215</v>
      </c>
      <c r="I143" s="17">
        <v>2022</v>
      </c>
      <c r="J143" s="21">
        <v>45262</v>
      </c>
      <c r="K143" s="21"/>
      <c r="L143" s="21">
        <f>+J143+120</f>
        <v>45382</v>
      </c>
      <c r="M143" s="17"/>
      <c r="N143" s="17"/>
      <c r="O143" s="22">
        <v>0</v>
      </c>
      <c r="P143" s="22">
        <v>6616806.4400000004</v>
      </c>
      <c r="Q143" s="23">
        <v>3308403.18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18" t="s">
        <v>249</v>
      </c>
      <c r="C144" s="19">
        <v>530052000170</v>
      </c>
      <c r="D144" s="18" t="s">
        <v>250</v>
      </c>
      <c r="E144" s="17" t="s">
        <v>251</v>
      </c>
      <c r="F144" s="17" t="s">
        <v>252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/>
      <c r="N144" s="17"/>
      <c r="O144" s="22">
        <v>6738</v>
      </c>
      <c r="P144" s="22">
        <v>202140</v>
      </c>
      <c r="Q144" s="23">
        <v>15160.5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24</v>
      </c>
      <c r="B145" s="18" t="s">
        <v>249</v>
      </c>
      <c r="C145" s="19">
        <v>530052000170</v>
      </c>
      <c r="D145" s="18" t="s">
        <v>250</v>
      </c>
      <c r="E145" s="17" t="s">
        <v>251</v>
      </c>
      <c r="F145" s="17" t="s">
        <v>253</v>
      </c>
      <c r="G145" s="17" t="s">
        <v>27</v>
      </c>
      <c r="H145" s="20" t="s">
        <v>130</v>
      </c>
      <c r="I145" s="17">
        <v>2022</v>
      </c>
      <c r="J145" s="21">
        <v>44697</v>
      </c>
      <c r="K145" s="21"/>
      <c r="L145" s="21">
        <v>45611</v>
      </c>
      <c r="M145" s="17" t="s">
        <v>31</v>
      </c>
      <c r="N145" s="17"/>
      <c r="O145" s="22">
        <v>6738</v>
      </c>
      <c r="P145" s="22">
        <v>202140</v>
      </c>
      <c r="Q145" s="23">
        <v>79003.05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25</v>
      </c>
      <c r="B146" s="18" t="s">
        <v>254</v>
      </c>
      <c r="C146" s="19">
        <v>27753399000138</v>
      </c>
      <c r="D146" s="18" t="s">
        <v>255</v>
      </c>
      <c r="E146" s="17" t="s">
        <v>256</v>
      </c>
      <c r="F146" s="17" t="s">
        <v>257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/>
      <c r="N146" s="17"/>
      <c r="O146" s="22">
        <v>4887.45</v>
      </c>
      <c r="P146" s="22">
        <v>58649.47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25</v>
      </c>
      <c r="B147" s="18" t="s">
        <v>254</v>
      </c>
      <c r="C147" s="19">
        <v>27753399000138</v>
      </c>
      <c r="D147" s="18" t="s">
        <v>255</v>
      </c>
      <c r="E147" s="17" t="s">
        <v>256</v>
      </c>
      <c r="F147" s="17" t="s">
        <v>258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31</v>
      </c>
      <c r="N147" s="17"/>
      <c r="O147" s="22">
        <v>5322.07</v>
      </c>
      <c r="P147" s="22">
        <f>O147*12</f>
        <v>63864.84</v>
      </c>
      <c r="Q147" s="23">
        <v>26610.35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25</v>
      </c>
      <c r="B148" s="18" t="s">
        <v>254</v>
      </c>
      <c r="C148" s="19">
        <v>27753399000138</v>
      </c>
      <c r="D148" s="18" t="s">
        <v>255</v>
      </c>
      <c r="E148" s="17" t="s">
        <v>256</v>
      </c>
      <c r="F148" s="17" t="s">
        <v>259</v>
      </c>
      <c r="G148" s="17" t="s">
        <v>27</v>
      </c>
      <c r="H148" s="20" t="s">
        <v>51</v>
      </c>
      <c r="I148" s="17">
        <v>2022</v>
      </c>
      <c r="J148" s="21">
        <v>44713</v>
      </c>
      <c r="K148" s="21"/>
      <c r="L148" s="21">
        <v>45077</v>
      </c>
      <c r="M148" s="17" t="s">
        <v>33</v>
      </c>
      <c r="N148" s="17"/>
      <c r="O148" s="22">
        <v>5322.07</v>
      </c>
      <c r="P148" s="22">
        <f>O148*12</f>
        <v>63864.84</v>
      </c>
      <c r="Q148" s="23">
        <v>68454.12000000001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25</v>
      </c>
      <c r="B149" s="18" t="s">
        <v>254</v>
      </c>
      <c r="C149" s="19">
        <v>27753399000138</v>
      </c>
      <c r="D149" s="18" t="s">
        <v>255</v>
      </c>
      <c r="E149" s="17" t="s">
        <v>256</v>
      </c>
      <c r="F149" s="17" t="s">
        <v>260</v>
      </c>
      <c r="G149" s="17" t="s">
        <v>27</v>
      </c>
      <c r="H149" s="20" t="s">
        <v>51</v>
      </c>
      <c r="I149" s="17">
        <v>2022</v>
      </c>
      <c r="J149" s="21">
        <v>44713</v>
      </c>
      <c r="K149" s="21" t="s">
        <v>31</v>
      </c>
      <c r="L149" s="21">
        <v>45443</v>
      </c>
      <c r="M149" s="17"/>
      <c r="N149" s="17" t="s">
        <v>31</v>
      </c>
      <c r="O149" s="22">
        <v>5704.51</v>
      </c>
      <c r="P149" s="22">
        <f>O149*12</f>
        <v>68454.12</v>
      </c>
      <c r="Q149" s="23">
        <v>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26</v>
      </c>
      <c r="B150" s="18" t="s">
        <v>261</v>
      </c>
      <c r="C150" s="19">
        <v>109461647000195</v>
      </c>
      <c r="D150" s="18" t="s">
        <v>262</v>
      </c>
      <c r="E150" s="17" t="s">
        <v>263</v>
      </c>
      <c r="F150" s="17" t="s">
        <v>264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 t="s">
        <v>34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26</v>
      </c>
      <c r="B151" s="18" t="s">
        <v>261</v>
      </c>
      <c r="C151" s="19">
        <v>109461647000195</v>
      </c>
      <c r="D151" s="18" t="s">
        <v>262</v>
      </c>
      <c r="E151" s="17" t="s">
        <v>263</v>
      </c>
      <c r="F151" s="17" t="s">
        <v>266</v>
      </c>
      <c r="G151" s="17" t="s">
        <v>27</v>
      </c>
      <c r="H151" s="20" t="s">
        <v>265</v>
      </c>
      <c r="I151" s="17">
        <v>2022</v>
      </c>
      <c r="J151" s="21">
        <v>44743</v>
      </c>
      <c r="K151" s="21"/>
      <c r="L151" s="21">
        <v>45107</v>
      </c>
      <c r="M151" s="17"/>
      <c r="N151" s="17"/>
      <c r="O151" s="22"/>
      <c r="P151" s="22">
        <v>627.32000000000005</v>
      </c>
      <c r="Q151" s="23">
        <v>112.92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27</v>
      </c>
      <c r="B152" s="18" t="s">
        <v>267</v>
      </c>
      <c r="C152" s="19">
        <v>7730838000180</v>
      </c>
      <c r="D152" s="18" t="s">
        <v>268</v>
      </c>
      <c r="E152" s="17" t="s">
        <v>269</v>
      </c>
      <c r="F152" s="17" t="s">
        <v>270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600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x14ac:dyDescent="0.3">
      <c r="A153" s="17">
        <v>27</v>
      </c>
      <c r="B153" s="18" t="s">
        <v>267</v>
      </c>
      <c r="C153" s="19">
        <v>7730838000180</v>
      </c>
      <c r="D153" s="18" t="s">
        <v>268</v>
      </c>
      <c r="E153" s="17" t="s">
        <v>269</v>
      </c>
      <c r="F153" s="17" t="s">
        <v>272</v>
      </c>
      <c r="G153" s="17" t="s">
        <v>50</v>
      </c>
      <c r="H153" s="20" t="s">
        <v>271</v>
      </c>
      <c r="I153" s="17">
        <v>2022</v>
      </c>
      <c r="J153" s="21">
        <v>44783</v>
      </c>
      <c r="K153" s="21"/>
      <c r="L153" s="21">
        <v>45147</v>
      </c>
      <c r="M153" s="17"/>
      <c r="N153" s="17"/>
      <c r="O153" s="22"/>
      <c r="P153" s="22">
        <v>2400</v>
      </c>
      <c r="Q153" s="23">
        <v>1200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x14ac:dyDescent="0.3">
      <c r="A154" s="17">
        <v>28</v>
      </c>
      <c r="B154" s="18" t="s">
        <v>223</v>
      </c>
      <c r="C154" s="19">
        <v>5465222000101</v>
      </c>
      <c r="D154" s="18" t="s">
        <v>273</v>
      </c>
      <c r="E154" s="17" t="s">
        <v>274</v>
      </c>
      <c r="F154" s="17" t="s">
        <v>275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/>
      <c r="N154" s="17"/>
      <c r="O154" s="22"/>
      <c r="P154" s="22">
        <v>7887.03</v>
      </c>
      <c r="Q154" s="23" t="s">
        <v>34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x14ac:dyDescent="0.3">
      <c r="A155" s="17">
        <v>28</v>
      </c>
      <c r="B155" s="18" t="s">
        <v>223</v>
      </c>
      <c r="C155" s="19">
        <v>5465222000101</v>
      </c>
      <c r="D155" s="18" t="s">
        <v>273</v>
      </c>
      <c r="E155" s="17" t="s">
        <v>274</v>
      </c>
      <c r="F155" s="17" t="s">
        <v>277</v>
      </c>
      <c r="G155" s="17" t="s">
        <v>27</v>
      </c>
      <c r="H155" s="20" t="s">
        <v>276</v>
      </c>
      <c r="I155" s="17">
        <v>2022</v>
      </c>
      <c r="J155" s="21">
        <v>44866</v>
      </c>
      <c r="K155" s="21"/>
      <c r="L155" s="21">
        <v>45230</v>
      </c>
      <c r="M155" s="17" t="s">
        <v>33</v>
      </c>
      <c r="N155" s="17"/>
      <c r="O155" s="22">
        <v>8453.49</v>
      </c>
      <c r="P155" s="22">
        <f>O155*12</f>
        <v>101441.88</v>
      </c>
      <c r="Q155" s="23">
        <v>67777.419999999984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x14ac:dyDescent="0.3">
      <c r="A156" s="17">
        <v>29</v>
      </c>
      <c r="B156" s="18" t="s">
        <v>278</v>
      </c>
      <c r="C156" s="19">
        <v>40495477000100</v>
      </c>
      <c r="D156" s="18" t="s">
        <v>279</v>
      </c>
      <c r="E156" s="17" t="s">
        <v>280</v>
      </c>
      <c r="F156" s="17" t="s">
        <v>281</v>
      </c>
      <c r="G156" s="17" t="s">
        <v>63</v>
      </c>
      <c r="H156" s="20" t="s">
        <v>282</v>
      </c>
      <c r="I156" s="17">
        <v>2022</v>
      </c>
      <c r="J156" s="21">
        <v>44911</v>
      </c>
      <c r="K156" s="21"/>
      <c r="L156" s="21">
        <v>45275</v>
      </c>
      <c r="M156" s="17"/>
      <c r="N156" s="17"/>
      <c r="O156" s="22"/>
      <c r="P156" s="22">
        <v>599</v>
      </c>
      <c r="Q156" s="23"/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30</v>
      </c>
      <c r="B157" s="18" t="s">
        <v>283</v>
      </c>
      <c r="C157" s="19">
        <v>18993876000141</v>
      </c>
      <c r="D157" s="18" t="s">
        <v>284</v>
      </c>
      <c r="E157" s="17" t="s">
        <v>285</v>
      </c>
      <c r="F157" s="17" t="s">
        <v>286</v>
      </c>
      <c r="G157" s="17" t="s">
        <v>63</v>
      </c>
      <c r="H157" s="20">
        <v>17</v>
      </c>
      <c r="I157" s="17">
        <v>2022</v>
      </c>
      <c r="J157" s="21">
        <v>44768</v>
      </c>
      <c r="K157" s="21"/>
      <c r="L157" s="21">
        <v>45132</v>
      </c>
      <c r="M157" s="17"/>
      <c r="N157" s="17"/>
      <c r="O157" s="22"/>
      <c r="P157" s="22">
        <v>631.52</v>
      </c>
      <c r="Q157" s="23"/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27.6" x14ac:dyDescent="0.3">
      <c r="A158" s="17">
        <v>31</v>
      </c>
      <c r="B158" s="18" t="s">
        <v>267</v>
      </c>
      <c r="C158" s="19">
        <v>7730838000180</v>
      </c>
      <c r="D158" s="18" t="s">
        <v>268</v>
      </c>
      <c r="E158" s="17" t="s">
        <v>309</v>
      </c>
      <c r="F158" s="17" t="s">
        <v>310</v>
      </c>
      <c r="G158" s="17" t="s">
        <v>50</v>
      </c>
      <c r="H158" s="20" t="s">
        <v>205</v>
      </c>
      <c r="I158" s="17">
        <v>2023</v>
      </c>
      <c r="J158" s="21">
        <v>45200</v>
      </c>
      <c r="K158" s="21"/>
      <c r="L158" s="21">
        <v>45565</v>
      </c>
      <c r="M158" s="17"/>
      <c r="N158" s="17"/>
      <c r="O158" s="22">
        <f>P158/4</f>
        <v>675</v>
      </c>
      <c r="P158" s="22">
        <v>2700</v>
      </c>
      <c r="Q158" s="23">
        <v>675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27.6" x14ac:dyDescent="0.3">
      <c r="A159" s="17">
        <v>32</v>
      </c>
      <c r="B159" s="18" t="s">
        <v>311</v>
      </c>
      <c r="C159" s="19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/>
      <c r="N159" s="17"/>
      <c r="O159" s="22">
        <v>7845.66</v>
      </c>
      <c r="P159" s="22">
        <f>O159*12</f>
        <v>94147.92</v>
      </c>
      <c r="Q159" s="23">
        <v>34386.6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27.6" x14ac:dyDescent="0.3">
      <c r="A160" s="17">
        <v>32</v>
      </c>
      <c r="B160" s="18" t="s">
        <v>311</v>
      </c>
      <c r="C160" s="19">
        <v>10624354000160</v>
      </c>
      <c r="D160" s="18" t="s">
        <v>132</v>
      </c>
      <c r="E160" s="17" t="s">
        <v>312</v>
      </c>
      <c r="F160" s="17" t="s">
        <v>313</v>
      </c>
      <c r="G160" s="17" t="s">
        <v>27</v>
      </c>
      <c r="H160" s="20" t="s">
        <v>51</v>
      </c>
      <c r="I160" s="17">
        <v>2023</v>
      </c>
      <c r="J160" s="21">
        <v>45167</v>
      </c>
      <c r="K160" s="21"/>
      <c r="L160" s="21">
        <v>45532</v>
      </c>
      <c r="M160" s="17" t="s">
        <v>31</v>
      </c>
      <c r="N160" s="17"/>
      <c r="O160" s="22">
        <v>8386.98</v>
      </c>
      <c r="P160" s="22">
        <f>O160*12</f>
        <v>100643.76</v>
      </c>
      <c r="Q160" s="23">
        <v>34386.6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8" s="25" customFormat="1" ht="27.6" x14ac:dyDescent="0.3">
      <c r="A161" s="17">
        <v>33</v>
      </c>
      <c r="B161" s="18" t="s">
        <v>314</v>
      </c>
      <c r="C161" s="19">
        <v>7432517000107</v>
      </c>
      <c r="D161" s="18" t="s">
        <v>315</v>
      </c>
      <c r="E161" s="17" t="s">
        <v>316</v>
      </c>
      <c r="F161" s="17" t="s">
        <v>317</v>
      </c>
      <c r="G161" s="17" t="s">
        <v>27</v>
      </c>
      <c r="H161" s="20" t="s">
        <v>265</v>
      </c>
      <c r="I161" s="17">
        <v>2023</v>
      </c>
      <c r="J161" s="21">
        <v>45200</v>
      </c>
      <c r="K161" s="21"/>
      <c r="L161" s="21">
        <v>45565</v>
      </c>
      <c r="M161" s="17"/>
      <c r="N161" s="17"/>
      <c r="O161" s="22">
        <v>9156</v>
      </c>
      <c r="P161" s="22">
        <f>O161*12</f>
        <v>109872</v>
      </c>
      <c r="Q161" s="23">
        <v>20594.55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8" ht="14.1" customHeight="1" x14ac:dyDescent="0.3">
      <c r="A162" s="51" t="s">
        <v>287</v>
      </c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25"/>
      <c r="N162" s="25"/>
      <c r="O162" s="25"/>
      <c r="P162" s="25"/>
      <c r="Q162" s="37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</row>
    <row r="163" spans="1:38" ht="14.1" customHeight="1" x14ac:dyDescent="0.3">
      <c r="A163" s="52" t="s">
        <v>288</v>
      </c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25"/>
      <c r="N163" s="25"/>
      <c r="O163" s="25"/>
      <c r="P163" s="25"/>
      <c r="Q163" s="37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</row>
    <row r="164" spans="1:38" ht="14.1" customHeight="1" x14ac:dyDescent="0.3">
      <c r="A164" s="52" t="s">
        <v>289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25"/>
      <c r="N164" s="25"/>
      <c r="O164" s="25"/>
      <c r="P164" s="25"/>
      <c r="Q164" s="37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</row>
    <row r="165" spans="1:38" ht="14.1" customHeight="1" x14ac:dyDescent="0.3">
      <c r="A165" s="52" t="s">
        <v>290</v>
      </c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25"/>
      <c r="N165" s="25"/>
      <c r="O165" s="25"/>
      <c r="P165" s="25"/>
      <c r="Q165" s="37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</row>
    <row r="166" spans="1:38" ht="14.1" customHeight="1" x14ac:dyDescent="0.3">
      <c r="A166" s="52" t="s">
        <v>291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25"/>
      <c r="N166" s="25"/>
      <c r="O166" s="25"/>
      <c r="P166" s="25"/>
      <c r="Q166" s="37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</row>
    <row r="167" spans="1:38" ht="14.1" customHeight="1" x14ac:dyDescent="0.3">
      <c r="A167" s="52" t="s">
        <v>292</v>
      </c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25"/>
      <c r="N167" s="25"/>
      <c r="O167" s="25"/>
      <c r="P167" s="25"/>
      <c r="Q167" s="37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</row>
    <row r="168" spans="1:38" ht="14.1" customHeight="1" x14ac:dyDescent="0.3">
      <c r="A168" s="52" t="s">
        <v>293</v>
      </c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25"/>
      <c r="N168" s="25"/>
      <c r="O168" s="25"/>
      <c r="P168" s="25"/>
      <c r="Q168" s="37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</row>
    <row r="169" spans="1:38" ht="14.1" customHeight="1" x14ac:dyDescent="0.3">
      <c r="A169" s="52" t="s">
        <v>294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25"/>
      <c r="N169" s="25"/>
      <c r="O169" s="25"/>
      <c r="P169" s="25"/>
      <c r="Q169" s="37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</row>
    <row r="170" spans="1:38" ht="14.1" customHeight="1" x14ac:dyDescent="0.3">
      <c r="A170" s="52" t="s">
        <v>295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25"/>
      <c r="N170" s="25"/>
      <c r="O170" s="25"/>
      <c r="P170" s="25"/>
      <c r="Q170" s="37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</row>
    <row r="171" spans="1:38" ht="14.1" customHeight="1" x14ac:dyDescent="0.3">
      <c r="A171" s="52" t="s">
        <v>296</v>
      </c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25"/>
      <c r="N171" s="25"/>
      <c r="O171" s="25"/>
      <c r="P171" s="25"/>
      <c r="Q171" s="37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</row>
    <row r="172" spans="1:38" ht="14.1" customHeight="1" x14ac:dyDescent="0.3">
      <c r="A172" s="52" t="s">
        <v>297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25"/>
      <c r="N172" s="25"/>
      <c r="O172" s="25"/>
      <c r="P172" s="25"/>
      <c r="Q172" s="37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</row>
    <row r="173" spans="1:38" ht="14.1" customHeight="1" x14ac:dyDescent="0.3">
      <c r="A173" s="52" t="s">
        <v>298</v>
      </c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25"/>
      <c r="N173" s="25"/>
      <c r="O173" s="25"/>
      <c r="P173" s="25"/>
      <c r="Q173" s="37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</row>
    <row r="174" spans="1:38" ht="14.1" customHeight="1" x14ac:dyDescent="0.3">
      <c r="A174" s="52" t="s">
        <v>299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25"/>
      <c r="N174" s="25"/>
      <c r="O174" s="25"/>
      <c r="P174" s="25"/>
      <c r="Q174" s="37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</row>
    <row r="175" spans="1:38" ht="14.1" customHeight="1" x14ac:dyDescent="0.3">
      <c r="A175" s="52" t="s">
        <v>300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25"/>
      <c r="N175" s="25"/>
      <c r="O175" s="25"/>
      <c r="P175" s="25"/>
      <c r="Q175" s="37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</row>
    <row r="176" spans="1:38" ht="14.1" customHeight="1" x14ac:dyDescent="0.3">
      <c r="A176" s="52" t="s">
        <v>301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25"/>
      <c r="N176" s="25"/>
      <c r="O176" s="25"/>
      <c r="P176" s="25"/>
      <c r="Q176" s="37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</row>
    <row r="177" spans="1:38" ht="14.1" customHeight="1" x14ac:dyDescent="0.3">
      <c r="A177" s="52" t="s">
        <v>302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25"/>
      <c r="N177" s="25"/>
      <c r="O177" s="25"/>
      <c r="P177" s="25"/>
      <c r="Q177" s="37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</row>
    <row r="178" spans="1:38" ht="14.1" customHeight="1" x14ac:dyDescent="0.3">
      <c r="A178" s="52" t="s">
        <v>303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25"/>
      <c r="N178" s="25"/>
      <c r="O178" s="25"/>
      <c r="P178" s="25"/>
      <c r="Q178" s="37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</row>
    <row r="179" spans="1:38" ht="14.1" customHeight="1" x14ac:dyDescent="0.3">
      <c r="A179" s="52" t="s">
        <v>304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25"/>
      <c r="N179" s="25"/>
      <c r="O179" s="25"/>
      <c r="P179" s="25"/>
      <c r="Q179" s="37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</row>
    <row r="180" spans="1:38" ht="14.1" customHeight="1" x14ac:dyDescent="0.3">
      <c r="A180" s="52" t="s">
        <v>305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25"/>
      <c r="N180" s="25"/>
      <c r="O180" s="25"/>
      <c r="P180" s="25"/>
      <c r="Q180" s="37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</row>
    <row r="181" spans="1:38" ht="14.1" customHeight="1" x14ac:dyDescent="0.3">
      <c r="A181" s="52" t="s">
        <v>306</v>
      </c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25"/>
      <c r="N181" s="25"/>
      <c r="O181" s="25"/>
      <c r="P181" s="25"/>
      <c r="Q181" s="37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</row>
    <row r="182" spans="1:38" ht="14.1" customHeight="1" x14ac:dyDescent="0.3">
      <c r="A182" s="53" t="s">
        <v>307</v>
      </c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25"/>
      <c r="N182" s="25"/>
      <c r="O182" s="25"/>
      <c r="P182" s="25"/>
      <c r="Q182" s="37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</row>
    <row r="183" spans="1:38" x14ac:dyDescent="0.3">
      <c r="A183" s="25"/>
      <c r="B183" s="25"/>
      <c r="C183" s="38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37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</row>
    <row r="184" spans="1:38" x14ac:dyDescent="0.3">
      <c r="A184" s="25"/>
      <c r="B184" s="25"/>
      <c r="C184" s="38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37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</row>
    <row r="185" spans="1:38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37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</row>
    <row r="186" spans="1:38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37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</row>
    <row r="187" spans="1:38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37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</row>
    <row r="188" spans="1:38" x14ac:dyDescent="0.3">
      <c r="A188" s="25"/>
      <c r="B188" s="25"/>
      <c r="C188" s="38"/>
      <c r="D188" s="25"/>
      <c r="E188" s="39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37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</row>
    <row r="189" spans="1:38" x14ac:dyDescent="0.3">
      <c r="A189" s="25"/>
      <c r="B189" s="25"/>
      <c r="C189" s="38"/>
      <c r="D189" s="25"/>
      <c r="E189" s="39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37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</row>
    <row r="190" spans="1:38" x14ac:dyDescent="0.3">
      <c r="A190" s="25"/>
      <c r="B190" s="25"/>
      <c r="C190" s="38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37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</row>
    <row r="191" spans="1:38" x14ac:dyDescent="0.3">
      <c r="A191" s="25"/>
      <c r="B191" s="25"/>
      <c r="C191" s="38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37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</row>
    <row r="192" spans="1:38" x14ac:dyDescent="0.3">
      <c r="A192" s="25"/>
      <c r="B192" s="25"/>
      <c r="C192" s="38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x14ac:dyDescent="0.3">
      <c r="A193" s="25"/>
      <c r="B193" s="25"/>
      <c r="C193" s="38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x14ac:dyDescent="0.3">
      <c r="A194" s="25"/>
      <c r="B194" s="25"/>
      <c r="C194" s="38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x14ac:dyDescent="0.3">
      <c r="A195" s="25"/>
      <c r="B195" s="25"/>
      <c r="C195" s="38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x14ac:dyDescent="0.3">
      <c r="A196" s="25"/>
      <c r="B196" s="25"/>
      <c r="C196" s="38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x14ac:dyDescent="0.3">
      <c r="A197" s="25"/>
      <c r="B197" s="25"/>
      <c r="C197" s="38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x14ac:dyDescent="0.3">
      <c r="A198" s="25"/>
      <c r="B198" s="25"/>
      <c r="C198" s="38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x14ac:dyDescent="0.3">
      <c r="A199" s="25"/>
      <c r="B199" s="25"/>
      <c r="C199" s="38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x14ac:dyDescent="0.3">
      <c r="A200" s="25"/>
      <c r="B200" s="25"/>
      <c r="C200" s="38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x14ac:dyDescent="0.3">
      <c r="A201" s="25"/>
      <c r="B201" s="25"/>
      <c r="C201" s="38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x14ac:dyDescent="0.3">
      <c r="A202" s="25"/>
      <c r="B202" s="25"/>
      <c r="C202" s="38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x14ac:dyDescent="0.3">
      <c r="A203" s="25"/>
      <c r="B203" s="25"/>
      <c r="C203" s="38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x14ac:dyDescent="0.3">
      <c r="A204" s="25"/>
      <c r="B204" s="25"/>
      <c r="C204" s="38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x14ac:dyDescent="0.3">
      <c r="A205" s="25"/>
      <c r="B205" s="25"/>
      <c r="C205" s="38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x14ac:dyDescent="0.3">
      <c r="A206" s="25"/>
      <c r="B206" s="25"/>
      <c r="C206" s="38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x14ac:dyDescent="0.3">
      <c r="A207" s="25"/>
      <c r="B207" s="25"/>
      <c r="C207" s="38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x14ac:dyDescent="0.3">
      <c r="A208" s="25"/>
      <c r="B208" s="25"/>
      <c r="C208" s="38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x14ac:dyDescent="0.3">
      <c r="A209" s="25"/>
      <c r="B209" s="25"/>
      <c r="C209" s="38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x14ac:dyDescent="0.3">
      <c r="A210" s="25"/>
      <c r="B210" s="25"/>
      <c r="C210" s="38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x14ac:dyDescent="0.3">
      <c r="A211" s="25"/>
      <c r="B211" s="25"/>
      <c r="C211" s="38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x14ac:dyDescent="0.3">
      <c r="A212" s="25"/>
      <c r="B212" s="25"/>
      <c r="C212" s="38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38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38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38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38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</sheetData>
  <mergeCells count="27">
    <mergeCell ref="A180:L180"/>
    <mergeCell ref="A181:L181"/>
    <mergeCell ref="A182:L182"/>
    <mergeCell ref="A174:L174"/>
    <mergeCell ref="A175:L175"/>
    <mergeCell ref="A176:L176"/>
    <mergeCell ref="A177:L177"/>
    <mergeCell ref="A178:L178"/>
    <mergeCell ref="A179:L179"/>
    <mergeCell ref="A173:L173"/>
    <mergeCell ref="A162:L162"/>
    <mergeCell ref="A163:L163"/>
    <mergeCell ref="A164:L164"/>
    <mergeCell ref="A165:L165"/>
    <mergeCell ref="A166:L166"/>
    <mergeCell ref="A167:L167"/>
    <mergeCell ref="A168:L168"/>
    <mergeCell ref="A169:L169"/>
    <mergeCell ref="A170:L170"/>
    <mergeCell ref="A171:L171"/>
    <mergeCell ref="A172:L17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61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3"/>
  <sheetViews>
    <sheetView zoomScale="90" zoomScaleNormal="90" workbookViewId="0">
      <pane xSplit="2" ySplit="5" topLeftCell="C150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111.10937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13.55468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27.45" customHeight="1" x14ac:dyDescent="0.3">
      <c r="A4" s="49" t="s">
        <v>3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30237.75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2</v>
      </c>
      <c r="B17" s="18" t="s">
        <v>45</v>
      </c>
      <c r="C17" s="19" t="s">
        <v>46</v>
      </c>
      <c r="D17" s="18" t="s">
        <v>47</v>
      </c>
      <c r="E17" s="17" t="s">
        <v>48</v>
      </c>
      <c r="F17" s="17" t="s">
        <v>49</v>
      </c>
      <c r="G17" s="17" t="s">
        <v>50</v>
      </c>
      <c r="H17" s="20" t="s">
        <v>51</v>
      </c>
      <c r="I17" s="17">
        <v>2021</v>
      </c>
      <c r="J17" s="21">
        <v>44454</v>
      </c>
      <c r="K17" s="21"/>
      <c r="L17" s="21">
        <v>46279</v>
      </c>
      <c r="M17" s="17"/>
      <c r="N17" s="17"/>
      <c r="O17" s="22">
        <v>64000</v>
      </c>
      <c r="P17" s="22">
        <v>768000</v>
      </c>
      <c r="Q17" s="23">
        <v>226133.33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52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 t="s">
        <v>31</v>
      </c>
      <c r="N18" s="17"/>
      <c r="O18" s="22">
        <v>64000</v>
      </c>
      <c r="P18" s="22">
        <v>768000</v>
      </c>
      <c r="Q18" s="23">
        <v>640000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53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37</v>
      </c>
      <c r="N19" s="17"/>
      <c r="O19" s="22">
        <v>69648.479999999996</v>
      </c>
      <c r="P19" s="22">
        <v>4165716.128</v>
      </c>
      <c r="Q19" s="23">
        <v>557187.83999999997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54</v>
      </c>
      <c r="C20" s="19" t="s">
        <v>55</v>
      </c>
      <c r="D20" s="18" t="s">
        <v>47</v>
      </c>
      <c r="E20" s="17" t="s">
        <v>48</v>
      </c>
      <c r="F20" s="17" t="s">
        <v>56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/>
      <c r="N20" s="17"/>
      <c r="O20" s="22">
        <v>64000</v>
      </c>
      <c r="P20" s="22">
        <v>768000</v>
      </c>
      <c r="Q20" s="23">
        <v>226133.33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57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31</v>
      </c>
      <c r="N21" s="17"/>
      <c r="O21" s="22">
        <v>64000</v>
      </c>
      <c r="P21" s="22">
        <v>768000</v>
      </c>
      <c r="Q21" s="23">
        <v>640000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58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37</v>
      </c>
      <c r="N22" s="17"/>
      <c r="O22" s="22">
        <v>69648.479999999996</v>
      </c>
      <c r="P22" s="22">
        <v>4165716.128</v>
      </c>
      <c r="Q22" s="23">
        <v>557187.83999999997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3</v>
      </c>
      <c r="B23" s="18" t="s">
        <v>59</v>
      </c>
      <c r="C23" s="19">
        <v>9759606000180</v>
      </c>
      <c r="D23" s="18" t="s">
        <v>60</v>
      </c>
      <c r="E23" s="17" t="s">
        <v>61</v>
      </c>
      <c r="F23" s="17" t="s">
        <v>62</v>
      </c>
      <c r="G23" s="17" t="s">
        <v>63</v>
      </c>
      <c r="H23" s="20" t="s">
        <v>51</v>
      </c>
      <c r="I23" s="17">
        <v>2020</v>
      </c>
      <c r="J23" s="21">
        <v>44166</v>
      </c>
      <c r="K23" s="21"/>
      <c r="L23" s="21">
        <v>44530</v>
      </c>
      <c r="M23" s="17"/>
      <c r="N23" s="17"/>
      <c r="O23" s="22">
        <v>10963.86</v>
      </c>
      <c r="P23" s="22">
        <v>131566.34</v>
      </c>
      <c r="Q23" s="23" t="s">
        <v>34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64</v>
      </c>
      <c r="G24" s="17" t="s">
        <v>63</v>
      </c>
      <c r="H24" s="20" t="s">
        <v>51</v>
      </c>
      <c r="I24" s="17">
        <v>2020</v>
      </c>
      <c r="J24" s="21">
        <v>44166</v>
      </c>
      <c r="K24" s="21" t="s">
        <v>31</v>
      </c>
      <c r="L24" s="21">
        <v>44895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65</v>
      </c>
      <c r="G25" s="17" t="s">
        <v>63</v>
      </c>
      <c r="H25" s="20" t="s">
        <v>51</v>
      </c>
      <c r="I25" s="17">
        <v>2020</v>
      </c>
      <c r="J25" s="21">
        <v>44166</v>
      </c>
      <c r="K25" s="21"/>
      <c r="L25" s="21">
        <v>44895</v>
      </c>
      <c r="M25" s="17" t="s">
        <v>31</v>
      </c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66</v>
      </c>
      <c r="G26" s="17" t="s">
        <v>63</v>
      </c>
      <c r="H26" s="20" t="s">
        <v>51</v>
      </c>
      <c r="I26" s="17">
        <v>2020</v>
      </c>
      <c r="J26" s="21">
        <v>44166</v>
      </c>
      <c r="K26" s="21" t="s">
        <v>33</v>
      </c>
      <c r="L26" s="21">
        <v>45260</v>
      </c>
      <c r="M26" s="17"/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67</v>
      </c>
      <c r="G27" s="17" t="s">
        <v>63</v>
      </c>
      <c r="H27" s="20" t="s">
        <v>51</v>
      </c>
      <c r="I27" s="17">
        <v>2020</v>
      </c>
      <c r="J27" s="21">
        <v>44166</v>
      </c>
      <c r="K27" s="21"/>
      <c r="L27" s="21">
        <v>45260</v>
      </c>
      <c r="M27" s="17" t="s">
        <v>33</v>
      </c>
      <c r="N27" s="17"/>
      <c r="O27" s="22">
        <v>10963.86</v>
      </c>
      <c r="P27" s="22">
        <v>131566.34</v>
      </c>
      <c r="Q27" s="23">
        <v>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4</v>
      </c>
      <c r="B28" s="18" t="s">
        <v>68</v>
      </c>
      <c r="C28" s="19">
        <v>6997469000123</v>
      </c>
      <c r="D28" s="18" t="s">
        <v>69</v>
      </c>
      <c r="E28" s="17" t="s">
        <v>70</v>
      </c>
      <c r="F28" s="17" t="s">
        <v>71</v>
      </c>
      <c r="G28" s="17" t="s">
        <v>27</v>
      </c>
      <c r="H28" s="20" t="s">
        <v>72</v>
      </c>
      <c r="I28" s="17">
        <v>2017</v>
      </c>
      <c r="J28" s="21">
        <v>42816</v>
      </c>
      <c r="K28" s="21"/>
      <c r="L28" s="21">
        <v>43180</v>
      </c>
      <c r="M28" s="17"/>
      <c r="N28" s="17"/>
      <c r="O28" s="22">
        <v>5188</v>
      </c>
      <c r="P28" s="22">
        <v>62256</v>
      </c>
      <c r="Q28" s="23">
        <v>45265.01</v>
      </c>
      <c r="R28" s="17" t="s">
        <v>73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74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 t="s">
        <v>31</v>
      </c>
      <c r="N29" s="17"/>
      <c r="O29" s="22">
        <v>5188</v>
      </c>
      <c r="P29" s="22">
        <v>62256</v>
      </c>
      <c r="Q29" s="23">
        <v>57607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75</v>
      </c>
      <c r="G30" s="17" t="s">
        <v>27</v>
      </c>
      <c r="H30" s="20" t="s">
        <v>72</v>
      </c>
      <c r="I30" s="17">
        <v>2017</v>
      </c>
      <c r="J30" s="21">
        <v>42816</v>
      </c>
      <c r="K30" s="21" t="s">
        <v>31</v>
      </c>
      <c r="L30" s="21">
        <v>43545</v>
      </c>
      <c r="M30" s="17"/>
      <c r="N30" s="17" t="s">
        <v>31</v>
      </c>
      <c r="O30" s="22">
        <v>5295.8</v>
      </c>
      <c r="P30" s="22">
        <v>63549.599999999999</v>
      </c>
      <c r="Q30" s="23" t="s">
        <v>34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76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43545</v>
      </c>
      <c r="M31" s="17" t="s">
        <v>33</v>
      </c>
      <c r="N31" s="17"/>
      <c r="O31" s="22">
        <v>5295.8</v>
      </c>
      <c r="P31" s="22">
        <v>63549.599999999999</v>
      </c>
      <c r="Q31" s="23">
        <v>61207.83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77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37</v>
      </c>
      <c r="N32" s="17"/>
      <c r="O32" s="22">
        <v>5295.8</v>
      </c>
      <c r="P32" s="22">
        <v>63549.599999999999</v>
      </c>
      <c r="Q32" s="23">
        <v>59498.58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78</v>
      </c>
      <c r="G33" s="17" t="s">
        <v>27</v>
      </c>
      <c r="H33" s="20" t="s">
        <v>72</v>
      </c>
      <c r="I33" s="17">
        <v>2017</v>
      </c>
      <c r="J33" s="21">
        <v>42816</v>
      </c>
      <c r="K33" s="21" t="s">
        <v>33</v>
      </c>
      <c r="L33" s="21">
        <v>43911</v>
      </c>
      <c r="M33" s="17"/>
      <c r="N33" s="17" t="s">
        <v>33</v>
      </c>
      <c r="O33" s="22">
        <v>5044</v>
      </c>
      <c r="P33" s="22">
        <v>60528</v>
      </c>
      <c r="Q33" s="23" t="s">
        <v>34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79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43911</v>
      </c>
      <c r="M34" s="17" t="s">
        <v>41</v>
      </c>
      <c r="N34" s="17"/>
      <c r="O34" s="22">
        <v>5044</v>
      </c>
      <c r="P34" s="22">
        <v>60528</v>
      </c>
      <c r="Q34" s="23">
        <v>60528.480000000003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80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37</v>
      </c>
      <c r="L35" s="21">
        <v>44276</v>
      </c>
      <c r="M35" s="17"/>
      <c r="N35" s="17" t="s">
        <v>37</v>
      </c>
      <c r="O35" s="22">
        <v>4933.32</v>
      </c>
      <c r="P35" s="22">
        <v>59199.839999999997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81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82</v>
      </c>
      <c r="L36" s="21">
        <v>44641</v>
      </c>
      <c r="M36" s="17"/>
      <c r="N36" s="17" t="s">
        <v>41</v>
      </c>
      <c r="O36" s="22">
        <v>5044.04</v>
      </c>
      <c r="P36" s="22">
        <v>60528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83</v>
      </c>
      <c r="G37" s="17" t="s">
        <v>27</v>
      </c>
      <c r="H37" s="20" t="s">
        <v>72</v>
      </c>
      <c r="I37" s="17">
        <v>2017</v>
      </c>
      <c r="J37" s="21">
        <v>42816</v>
      </c>
      <c r="K37" s="21"/>
      <c r="L37" s="21"/>
      <c r="M37" s="17" t="s">
        <v>43</v>
      </c>
      <c r="N37" s="17"/>
      <c r="O37" s="22">
        <v>5044.04</v>
      </c>
      <c r="P37" s="22">
        <v>60528</v>
      </c>
      <c r="Q37" s="23">
        <v>43185.83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84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43</v>
      </c>
      <c r="L38" s="21">
        <v>45006</v>
      </c>
      <c r="M38" s="17"/>
      <c r="N38" s="17" t="s">
        <v>43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x14ac:dyDescent="0.3">
      <c r="A39" s="17">
        <v>5</v>
      </c>
      <c r="B39" s="18" t="s">
        <v>85</v>
      </c>
      <c r="C39" s="19">
        <v>2229787000193</v>
      </c>
      <c r="D39" s="18" t="s">
        <v>86</v>
      </c>
      <c r="E39" s="17" t="s">
        <v>87</v>
      </c>
      <c r="F39" s="17" t="s">
        <v>88</v>
      </c>
      <c r="G39" s="17" t="s">
        <v>27</v>
      </c>
      <c r="H39" s="20" t="s">
        <v>89</v>
      </c>
      <c r="I39" s="17">
        <v>2017</v>
      </c>
      <c r="J39" s="21">
        <v>43009</v>
      </c>
      <c r="K39" s="21"/>
      <c r="L39" s="21">
        <v>43373</v>
      </c>
      <c r="M39" s="17"/>
      <c r="N39" s="17"/>
      <c r="O39" s="22">
        <v>6235.6</v>
      </c>
      <c r="P39" s="22">
        <v>74827.199999999997</v>
      </c>
      <c r="Q39" s="23">
        <v>9012.7999999999993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90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 t="s">
        <v>31</v>
      </c>
      <c r="N40" s="17"/>
      <c r="O40" s="22">
        <v>6235.6</v>
      </c>
      <c r="P40" s="22">
        <v>74827.199999999997</v>
      </c>
      <c r="Q40" s="23">
        <v>46845.03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91</v>
      </c>
      <c r="G41" s="17" t="s">
        <v>27</v>
      </c>
      <c r="H41" s="20" t="s">
        <v>89</v>
      </c>
      <c r="I41" s="17">
        <v>2017</v>
      </c>
      <c r="J41" s="21">
        <v>43375</v>
      </c>
      <c r="K41" s="21" t="s">
        <v>31</v>
      </c>
      <c r="L41" s="21">
        <v>43738</v>
      </c>
      <c r="M41" s="17"/>
      <c r="N41" s="17" t="s">
        <v>31</v>
      </c>
      <c r="O41" s="22">
        <v>6460.51</v>
      </c>
      <c r="P41" s="22">
        <v>77526.12</v>
      </c>
      <c r="Q41" s="23" t="s">
        <v>34</v>
      </c>
      <c r="R41" s="17" t="s">
        <v>29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92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33</v>
      </c>
      <c r="L42" s="21">
        <v>44104</v>
      </c>
      <c r="M42" s="17"/>
      <c r="N42" s="17"/>
      <c r="O42" s="22">
        <v>6460.51</v>
      </c>
      <c r="P42" s="22">
        <v>77526.12</v>
      </c>
      <c r="Q42" s="23">
        <v>9182.25</v>
      </c>
      <c r="R42" s="17" t="s">
        <v>29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93</v>
      </c>
      <c r="G43" s="17" t="s">
        <v>27</v>
      </c>
      <c r="H43" s="20" t="s">
        <v>89</v>
      </c>
      <c r="I43" s="17">
        <v>2017</v>
      </c>
      <c r="J43" s="21">
        <v>43375</v>
      </c>
      <c r="K43" s="21"/>
      <c r="L43" s="21">
        <v>44104</v>
      </c>
      <c r="M43" s="17" t="s">
        <v>33</v>
      </c>
      <c r="N43" s="17"/>
      <c r="O43" s="22">
        <v>6460.51</v>
      </c>
      <c r="P43" s="22">
        <v>77526.12</v>
      </c>
      <c r="Q43" s="23">
        <v>51930.19</v>
      </c>
      <c r="R43" s="17" t="s">
        <v>29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94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37</v>
      </c>
      <c r="L44" s="21">
        <v>44469</v>
      </c>
      <c r="M44" s="17"/>
      <c r="N44" s="17"/>
      <c r="O44" s="22">
        <v>6460.51</v>
      </c>
      <c r="P44" s="22">
        <v>77526.12</v>
      </c>
      <c r="Q44" s="23" t="s">
        <v>34</v>
      </c>
      <c r="R44" s="17" t="s">
        <v>29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95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44469</v>
      </c>
      <c r="M45" s="17" t="s">
        <v>37</v>
      </c>
      <c r="N45" s="17"/>
      <c r="O45" s="22">
        <v>6460.51</v>
      </c>
      <c r="P45" s="22">
        <v>77526.12</v>
      </c>
      <c r="Q45" s="23">
        <v>42939.77</v>
      </c>
      <c r="R45" s="17" t="s">
        <v>29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96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41</v>
      </c>
      <c r="L46" s="21">
        <v>44834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29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97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44834</v>
      </c>
      <c r="M47" s="17"/>
      <c r="N47" s="17"/>
      <c r="O47" s="22">
        <v>6460.51</v>
      </c>
      <c r="P47" s="22">
        <v>77526.12</v>
      </c>
      <c r="Q47" s="23">
        <v>30782.43</v>
      </c>
      <c r="R47" s="17" t="s">
        <v>29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98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43</v>
      </c>
      <c r="L48" s="21">
        <v>45199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29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99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45199</v>
      </c>
      <c r="M49" s="17" t="s">
        <v>43</v>
      </c>
      <c r="N49" s="17"/>
      <c r="O49" s="22">
        <v>6460.51</v>
      </c>
      <c r="P49" s="22">
        <v>77526.12</v>
      </c>
      <c r="Q49" s="23">
        <v>27123.279999999999</v>
      </c>
      <c r="R49" s="17" t="s">
        <v>29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6</v>
      </c>
      <c r="B50" s="18" t="s">
        <v>100</v>
      </c>
      <c r="C50" s="19">
        <v>15185122000177</v>
      </c>
      <c r="D50" s="18" t="s">
        <v>101</v>
      </c>
      <c r="E50" s="17">
        <v>132017</v>
      </c>
      <c r="F50" s="17" t="s">
        <v>102</v>
      </c>
      <c r="G50" s="17" t="s">
        <v>27</v>
      </c>
      <c r="H50" s="20" t="s">
        <v>103</v>
      </c>
      <c r="I50" s="17">
        <v>2017</v>
      </c>
      <c r="J50" s="21">
        <v>43095</v>
      </c>
      <c r="K50" s="21"/>
      <c r="L50" s="21">
        <v>43094</v>
      </c>
      <c r="M50" s="17"/>
      <c r="N50" s="17"/>
      <c r="O50" s="22">
        <v>6400</v>
      </c>
      <c r="P50" s="22">
        <v>76800</v>
      </c>
      <c r="Q50" s="23" t="s">
        <v>34</v>
      </c>
      <c r="R50" s="17" t="s">
        <v>29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104</v>
      </c>
      <c r="G51" s="17" t="s">
        <v>27</v>
      </c>
      <c r="H51" s="20" t="s">
        <v>103</v>
      </c>
      <c r="I51" s="17">
        <v>2017</v>
      </c>
      <c r="J51" s="21">
        <v>43095</v>
      </c>
      <c r="K51" s="21" t="s">
        <v>31</v>
      </c>
      <c r="L51" s="21">
        <v>43459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105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/>
      <c r="M52" s="17" t="s">
        <v>31</v>
      </c>
      <c r="N52" s="17"/>
      <c r="O52" s="22">
        <v>6400</v>
      </c>
      <c r="P52" s="22">
        <v>76800</v>
      </c>
      <c r="Q52" s="23">
        <v>70400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106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33</v>
      </c>
      <c r="L53" s="21">
        <v>43824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107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37</v>
      </c>
      <c r="L54" s="21">
        <v>44190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108</v>
      </c>
      <c r="G55" s="17" t="s">
        <v>27</v>
      </c>
      <c r="H55" s="20" t="s">
        <v>103</v>
      </c>
      <c r="I55" s="17">
        <v>2017</v>
      </c>
      <c r="J55" s="21">
        <v>43095</v>
      </c>
      <c r="K55" s="21"/>
      <c r="L55" s="21">
        <v>44555</v>
      </c>
      <c r="M55" s="17" t="s">
        <v>33</v>
      </c>
      <c r="N55" s="17"/>
      <c r="O55" s="22">
        <v>6400</v>
      </c>
      <c r="P55" s="22">
        <v>76800</v>
      </c>
      <c r="Q55" s="23">
        <v>76800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109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41</v>
      </c>
      <c r="L56" s="21">
        <v>44920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110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44920</v>
      </c>
      <c r="M57" s="17" t="s">
        <v>37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111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/>
      <c r="N58" s="17"/>
      <c r="O58" s="22">
        <v>6400</v>
      </c>
      <c r="P58" s="22">
        <v>76800</v>
      </c>
      <c r="Q58" s="23">
        <v>57600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112</v>
      </c>
      <c r="G59" s="17" t="s">
        <v>27</v>
      </c>
      <c r="H59" s="20" t="s">
        <v>103</v>
      </c>
      <c r="I59" s="17">
        <v>2017</v>
      </c>
      <c r="J59" s="21">
        <v>43095</v>
      </c>
      <c r="K59" s="21" t="s">
        <v>43</v>
      </c>
      <c r="L59" s="21">
        <v>45285</v>
      </c>
      <c r="M59" s="17"/>
      <c r="N59" s="17"/>
      <c r="O59" s="22">
        <v>6400</v>
      </c>
      <c r="P59" s="22">
        <v>76800</v>
      </c>
      <c r="Q59" s="23"/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113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45285</v>
      </c>
      <c r="M60" s="17" t="s">
        <v>114</v>
      </c>
      <c r="N60" s="17"/>
      <c r="O60" s="22">
        <v>6400</v>
      </c>
      <c r="P60" s="22">
        <v>76800</v>
      </c>
      <c r="Q60" s="23">
        <v>51200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x14ac:dyDescent="0.3">
      <c r="A61" s="17">
        <v>7</v>
      </c>
      <c r="B61" s="18" t="s">
        <v>115</v>
      </c>
      <c r="C61" s="19">
        <v>126621000116</v>
      </c>
      <c r="D61" s="18" t="s">
        <v>116</v>
      </c>
      <c r="E61" s="17" t="s">
        <v>117</v>
      </c>
      <c r="F61" s="17" t="s">
        <v>118</v>
      </c>
      <c r="G61" s="17" t="s">
        <v>119</v>
      </c>
      <c r="H61" s="20" t="s">
        <v>72</v>
      </c>
      <c r="I61" s="17">
        <v>2018</v>
      </c>
      <c r="J61" s="21">
        <v>43262</v>
      </c>
      <c r="K61" s="21"/>
      <c r="L61" s="21">
        <v>43626</v>
      </c>
      <c r="M61" s="17"/>
      <c r="N61" s="17"/>
      <c r="O61" s="22">
        <v>1000</v>
      </c>
      <c r="P61" s="22">
        <v>12000</v>
      </c>
      <c r="Q61" s="23">
        <v>2012.16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120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 t="s">
        <v>31</v>
      </c>
      <c r="N62" s="17"/>
      <c r="O62" s="22">
        <v>1000</v>
      </c>
      <c r="P62" s="22">
        <v>12000</v>
      </c>
      <c r="Q62" s="23">
        <v>4334.1400000000003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121</v>
      </c>
      <c r="G63" s="17" t="s">
        <v>119</v>
      </c>
      <c r="H63" s="20" t="s">
        <v>72</v>
      </c>
      <c r="I63" s="17">
        <v>2018</v>
      </c>
      <c r="J63" s="21">
        <v>43262</v>
      </c>
      <c r="K63" s="21" t="s">
        <v>31</v>
      </c>
      <c r="L63" s="21">
        <v>43992</v>
      </c>
      <c r="M63" s="17"/>
      <c r="N63" s="17" t="s">
        <v>31</v>
      </c>
      <c r="O63" s="22">
        <v>627.11</v>
      </c>
      <c r="P63" s="22">
        <v>7525.37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122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43992</v>
      </c>
      <c r="M64" s="17" t="s">
        <v>33</v>
      </c>
      <c r="N64" s="17"/>
      <c r="O64" s="22">
        <v>627.11</v>
      </c>
      <c r="P64" s="22">
        <v>7525.37</v>
      </c>
      <c r="Q64" s="23">
        <v>222.01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123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33</v>
      </c>
      <c r="L65" s="21">
        <v>44357</v>
      </c>
      <c r="M65" s="17"/>
      <c r="N65" s="17" t="s">
        <v>33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124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37</v>
      </c>
      <c r="L66" s="21">
        <v>44722</v>
      </c>
      <c r="M66" s="17"/>
      <c r="N66" s="17" t="s">
        <v>37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125</v>
      </c>
      <c r="G67" s="17" t="s">
        <v>119</v>
      </c>
      <c r="H67" s="20" t="s">
        <v>72</v>
      </c>
      <c r="I67" s="17">
        <v>2018</v>
      </c>
      <c r="J67" s="21">
        <v>43262</v>
      </c>
      <c r="K67" s="21"/>
      <c r="L67" s="21">
        <v>44722</v>
      </c>
      <c r="M67" s="17" t="s">
        <v>37</v>
      </c>
      <c r="N67" s="17"/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126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127</v>
      </c>
      <c r="G69" s="17" t="s">
        <v>119</v>
      </c>
      <c r="H69" s="20" t="s">
        <v>72</v>
      </c>
      <c r="I69" s="17">
        <v>2018</v>
      </c>
      <c r="J69" s="21">
        <v>43262</v>
      </c>
      <c r="K69" s="21" t="s">
        <v>41</v>
      </c>
      <c r="L69" s="21">
        <v>45087</v>
      </c>
      <c r="M69" s="17"/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8</v>
      </c>
      <c r="B70" s="18" t="s">
        <v>115</v>
      </c>
      <c r="C70" s="19">
        <v>126621000116</v>
      </c>
      <c r="D70" s="18" t="s">
        <v>116</v>
      </c>
      <c r="E70" s="17" t="s">
        <v>128</v>
      </c>
      <c r="F70" s="17" t="s">
        <v>129</v>
      </c>
      <c r="G70" s="17" t="s">
        <v>27</v>
      </c>
      <c r="H70" s="20" t="s">
        <v>130</v>
      </c>
      <c r="I70" s="17">
        <v>2023</v>
      </c>
      <c r="J70" s="21">
        <v>45088</v>
      </c>
      <c r="K70" s="21"/>
      <c r="L70" s="21">
        <v>45453</v>
      </c>
      <c r="M70" s="17"/>
      <c r="N70" s="17"/>
      <c r="O70" s="22">
        <v>627.11</v>
      </c>
      <c r="P70" s="22">
        <v>7525.37</v>
      </c>
      <c r="Q70" s="23">
        <v>0</v>
      </c>
      <c r="R70" s="17" t="s">
        <v>29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9</v>
      </c>
      <c r="B71" s="18" t="s">
        <v>131</v>
      </c>
      <c r="C71" s="19">
        <v>11788943000147</v>
      </c>
      <c r="D71" s="18" t="s">
        <v>132</v>
      </c>
      <c r="E71" s="17" t="s">
        <v>133</v>
      </c>
      <c r="F71" s="17" t="s">
        <v>134</v>
      </c>
      <c r="G71" s="17" t="s">
        <v>27</v>
      </c>
      <c r="H71" s="20" t="s">
        <v>135</v>
      </c>
      <c r="I71" s="17">
        <v>2018</v>
      </c>
      <c r="J71" s="21">
        <v>43341</v>
      </c>
      <c r="K71" s="21"/>
      <c r="L71" s="21">
        <v>43705</v>
      </c>
      <c r="M71" s="17"/>
      <c r="N71" s="17"/>
      <c r="O71" s="22">
        <v>6249.3</v>
      </c>
      <c r="P71" s="22">
        <v>74991.600000000006</v>
      </c>
      <c r="Q71" s="23">
        <v>24580.560000000001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136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 t="s">
        <v>31</v>
      </c>
      <c r="N72" s="17"/>
      <c r="O72" s="22">
        <v>6249.3</v>
      </c>
      <c r="P72" s="22">
        <v>74991.600000000006</v>
      </c>
      <c r="Q72" s="23">
        <v>79451.22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137</v>
      </c>
      <c r="G73" s="17" t="s">
        <v>27</v>
      </c>
      <c r="H73" s="20" t="s">
        <v>135</v>
      </c>
      <c r="I73" s="17">
        <v>2018</v>
      </c>
      <c r="J73" s="21">
        <v>43341</v>
      </c>
      <c r="K73" s="21" t="s">
        <v>31</v>
      </c>
      <c r="L73" s="21">
        <v>44071</v>
      </c>
      <c r="M73" s="17"/>
      <c r="N73" s="17" t="s">
        <v>31</v>
      </c>
      <c r="O73" s="22">
        <v>6654.72</v>
      </c>
      <c r="P73" s="22">
        <v>79856.639999999999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138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139</v>
      </c>
      <c r="G75" s="17" t="s">
        <v>27</v>
      </c>
      <c r="H75" s="20" t="s">
        <v>135</v>
      </c>
      <c r="I75" s="17">
        <v>2018</v>
      </c>
      <c r="J75" s="21">
        <v>43341</v>
      </c>
      <c r="K75" s="21"/>
      <c r="L75" s="21">
        <v>44071</v>
      </c>
      <c r="M75" s="17" t="s">
        <v>33</v>
      </c>
      <c r="N75" s="17"/>
      <c r="O75" s="22">
        <v>6654.72</v>
      </c>
      <c r="P75" s="22">
        <v>79856.639999999999</v>
      </c>
      <c r="Q75" s="23">
        <v>79856.639999999999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140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33</v>
      </c>
      <c r="L76" s="21">
        <v>44436</v>
      </c>
      <c r="M76" s="17"/>
      <c r="N76" s="17"/>
      <c r="O76" s="22">
        <v>6654.72</v>
      </c>
      <c r="P76" s="22">
        <v>79856.639999999999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141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44436</v>
      </c>
      <c r="M77" s="17" t="s">
        <v>37</v>
      </c>
      <c r="N77" s="17"/>
      <c r="O77" s="22">
        <v>7296.54</v>
      </c>
      <c r="P77" s="22">
        <v>87558.48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142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41</v>
      </c>
      <c r="N78" s="17"/>
      <c r="O78" s="22">
        <v>7296.54</v>
      </c>
      <c r="P78" s="22">
        <v>87558.48</v>
      </c>
      <c r="Q78" s="23">
        <v>87517.29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143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43</v>
      </c>
      <c r="N79" s="17"/>
      <c r="O79" s="22">
        <v>7296.54</v>
      </c>
      <c r="P79" s="22">
        <v>87558.48</v>
      </c>
      <c r="Q79" s="23">
        <v>3193.35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144</v>
      </c>
      <c r="G80" s="17" t="s">
        <v>27</v>
      </c>
      <c r="H80" s="20" t="s">
        <v>135</v>
      </c>
      <c r="I80" s="17">
        <v>2018</v>
      </c>
      <c r="J80" s="21">
        <v>43341</v>
      </c>
      <c r="K80" s="21" t="s">
        <v>37</v>
      </c>
      <c r="L80" s="21">
        <v>44801</v>
      </c>
      <c r="M80" s="17"/>
      <c r="N80" s="17" t="s">
        <v>37</v>
      </c>
      <c r="O80" s="22">
        <v>7296.54</v>
      </c>
      <c r="P80" s="22">
        <v>87558.48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145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44801</v>
      </c>
      <c r="M81" s="17"/>
      <c r="N81" s="17"/>
      <c r="O81" s="22">
        <v>7296.54</v>
      </c>
      <c r="P81" s="22">
        <v>87558.48</v>
      </c>
      <c r="Q81" s="23">
        <v>80046.899999999994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146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41</v>
      </c>
      <c r="L82" s="21">
        <v>45166</v>
      </c>
      <c r="M82" s="17"/>
      <c r="N82" s="17" t="s">
        <v>41</v>
      </c>
      <c r="O82" s="22">
        <v>8004.78</v>
      </c>
      <c r="P82" s="22">
        <v>96057.36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147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8584.2000000000007</v>
      </c>
      <c r="P83" s="22">
        <f>O83*12</f>
        <v>103010.40000000001</v>
      </c>
      <c r="Q83" s="23">
        <v>68091.490000000005</v>
      </c>
      <c r="R83" s="17" t="s">
        <v>29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82.8" x14ac:dyDescent="0.3">
      <c r="A84" s="17">
        <v>10</v>
      </c>
      <c r="B84" s="18" t="s">
        <v>148</v>
      </c>
      <c r="C84" s="19">
        <v>5045317000168</v>
      </c>
      <c r="D84" s="18" t="s">
        <v>149</v>
      </c>
      <c r="E84" s="17" t="s">
        <v>150</v>
      </c>
      <c r="F84" s="17" t="s">
        <v>151</v>
      </c>
      <c r="G84" s="17" t="s">
        <v>27</v>
      </c>
      <c r="H84" s="20" t="s">
        <v>28</v>
      </c>
      <c r="I84" s="17">
        <v>2019</v>
      </c>
      <c r="J84" s="21">
        <v>43585</v>
      </c>
      <c r="K84" s="21"/>
      <c r="L84" s="21">
        <v>43950</v>
      </c>
      <c r="M84" s="17"/>
      <c r="N84" s="17"/>
      <c r="O84" s="22">
        <v>2945.6</v>
      </c>
      <c r="P84" s="22">
        <v>35347.24</v>
      </c>
      <c r="Q84" s="23">
        <v>14689.75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82.8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152</v>
      </c>
      <c r="G85" s="17" t="s">
        <v>27</v>
      </c>
      <c r="H85" s="20" t="s">
        <v>28</v>
      </c>
      <c r="I85" s="17">
        <v>2019</v>
      </c>
      <c r="J85" s="21">
        <v>43585</v>
      </c>
      <c r="K85" s="21" t="s">
        <v>31</v>
      </c>
      <c r="L85" s="21">
        <v>44315</v>
      </c>
      <c r="M85" s="17"/>
      <c r="N85" s="17"/>
      <c r="O85" s="22">
        <v>2945.6</v>
      </c>
      <c r="P85" s="22">
        <v>35347.24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153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44315</v>
      </c>
      <c r="M86" s="17" t="s">
        <v>31</v>
      </c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154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33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155</v>
      </c>
      <c r="G88" s="17" t="s">
        <v>27</v>
      </c>
      <c r="H88" s="20" t="s">
        <v>28</v>
      </c>
      <c r="I88" s="17">
        <v>2019</v>
      </c>
      <c r="J88" s="21">
        <v>43585</v>
      </c>
      <c r="K88" s="21" t="s">
        <v>33</v>
      </c>
      <c r="L88" s="21">
        <v>44680</v>
      </c>
      <c r="M88" s="17"/>
      <c r="N88" s="17" t="s">
        <v>33</v>
      </c>
      <c r="O88" s="22">
        <v>1500</v>
      </c>
      <c r="P88" s="22">
        <v>18000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156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37</v>
      </c>
      <c r="L89" s="21">
        <v>45045</v>
      </c>
      <c r="M89" s="17"/>
      <c r="N89" s="17"/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157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>
        <v>0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41.4" x14ac:dyDescent="0.3">
      <c r="A91" s="17">
        <v>11</v>
      </c>
      <c r="B91" s="18" t="s">
        <v>158</v>
      </c>
      <c r="C91" s="19">
        <v>15026942000116</v>
      </c>
      <c r="D91" s="18" t="s">
        <v>159</v>
      </c>
      <c r="E91" s="17" t="s">
        <v>160</v>
      </c>
      <c r="F91" s="17" t="s">
        <v>161</v>
      </c>
      <c r="G91" s="17" t="s">
        <v>27</v>
      </c>
      <c r="H91" s="20" t="s">
        <v>72</v>
      </c>
      <c r="I91" s="17">
        <v>2019</v>
      </c>
      <c r="J91" s="21">
        <v>43607</v>
      </c>
      <c r="K91" s="21"/>
      <c r="L91" s="21">
        <v>43972</v>
      </c>
      <c r="M91" s="17"/>
      <c r="N91" s="17"/>
      <c r="O91" s="22">
        <v>2500</v>
      </c>
      <c r="P91" s="22">
        <v>30000</v>
      </c>
      <c r="Q91" s="23">
        <v>18333.330000000002</v>
      </c>
      <c r="R91" s="17" t="s">
        <v>29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41.4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162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 t="s">
        <v>31</v>
      </c>
      <c r="N92" s="17"/>
      <c r="O92" s="22">
        <v>2500</v>
      </c>
      <c r="P92" s="22">
        <v>30000</v>
      </c>
      <c r="Q92" s="23">
        <v>29916.67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163</v>
      </c>
      <c r="G93" s="17" t="s">
        <v>27</v>
      </c>
      <c r="H93" s="20" t="s">
        <v>72</v>
      </c>
      <c r="I93" s="17">
        <v>2019</v>
      </c>
      <c r="J93" s="21">
        <v>43607</v>
      </c>
      <c r="K93" s="21" t="s">
        <v>31</v>
      </c>
      <c r="L93" s="21">
        <v>44337</v>
      </c>
      <c r="M93" s="17"/>
      <c r="N93" s="17"/>
      <c r="O93" s="22">
        <v>2500</v>
      </c>
      <c r="P93" s="22">
        <v>30000</v>
      </c>
      <c r="Q93" s="23" t="s">
        <v>34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164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44337</v>
      </c>
      <c r="M94" s="17" t="s">
        <v>33</v>
      </c>
      <c r="N94" s="17"/>
      <c r="O94" s="22">
        <v>2500</v>
      </c>
      <c r="P94" s="22">
        <v>30000</v>
      </c>
      <c r="Q94" s="23">
        <v>30000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165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33</v>
      </c>
      <c r="L95" s="21">
        <v>44702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166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44702</v>
      </c>
      <c r="M96" s="17" t="s">
        <v>37</v>
      </c>
      <c r="N96" s="17"/>
      <c r="O96" s="22">
        <v>2500</v>
      </c>
      <c r="P96" s="22">
        <v>30000</v>
      </c>
      <c r="Q96" s="23">
        <v>25000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167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37</v>
      </c>
      <c r="L97" s="21">
        <v>45067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26" t="s">
        <v>160</v>
      </c>
      <c r="F98" s="17" t="s">
        <v>168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41</v>
      </c>
      <c r="L98" s="21">
        <v>45433</v>
      </c>
      <c r="M98" s="17"/>
      <c r="N98" s="17" t="s">
        <v>41</v>
      </c>
      <c r="O98" s="22">
        <v>2644.36</v>
      </c>
      <c r="P98" s="22">
        <v>31732.32</v>
      </c>
      <c r="Q98" s="23">
        <v>21010.52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96.6" x14ac:dyDescent="0.3">
      <c r="A99" s="17">
        <v>12</v>
      </c>
      <c r="B99" s="18" t="s">
        <v>169</v>
      </c>
      <c r="C99" s="19">
        <v>41057324000143</v>
      </c>
      <c r="D99" s="18" t="s">
        <v>170</v>
      </c>
      <c r="E99" s="17" t="s">
        <v>171</v>
      </c>
      <c r="F99" s="17" t="s">
        <v>172</v>
      </c>
      <c r="G99" s="17" t="s">
        <v>27</v>
      </c>
      <c r="H99" s="20" t="s">
        <v>135</v>
      </c>
      <c r="I99" s="17">
        <v>2020</v>
      </c>
      <c r="J99" s="21">
        <v>44053</v>
      </c>
      <c r="K99" s="21"/>
      <c r="L99" s="21">
        <v>45147</v>
      </c>
      <c r="M99" s="17"/>
      <c r="N99" s="17"/>
      <c r="O99" s="22">
        <v>3735</v>
      </c>
      <c r="P99" s="22">
        <v>44820</v>
      </c>
      <c r="Q99" s="23">
        <v>2783.15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96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173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 t="s">
        <v>31</v>
      </c>
      <c r="N100" s="17"/>
      <c r="O100" s="22">
        <v>3735</v>
      </c>
      <c r="P100" s="22">
        <v>44820</v>
      </c>
      <c r="Q100" s="23">
        <v>9444.15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33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174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/>
      <c r="N102" s="17"/>
      <c r="O102" s="22">
        <v>3735</v>
      </c>
      <c r="P102" s="22">
        <v>44820</v>
      </c>
      <c r="Q102" s="23">
        <v>7431.84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308</v>
      </c>
      <c r="G103" s="17" t="s">
        <v>27</v>
      </c>
      <c r="H103" s="20" t="s">
        <v>135</v>
      </c>
      <c r="I103" s="17">
        <v>2020</v>
      </c>
      <c r="J103" s="21">
        <v>44053</v>
      </c>
      <c r="K103" s="21" t="s">
        <v>31</v>
      </c>
      <c r="L103" s="21">
        <v>45513</v>
      </c>
      <c r="M103" s="17"/>
      <c r="N103" s="17" t="s">
        <v>31</v>
      </c>
      <c r="O103" s="22">
        <f>P103/12</f>
        <v>1292.7</v>
      </c>
      <c r="P103" s="22">
        <v>15512.4</v>
      </c>
      <c r="Q103" s="23">
        <v>0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151.80000000000001" x14ac:dyDescent="0.3">
      <c r="A104" s="17">
        <v>13</v>
      </c>
      <c r="B104" s="18" t="s">
        <v>175</v>
      </c>
      <c r="C104" s="19">
        <v>64799539000135</v>
      </c>
      <c r="D104" s="18" t="s">
        <v>176</v>
      </c>
      <c r="E104" s="17">
        <v>14414020195</v>
      </c>
      <c r="F104" s="17" t="s">
        <v>177</v>
      </c>
      <c r="G104" s="17" t="s">
        <v>27</v>
      </c>
      <c r="H104" s="20" t="s">
        <v>130</v>
      </c>
      <c r="I104" s="17">
        <v>2020</v>
      </c>
      <c r="J104" s="21">
        <v>44078</v>
      </c>
      <c r="K104" s="21"/>
      <c r="L104" s="21">
        <v>44442</v>
      </c>
      <c r="M104" s="17"/>
      <c r="N104" s="17"/>
      <c r="O104" s="22">
        <v>1636</v>
      </c>
      <c r="P104" s="22">
        <v>19632</v>
      </c>
      <c r="Q104" s="23">
        <v>2651.12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151.80000000000001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178</v>
      </c>
      <c r="G105" s="17" t="s">
        <v>27</v>
      </c>
      <c r="H105" s="20" t="s">
        <v>130</v>
      </c>
      <c r="I105" s="17">
        <v>2020</v>
      </c>
      <c r="J105" s="21">
        <v>44078</v>
      </c>
      <c r="K105" s="21"/>
      <c r="L105" s="21">
        <v>44807</v>
      </c>
      <c r="M105" s="17" t="s">
        <v>31</v>
      </c>
      <c r="N105" s="17"/>
      <c r="O105" s="22">
        <v>1636</v>
      </c>
      <c r="P105" s="22">
        <v>19632</v>
      </c>
      <c r="Q105" s="23">
        <v>5419.92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179</v>
      </c>
      <c r="G106" s="17" t="s">
        <v>27</v>
      </c>
      <c r="H106" s="20" t="s">
        <v>130</v>
      </c>
      <c r="I106" s="17">
        <v>2020</v>
      </c>
      <c r="J106" s="21">
        <v>44078</v>
      </c>
      <c r="K106" s="21" t="s">
        <v>31</v>
      </c>
      <c r="L106" s="21">
        <v>44807</v>
      </c>
      <c r="M106" s="17"/>
      <c r="N106" s="17"/>
      <c r="O106" s="22">
        <v>1636</v>
      </c>
      <c r="P106" s="22">
        <v>19632</v>
      </c>
      <c r="Q106" s="23">
        <v>7049.99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180</v>
      </c>
      <c r="G107" s="17" t="s">
        <v>27</v>
      </c>
      <c r="H107" s="20" t="s">
        <v>130</v>
      </c>
      <c r="I107" s="17">
        <v>2020</v>
      </c>
      <c r="J107" s="21">
        <v>44078</v>
      </c>
      <c r="K107" s="21"/>
      <c r="L107" s="21">
        <v>44807</v>
      </c>
      <c r="M107" s="17" t="s">
        <v>33</v>
      </c>
      <c r="N107" s="17"/>
      <c r="O107" s="22">
        <v>1636</v>
      </c>
      <c r="P107" s="22">
        <v>19632</v>
      </c>
      <c r="Q107" s="23">
        <v>10713.54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181</v>
      </c>
      <c r="G108" s="17" t="s">
        <v>27</v>
      </c>
      <c r="H108" s="20" t="s">
        <v>130</v>
      </c>
      <c r="I108" s="17">
        <v>2020</v>
      </c>
      <c r="J108" s="21">
        <v>44078</v>
      </c>
      <c r="K108" s="21" t="s">
        <v>33</v>
      </c>
      <c r="L108" s="21">
        <v>45172</v>
      </c>
      <c r="M108" s="17"/>
      <c r="N108" s="17"/>
      <c r="O108" s="22">
        <v>1962.7</v>
      </c>
      <c r="P108" s="22">
        <v>23552.43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182</v>
      </c>
      <c r="G109" s="17" t="s">
        <v>27</v>
      </c>
      <c r="H109" s="20" t="s">
        <v>130</v>
      </c>
      <c r="I109" s="17">
        <v>2020</v>
      </c>
      <c r="J109" s="21">
        <v>44078</v>
      </c>
      <c r="K109" s="21"/>
      <c r="L109" s="21">
        <v>45172</v>
      </c>
      <c r="M109" s="17" t="s">
        <v>37</v>
      </c>
      <c r="N109" s="17"/>
      <c r="O109" s="22">
        <v>1962.7</v>
      </c>
      <c r="P109" s="22">
        <v>23552.43</v>
      </c>
      <c r="Q109" s="23">
        <v>9950.27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27.6" x14ac:dyDescent="0.3">
      <c r="A110" s="17">
        <v>14</v>
      </c>
      <c r="B110" s="18" t="s">
        <v>183</v>
      </c>
      <c r="C110" s="19">
        <v>9480880000115</v>
      </c>
      <c r="D110" s="18" t="s">
        <v>184</v>
      </c>
      <c r="E110" s="17" t="s">
        <v>185</v>
      </c>
      <c r="F110" s="17" t="s">
        <v>186</v>
      </c>
      <c r="G110" s="17" t="s">
        <v>27</v>
      </c>
      <c r="H110" s="20" t="s">
        <v>187</v>
      </c>
      <c r="I110" s="17">
        <v>2022</v>
      </c>
      <c r="J110" s="21">
        <v>44682</v>
      </c>
      <c r="K110" s="21"/>
      <c r="L110" s="21">
        <v>45046</v>
      </c>
      <c r="M110" s="17"/>
      <c r="N110" s="17"/>
      <c r="O110" s="22"/>
      <c r="P110" s="22">
        <v>71400</v>
      </c>
      <c r="Q110" s="23">
        <v>66136.89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27.6" x14ac:dyDescent="0.3">
      <c r="A111" s="17">
        <v>14</v>
      </c>
      <c r="B111" s="18" t="s">
        <v>183</v>
      </c>
      <c r="C111" s="19">
        <v>9480880000115</v>
      </c>
      <c r="D111" s="18" t="s">
        <v>184</v>
      </c>
      <c r="E111" s="17" t="s">
        <v>185</v>
      </c>
      <c r="F111" s="17" t="s">
        <v>188</v>
      </c>
      <c r="G111" s="17" t="s">
        <v>27</v>
      </c>
      <c r="H111" s="20" t="s">
        <v>187</v>
      </c>
      <c r="I111" s="17">
        <v>2022</v>
      </c>
      <c r="J111" s="21">
        <v>44682</v>
      </c>
      <c r="K111" s="21"/>
      <c r="L111" s="21">
        <v>45046</v>
      </c>
      <c r="M111" s="17"/>
      <c r="N111" s="17" t="s">
        <v>31</v>
      </c>
      <c r="O111" s="22"/>
      <c r="P111" s="22">
        <f>17850+P110</f>
        <v>89250</v>
      </c>
      <c r="Q111" s="23"/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14</v>
      </c>
      <c r="B112" s="18" t="s">
        <v>189</v>
      </c>
      <c r="C112" s="19">
        <v>9480880000115</v>
      </c>
      <c r="D112" s="18" t="s">
        <v>184</v>
      </c>
      <c r="E112" s="17" t="s">
        <v>185</v>
      </c>
      <c r="F112" s="17" t="s">
        <v>190</v>
      </c>
      <c r="G112" s="17" t="s">
        <v>27</v>
      </c>
      <c r="H112" s="20" t="s">
        <v>187</v>
      </c>
      <c r="I112" s="17">
        <v>2022</v>
      </c>
      <c r="J112" s="21">
        <v>44682</v>
      </c>
      <c r="K112" s="21"/>
      <c r="L112" s="21">
        <v>45046</v>
      </c>
      <c r="M112" s="17" t="s">
        <v>31</v>
      </c>
      <c r="N112" s="17"/>
      <c r="O112" s="22"/>
      <c r="P112" s="22">
        <f>P111</f>
        <v>89250</v>
      </c>
      <c r="Q112" s="23">
        <v>12400.28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15</v>
      </c>
      <c r="B113" s="18" t="s">
        <v>189</v>
      </c>
      <c r="C113" s="19">
        <v>9480880000115</v>
      </c>
      <c r="D113" s="18" t="s">
        <v>191</v>
      </c>
      <c r="E113" s="17" t="s">
        <v>192</v>
      </c>
      <c r="F113" s="17" t="s">
        <v>193</v>
      </c>
      <c r="G113" s="17" t="s">
        <v>27</v>
      </c>
      <c r="H113" s="20" t="s">
        <v>194</v>
      </c>
      <c r="I113" s="17">
        <v>2023</v>
      </c>
      <c r="J113" s="21">
        <v>45061</v>
      </c>
      <c r="K113" s="21"/>
      <c r="L113" s="21">
        <v>45426</v>
      </c>
      <c r="M113" s="17"/>
      <c r="N113" s="17"/>
      <c r="O113" s="22">
        <f>P113/12</f>
        <v>6191.75</v>
      </c>
      <c r="P113" s="22">
        <v>74301</v>
      </c>
      <c r="Q113" s="23">
        <v>0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16</v>
      </c>
      <c r="B114" s="18" t="s">
        <v>195</v>
      </c>
      <c r="C114" s="19">
        <v>27595780000116</v>
      </c>
      <c r="D114" s="18" t="s">
        <v>196</v>
      </c>
      <c r="E114" s="17" t="s">
        <v>197</v>
      </c>
      <c r="F114" s="17" t="s">
        <v>198</v>
      </c>
      <c r="G114" s="17" t="s">
        <v>27</v>
      </c>
      <c r="H114" s="20" t="s">
        <v>28</v>
      </c>
      <c r="I114" s="17">
        <v>2021</v>
      </c>
      <c r="J114" s="21">
        <v>44272</v>
      </c>
      <c r="K114" s="21"/>
      <c r="L114" s="21">
        <v>45001</v>
      </c>
      <c r="M114" s="17"/>
      <c r="N114" s="17"/>
      <c r="O114" s="22">
        <v>4690</v>
      </c>
      <c r="P114" s="22">
        <v>56280</v>
      </c>
      <c r="Q114" s="23">
        <v>14270.44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16</v>
      </c>
      <c r="B115" s="18" t="s">
        <v>195</v>
      </c>
      <c r="C115" s="19">
        <v>27595780000116</v>
      </c>
      <c r="D115" s="18" t="s">
        <v>196</v>
      </c>
      <c r="E115" s="17" t="s">
        <v>197</v>
      </c>
      <c r="F115" s="17" t="s">
        <v>199</v>
      </c>
      <c r="G115" s="17" t="s">
        <v>27</v>
      </c>
      <c r="H115" s="20" t="s">
        <v>28</v>
      </c>
      <c r="I115" s="17">
        <v>2021</v>
      </c>
      <c r="J115" s="21">
        <v>44272</v>
      </c>
      <c r="K115" s="21"/>
      <c r="L115" s="21">
        <v>45001</v>
      </c>
      <c r="M115" s="17"/>
      <c r="N115" s="17"/>
      <c r="O115" s="22">
        <v>4690</v>
      </c>
      <c r="P115" s="22">
        <v>56280</v>
      </c>
      <c r="Q115" s="23">
        <v>23321.63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16</v>
      </c>
      <c r="B116" s="18" t="s">
        <v>195</v>
      </c>
      <c r="C116" s="19">
        <v>27595780000116</v>
      </c>
      <c r="D116" s="18" t="s">
        <v>196</v>
      </c>
      <c r="E116" s="17" t="s">
        <v>197</v>
      </c>
      <c r="F116" s="17" t="s">
        <v>200</v>
      </c>
      <c r="G116" s="17" t="s">
        <v>27</v>
      </c>
      <c r="H116" s="20" t="s">
        <v>28</v>
      </c>
      <c r="I116" s="17">
        <v>2021</v>
      </c>
      <c r="J116" s="21">
        <v>44272</v>
      </c>
      <c r="K116" s="21"/>
      <c r="L116" s="21">
        <v>45001</v>
      </c>
      <c r="M116" s="17" t="s">
        <v>33</v>
      </c>
      <c r="N116" s="17"/>
      <c r="O116" s="22">
        <v>2737.02</v>
      </c>
      <c r="P116" s="22">
        <f>O116*12</f>
        <v>32844.239999999998</v>
      </c>
      <c r="Q116" s="23">
        <v>7663.66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17</v>
      </c>
      <c r="B117" s="27" t="s">
        <v>201</v>
      </c>
      <c r="C117" s="19">
        <v>10921252000107</v>
      </c>
      <c r="D117" s="18" t="s">
        <v>202</v>
      </c>
      <c r="E117" s="17" t="s">
        <v>203</v>
      </c>
      <c r="F117" s="17" t="s">
        <v>204</v>
      </c>
      <c r="G117" s="17" t="s">
        <v>63</v>
      </c>
      <c r="H117" s="20" t="s">
        <v>205</v>
      </c>
      <c r="I117" s="17">
        <v>2022</v>
      </c>
      <c r="J117" s="21">
        <v>44719</v>
      </c>
      <c r="K117" s="21"/>
      <c r="L117" s="21">
        <v>45083</v>
      </c>
      <c r="M117" s="17"/>
      <c r="N117" s="17"/>
      <c r="O117" s="22"/>
      <c r="P117" s="22">
        <v>80999.97</v>
      </c>
      <c r="Q117" s="23">
        <v>7084.56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17</v>
      </c>
      <c r="B118" s="27" t="s">
        <v>201</v>
      </c>
      <c r="C118" s="19">
        <v>10921252000107</v>
      </c>
      <c r="D118" s="18" t="s">
        <v>202</v>
      </c>
      <c r="E118" s="17" t="s">
        <v>203</v>
      </c>
      <c r="F118" s="17" t="s">
        <v>206</v>
      </c>
      <c r="G118" s="17" t="s">
        <v>63</v>
      </c>
      <c r="H118" s="20" t="s">
        <v>205</v>
      </c>
      <c r="I118" s="17">
        <v>2022</v>
      </c>
      <c r="J118" s="21">
        <v>44719</v>
      </c>
      <c r="K118" s="21"/>
      <c r="L118" s="21">
        <v>45083</v>
      </c>
      <c r="M118" s="17"/>
      <c r="N118" s="17"/>
      <c r="O118" s="22"/>
      <c r="P118" s="22">
        <v>80999.97</v>
      </c>
      <c r="Q118" s="23" t="s">
        <v>34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ht="27.6" x14ac:dyDescent="0.3">
      <c r="A119" s="17">
        <v>17</v>
      </c>
      <c r="B119" s="18" t="s">
        <v>201</v>
      </c>
      <c r="C119" s="19">
        <v>10921252000107</v>
      </c>
      <c r="D119" s="18" t="s">
        <v>207</v>
      </c>
      <c r="E119" s="17" t="s">
        <v>203</v>
      </c>
      <c r="F119" s="17" t="s">
        <v>208</v>
      </c>
      <c r="G119" s="17" t="s">
        <v>63</v>
      </c>
      <c r="H119" s="20" t="s">
        <v>205</v>
      </c>
      <c r="I119" s="17">
        <v>2022</v>
      </c>
      <c r="J119" s="21">
        <v>44719</v>
      </c>
      <c r="K119" s="21"/>
      <c r="L119" s="21">
        <v>45083</v>
      </c>
      <c r="M119" s="17"/>
      <c r="N119" s="17"/>
      <c r="O119" s="22"/>
      <c r="P119" s="22">
        <v>80999.97</v>
      </c>
      <c r="Q119" s="23">
        <v>6984.87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5"/>
      <c r="AH119" s="25"/>
      <c r="AI119" s="25"/>
      <c r="AJ119" s="25"/>
      <c r="AK119" s="25"/>
      <c r="AL119" s="25"/>
    </row>
    <row r="120" spans="1:38" s="25" customFormat="1" ht="27.6" x14ac:dyDescent="0.3">
      <c r="A120" s="17">
        <v>18</v>
      </c>
      <c r="B120" s="18" t="s">
        <v>201</v>
      </c>
      <c r="C120" s="19">
        <v>10921252000107</v>
      </c>
      <c r="D120" s="18" t="s">
        <v>207</v>
      </c>
      <c r="E120" s="17" t="s">
        <v>209</v>
      </c>
      <c r="F120" s="17" t="s">
        <v>210</v>
      </c>
      <c r="G120" s="17" t="s">
        <v>63</v>
      </c>
      <c r="H120" s="20" t="s">
        <v>72</v>
      </c>
      <c r="I120" s="17">
        <v>2023</v>
      </c>
      <c r="J120" s="21">
        <v>45085</v>
      </c>
      <c r="K120" s="21"/>
      <c r="L120" s="21">
        <v>45450</v>
      </c>
      <c r="M120" s="17"/>
      <c r="N120" s="17"/>
      <c r="O120" s="22">
        <f>P120/12</f>
        <v>2500</v>
      </c>
      <c r="P120" s="22">
        <v>30000</v>
      </c>
      <c r="Q120" s="23">
        <v>4639.88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s="25" customFormat="1" ht="41.4" x14ac:dyDescent="0.3">
      <c r="A121" s="17">
        <v>19</v>
      </c>
      <c r="B121" s="18" t="s">
        <v>211</v>
      </c>
      <c r="C121" s="19">
        <v>10798130000175</v>
      </c>
      <c r="D121" s="18" t="s">
        <v>212</v>
      </c>
      <c r="E121" s="17" t="s">
        <v>213</v>
      </c>
      <c r="F121" s="17" t="s">
        <v>214</v>
      </c>
      <c r="G121" s="17" t="s">
        <v>63</v>
      </c>
      <c r="H121" s="20" t="s">
        <v>215</v>
      </c>
      <c r="I121" s="17">
        <v>2021</v>
      </c>
      <c r="J121" s="21">
        <v>44552</v>
      </c>
      <c r="K121" s="21"/>
      <c r="L121" s="21">
        <v>44916</v>
      </c>
      <c r="M121" s="17"/>
      <c r="N121" s="17"/>
      <c r="O121" s="22"/>
      <c r="P121" s="22">
        <v>750</v>
      </c>
      <c r="Q121" s="23">
        <v>750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8" s="25" customFormat="1" ht="41.4" x14ac:dyDescent="0.3">
      <c r="A122" s="17">
        <v>19</v>
      </c>
      <c r="B122" s="18" t="s">
        <v>211</v>
      </c>
      <c r="C122" s="19">
        <v>10798130000175</v>
      </c>
      <c r="D122" s="18" t="s">
        <v>212</v>
      </c>
      <c r="E122" s="17" t="s">
        <v>213</v>
      </c>
      <c r="F122" s="17" t="s">
        <v>216</v>
      </c>
      <c r="G122" s="17" t="s">
        <v>63</v>
      </c>
      <c r="H122" s="20" t="s">
        <v>215</v>
      </c>
      <c r="I122" s="17">
        <v>2021</v>
      </c>
      <c r="J122" s="21">
        <v>44552</v>
      </c>
      <c r="K122" s="17" t="s">
        <v>31</v>
      </c>
      <c r="L122" s="21">
        <v>45037</v>
      </c>
      <c r="M122" s="17"/>
      <c r="N122" s="17"/>
      <c r="O122" s="22"/>
      <c r="P122" s="22">
        <v>0</v>
      </c>
      <c r="Q122" s="23">
        <v>0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ht="27.6" x14ac:dyDescent="0.3">
      <c r="A123" s="17">
        <v>20</v>
      </c>
      <c r="B123" s="18" t="s">
        <v>217</v>
      </c>
      <c r="C123" s="19">
        <v>33965309000175</v>
      </c>
      <c r="D123" s="18" t="s">
        <v>218</v>
      </c>
      <c r="E123" s="17" t="s">
        <v>219</v>
      </c>
      <c r="F123" s="17" t="s">
        <v>220</v>
      </c>
      <c r="G123" s="17" t="s">
        <v>50</v>
      </c>
      <c r="H123" s="20" t="s">
        <v>194</v>
      </c>
      <c r="I123" s="17">
        <v>2022</v>
      </c>
      <c r="J123" s="21">
        <v>44657</v>
      </c>
      <c r="K123" s="21"/>
      <c r="L123" s="21">
        <v>45021</v>
      </c>
      <c r="M123" s="17"/>
      <c r="N123" s="17"/>
      <c r="O123" s="22">
        <v>284</v>
      </c>
      <c r="P123" s="22">
        <v>3408</v>
      </c>
      <c r="Q123" s="23">
        <v>706.45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27.6" x14ac:dyDescent="0.3">
      <c r="A124" s="17">
        <v>20</v>
      </c>
      <c r="B124" s="18" t="s">
        <v>217</v>
      </c>
      <c r="C124" s="19">
        <v>33965309000175</v>
      </c>
      <c r="D124" s="18" t="s">
        <v>218</v>
      </c>
      <c r="E124" s="17" t="s">
        <v>219</v>
      </c>
      <c r="F124" s="17" t="s">
        <v>221</v>
      </c>
      <c r="G124" s="17" t="s">
        <v>50</v>
      </c>
      <c r="H124" s="20" t="s">
        <v>194</v>
      </c>
      <c r="I124" s="17">
        <v>2022</v>
      </c>
      <c r="J124" s="21">
        <v>44657</v>
      </c>
      <c r="K124" s="21"/>
      <c r="L124" s="21">
        <v>45021</v>
      </c>
      <c r="M124" s="17" t="s">
        <v>31</v>
      </c>
      <c r="N124" s="17"/>
      <c r="O124" s="22">
        <v>284</v>
      </c>
      <c r="P124" s="22">
        <v>3408</v>
      </c>
      <c r="Q124" s="23">
        <v>578.65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27.6" x14ac:dyDescent="0.3">
      <c r="A125" s="17">
        <v>21</v>
      </c>
      <c r="B125" s="18" t="s">
        <v>217</v>
      </c>
      <c r="C125" s="19">
        <v>33965309000175</v>
      </c>
      <c r="D125" s="18" t="s">
        <v>218</v>
      </c>
      <c r="E125" s="17" t="s">
        <v>219</v>
      </c>
      <c r="F125" s="17" t="s">
        <v>222</v>
      </c>
      <c r="G125" s="17" t="s">
        <v>50</v>
      </c>
      <c r="H125" s="20" t="s">
        <v>28</v>
      </c>
      <c r="I125" s="17">
        <v>2023</v>
      </c>
      <c r="J125" s="21">
        <v>45064</v>
      </c>
      <c r="K125" s="21"/>
      <c r="L125" s="21">
        <v>45429</v>
      </c>
      <c r="M125" s="17"/>
      <c r="N125" s="17"/>
      <c r="O125" s="22">
        <f>P125/12</f>
        <v>304</v>
      </c>
      <c r="P125" s="22">
        <v>3648</v>
      </c>
      <c r="Q125" s="23">
        <v>776.1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22</v>
      </c>
      <c r="B126" s="18" t="s">
        <v>223</v>
      </c>
      <c r="C126" s="20" t="s">
        <v>224</v>
      </c>
      <c r="D126" s="18" t="s">
        <v>225</v>
      </c>
      <c r="E126" s="17" t="s">
        <v>226</v>
      </c>
      <c r="F126" s="17" t="s">
        <v>227</v>
      </c>
      <c r="G126" s="17" t="s">
        <v>27</v>
      </c>
      <c r="H126" s="20" t="s">
        <v>228</v>
      </c>
      <c r="I126" s="17">
        <v>2022</v>
      </c>
      <c r="J126" s="21">
        <v>44631</v>
      </c>
      <c r="K126" s="21"/>
      <c r="L126" s="21">
        <v>44995</v>
      </c>
      <c r="M126" s="17"/>
      <c r="N126" s="17"/>
      <c r="O126" s="22">
        <v>28089.96</v>
      </c>
      <c r="P126" s="22">
        <v>337079.52</v>
      </c>
      <c r="Q126" s="23">
        <v>191556.07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22</v>
      </c>
      <c r="B127" s="18" t="s">
        <v>223</v>
      </c>
      <c r="C127" s="20" t="s">
        <v>224</v>
      </c>
      <c r="D127" s="18" t="s">
        <v>225</v>
      </c>
      <c r="E127" s="17" t="s">
        <v>226</v>
      </c>
      <c r="F127" s="17" t="s">
        <v>229</v>
      </c>
      <c r="G127" s="17" t="s">
        <v>27</v>
      </c>
      <c r="H127" s="20" t="s">
        <v>228</v>
      </c>
      <c r="I127" s="17">
        <v>2022</v>
      </c>
      <c r="J127" s="21">
        <v>44631</v>
      </c>
      <c r="K127" s="21"/>
      <c r="L127" s="21">
        <v>44995</v>
      </c>
      <c r="M127" s="17" t="s">
        <v>31</v>
      </c>
      <c r="N127" s="17"/>
      <c r="O127" s="22">
        <f>4514.12*6</f>
        <v>27084.720000000001</v>
      </c>
      <c r="P127" s="22">
        <f>O127*12</f>
        <v>325016.64</v>
      </c>
      <c r="Q127" s="23">
        <v>191556.07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229</v>
      </c>
      <c r="G128" s="17" t="s">
        <v>27</v>
      </c>
      <c r="H128" s="20" t="s">
        <v>228</v>
      </c>
      <c r="I128" s="17">
        <v>2022</v>
      </c>
      <c r="J128" s="21">
        <v>44631</v>
      </c>
      <c r="K128" s="21"/>
      <c r="L128" s="21">
        <v>44995</v>
      </c>
      <c r="M128" s="17" t="s">
        <v>33</v>
      </c>
      <c r="N128" s="17"/>
      <c r="O128" s="22">
        <f>5008.66*6</f>
        <v>30051.96</v>
      </c>
      <c r="P128" s="22">
        <f>O128*12</f>
        <v>360623.52</v>
      </c>
      <c r="Q128" s="23">
        <v>191556.07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230</v>
      </c>
      <c r="G129" s="17" t="s">
        <v>27</v>
      </c>
      <c r="H129" s="20" t="s">
        <v>228</v>
      </c>
      <c r="I129" s="17">
        <v>2022</v>
      </c>
      <c r="J129" s="21">
        <v>44631</v>
      </c>
      <c r="K129" s="17" t="s">
        <v>31</v>
      </c>
      <c r="L129" s="21">
        <v>45361</v>
      </c>
      <c r="M129" s="17" t="s">
        <v>37</v>
      </c>
      <c r="N129" s="17"/>
      <c r="O129" s="22">
        <f>5008.66*6</f>
        <v>30051.96</v>
      </c>
      <c r="P129" s="22">
        <f>O129*12</f>
        <v>360623.52</v>
      </c>
      <c r="Q129" s="23">
        <v>162647.35999999999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231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45361</v>
      </c>
      <c r="M130" s="17" t="s">
        <v>41</v>
      </c>
      <c r="N130" s="17"/>
      <c r="O130" s="22">
        <f>31926.42</f>
        <v>31926.42</v>
      </c>
      <c r="P130" s="22">
        <f>O130*12</f>
        <v>383117.04</v>
      </c>
      <c r="Q130" s="23">
        <v>0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55.2" x14ac:dyDescent="0.3">
      <c r="A131" s="17">
        <v>23</v>
      </c>
      <c r="B131" s="18" t="s">
        <v>232</v>
      </c>
      <c r="C131" s="19">
        <v>15647579000156</v>
      </c>
      <c r="D131" s="18" t="s">
        <v>233</v>
      </c>
      <c r="E131" s="17">
        <v>52017</v>
      </c>
      <c r="F131" s="17" t="s">
        <v>234</v>
      </c>
      <c r="G131" s="17" t="s">
        <v>235</v>
      </c>
      <c r="H131" s="20" t="s">
        <v>228</v>
      </c>
      <c r="I131" s="17">
        <v>2017</v>
      </c>
      <c r="J131" s="21">
        <v>42871</v>
      </c>
      <c r="K131" s="21"/>
      <c r="L131" s="21">
        <v>43465</v>
      </c>
      <c r="M131" s="17"/>
      <c r="N131" s="17"/>
      <c r="O131" s="22">
        <v>453602</v>
      </c>
      <c r="P131" s="22">
        <v>3175214.02</v>
      </c>
      <c r="Q131" s="23">
        <v>1418148.28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55.2" x14ac:dyDescent="0.3">
      <c r="A132" s="17">
        <v>23</v>
      </c>
      <c r="B132" s="18" t="s">
        <v>232</v>
      </c>
      <c r="C132" s="19">
        <v>15647579000156</v>
      </c>
      <c r="D132" s="18" t="s">
        <v>233</v>
      </c>
      <c r="E132" s="17">
        <v>52017</v>
      </c>
      <c r="F132" s="17" t="s">
        <v>236</v>
      </c>
      <c r="G132" s="17" t="s">
        <v>235</v>
      </c>
      <c r="H132" s="20" t="s">
        <v>228</v>
      </c>
      <c r="I132" s="17">
        <v>2017</v>
      </c>
      <c r="J132" s="21">
        <v>42871</v>
      </c>
      <c r="K132" s="21"/>
      <c r="L132" s="21">
        <v>43465</v>
      </c>
      <c r="M132" s="17"/>
      <c r="N132" s="17" t="s">
        <v>31</v>
      </c>
      <c r="O132" s="22">
        <v>453602</v>
      </c>
      <c r="P132" s="22">
        <v>3175214.02</v>
      </c>
      <c r="Q132" s="23" t="s">
        <v>34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55.2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237</v>
      </c>
      <c r="G133" s="17" t="s">
        <v>235</v>
      </c>
      <c r="H133" s="20" t="s">
        <v>228</v>
      </c>
      <c r="I133" s="17">
        <v>2017</v>
      </c>
      <c r="J133" s="21">
        <v>43466</v>
      </c>
      <c r="K133" s="21" t="s">
        <v>33</v>
      </c>
      <c r="L133" s="21">
        <v>43555</v>
      </c>
      <c r="M133" s="17"/>
      <c r="N133" s="17" t="s">
        <v>33</v>
      </c>
      <c r="O133" s="22">
        <v>949801.28</v>
      </c>
      <c r="P133" s="22">
        <v>2849403.84</v>
      </c>
      <c r="Q133" s="23">
        <v>991755.56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238</v>
      </c>
      <c r="G134" s="17" t="s">
        <v>235</v>
      </c>
      <c r="H134" s="20" t="s">
        <v>228</v>
      </c>
      <c r="I134" s="17">
        <v>2017</v>
      </c>
      <c r="J134" s="21">
        <v>43556</v>
      </c>
      <c r="K134" s="21" t="s">
        <v>37</v>
      </c>
      <c r="L134" s="21" t="s">
        <v>239</v>
      </c>
      <c r="M134" s="17"/>
      <c r="N134" s="17" t="s">
        <v>37</v>
      </c>
      <c r="O134" s="22">
        <v>643416.06000000006</v>
      </c>
      <c r="P134" s="22">
        <v>3217080.33</v>
      </c>
      <c r="Q134" s="23">
        <v>367676.51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240</v>
      </c>
      <c r="G135" s="17" t="s">
        <v>235</v>
      </c>
      <c r="H135" s="20" t="s">
        <v>228</v>
      </c>
      <c r="I135" s="17">
        <v>2017</v>
      </c>
      <c r="J135" s="21">
        <v>43739</v>
      </c>
      <c r="K135" s="21" t="s">
        <v>41</v>
      </c>
      <c r="L135" s="21">
        <v>43830</v>
      </c>
      <c r="M135" s="17"/>
      <c r="N135" s="17" t="s">
        <v>41</v>
      </c>
      <c r="O135" s="22">
        <v>2344089.06</v>
      </c>
      <c r="P135" s="22">
        <v>4708178.13</v>
      </c>
      <c r="Q135" s="23">
        <v>540000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241</v>
      </c>
      <c r="G136" s="17" t="s">
        <v>235</v>
      </c>
      <c r="H136" s="20" t="s">
        <v>228</v>
      </c>
      <c r="I136" s="17">
        <v>2017</v>
      </c>
      <c r="J136" s="21">
        <v>43831</v>
      </c>
      <c r="K136" s="21" t="s">
        <v>43</v>
      </c>
      <c r="L136" s="21">
        <v>44377</v>
      </c>
      <c r="M136" s="17"/>
      <c r="N136" s="17" t="s">
        <v>43</v>
      </c>
      <c r="O136" s="22">
        <v>924539</v>
      </c>
      <c r="P136" s="22">
        <v>5547234</v>
      </c>
      <c r="Q136" s="23">
        <v>839055.87</v>
      </c>
      <c r="R136" s="17" t="s">
        <v>73</v>
      </c>
      <c r="S136" s="24"/>
      <c r="T136" s="24"/>
      <c r="U136" s="28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242</v>
      </c>
      <c r="G137" s="17" t="s">
        <v>235</v>
      </c>
      <c r="H137" s="20" t="s">
        <v>228</v>
      </c>
      <c r="I137" s="17">
        <v>2017</v>
      </c>
      <c r="J137" s="21">
        <v>44743</v>
      </c>
      <c r="K137" s="21" t="s">
        <v>114</v>
      </c>
      <c r="L137" s="21">
        <v>44696</v>
      </c>
      <c r="M137" s="17"/>
      <c r="N137" s="17" t="s">
        <v>114</v>
      </c>
      <c r="O137" s="22">
        <v>994771.94</v>
      </c>
      <c r="P137" s="22">
        <v>9947719.4399999995</v>
      </c>
      <c r="Q137" s="23">
        <v>2700000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243</v>
      </c>
      <c r="G138" s="17" t="s">
        <v>235</v>
      </c>
      <c r="H138" s="20" t="s">
        <v>228</v>
      </c>
      <c r="I138" s="17">
        <v>2017</v>
      </c>
      <c r="J138" s="21">
        <v>44743</v>
      </c>
      <c r="K138" s="21" t="s">
        <v>114</v>
      </c>
      <c r="L138" s="21">
        <v>44696</v>
      </c>
      <c r="M138" s="17"/>
      <c r="N138" s="17"/>
      <c r="O138" s="22">
        <v>850242.72</v>
      </c>
      <c r="P138" s="22">
        <v>1700485.44</v>
      </c>
      <c r="Q138" s="23">
        <v>556659.43999999994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29" t="s">
        <v>244</v>
      </c>
      <c r="C139" s="19">
        <v>26749087000198</v>
      </c>
      <c r="D139" s="18" t="s">
        <v>245</v>
      </c>
      <c r="E139" s="17" t="s">
        <v>246</v>
      </c>
      <c r="F139" s="17" t="s">
        <v>247</v>
      </c>
      <c r="G139" s="17" t="s">
        <v>50</v>
      </c>
      <c r="H139" s="20" t="s">
        <v>215</v>
      </c>
      <c r="I139" s="17">
        <v>2022</v>
      </c>
      <c r="J139" s="21">
        <v>44714</v>
      </c>
      <c r="K139" s="21"/>
      <c r="L139" s="21">
        <v>45261</v>
      </c>
      <c r="M139" s="17"/>
      <c r="N139" s="17"/>
      <c r="O139" s="22"/>
      <c r="P139" s="22">
        <v>6616806.4400000004</v>
      </c>
      <c r="Q139" s="23">
        <v>3308403.21</v>
      </c>
      <c r="R139" s="17" t="s">
        <v>29</v>
      </c>
      <c r="S139" s="30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29" t="s">
        <v>244</v>
      </c>
      <c r="C140" s="19">
        <v>26749087000198</v>
      </c>
      <c r="D140" s="18" t="s">
        <v>245</v>
      </c>
      <c r="E140" s="17" t="s">
        <v>246</v>
      </c>
      <c r="F140" s="17" t="s">
        <v>248</v>
      </c>
      <c r="G140" s="17" t="s">
        <v>50</v>
      </c>
      <c r="H140" s="20" t="s">
        <v>215</v>
      </c>
      <c r="I140" s="17">
        <v>2022</v>
      </c>
      <c r="J140" s="21">
        <v>44714</v>
      </c>
      <c r="K140" s="21"/>
      <c r="L140" s="21">
        <v>45261</v>
      </c>
      <c r="M140" s="17"/>
      <c r="N140" s="17"/>
      <c r="O140" s="22"/>
      <c r="P140" s="22">
        <v>6616806.4400000004</v>
      </c>
      <c r="Q140" s="23">
        <v>1102801.06</v>
      </c>
      <c r="R140" s="17" t="s">
        <v>29</v>
      </c>
      <c r="S140" s="3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x14ac:dyDescent="0.3">
      <c r="A141" s="17">
        <v>24</v>
      </c>
      <c r="B141" s="32" t="s">
        <v>249</v>
      </c>
      <c r="C141" s="33">
        <v>530052000170</v>
      </c>
      <c r="D141" s="27" t="s">
        <v>250</v>
      </c>
      <c r="E141" s="17" t="s">
        <v>251</v>
      </c>
      <c r="F141" s="17" t="s">
        <v>252</v>
      </c>
      <c r="G141" s="17" t="s">
        <v>27</v>
      </c>
      <c r="H141" s="20" t="s">
        <v>130</v>
      </c>
      <c r="I141" s="17">
        <v>2022</v>
      </c>
      <c r="J141" s="21">
        <v>44697</v>
      </c>
      <c r="K141" s="21"/>
      <c r="L141" s="21">
        <v>45611</v>
      </c>
      <c r="M141" s="17"/>
      <c r="N141" s="17"/>
      <c r="O141" s="22">
        <v>6738</v>
      </c>
      <c r="P141" s="22">
        <v>202140</v>
      </c>
      <c r="Q141" s="23">
        <v>15160.5</v>
      </c>
      <c r="R141" s="17" t="s">
        <v>29</v>
      </c>
      <c r="S141" s="3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24</v>
      </c>
      <c r="B142" s="32" t="s">
        <v>249</v>
      </c>
      <c r="C142" s="33">
        <v>530052000170</v>
      </c>
      <c r="D142" s="27" t="s">
        <v>250</v>
      </c>
      <c r="E142" s="17" t="s">
        <v>251</v>
      </c>
      <c r="F142" s="17" t="s">
        <v>253</v>
      </c>
      <c r="G142" s="17" t="s">
        <v>27</v>
      </c>
      <c r="H142" s="20" t="s">
        <v>130</v>
      </c>
      <c r="I142" s="17">
        <v>2022</v>
      </c>
      <c r="J142" s="21">
        <v>44697</v>
      </c>
      <c r="K142" s="21"/>
      <c r="L142" s="21">
        <v>45611</v>
      </c>
      <c r="M142" s="17" t="s">
        <v>31</v>
      </c>
      <c r="N142" s="17"/>
      <c r="O142" s="22">
        <v>6738</v>
      </c>
      <c r="P142" s="22">
        <v>202140</v>
      </c>
      <c r="Q142" s="23">
        <v>58789.05</v>
      </c>
      <c r="R142" s="17" t="s">
        <v>29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25</v>
      </c>
      <c r="B143" s="32" t="s">
        <v>254</v>
      </c>
      <c r="C143" s="19">
        <v>27753399000138</v>
      </c>
      <c r="D143" s="18" t="s">
        <v>255</v>
      </c>
      <c r="E143" s="17" t="s">
        <v>256</v>
      </c>
      <c r="F143" s="17" t="s">
        <v>257</v>
      </c>
      <c r="G143" s="17" t="s">
        <v>27</v>
      </c>
      <c r="H143" s="20" t="s">
        <v>51</v>
      </c>
      <c r="I143" s="17">
        <v>2022</v>
      </c>
      <c r="J143" s="21">
        <v>44713</v>
      </c>
      <c r="K143" s="21"/>
      <c r="L143" s="21">
        <v>45077</v>
      </c>
      <c r="M143" s="17"/>
      <c r="N143" s="17"/>
      <c r="O143" s="22">
        <v>4887.45</v>
      </c>
      <c r="P143" s="22">
        <v>58649.47</v>
      </c>
      <c r="Q143" s="23">
        <v>26610.35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25</v>
      </c>
      <c r="B144" s="32" t="s">
        <v>254</v>
      </c>
      <c r="C144" s="19">
        <v>27753399000138</v>
      </c>
      <c r="D144" s="18" t="s">
        <v>255</v>
      </c>
      <c r="E144" s="17" t="s">
        <v>256</v>
      </c>
      <c r="F144" s="17" t="s">
        <v>258</v>
      </c>
      <c r="G144" s="17" t="s">
        <v>27</v>
      </c>
      <c r="H144" s="20" t="s">
        <v>51</v>
      </c>
      <c r="I144" s="17">
        <v>2022</v>
      </c>
      <c r="J144" s="21">
        <v>44713</v>
      </c>
      <c r="K144" s="21"/>
      <c r="L144" s="21">
        <v>45077</v>
      </c>
      <c r="M144" s="17" t="s">
        <v>31</v>
      </c>
      <c r="N144" s="17"/>
      <c r="O144" s="22">
        <v>5322.07</v>
      </c>
      <c r="P144" s="22">
        <f>O144*12</f>
        <v>63864.84</v>
      </c>
      <c r="Q144" s="23">
        <v>26610.35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259</v>
      </c>
      <c r="G145" s="17" t="s">
        <v>27</v>
      </c>
      <c r="H145" s="20" t="s">
        <v>51</v>
      </c>
      <c r="I145" s="17">
        <v>2022</v>
      </c>
      <c r="J145" s="21">
        <v>44713</v>
      </c>
      <c r="K145" s="21"/>
      <c r="L145" s="21">
        <v>45077</v>
      </c>
      <c r="M145" s="17" t="s">
        <v>33</v>
      </c>
      <c r="N145" s="17"/>
      <c r="O145" s="22">
        <v>5322.07</v>
      </c>
      <c r="P145" s="22">
        <f>O145*12</f>
        <v>63864.84</v>
      </c>
      <c r="Q145" s="23">
        <v>45636.08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260</v>
      </c>
      <c r="G146" s="17" t="s">
        <v>27</v>
      </c>
      <c r="H146" s="20" t="s">
        <v>51</v>
      </c>
      <c r="I146" s="17">
        <v>2022</v>
      </c>
      <c r="J146" s="21">
        <v>44713</v>
      </c>
      <c r="K146" s="21" t="s">
        <v>31</v>
      </c>
      <c r="L146" s="21">
        <v>45443</v>
      </c>
      <c r="M146" s="17"/>
      <c r="N146" s="17" t="s">
        <v>31</v>
      </c>
      <c r="O146" s="22">
        <v>5704.51</v>
      </c>
      <c r="P146" s="22">
        <f>O146*12</f>
        <v>68454.12</v>
      </c>
      <c r="Q146" s="23">
        <v>0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26</v>
      </c>
      <c r="B147" s="27" t="s">
        <v>261</v>
      </c>
      <c r="C147" s="19">
        <v>109461647000195</v>
      </c>
      <c r="D147" s="18" t="s">
        <v>262</v>
      </c>
      <c r="E147" s="17" t="s">
        <v>263</v>
      </c>
      <c r="F147" s="17" t="s">
        <v>264</v>
      </c>
      <c r="G147" s="17" t="s">
        <v>27</v>
      </c>
      <c r="H147" s="20" t="s">
        <v>265</v>
      </c>
      <c r="I147" s="17">
        <v>2022</v>
      </c>
      <c r="J147" s="21">
        <v>44743</v>
      </c>
      <c r="K147" s="21"/>
      <c r="L147" s="21">
        <v>45107</v>
      </c>
      <c r="M147" s="17"/>
      <c r="N147" s="17"/>
      <c r="O147" s="22"/>
      <c r="P147" s="22">
        <v>627.32000000000005</v>
      </c>
      <c r="Q147" s="23" t="s">
        <v>34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26</v>
      </c>
      <c r="B148" s="27" t="s">
        <v>261</v>
      </c>
      <c r="C148" s="19">
        <v>109461647000195</v>
      </c>
      <c r="D148" s="18" t="s">
        <v>262</v>
      </c>
      <c r="E148" s="17" t="s">
        <v>263</v>
      </c>
      <c r="F148" s="17" t="s">
        <v>266</v>
      </c>
      <c r="G148" s="17" t="s">
        <v>27</v>
      </c>
      <c r="H148" s="20" t="s">
        <v>265</v>
      </c>
      <c r="I148" s="17">
        <v>2022</v>
      </c>
      <c r="J148" s="21">
        <v>44743</v>
      </c>
      <c r="K148" s="21"/>
      <c r="L148" s="21">
        <v>45107</v>
      </c>
      <c r="M148" s="17"/>
      <c r="N148" s="17"/>
      <c r="O148" s="22"/>
      <c r="P148" s="22">
        <v>627.32000000000005</v>
      </c>
      <c r="Q148" s="23">
        <v>112.92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27</v>
      </c>
      <c r="B149" s="35" t="s">
        <v>267</v>
      </c>
      <c r="C149" s="36">
        <v>7730838000180</v>
      </c>
      <c r="D149" s="18" t="s">
        <v>268</v>
      </c>
      <c r="E149" s="17" t="s">
        <v>269</v>
      </c>
      <c r="F149" s="17" t="s">
        <v>270</v>
      </c>
      <c r="G149" s="17" t="s">
        <v>50</v>
      </c>
      <c r="H149" s="20" t="s">
        <v>271</v>
      </c>
      <c r="I149" s="17">
        <v>2022</v>
      </c>
      <c r="J149" s="21">
        <v>44783</v>
      </c>
      <c r="K149" s="21"/>
      <c r="L149" s="21">
        <v>45147</v>
      </c>
      <c r="M149" s="17"/>
      <c r="N149" s="17"/>
      <c r="O149" s="22"/>
      <c r="P149" s="22">
        <v>2400</v>
      </c>
      <c r="Q149" s="23">
        <v>600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27</v>
      </c>
      <c r="B150" s="35" t="s">
        <v>267</v>
      </c>
      <c r="C150" s="36">
        <v>7730838000180</v>
      </c>
      <c r="D150" s="18" t="s">
        <v>268</v>
      </c>
      <c r="E150" s="17" t="s">
        <v>269</v>
      </c>
      <c r="F150" s="17" t="s">
        <v>272</v>
      </c>
      <c r="G150" s="17" t="s">
        <v>50</v>
      </c>
      <c r="H150" s="20" t="s">
        <v>271</v>
      </c>
      <c r="I150" s="17">
        <v>2022</v>
      </c>
      <c r="J150" s="21">
        <v>44783</v>
      </c>
      <c r="K150" s="21"/>
      <c r="L150" s="21">
        <v>45147</v>
      </c>
      <c r="M150" s="17"/>
      <c r="N150" s="17"/>
      <c r="O150" s="22"/>
      <c r="P150" s="22">
        <v>2400</v>
      </c>
      <c r="Q150" s="23">
        <v>1200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ht="27.6" x14ac:dyDescent="0.3">
      <c r="A151" s="17">
        <v>28</v>
      </c>
      <c r="B151" s="35" t="s">
        <v>223</v>
      </c>
      <c r="C151" s="36">
        <v>5465222000101</v>
      </c>
      <c r="D151" s="18" t="s">
        <v>273</v>
      </c>
      <c r="E151" s="17" t="s">
        <v>274</v>
      </c>
      <c r="F151" s="17" t="s">
        <v>275</v>
      </c>
      <c r="G151" s="17" t="s">
        <v>27</v>
      </c>
      <c r="H151" s="20" t="s">
        <v>276</v>
      </c>
      <c r="I151" s="17">
        <v>2022</v>
      </c>
      <c r="J151" s="21">
        <v>44866</v>
      </c>
      <c r="K151" s="21"/>
      <c r="L151" s="21">
        <v>45230</v>
      </c>
      <c r="M151" s="17"/>
      <c r="N151" s="17"/>
      <c r="O151" s="22"/>
      <c r="P151" s="22">
        <v>7887.03</v>
      </c>
      <c r="Q151" s="23" t="s">
        <v>34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ht="27.6" x14ac:dyDescent="0.3">
      <c r="A152" s="17">
        <v>28</v>
      </c>
      <c r="B152" s="35" t="s">
        <v>223</v>
      </c>
      <c r="C152" s="36">
        <v>5465222000101</v>
      </c>
      <c r="D152" s="18" t="s">
        <v>273</v>
      </c>
      <c r="E152" s="17" t="s">
        <v>274</v>
      </c>
      <c r="F152" s="17" t="s">
        <v>277</v>
      </c>
      <c r="G152" s="17" t="s">
        <v>27</v>
      </c>
      <c r="H152" s="20" t="s">
        <v>276</v>
      </c>
      <c r="I152" s="17">
        <v>2022</v>
      </c>
      <c r="J152" s="21">
        <v>44866</v>
      </c>
      <c r="K152" s="21"/>
      <c r="L152" s="21">
        <v>45230</v>
      </c>
      <c r="M152" s="17" t="s">
        <v>33</v>
      </c>
      <c r="N152" s="17"/>
      <c r="O152" s="22">
        <v>8453.49</v>
      </c>
      <c r="P152" s="22">
        <f>O152*12</f>
        <v>101441.88</v>
      </c>
      <c r="Q152" s="23">
        <v>45085.279999999999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ht="27.6" x14ac:dyDescent="0.3">
      <c r="A153" s="17">
        <v>29</v>
      </c>
      <c r="B153" s="35" t="s">
        <v>278</v>
      </c>
      <c r="C153" s="36">
        <v>40495477000100</v>
      </c>
      <c r="D153" s="18" t="s">
        <v>279</v>
      </c>
      <c r="E153" s="17" t="s">
        <v>280</v>
      </c>
      <c r="F153" s="17" t="s">
        <v>281</v>
      </c>
      <c r="G153" s="17" t="s">
        <v>63</v>
      </c>
      <c r="H153" s="20" t="s">
        <v>282</v>
      </c>
      <c r="I153" s="17">
        <v>2022</v>
      </c>
      <c r="J153" s="21">
        <v>44911</v>
      </c>
      <c r="K153" s="21"/>
      <c r="L153" s="21">
        <v>45275</v>
      </c>
      <c r="M153" s="17"/>
      <c r="N153" s="17"/>
      <c r="O153" s="22"/>
      <c r="P153" s="22">
        <v>599</v>
      </c>
      <c r="Q153" s="23"/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5"/>
      <c r="AH153" s="25"/>
      <c r="AI153" s="25"/>
      <c r="AJ153" s="25"/>
      <c r="AK153" s="25"/>
      <c r="AL153" s="25"/>
    </row>
    <row r="154" spans="1:38" ht="27.6" x14ac:dyDescent="0.3">
      <c r="A154" s="17">
        <v>30</v>
      </c>
      <c r="B154" s="35" t="s">
        <v>283</v>
      </c>
      <c r="C154" s="36">
        <v>18993876000141</v>
      </c>
      <c r="D154" s="18" t="s">
        <v>284</v>
      </c>
      <c r="E154" s="17" t="s">
        <v>285</v>
      </c>
      <c r="F154" s="17" t="s">
        <v>286</v>
      </c>
      <c r="G154" s="17" t="s">
        <v>63</v>
      </c>
      <c r="H154" s="20">
        <v>17</v>
      </c>
      <c r="I154" s="17">
        <v>2022</v>
      </c>
      <c r="J154" s="21">
        <v>44768</v>
      </c>
      <c r="K154" s="21"/>
      <c r="L154" s="21">
        <v>45132</v>
      </c>
      <c r="M154" s="17"/>
      <c r="N154" s="17"/>
      <c r="O154" s="22"/>
      <c r="P154" s="22">
        <v>631.52</v>
      </c>
      <c r="Q154" s="23"/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31</v>
      </c>
      <c r="B155" s="35" t="s">
        <v>267</v>
      </c>
      <c r="C155" s="36">
        <v>7730838000180</v>
      </c>
      <c r="D155" s="18" t="s">
        <v>268</v>
      </c>
      <c r="E155" s="17" t="s">
        <v>309</v>
      </c>
      <c r="F155" s="17" t="s">
        <v>310</v>
      </c>
      <c r="G155" s="17" t="s">
        <v>50</v>
      </c>
      <c r="H155" s="20" t="s">
        <v>205</v>
      </c>
      <c r="I155" s="17">
        <v>2023</v>
      </c>
      <c r="J155" s="21">
        <v>45200</v>
      </c>
      <c r="K155" s="21"/>
      <c r="L155" s="21">
        <v>45565</v>
      </c>
      <c r="M155" s="17"/>
      <c r="N155" s="17"/>
      <c r="O155" s="22">
        <f>P155/4</f>
        <v>675</v>
      </c>
      <c r="P155" s="22">
        <v>2700</v>
      </c>
      <c r="Q155" s="23">
        <v>0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32</v>
      </c>
      <c r="B156" s="18" t="s">
        <v>311</v>
      </c>
      <c r="C156" s="19">
        <v>10624354000160</v>
      </c>
      <c r="D156" s="18" t="s">
        <v>132</v>
      </c>
      <c r="E156" s="17" t="s">
        <v>312</v>
      </c>
      <c r="F156" s="17" t="s">
        <v>313</v>
      </c>
      <c r="G156" s="17" t="s">
        <v>27</v>
      </c>
      <c r="H156" s="20" t="s">
        <v>51</v>
      </c>
      <c r="I156" s="17">
        <v>2023</v>
      </c>
      <c r="J156" s="21">
        <v>45167</v>
      </c>
      <c r="K156" s="21"/>
      <c r="L156" s="21">
        <v>45532</v>
      </c>
      <c r="M156" s="17"/>
      <c r="N156" s="17"/>
      <c r="O156" s="22">
        <v>7845.66</v>
      </c>
      <c r="P156" s="22">
        <f>O156*12</f>
        <v>94147.92</v>
      </c>
      <c r="Q156" s="23">
        <v>784.57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32</v>
      </c>
      <c r="B157" s="35" t="s">
        <v>311</v>
      </c>
      <c r="C157" s="36">
        <v>10624354000160</v>
      </c>
      <c r="D157" s="18" t="s">
        <v>132</v>
      </c>
      <c r="E157" s="17" t="s">
        <v>312</v>
      </c>
      <c r="F157" s="17" t="s">
        <v>313</v>
      </c>
      <c r="G157" s="17" t="s">
        <v>27</v>
      </c>
      <c r="H157" s="20" t="s">
        <v>51</v>
      </c>
      <c r="I157" s="17">
        <v>2023</v>
      </c>
      <c r="J157" s="21">
        <v>45167</v>
      </c>
      <c r="K157" s="21"/>
      <c r="L157" s="21">
        <v>45532</v>
      </c>
      <c r="M157" s="17" t="s">
        <v>31</v>
      </c>
      <c r="N157" s="17"/>
      <c r="O157" s="22">
        <v>8386.98</v>
      </c>
      <c r="P157" s="22">
        <f>O157*12</f>
        <v>100643.76</v>
      </c>
      <c r="Q157" s="23">
        <v>784.57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14.1" customHeight="1" x14ac:dyDescent="0.3">
      <c r="A158" s="51" t="s">
        <v>287</v>
      </c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2"/>
      <c r="N158" s="2"/>
      <c r="O158" s="2"/>
      <c r="P158" s="2"/>
      <c r="Q158" s="37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1:38" ht="14.1" customHeight="1" x14ac:dyDescent="0.3">
      <c r="A159" s="52" t="s">
        <v>288</v>
      </c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2"/>
      <c r="N159" s="2"/>
      <c r="O159" s="2"/>
      <c r="P159" s="2"/>
      <c r="Q159" s="37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spans="1:38" ht="14.1" customHeight="1" x14ac:dyDescent="0.3">
      <c r="A160" s="52" t="s">
        <v>289</v>
      </c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2"/>
      <c r="N160" s="2"/>
      <c r="O160" s="2"/>
      <c r="P160" s="2"/>
      <c r="Q160" s="3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ht="14.1" customHeight="1" x14ac:dyDescent="0.3">
      <c r="A161" s="52" t="s">
        <v>290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2" t="s">
        <v>291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2" t="s">
        <v>292</v>
      </c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2" t="s">
        <v>293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2" t="s">
        <v>294</v>
      </c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2" t="s">
        <v>295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2" t="s">
        <v>296</v>
      </c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2" t="s">
        <v>297</v>
      </c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2" t="s">
        <v>298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2" t="s">
        <v>299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2" t="s">
        <v>300</v>
      </c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2" t="s">
        <v>301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2" t="s">
        <v>302</v>
      </c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2" t="s">
        <v>303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2" t="s">
        <v>304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2" t="s">
        <v>305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2" t="s">
        <v>306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3" t="s">
        <v>307</v>
      </c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x14ac:dyDescent="0.3">
      <c r="A179" s="2"/>
      <c r="B179" s="2"/>
      <c r="C179" s="38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x14ac:dyDescent="0.3">
      <c r="A180" s="2"/>
      <c r="B180" s="2"/>
      <c r="C180" s="38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38"/>
      <c r="D184" s="2"/>
      <c r="E184" s="39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38"/>
      <c r="D185" s="2"/>
      <c r="E185" s="39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38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</sheetData>
  <mergeCells count="27">
    <mergeCell ref="A178:L178"/>
    <mergeCell ref="A173:L173"/>
    <mergeCell ref="A174:L174"/>
    <mergeCell ref="A175:L175"/>
    <mergeCell ref="A176:L176"/>
    <mergeCell ref="A177:L177"/>
    <mergeCell ref="A168:L168"/>
    <mergeCell ref="A169:L169"/>
    <mergeCell ref="A170:L170"/>
    <mergeCell ref="A171:L171"/>
    <mergeCell ref="A172:L172"/>
    <mergeCell ref="A163:L163"/>
    <mergeCell ref="A164:L164"/>
    <mergeCell ref="A165:L165"/>
    <mergeCell ref="A166:L166"/>
    <mergeCell ref="A167:L167"/>
    <mergeCell ref="A158:L158"/>
    <mergeCell ref="A159:L159"/>
    <mergeCell ref="A160:L160"/>
    <mergeCell ref="A161:L161"/>
    <mergeCell ref="A162:L16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57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5"/>
  <sheetViews>
    <sheetView zoomScale="90" zoomScaleNormal="90" workbookViewId="0">
      <pane xSplit="2" ySplit="5" topLeftCell="J150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111.109375" customWidth="1"/>
    <col min="3" max="3" width="25" customWidth="1"/>
    <col min="4" max="4" width="255.664062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49" t="s">
        <v>3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34045.449999999997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17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34045.449999999997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v>626836.31999999995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v>626836.31999999995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71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/>
      <c r="N29" s="17"/>
      <c r="O29" s="22">
        <v>5188</v>
      </c>
      <c r="P29" s="22">
        <v>62256</v>
      </c>
      <c r="Q29" s="23">
        <v>45265.01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74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 t="s">
        <v>31</v>
      </c>
      <c r="N30" s="17"/>
      <c r="O30" s="22">
        <v>5188</v>
      </c>
      <c r="P30" s="22">
        <v>62256</v>
      </c>
      <c r="Q30" s="23">
        <v>57607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75</v>
      </c>
      <c r="G31" s="17" t="s">
        <v>27</v>
      </c>
      <c r="H31" s="20" t="s">
        <v>72</v>
      </c>
      <c r="I31" s="17">
        <v>2017</v>
      </c>
      <c r="J31" s="21">
        <v>42816</v>
      </c>
      <c r="K31" s="21" t="s">
        <v>31</v>
      </c>
      <c r="L31" s="21">
        <v>43545</v>
      </c>
      <c r="M31" s="17"/>
      <c r="N31" s="17" t="s">
        <v>31</v>
      </c>
      <c r="O31" s="22">
        <v>5295.8</v>
      </c>
      <c r="P31" s="22">
        <v>63549.599999999999</v>
      </c>
      <c r="Q31" s="23" t="s">
        <v>34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76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33</v>
      </c>
      <c r="N32" s="17"/>
      <c r="O32" s="22">
        <v>5295.8</v>
      </c>
      <c r="P32" s="22">
        <v>63549.599999999999</v>
      </c>
      <c r="Q32" s="23">
        <v>61207.83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77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37</v>
      </c>
      <c r="N33" s="17"/>
      <c r="O33" s="22">
        <v>5295.8</v>
      </c>
      <c r="P33" s="22">
        <v>63549.599999999999</v>
      </c>
      <c r="Q33" s="23">
        <v>59498.58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78</v>
      </c>
      <c r="G34" s="17" t="s">
        <v>27</v>
      </c>
      <c r="H34" s="20" t="s">
        <v>72</v>
      </c>
      <c r="I34" s="17">
        <v>2017</v>
      </c>
      <c r="J34" s="21">
        <v>42816</v>
      </c>
      <c r="K34" s="21" t="s">
        <v>33</v>
      </c>
      <c r="L34" s="21">
        <v>43911</v>
      </c>
      <c r="M34" s="17"/>
      <c r="N34" s="17" t="s">
        <v>33</v>
      </c>
      <c r="O34" s="22">
        <v>5044</v>
      </c>
      <c r="P34" s="22">
        <v>60528</v>
      </c>
      <c r="Q34" s="23" t="s">
        <v>34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79</v>
      </c>
      <c r="G35" s="17" t="s">
        <v>27</v>
      </c>
      <c r="H35" s="20" t="s">
        <v>72</v>
      </c>
      <c r="I35" s="17">
        <v>2017</v>
      </c>
      <c r="J35" s="21">
        <v>42816</v>
      </c>
      <c r="K35" s="21"/>
      <c r="L35" s="21">
        <v>43911</v>
      </c>
      <c r="M35" s="17" t="s">
        <v>41</v>
      </c>
      <c r="N35" s="17"/>
      <c r="O35" s="22">
        <v>5044</v>
      </c>
      <c r="P35" s="22">
        <v>60528</v>
      </c>
      <c r="Q35" s="23">
        <v>60528.480000000003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80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37</v>
      </c>
      <c r="L36" s="21">
        <v>44276</v>
      </c>
      <c r="M36" s="17"/>
      <c r="N36" s="17" t="s">
        <v>37</v>
      </c>
      <c r="O36" s="22">
        <v>4933.32</v>
      </c>
      <c r="P36" s="22">
        <v>59199.839999999997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81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82</v>
      </c>
      <c r="L37" s="21">
        <v>44641</v>
      </c>
      <c r="M37" s="17"/>
      <c r="N37" s="17" t="s">
        <v>41</v>
      </c>
      <c r="O37" s="22">
        <v>5044.04</v>
      </c>
      <c r="P37" s="22">
        <v>60528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83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/>
      <c r="M38" s="17" t="s">
        <v>43</v>
      </c>
      <c r="N38" s="17"/>
      <c r="O38" s="22">
        <v>5044.04</v>
      </c>
      <c r="P38" s="22">
        <v>60528</v>
      </c>
      <c r="Q38" s="23">
        <v>43185.83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84</v>
      </c>
      <c r="G39" s="17" t="s">
        <v>27</v>
      </c>
      <c r="H39" s="20" t="s">
        <v>72</v>
      </c>
      <c r="I39" s="17">
        <v>2017</v>
      </c>
      <c r="J39" s="21">
        <v>42816</v>
      </c>
      <c r="K39" s="21" t="s">
        <v>43</v>
      </c>
      <c r="L39" s="21">
        <v>45006</v>
      </c>
      <c r="M39" s="17"/>
      <c r="N39" s="17" t="s">
        <v>43</v>
      </c>
      <c r="O39" s="22">
        <v>5044.04</v>
      </c>
      <c r="P39" s="22">
        <v>60528</v>
      </c>
      <c r="Q39" s="23" t="s">
        <v>34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88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/>
      <c r="N40" s="17"/>
      <c r="O40" s="22">
        <v>6235.6</v>
      </c>
      <c r="P40" s="22">
        <v>74827.199999999997</v>
      </c>
      <c r="Q40" s="23">
        <v>9012.7999999999993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90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 t="s">
        <v>31</v>
      </c>
      <c r="N41" s="17"/>
      <c r="O41" s="22">
        <v>6235.6</v>
      </c>
      <c r="P41" s="22">
        <v>74827.199999999997</v>
      </c>
      <c r="Q41" s="23">
        <v>46845.03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91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31</v>
      </c>
      <c r="L42" s="21">
        <v>43738</v>
      </c>
      <c r="M42" s="17"/>
      <c r="N42" s="17" t="s">
        <v>31</v>
      </c>
      <c r="O42" s="22">
        <v>6460.51</v>
      </c>
      <c r="P42" s="22">
        <v>77526.12</v>
      </c>
      <c r="Q42" s="23" t="s">
        <v>34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92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33</v>
      </c>
      <c r="L43" s="21">
        <v>44104</v>
      </c>
      <c r="M43" s="17"/>
      <c r="N43" s="17"/>
      <c r="O43" s="22">
        <v>6460.51</v>
      </c>
      <c r="P43" s="22">
        <v>77526.12</v>
      </c>
      <c r="Q43" s="23">
        <v>9182.25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93</v>
      </c>
      <c r="G44" s="17" t="s">
        <v>27</v>
      </c>
      <c r="H44" s="20" t="s">
        <v>89</v>
      </c>
      <c r="I44" s="17">
        <v>2017</v>
      </c>
      <c r="J44" s="21">
        <v>43375</v>
      </c>
      <c r="K44" s="21"/>
      <c r="L44" s="21">
        <v>44104</v>
      </c>
      <c r="M44" s="17" t="s">
        <v>33</v>
      </c>
      <c r="N44" s="17"/>
      <c r="O44" s="22">
        <v>6460.51</v>
      </c>
      <c r="P44" s="22">
        <v>77526.12</v>
      </c>
      <c r="Q44" s="23">
        <v>51930.19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94</v>
      </c>
      <c r="G45" s="17" t="s">
        <v>27</v>
      </c>
      <c r="H45" s="20" t="s">
        <v>89</v>
      </c>
      <c r="I45" s="17">
        <v>2017</v>
      </c>
      <c r="J45" s="21">
        <v>43375</v>
      </c>
      <c r="K45" s="21" t="s">
        <v>37</v>
      </c>
      <c r="L45" s="21">
        <v>44469</v>
      </c>
      <c r="M45" s="17"/>
      <c r="N45" s="17"/>
      <c r="O45" s="22">
        <v>6460.51</v>
      </c>
      <c r="P45" s="22">
        <v>77526.12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95</v>
      </c>
      <c r="G46" s="17" t="s">
        <v>27</v>
      </c>
      <c r="H46" s="20" t="s">
        <v>89</v>
      </c>
      <c r="I46" s="17">
        <v>2017</v>
      </c>
      <c r="J46" s="21">
        <v>43375</v>
      </c>
      <c r="K46" s="21"/>
      <c r="L46" s="21">
        <v>44469</v>
      </c>
      <c r="M46" s="17" t="s">
        <v>37</v>
      </c>
      <c r="N46" s="17"/>
      <c r="O46" s="22">
        <v>6460.51</v>
      </c>
      <c r="P46" s="22">
        <v>77526.12</v>
      </c>
      <c r="Q46" s="23">
        <v>42939.77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96</v>
      </c>
      <c r="G47" s="17" t="s">
        <v>27</v>
      </c>
      <c r="H47" s="20" t="s">
        <v>89</v>
      </c>
      <c r="I47" s="17">
        <v>2017</v>
      </c>
      <c r="J47" s="21">
        <v>43375</v>
      </c>
      <c r="K47" s="21" t="s">
        <v>41</v>
      </c>
      <c r="L47" s="21">
        <v>44834</v>
      </c>
      <c r="M47" s="17"/>
      <c r="N47" s="17"/>
      <c r="O47" s="22">
        <v>6460.51</v>
      </c>
      <c r="P47" s="22">
        <v>77526.12</v>
      </c>
      <c r="Q47" s="23" t="s">
        <v>34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97</v>
      </c>
      <c r="G48" s="17" t="s">
        <v>27</v>
      </c>
      <c r="H48" s="20" t="s">
        <v>89</v>
      </c>
      <c r="I48" s="17">
        <v>2017</v>
      </c>
      <c r="J48" s="21">
        <v>43375</v>
      </c>
      <c r="K48" s="21"/>
      <c r="L48" s="21">
        <v>44834</v>
      </c>
      <c r="M48" s="17"/>
      <c r="N48" s="17"/>
      <c r="O48" s="22">
        <v>6460.51</v>
      </c>
      <c r="P48" s="22">
        <v>77526.12</v>
      </c>
      <c r="Q48" s="23">
        <v>30782.43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98</v>
      </c>
      <c r="G49" s="17" t="s">
        <v>27</v>
      </c>
      <c r="H49" s="20" t="s">
        <v>89</v>
      </c>
      <c r="I49" s="17">
        <v>2017</v>
      </c>
      <c r="J49" s="21">
        <v>43375</v>
      </c>
      <c r="K49" s="21" t="s">
        <v>43</v>
      </c>
      <c r="L49" s="21">
        <v>45199</v>
      </c>
      <c r="M49" s="17"/>
      <c r="N49" s="17"/>
      <c r="O49" s="22">
        <v>6460.51</v>
      </c>
      <c r="P49" s="22">
        <v>77526.12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99</v>
      </c>
      <c r="G50" s="17" t="s">
        <v>27</v>
      </c>
      <c r="H50" s="20" t="s">
        <v>89</v>
      </c>
      <c r="I50" s="17">
        <v>2017</v>
      </c>
      <c r="J50" s="21">
        <v>43375</v>
      </c>
      <c r="K50" s="21"/>
      <c r="L50" s="21">
        <v>45199</v>
      </c>
      <c r="M50" s="17" t="s">
        <v>43</v>
      </c>
      <c r="N50" s="17"/>
      <c r="O50" s="22">
        <v>6460.51</v>
      </c>
      <c r="P50" s="22">
        <v>77526.12</v>
      </c>
      <c r="Q50" s="23">
        <v>30217.81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102</v>
      </c>
      <c r="G51" s="17" t="s">
        <v>27</v>
      </c>
      <c r="H51" s="20" t="s">
        <v>103</v>
      </c>
      <c r="I51" s="17">
        <v>2017</v>
      </c>
      <c r="J51" s="21">
        <v>43095</v>
      </c>
      <c r="K51" s="21"/>
      <c r="L51" s="21">
        <v>43094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104</v>
      </c>
      <c r="G52" s="17" t="s">
        <v>27</v>
      </c>
      <c r="H52" s="20" t="s">
        <v>103</v>
      </c>
      <c r="I52" s="17">
        <v>2017</v>
      </c>
      <c r="J52" s="21">
        <v>43095</v>
      </c>
      <c r="K52" s="21" t="s">
        <v>31</v>
      </c>
      <c r="L52" s="21">
        <v>43459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105</v>
      </c>
      <c r="G53" s="17" t="s">
        <v>27</v>
      </c>
      <c r="H53" s="20" t="s">
        <v>103</v>
      </c>
      <c r="I53" s="17">
        <v>2017</v>
      </c>
      <c r="J53" s="21">
        <v>43095</v>
      </c>
      <c r="K53" s="21"/>
      <c r="L53" s="21"/>
      <c r="M53" s="17" t="s">
        <v>31</v>
      </c>
      <c r="N53" s="17"/>
      <c r="O53" s="22">
        <v>6400</v>
      </c>
      <c r="P53" s="22">
        <v>76800</v>
      </c>
      <c r="Q53" s="23">
        <v>70400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106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33</v>
      </c>
      <c r="L54" s="21">
        <v>43824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107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37</v>
      </c>
      <c r="L55" s="21">
        <v>44190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108</v>
      </c>
      <c r="G56" s="17" t="s">
        <v>27</v>
      </c>
      <c r="H56" s="20" t="s">
        <v>103</v>
      </c>
      <c r="I56" s="17">
        <v>2017</v>
      </c>
      <c r="J56" s="21">
        <v>43095</v>
      </c>
      <c r="K56" s="21"/>
      <c r="L56" s="21">
        <v>44555</v>
      </c>
      <c r="M56" s="17" t="s">
        <v>33</v>
      </c>
      <c r="N56" s="17"/>
      <c r="O56" s="22">
        <v>6400</v>
      </c>
      <c r="P56" s="22">
        <v>76800</v>
      </c>
      <c r="Q56" s="23">
        <v>76800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109</v>
      </c>
      <c r="G57" s="17" t="s">
        <v>27</v>
      </c>
      <c r="H57" s="20" t="s">
        <v>103</v>
      </c>
      <c r="I57" s="17">
        <v>2017</v>
      </c>
      <c r="J57" s="21">
        <v>43095</v>
      </c>
      <c r="K57" s="21" t="s">
        <v>41</v>
      </c>
      <c r="L57" s="21">
        <v>44920</v>
      </c>
      <c r="M57" s="17"/>
      <c r="N57" s="17"/>
      <c r="O57" s="22">
        <v>6400</v>
      </c>
      <c r="P57" s="22">
        <v>76800</v>
      </c>
      <c r="Q57" s="23" t="s">
        <v>34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110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 t="s">
        <v>37</v>
      </c>
      <c r="N58" s="17"/>
      <c r="O58" s="22">
        <v>6400</v>
      </c>
      <c r="P58" s="22">
        <v>76800</v>
      </c>
      <c r="Q58" s="23">
        <v>76800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111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/>
      <c r="N59" s="17"/>
      <c r="O59" s="22">
        <v>6400</v>
      </c>
      <c r="P59" s="22">
        <v>76800</v>
      </c>
      <c r="Q59" s="23">
        <v>57600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112</v>
      </c>
      <c r="G60" s="17" t="s">
        <v>27</v>
      </c>
      <c r="H60" s="20" t="s">
        <v>103</v>
      </c>
      <c r="I60" s="17">
        <v>2017</v>
      </c>
      <c r="J60" s="21">
        <v>43095</v>
      </c>
      <c r="K60" s="21" t="s">
        <v>43</v>
      </c>
      <c r="L60" s="21">
        <v>45285</v>
      </c>
      <c r="M60" s="17"/>
      <c r="N60" s="17"/>
      <c r="O60" s="22">
        <v>6400</v>
      </c>
      <c r="P60" s="22">
        <v>76800</v>
      </c>
      <c r="Q60" s="23"/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113</v>
      </c>
      <c r="G61" s="17" t="s">
        <v>27</v>
      </c>
      <c r="H61" s="20" t="s">
        <v>103</v>
      </c>
      <c r="I61" s="17">
        <v>2017</v>
      </c>
      <c r="J61" s="21">
        <v>43095</v>
      </c>
      <c r="K61" s="21"/>
      <c r="L61" s="21">
        <v>45285</v>
      </c>
      <c r="M61" s="17" t="s">
        <v>114</v>
      </c>
      <c r="N61" s="17"/>
      <c r="O61" s="22">
        <v>6400</v>
      </c>
      <c r="P61" s="22">
        <v>76800</v>
      </c>
      <c r="Q61" s="23">
        <v>57600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118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/>
      <c r="N62" s="17"/>
      <c r="O62" s="22">
        <v>1000</v>
      </c>
      <c r="P62" s="22">
        <v>12000</v>
      </c>
      <c r="Q62" s="23">
        <v>2012.16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120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 t="s">
        <v>31</v>
      </c>
      <c r="N63" s="17"/>
      <c r="O63" s="22">
        <v>1000</v>
      </c>
      <c r="P63" s="22">
        <v>12000</v>
      </c>
      <c r="Q63" s="23">
        <v>4334.1400000000003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121</v>
      </c>
      <c r="G64" s="17" t="s">
        <v>119</v>
      </c>
      <c r="H64" s="20" t="s">
        <v>72</v>
      </c>
      <c r="I64" s="17">
        <v>2018</v>
      </c>
      <c r="J64" s="21">
        <v>43262</v>
      </c>
      <c r="K64" s="21" t="s">
        <v>31</v>
      </c>
      <c r="L64" s="21">
        <v>43992</v>
      </c>
      <c r="M64" s="17"/>
      <c r="N64" s="17" t="s">
        <v>31</v>
      </c>
      <c r="O64" s="22">
        <v>627.11</v>
      </c>
      <c r="P64" s="22">
        <v>7525.37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122</v>
      </c>
      <c r="G65" s="17" t="s">
        <v>119</v>
      </c>
      <c r="H65" s="20" t="s">
        <v>72</v>
      </c>
      <c r="I65" s="17">
        <v>2018</v>
      </c>
      <c r="J65" s="21">
        <v>43262</v>
      </c>
      <c r="K65" s="21"/>
      <c r="L65" s="21">
        <v>43992</v>
      </c>
      <c r="M65" s="17" t="s">
        <v>33</v>
      </c>
      <c r="N65" s="17"/>
      <c r="O65" s="22">
        <v>627.11</v>
      </c>
      <c r="P65" s="22">
        <v>7525.37</v>
      </c>
      <c r="Q65" s="23">
        <v>222.01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123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33</v>
      </c>
      <c r="L66" s="21">
        <v>44357</v>
      </c>
      <c r="M66" s="17"/>
      <c r="N66" s="17" t="s">
        <v>33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124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37</v>
      </c>
      <c r="L67" s="21">
        <v>44722</v>
      </c>
      <c r="M67" s="17"/>
      <c r="N67" s="17" t="s">
        <v>37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125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126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127</v>
      </c>
      <c r="G70" s="17" t="s">
        <v>119</v>
      </c>
      <c r="H70" s="20" t="s">
        <v>72</v>
      </c>
      <c r="I70" s="17">
        <v>2018</v>
      </c>
      <c r="J70" s="21">
        <v>43262</v>
      </c>
      <c r="K70" s="21" t="s">
        <v>41</v>
      </c>
      <c r="L70" s="21">
        <v>45087</v>
      </c>
      <c r="M70" s="17"/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x14ac:dyDescent="0.3">
      <c r="A71" s="17">
        <v>8</v>
      </c>
      <c r="B71" s="18" t="s">
        <v>115</v>
      </c>
      <c r="C71" s="19">
        <v>126621000116</v>
      </c>
      <c r="D71" s="18" t="s">
        <v>116</v>
      </c>
      <c r="E71" s="17" t="s">
        <v>128</v>
      </c>
      <c r="F71" s="17" t="s">
        <v>129</v>
      </c>
      <c r="G71" s="17" t="s">
        <v>27</v>
      </c>
      <c r="H71" s="20" t="s">
        <v>130</v>
      </c>
      <c r="I71" s="17">
        <v>2023</v>
      </c>
      <c r="J71" s="21">
        <v>45088</v>
      </c>
      <c r="K71" s="21"/>
      <c r="L71" s="21">
        <v>45453</v>
      </c>
      <c r="M71" s="17"/>
      <c r="N71" s="17"/>
      <c r="O71" s="22">
        <v>627.11</v>
      </c>
      <c r="P71" s="22">
        <v>7525.37</v>
      </c>
      <c r="Q71" s="23">
        <v>0</v>
      </c>
      <c r="R71" s="17" t="s">
        <v>29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134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/>
      <c r="N72" s="17"/>
      <c r="O72" s="22">
        <v>6249.3</v>
      </c>
      <c r="P72" s="22">
        <v>74991.600000000006</v>
      </c>
      <c r="Q72" s="23">
        <v>24580.560000000001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136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 t="s">
        <v>31</v>
      </c>
      <c r="N73" s="17"/>
      <c r="O73" s="22">
        <v>6249.3</v>
      </c>
      <c r="P73" s="22">
        <v>74991.600000000006</v>
      </c>
      <c r="Q73" s="23">
        <v>79451.22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137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138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139</v>
      </c>
      <c r="G76" s="17" t="s">
        <v>27</v>
      </c>
      <c r="H76" s="20" t="s">
        <v>135</v>
      </c>
      <c r="I76" s="17">
        <v>2018</v>
      </c>
      <c r="J76" s="21">
        <v>43341</v>
      </c>
      <c r="K76" s="21"/>
      <c r="L76" s="21">
        <v>44071</v>
      </c>
      <c r="M76" s="17" t="s">
        <v>33</v>
      </c>
      <c r="N76" s="17"/>
      <c r="O76" s="22">
        <v>6654.72</v>
      </c>
      <c r="P76" s="22">
        <v>79856.639999999999</v>
      </c>
      <c r="Q76" s="23">
        <v>79856.639999999999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140</v>
      </c>
      <c r="G77" s="17" t="s">
        <v>27</v>
      </c>
      <c r="H77" s="20" t="s">
        <v>135</v>
      </c>
      <c r="I77" s="17">
        <v>2018</v>
      </c>
      <c r="J77" s="21">
        <v>43341</v>
      </c>
      <c r="K77" s="21" t="s">
        <v>33</v>
      </c>
      <c r="L77" s="21">
        <v>44436</v>
      </c>
      <c r="M77" s="17"/>
      <c r="N77" s="17"/>
      <c r="O77" s="22">
        <v>6654.72</v>
      </c>
      <c r="P77" s="22">
        <v>79856.639999999999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141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37</v>
      </c>
      <c r="N78" s="17"/>
      <c r="O78" s="22">
        <v>7296.54</v>
      </c>
      <c r="P78" s="22">
        <v>87558.48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142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41</v>
      </c>
      <c r="N79" s="17"/>
      <c r="O79" s="22">
        <v>7296.54</v>
      </c>
      <c r="P79" s="22">
        <v>87558.48</v>
      </c>
      <c r="Q79" s="23">
        <v>87517.29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143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43</v>
      </c>
      <c r="N80" s="17"/>
      <c r="O80" s="22">
        <v>7296.54</v>
      </c>
      <c r="P80" s="22">
        <v>87558.48</v>
      </c>
      <c r="Q80" s="23">
        <v>3193.35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144</v>
      </c>
      <c r="G81" s="17" t="s">
        <v>27</v>
      </c>
      <c r="H81" s="20" t="s">
        <v>135</v>
      </c>
      <c r="I81" s="17">
        <v>2018</v>
      </c>
      <c r="J81" s="21">
        <v>43341</v>
      </c>
      <c r="K81" s="21" t="s">
        <v>37</v>
      </c>
      <c r="L81" s="21">
        <v>44801</v>
      </c>
      <c r="M81" s="17"/>
      <c r="N81" s="17" t="s">
        <v>37</v>
      </c>
      <c r="O81" s="22">
        <v>7296.54</v>
      </c>
      <c r="P81" s="22">
        <v>87558.48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145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44801</v>
      </c>
      <c r="M82" s="17"/>
      <c r="N82" s="17"/>
      <c r="O82" s="22">
        <v>7296.54</v>
      </c>
      <c r="P82" s="22">
        <v>87558.48</v>
      </c>
      <c r="Q82" s="23">
        <v>80046.899999999994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146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8004.78</v>
      </c>
      <c r="P83" s="22">
        <v>96057.36</v>
      </c>
      <c r="Q83" s="23" t="s">
        <v>34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8584.2000000000007</v>
      </c>
      <c r="P84" s="22">
        <f>O84*12</f>
        <v>103010.40000000001</v>
      </c>
      <c r="Q84" s="23">
        <v>68091.490000000005</v>
      </c>
      <c r="R84" s="17" t="s">
        <v>29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151</v>
      </c>
      <c r="G85" s="17" t="s">
        <v>27</v>
      </c>
      <c r="H85" s="20" t="s">
        <v>28</v>
      </c>
      <c r="I85" s="17">
        <v>2019</v>
      </c>
      <c r="J85" s="21">
        <v>43585</v>
      </c>
      <c r="K85" s="21"/>
      <c r="L85" s="21">
        <v>43950</v>
      </c>
      <c r="M85" s="17"/>
      <c r="N85" s="17"/>
      <c r="O85" s="22">
        <v>2945.6</v>
      </c>
      <c r="P85" s="22">
        <v>35347.24</v>
      </c>
      <c r="Q85" s="23">
        <v>14689.75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152</v>
      </c>
      <c r="G86" s="17" t="s">
        <v>27</v>
      </c>
      <c r="H86" s="20" t="s">
        <v>28</v>
      </c>
      <c r="I86" s="17">
        <v>2019</v>
      </c>
      <c r="J86" s="21">
        <v>43585</v>
      </c>
      <c r="K86" s="21" t="s">
        <v>31</v>
      </c>
      <c r="L86" s="21">
        <v>44315</v>
      </c>
      <c r="M86" s="17"/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153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31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154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33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155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33</v>
      </c>
      <c r="L89" s="21">
        <v>44680</v>
      </c>
      <c r="M89" s="17"/>
      <c r="N89" s="17" t="s">
        <v>33</v>
      </c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156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157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>
        <v>0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161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/>
      <c r="N92" s="17"/>
      <c r="O92" s="22">
        <v>2500</v>
      </c>
      <c r="P92" s="22">
        <v>30000</v>
      </c>
      <c r="Q92" s="23">
        <v>18333.330000000002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162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 t="s">
        <v>31</v>
      </c>
      <c r="N93" s="17"/>
      <c r="O93" s="22">
        <v>2500</v>
      </c>
      <c r="P93" s="22">
        <v>30000</v>
      </c>
      <c r="Q93" s="23">
        <v>29916.67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163</v>
      </c>
      <c r="G94" s="17" t="s">
        <v>27</v>
      </c>
      <c r="H94" s="20" t="s">
        <v>72</v>
      </c>
      <c r="I94" s="17">
        <v>2019</v>
      </c>
      <c r="J94" s="21">
        <v>43607</v>
      </c>
      <c r="K94" s="21" t="s">
        <v>31</v>
      </c>
      <c r="L94" s="21">
        <v>44337</v>
      </c>
      <c r="M94" s="17"/>
      <c r="N94" s="17"/>
      <c r="O94" s="22">
        <v>2500</v>
      </c>
      <c r="P94" s="22">
        <v>30000</v>
      </c>
      <c r="Q94" s="23" t="s">
        <v>34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164</v>
      </c>
      <c r="G95" s="17" t="s">
        <v>27</v>
      </c>
      <c r="H95" s="20" t="s">
        <v>72</v>
      </c>
      <c r="I95" s="17">
        <v>2019</v>
      </c>
      <c r="J95" s="21">
        <v>43607</v>
      </c>
      <c r="K95" s="21"/>
      <c r="L95" s="21">
        <v>44337</v>
      </c>
      <c r="M95" s="17" t="s">
        <v>33</v>
      </c>
      <c r="N95" s="17"/>
      <c r="O95" s="22">
        <v>2500</v>
      </c>
      <c r="P95" s="22">
        <v>30000</v>
      </c>
      <c r="Q95" s="23">
        <v>30000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165</v>
      </c>
      <c r="G96" s="17" t="s">
        <v>27</v>
      </c>
      <c r="H96" s="20" t="s">
        <v>72</v>
      </c>
      <c r="I96" s="17">
        <v>2019</v>
      </c>
      <c r="J96" s="21">
        <v>43607</v>
      </c>
      <c r="K96" s="21" t="s">
        <v>33</v>
      </c>
      <c r="L96" s="21">
        <v>44702</v>
      </c>
      <c r="M96" s="17"/>
      <c r="N96" s="17"/>
      <c r="O96" s="22">
        <v>2500</v>
      </c>
      <c r="P96" s="22">
        <v>30000</v>
      </c>
      <c r="Q96" s="23" t="s">
        <v>34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166</v>
      </c>
      <c r="G97" s="17" t="s">
        <v>27</v>
      </c>
      <c r="H97" s="20" t="s">
        <v>72</v>
      </c>
      <c r="I97" s="17">
        <v>2019</v>
      </c>
      <c r="J97" s="21">
        <v>43607</v>
      </c>
      <c r="K97" s="21"/>
      <c r="L97" s="21">
        <v>44702</v>
      </c>
      <c r="M97" s="17" t="s">
        <v>37</v>
      </c>
      <c r="N97" s="17"/>
      <c r="O97" s="22">
        <v>2500</v>
      </c>
      <c r="P97" s="22">
        <v>30000</v>
      </c>
      <c r="Q97" s="23">
        <v>25000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167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37</v>
      </c>
      <c r="L98" s="21">
        <v>45067</v>
      </c>
      <c r="M98" s="17"/>
      <c r="N98" s="17"/>
      <c r="O98" s="22">
        <v>2500</v>
      </c>
      <c r="P98" s="22">
        <v>30000</v>
      </c>
      <c r="Q98" s="23" t="s">
        <v>34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26" t="s">
        <v>160</v>
      </c>
      <c r="F99" s="17" t="s">
        <v>168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41</v>
      </c>
      <c r="L99" s="21">
        <v>45433</v>
      </c>
      <c r="M99" s="17"/>
      <c r="N99" s="17" t="s">
        <v>41</v>
      </c>
      <c r="O99" s="22">
        <v>2644.36</v>
      </c>
      <c r="P99" s="22">
        <v>31732.32</v>
      </c>
      <c r="Q99" s="23">
        <v>23654.880000000001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27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172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/>
      <c r="N100" s="17"/>
      <c r="O100" s="22">
        <v>3735</v>
      </c>
      <c r="P100" s="22">
        <v>44820</v>
      </c>
      <c r="Q100" s="23">
        <v>2783.15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27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31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27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33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27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174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/>
      <c r="N103" s="17"/>
      <c r="O103" s="22">
        <v>3735</v>
      </c>
      <c r="P103" s="22">
        <v>44820</v>
      </c>
      <c r="Q103" s="23">
        <v>8452.61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27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308</v>
      </c>
      <c r="G104" s="17" t="s">
        <v>27</v>
      </c>
      <c r="H104" s="20" t="s">
        <v>135</v>
      </c>
      <c r="I104" s="17">
        <v>2020</v>
      </c>
      <c r="J104" s="21">
        <v>44053</v>
      </c>
      <c r="K104" s="21" t="s">
        <v>31</v>
      </c>
      <c r="L104" s="21">
        <v>45513</v>
      </c>
      <c r="M104" s="17"/>
      <c r="N104" s="17" t="s">
        <v>31</v>
      </c>
      <c r="O104" s="22">
        <f>P104/12</f>
        <v>1292.7</v>
      </c>
      <c r="P104" s="22">
        <v>15512.4</v>
      </c>
      <c r="Q104" s="23">
        <v>0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27.6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177</v>
      </c>
      <c r="G105" s="17" t="s">
        <v>27</v>
      </c>
      <c r="H105" s="20" t="s">
        <v>130</v>
      </c>
      <c r="I105" s="17">
        <v>2020</v>
      </c>
      <c r="J105" s="21">
        <v>44078</v>
      </c>
      <c r="K105" s="21"/>
      <c r="L105" s="21">
        <v>44442</v>
      </c>
      <c r="M105" s="17"/>
      <c r="N105" s="17"/>
      <c r="O105" s="22">
        <v>1636</v>
      </c>
      <c r="P105" s="22">
        <v>19632</v>
      </c>
      <c r="Q105" s="23">
        <v>2651.12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27.6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178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44807</v>
      </c>
      <c r="M106" s="17" t="s">
        <v>31</v>
      </c>
      <c r="N106" s="17"/>
      <c r="O106" s="22">
        <v>1636</v>
      </c>
      <c r="P106" s="22">
        <v>19632</v>
      </c>
      <c r="Q106" s="23">
        <v>5419.92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27.6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179</v>
      </c>
      <c r="G107" s="17" t="s">
        <v>27</v>
      </c>
      <c r="H107" s="20" t="s">
        <v>130</v>
      </c>
      <c r="I107" s="17">
        <v>2020</v>
      </c>
      <c r="J107" s="21">
        <v>44078</v>
      </c>
      <c r="K107" s="21" t="s">
        <v>31</v>
      </c>
      <c r="L107" s="21">
        <v>44807</v>
      </c>
      <c r="M107" s="17"/>
      <c r="N107" s="17"/>
      <c r="O107" s="22">
        <v>1636</v>
      </c>
      <c r="P107" s="22">
        <v>19632</v>
      </c>
      <c r="Q107" s="23">
        <v>7049.99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27.6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180</v>
      </c>
      <c r="G108" s="17" t="s">
        <v>27</v>
      </c>
      <c r="H108" s="20" t="s">
        <v>130</v>
      </c>
      <c r="I108" s="17">
        <v>2020</v>
      </c>
      <c r="J108" s="21">
        <v>44078</v>
      </c>
      <c r="K108" s="21"/>
      <c r="L108" s="21">
        <v>44807</v>
      </c>
      <c r="M108" s="17" t="s">
        <v>33</v>
      </c>
      <c r="N108" s="17"/>
      <c r="O108" s="22">
        <v>1636</v>
      </c>
      <c r="P108" s="22">
        <v>19632</v>
      </c>
      <c r="Q108" s="23">
        <v>10713.54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27.6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181</v>
      </c>
      <c r="G109" s="17" t="s">
        <v>27</v>
      </c>
      <c r="H109" s="20" t="s">
        <v>130</v>
      </c>
      <c r="I109" s="17">
        <v>2020</v>
      </c>
      <c r="J109" s="21">
        <v>44078</v>
      </c>
      <c r="K109" s="21" t="s">
        <v>33</v>
      </c>
      <c r="L109" s="21">
        <v>45172</v>
      </c>
      <c r="M109" s="17"/>
      <c r="N109" s="17"/>
      <c r="O109" s="22">
        <v>1962.7</v>
      </c>
      <c r="P109" s="22">
        <v>23552.43</v>
      </c>
      <c r="Q109" s="23" t="s">
        <v>34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27.6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182</v>
      </c>
      <c r="G110" s="17" t="s">
        <v>27</v>
      </c>
      <c r="H110" s="20" t="s">
        <v>130</v>
      </c>
      <c r="I110" s="17">
        <v>2020</v>
      </c>
      <c r="J110" s="21">
        <v>44078</v>
      </c>
      <c r="K110" s="21"/>
      <c r="L110" s="21">
        <v>45172</v>
      </c>
      <c r="M110" s="17" t="s">
        <v>37</v>
      </c>
      <c r="N110" s="17"/>
      <c r="O110" s="22">
        <v>1962.7</v>
      </c>
      <c r="P110" s="22">
        <v>23552.43</v>
      </c>
      <c r="Q110" s="23">
        <v>9950.27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27.6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17" t="s">
        <v>37</v>
      </c>
      <c r="L111" s="21">
        <v>45538</v>
      </c>
      <c r="M111" s="17"/>
      <c r="N111" s="17" t="s">
        <v>37</v>
      </c>
      <c r="O111" s="22">
        <f>P111/12</f>
        <v>2043.18</v>
      </c>
      <c r="P111" s="22">
        <v>24518.16</v>
      </c>
      <c r="Q111" s="23">
        <v>9950.27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14</v>
      </c>
      <c r="B112" s="18" t="s">
        <v>183</v>
      </c>
      <c r="C112" s="19">
        <v>9480880000115</v>
      </c>
      <c r="D112" s="18" t="s">
        <v>184</v>
      </c>
      <c r="E112" s="17" t="s">
        <v>185</v>
      </c>
      <c r="F112" s="17" t="s">
        <v>186</v>
      </c>
      <c r="G112" s="17" t="s">
        <v>27</v>
      </c>
      <c r="H112" s="20" t="s">
        <v>187</v>
      </c>
      <c r="I112" s="17">
        <v>2022</v>
      </c>
      <c r="J112" s="21">
        <v>44682</v>
      </c>
      <c r="K112" s="21"/>
      <c r="L112" s="21">
        <v>45046</v>
      </c>
      <c r="M112" s="17"/>
      <c r="N112" s="17"/>
      <c r="O112" s="22"/>
      <c r="P112" s="22">
        <v>71400</v>
      </c>
      <c r="Q112" s="23">
        <v>66136.89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188</v>
      </c>
      <c r="G113" s="17" t="s">
        <v>27</v>
      </c>
      <c r="H113" s="20" t="s">
        <v>187</v>
      </c>
      <c r="I113" s="17">
        <v>2022</v>
      </c>
      <c r="J113" s="21">
        <v>44682</v>
      </c>
      <c r="K113" s="21" t="s">
        <v>31</v>
      </c>
      <c r="L113" s="21">
        <v>45046</v>
      </c>
      <c r="M113" s="17"/>
      <c r="N113" s="17" t="s">
        <v>31</v>
      </c>
      <c r="O113" s="22"/>
      <c r="P113" s="22">
        <v>17850</v>
      </c>
      <c r="Q113" s="23"/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14</v>
      </c>
      <c r="B114" s="18" t="s">
        <v>189</v>
      </c>
      <c r="C114" s="19">
        <v>9480880000115</v>
      </c>
      <c r="D114" s="18" t="s">
        <v>184</v>
      </c>
      <c r="E114" s="17" t="s">
        <v>185</v>
      </c>
      <c r="F114" s="17" t="s">
        <v>190</v>
      </c>
      <c r="G114" s="17" t="s">
        <v>27</v>
      </c>
      <c r="H114" s="20" t="s">
        <v>187</v>
      </c>
      <c r="I114" s="17">
        <v>2022</v>
      </c>
      <c r="J114" s="21">
        <v>44682</v>
      </c>
      <c r="K114" s="21"/>
      <c r="L114" s="21">
        <v>45046</v>
      </c>
      <c r="M114" s="17" t="s">
        <v>31</v>
      </c>
      <c r="N114" s="17"/>
      <c r="O114" s="22"/>
      <c r="P114" s="22">
        <f>P113</f>
        <v>17850</v>
      </c>
      <c r="Q114" s="23">
        <v>12400.28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15</v>
      </c>
      <c r="B115" s="18" t="s">
        <v>189</v>
      </c>
      <c r="C115" s="19">
        <v>9480880000115</v>
      </c>
      <c r="D115" s="18" t="s">
        <v>191</v>
      </c>
      <c r="E115" s="17" t="s">
        <v>192</v>
      </c>
      <c r="F115" s="17" t="s">
        <v>193</v>
      </c>
      <c r="G115" s="17" t="s">
        <v>27</v>
      </c>
      <c r="H115" s="20" t="s">
        <v>194</v>
      </c>
      <c r="I115" s="17">
        <v>2023</v>
      </c>
      <c r="J115" s="21">
        <v>45061</v>
      </c>
      <c r="K115" s="21"/>
      <c r="L115" s="21">
        <v>45426</v>
      </c>
      <c r="M115" s="17"/>
      <c r="N115" s="17"/>
      <c r="O115" s="22">
        <f>P115/12</f>
        <v>6191.75</v>
      </c>
      <c r="P115" s="22">
        <v>74301</v>
      </c>
      <c r="Q115" s="23">
        <v>0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16</v>
      </c>
      <c r="B116" s="18" t="s">
        <v>195</v>
      </c>
      <c r="C116" s="19">
        <v>27595780000116</v>
      </c>
      <c r="D116" s="18" t="s">
        <v>196</v>
      </c>
      <c r="E116" s="17" t="s">
        <v>197</v>
      </c>
      <c r="F116" s="17" t="s">
        <v>198</v>
      </c>
      <c r="G116" s="17" t="s">
        <v>27</v>
      </c>
      <c r="H116" s="20" t="s">
        <v>28</v>
      </c>
      <c r="I116" s="17">
        <v>2021</v>
      </c>
      <c r="J116" s="21">
        <v>44272</v>
      </c>
      <c r="K116" s="21"/>
      <c r="L116" s="21">
        <v>45001</v>
      </c>
      <c r="M116" s="17"/>
      <c r="N116" s="17"/>
      <c r="O116" s="22">
        <v>4690</v>
      </c>
      <c r="P116" s="22">
        <v>56280</v>
      </c>
      <c r="Q116" s="23">
        <v>14270.44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199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23321.63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200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 t="s">
        <v>33</v>
      </c>
      <c r="N118" s="17"/>
      <c r="O118" s="22">
        <v>2737.02</v>
      </c>
      <c r="P118" s="22">
        <f>O118*12</f>
        <v>32844.239999999998</v>
      </c>
      <c r="Q118" s="23">
        <v>7663.66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s="25" customFormat="1" ht="27.6" x14ac:dyDescent="0.3">
      <c r="A119" s="17">
        <v>17</v>
      </c>
      <c r="B119" s="27" t="s">
        <v>201</v>
      </c>
      <c r="C119" s="19">
        <v>10921252000107</v>
      </c>
      <c r="D119" s="18" t="s">
        <v>202</v>
      </c>
      <c r="E119" s="17" t="s">
        <v>203</v>
      </c>
      <c r="F119" s="17" t="s">
        <v>204</v>
      </c>
      <c r="G119" s="17" t="s">
        <v>63</v>
      </c>
      <c r="H119" s="20" t="s">
        <v>205</v>
      </c>
      <c r="I119" s="17">
        <v>2022</v>
      </c>
      <c r="J119" s="21">
        <v>44719</v>
      </c>
      <c r="K119" s="21"/>
      <c r="L119" s="21">
        <v>45083</v>
      </c>
      <c r="M119" s="17"/>
      <c r="N119" s="17"/>
      <c r="O119" s="22"/>
      <c r="P119" s="22">
        <v>80999.97</v>
      </c>
      <c r="Q119" s="23">
        <v>7084.56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27.6" x14ac:dyDescent="0.3">
      <c r="A120" s="17">
        <v>17</v>
      </c>
      <c r="B120" s="27" t="s">
        <v>201</v>
      </c>
      <c r="C120" s="19">
        <v>10921252000107</v>
      </c>
      <c r="D120" s="18" t="s">
        <v>202</v>
      </c>
      <c r="E120" s="17" t="s">
        <v>203</v>
      </c>
      <c r="F120" s="17" t="s">
        <v>206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 t="s">
        <v>34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ht="27.6" x14ac:dyDescent="0.3">
      <c r="A121" s="17">
        <v>17</v>
      </c>
      <c r="B121" s="18" t="s">
        <v>201</v>
      </c>
      <c r="C121" s="19">
        <v>10921252000107</v>
      </c>
      <c r="D121" s="18" t="s">
        <v>207</v>
      </c>
      <c r="E121" s="17" t="s">
        <v>203</v>
      </c>
      <c r="F121" s="17" t="s">
        <v>208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>
        <v>6984.87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5"/>
      <c r="AH121" s="25"/>
      <c r="AI121" s="25"/>
      <c r="AJ121" s="25"/>
      <c r="AK121" s="25"/>
      <c r="AL121" s="25"/>
    </row>
    <row r="122" spans="1:38" s="25" customFormat="1" x14ac:dyDescent="0.3">
      <c r="A122" s="17">
        <v>18</v>
      </c>
      <c r="B122" s="18" t="s">
        <v>201</v>
      </c>
      <c r="C122" s="19">
        <v>10921252000107</v>
      </c>
      <c r="D122" s="18" t="s">
        <v>207</v>
      </c>
      <c r="E122" s="17" t="s">
        <v>209</v>
      </c>
      <c r="F122" s="17" t="s">
        <v>210</v>
      </c>
      <c r="G122" s="17" t="s">
        <v>63</v>
      </c>
      <c r="H122" s="20" t="s">
        <v>72</v>
      </c>
      <c r="I122" s="17">
        <v>2023</v>
      </c>
      <c r="J122" s="21">
        <v>45085</v>
      </c>
      <c r="K122" s="21"/>
      <c r="L122" s="21">
        <v>45450</v>
      </c>
      <c r="M122" s="17"/>
      <c r="N122" s="17"/>
      <c r="O122" s="22">
        <f>P122/12</f>
        <v>2500</v>
      </c>
      <c r="P122" s="22">
        <v>30000</v>
      </c>
      <c r="Q122" s="23">
        <v>6137.77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x14ac:dyDescent="0.3">
      <c r="A123" s="17">
        <v>19</v>
      </c>
      <c r="B123" s="18" t="s">
        <v>211</v>
      </c>
      <c r="C123" s="19">
        <v>10798130000175</v>
      </c>
      <c r="D123" s="18" t="s">
        <v>212</v>
      </c>
      <c r="E123" s="17" t="s">
        <v>213</v>
      </c>
      <c r="F123" s="17" t="s">
        <v>214</v>
      </c>
      <c r="G123" s="17" t="s">
        <v>63</v>
      </c>
      <c r="H123" s="20" t="s">
        <v>215</v>
      </c>
      <c r="I123" s="17">
        <v>2021</v>
      </c>
      <c r="J123" s="21">
        <v>44552</v>
      </c>
      <c r="K123" s="21"/>
      <c r="L123" s="21">
        <v>44916</v>
      </c>
      <c r="M123" s="17"/>
      <c r="N123" s="17"/>
      <c r="O123" s="22"/>
      <c r="P123" s="22">
        <v>750</v>
      </c>
      <c r="Q123" s="23">
        <v>750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216</v>
      </c>
      <c r="G124" s="17" t="s">
        <v>63</v>
      </c>
      <c r="H124" s="20" t="s">
        <v>215</v>
      </c>
      <c r="I124" s="17">
        <v>2021</v>
      </c>
      <c r="J124" s="21">
        <v>44552</v>
      </c>
      <c r="K124" s="17" t="s">
        <v>31</v>
      </c>
      <c r="L124" s="21">
        <v>45037</v>
      </c>
      <c r="M124" s="17"/>
      <c r="N124" s="17"/>
      <c r="O124" s="22"/>
      <c r="P124" s="22">
        <v>0</v>
      </c>
      <c r="Q124" s="23">
        <v>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x14ac:dyDescent="0.3">
      <c r="A125" s="17">
        <v>20</v>
      </c>
      <c r="B125" s="18" t="s">
        <v>217</v>
      </c>
      <c r="C125" s="19">
        <v>33965309000175</v>
      </c>
      <c r="D125" s="18" t="s">
        <v>218</v>
      </c>
      <c r="E125" s="17" t="s">
        <v>219</v>
      </c>
      <c r="F125" s="17" t="s">
        <v>220</v>
      </c>
      <c r="G125" s="17" t="s">
        <v>50</v>
      </c>
      <c r="H125" s="20" t="s">
        <v>194</v>
      </c>
      <c r="I125" s="17">
        <v>2022</v>
      </c>
      <c r="J125" s="21">
        <v>44657</v>
      </c>
      <c r="K125" s="21"/>
      <c r="L125" s="21">
        <v>45021</v>
      </c>
      <c r="M125" s="17"/>
      <c r="N125" s="17"/>
      <c r="O125" s="22">
        <v>284</v>
      </c>
      <c r="P125" s="22">
        <v>3408</v>
      </c>
      <c r="Q125" s="23">
        <v>706.45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221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 t="s">
        <v>31</v>
      </c>
      <c r="N126" s="17"/>
      <c r="O126" s="22">
        <v>284</v>
      </c>
      <c r="P126" s="22">
        <v>3408</v>
      </c>
      <c r="Q126" s="23">
        <v>578.65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x14ac:dyDescent="0.3">
      <c r="A127" s="17">
        <v>21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222</v>
      </c>
      <c r="G127" s="17" t="s">
        <v>50</v>
      </c>
      <c r="H127" s="20" t="s">
        <v>28</v>
      </c>
      <c r="I127" s="17">
        <v>2023</v>
      </c>
      <c r="J127" s="21">
        <v>45064</v>
      </c>
      <c r="K127" s="21"/>
      <c r="L127" s="21">
        <v>45429</v>
      </c>
      <c r="M127" s="17"/>
      <c r="N127" s="17"/>
      <c r="O127" s="22">
        <f>P127/12</f>
        <v>304</v>
      </c>
      <c r="P127" s="22">
        <v>3648</v>
      </c>
      <c r="Q127" s="23">
        <v>942.95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227</v>
      </c>
      <c r="G128" s="17" t="s">
        <v>27</v>
      </c>
      <c r="H128" s="20" t="s">
        <v>228</v>
      </c>
      <c r="I128" s="17">
        <v>2022</v>
      </c>
      <c r="J128" s="21">
        <v>44631</v>
      </c>
      <c r="K128" s="21"/>
      <c r="L128" s="21">
        <v>44995</v>
      </c>
      <c r="M128" s="17"/>
      <c r="N128" s="17"/>
      <c r="O128" s="22">
        <v>28089.96</v>
      </c>
      <c r="P128" s="22">
        <v>337079.52</v>
      </c>
      <c r="Q128" s="23">
        <v>191556.07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229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 t="s">
        <v>31</v>
      </c>
      <c r="N129" s="17"/>
      <c r="O129" s="22">
        <f>4514.12*6</f>
        <v>27084.720000000001</v>
      </c>
      <c r="P129" s="22">
        <f>O129*12</f>
        <v>325016.64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33</v>
      </c>
      <c r="N130" s="17"/>
      <c r="O130" s="22">
        <f>5008.66*6</f>
        <v>30051.96</v>
      </c>
      <c r="P130" s="22">
        <f>O130*12</f>
        <v>360623.52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20" t="s">
        <v>224</v>
      </c>
      <c r="D131" s="18" t="s">
        <v>225</v>
      </c>
      <c r="E131" s="17" t="s">
        <v>226</v>
      </c>
      <c r="F131" s="17" t="s">
        <v>230</v>
      </c>
      <c r="G131" s="17" t="s">
        <v>27</v>
      </c>
      <c r="H131" s="20" t="s">
        <v>228</v>
      </c>
      <c r="I131" s="17">
        <v>2022</v>
      </c>
      <c r="J131" s="21">
        <v>44631</v>
      </c>
      <c r="K131" s="17" t="s">
        <v>31</v>
      </c>
      <c r="L131" s="21">
        <v>45361</v>
      </c>
      <c r="M131" s="17" t="s">
        <v>37</v>
      </c>
      <c r="N131" s="17"/>
      <c r="O131" s="22">
        <f>5008.66*6</f>
        <v>30051.96</v>
      </c>
      <c r="P131" s="22">
        <f>O131*12</f>
        <v>360623.52</v>
      </c>
      <c r="Q131" s="23">
        <v>183931.64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20" t="s">
        <v>224</v>
      </c>
      <c r="D132" s="18" t="s">
        <v>225</v>
      </c>
      <c r="E132" s="17" t="s">
        <v>226</v>
      </c>
      <c r="F132" s="17" t="s">
        <v>231</v>
      </c>
      <c r="G132" s="17" t="s">
        <v>27</v>
      </c>
      <c r="H132" s="20" t="s">
        <v>228</v>
      </c>
      <c r="I132" s="17">
        <v>2022</v>
      </c>
      <c r="J132" s="21">
        <v>44631</v>
      </c>
      <c r="K132" s="21"/>
      <c r="L132" s="21">
        <v>45361</v>
      </c>
      <c r="M132" s="17" t="s">
        <v>41</v>
      </c>
      <c r="N132" s="17"/>
      <c r="O132" s="22">
        <f>31926.42</f>
        <v>31926.42</v>
      </c>
      <c r="P132" s="22">
        <f>O132*12</f>
        <v>383117.04</v>
      </c>
      <c r="Q132" s="23">
        <v>0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234</v>
      </c>
      <c r="G133" s="17" t="s">
        <v>235</v>
      </c>
      <c r="H133" s="20" t="s">
        <v>228</v>
      </c>
      <c r="I133" s="17">
        <v>2017</v>
      </c>
      <c r="J133" s="21">
        <v>42871</v>
      </c>
      <c r="K133" s="21"/>
      <c r="L133" s="21">
        <v>43465</v>
      </c>
      <c r="M133" s="17"/>
      <c r="N133" s="17"/>
      <c r="O133" s="22">
        <v>453602</v>
      </c>
      <c r="P133" s="22">
        <v>3175214.02</v>
      </c>
      <c r="Q133" s="23">
        <v>1418148.28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236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 t="s">
        <v>31</v>
      </c>
      <c r="O134" s="22">
        <v>453602</v>
      </c>
      <c r="P134" s="22">
        <v>3175214.02</v>
      </c>
      <c r="Q134" s="23" t="s">
        <v>34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237</v>
      </c>
      <c r="G135" s="17" t="s">
        <v>235</v>
      </c>
      <c r="H135" s="20" t="s">
        <v>228</v>
      </c>
      <c r="I135" s="17">
        <v>2017</v>
      </c>
      <c r="J135" s="21">
        <v>43466</v>
      </c>
      <c r="K135" s="21" t="s">
        <v>33</v>
      </c>
      <c r="L135" s="21">
        <v>43555</v>
      </c>
      <c r="M135" s="17"/>
      <c r="N135" s="17" t="s">
        <v>33</v>
      </c>
      <c r="O135" s="22">
        <v>949801.28</v>
      </c>
      <c r="P135" s="22">
        <v>2849403.84</v>
      </c>
      <c r="Q135" s="23">
        <v>991755.56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238</v>
      </c>
      <c r="G136" s="17" t="s">
        <v>235</v>
      </c>
      <c r="H136" s="20" t="s">
        <v>228</v>
      </c>
      <c r="I136" s="17">
        <v>2017</v>
      </c>
      <c r="J136" s="21">
        <v>43556</v>
      </c>
      <c r="K136" s="21" t="s">
        <v>37</v>
      </c>
      <c r="L136" s="21" t="s">
        <v>239</v>
      </c>
      <c r="M136" s="17"/>
      <c r="N136" s="17" t="s">
        <v>37</v>
      </c>
      <c r="O136" s="22">
        <v>643416.06000000006</v>
      </c>
      <c r="P136" s="22">
        <v>3217080.33</v>
      </c>
      <c r="Q136" s="23">
        <v>367676.51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240</v>
      </c>
      <c r="G137" s="17" t="s">
        <v>235</v>
      </c>
      <c r="H137" s="20" t="s">
        <v>228</v>
      </c>
      <c r="I137" s="17">
        <v>2017</v>
      </c>
      <c r="J137" s="21">
        <v>43739</v>
      </c>
      <c r="K137" s="21" t="s">
        <v>41</v>
      </c>
      <c r="L137" s="21">
        <v>43830</v>
      </c>
      <c r="M137" s="17"/>
      <c r="N137" s="17" t="s">
        <v>41</v>
      </c>
      <c r="O137" s="22">
        <v>2344089.06</v>
      </c>
      <c r="P137" s="22">
        <v>4708178.13</v>
      </c>
      <c r="Q137" s="23">
        <v>540000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241</v>
      </c>
      <c r="G138" s="17" t="s">
        <v>235</v>
      </c>
      <c r="H138" s="20" t="s">
        <v>228</v>
      </c>
      <c r="I138" s="17">
        <v>2017</v>
      </c>
      <c r="J138" s="21">
        <v>43831</v>
      </c>
      <c r="K138" s="21" t="s">
        <v>43</v>
      </c>
      <c r="L138" s="21">
        <v>44377</v>
      </c>
      <c r="M138" s="17"/>
      <c r="N138" s="17" t="s">
        <v>43</v>
      </c>
      <c r="O138" s="22">
        <v>924539</v>
      </c>
      <c r="P138" s="22">
        <v>5547234</v>
      </c>
      <c r="Q138" s="23">
        <v>839055.87</v>
      </c>
      <c r="R138" s="17" t="s">
        <v>73</v>
      </c>
      <c r="S138" s="24"/>
      <c r="T138" s="24"/>
      <c r="U138" s="28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242</v>
      </c>
      <c r="G139" s="17" t="s">
        <v>235</v>
      </c>
      <c r="H139" s="20" t="s">
        <v>228</v>
      </c>
      <c r="I139" s="17">
        <v>2017</v>
      </c>
      <c r="J139" s="21">
        <v>44743</v>
      </c>
      <c r="K139" s="21" t="s">
        <v>114</v>
      </c>
      <c r="L139" s="21">
        <v>44696</v>
      </c>
      <c r="M139" s="17"/>
      <c r="N139" s="17" t="s">
        <v>114</v>
      </c>
      <c r="O139" s="22">
        <v>994771.94</v>
      </c>
      <c r="P139" s="22">
        <v>9947719.4399999995</v>
      </c>
      <c r="Q139" s="23">
        <v>2700000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243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/>
      <c r="O140" s="22">
        <v>850242.72</v>
      </c>
      <c r="P140" s="22">
        <v>1700485.44</v>
      </c>
      <c r="Q140" s="23">
        <v>556659.43999999994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x14ac:dyDescent="0.3">
      <c r="A141" s="17">
        <v>23</v>
      </c>
      <c r="B141" s="29" t="s">
        <v>244</v>
      </c>
      <c r="C141" s="19">
        <v>26749087000198</v>
      </c>
      <c r="D141" s="18" t="s">
        <v>245</v>
      </c>
      <c r="E141" s="17" t="s">
        <v>246</v>
      </c>
      <c r="F141" s="17" t="s">
        <v>247</v>
      </c>
      <c r="G141" s="17" t="s">
        <v>50</v>
      </c>
      <c r="H141" s="20" t="s">
        <v>215</v>
      </c>
      <c r="I141" s="17">
        <v>2022</v>
      </c>
      <c r="J141" s="21">
        <v>44714</v>
      </c>
      <c r="K141" s="21"/>
      <c r="L141" s="21">
        <v>45261</v>
      </c>
      <c r="M141" s="17"/>
      <c r="N141" s="17"/>
      <c r="O141" s="22"/>
      <c r="P141" s="22">
        <v>6616806.4400000004</v>
      </c>
      <c r="Q141" s="23">
        <v>3308403.21</v>
      </c>
      <c r="R141" s="17" t="s">
        <v>29</v>
      </c>
      <c r="S141" s="30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x14ac:dyDescent="0.3">
      <c r="A142" s="17">
        <v>23</v>
      </c>
      <c r="B142" s="29" t="s">
        <v>244</v>
      </c>
      <c r="C142" s="19">
        <v>26749087000198</v>
      </c>
      <c r="D142" s="18" t="s">
        <v>245</v>
      </c>
      <c r="E142" s="17" t="s">
        <v>246</v>
      </c>
      <c r="F142" s="17" t="s">
        <v>248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1102801.06</v>
      </c>
      <c r="R142" s="17" t="s">
        <v>29</v>
      </c>
      <c r="S142" s="3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24</v>
      </c>
      <c r="B143" s="32" t="s">
        <v>249</v>
      </c>
      <c r="C143" s="33">
        <v>530052000170</v>
      </c>
      <c r="D143" s="27" t="s">
        <v>250</v>
      </c>
      <c r="E143" s="17" t="s">
        <v>251</v>
      </c>
      <c r="F143" s="17" t="s">
        <v>252</v>
      </c>
      <c r="G143" s="17" t="s">
        <v>27</v>
      </c>
      <c r="H143" s="20" t="s">
        <v>130</v>
      </c>
      <c r="I143" s="17">
        <v>2022</v>
      </c>
      <c r="J143" s="21">
        <v>44697</v>
      </c>
      <c r="K143" s="21"/>
      <c r="L143" s="21">
        <v>45611</v>
      </c>
      <c r="M143" s="17"/>
      <c r="N143" s="17"/>
      <c r="O143" s="22">
        <v>6738</v>
      </c>
      <c r="P143" s="22">
        <v>202140</v>
      </c>
      <c r="Q143" s="23">
        <v>15160.5</v>
      </c>
      <c r="R143" s="17" t="s">
        <v>29</v>
      </c>
      <c r="S143" s="3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32" t="s">
        <v>249</v>
      </c>
      <c r="C144" s="33">
        <v>530052000170</v>
      </c>
      <c r="D144" s="27" t="s">
        <v>250</v>
      </c>
      <c r="E144" s="17" t="s">
        <v>251</v>
      </c>
      <c r="F144" s="17" t="s">
        <v>253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 t="s">
        <v>31</v>
      </c>
      <c r="N144" s="17"/>
      <c r="O144" s="22">
        <v>6738</v>
      </c>
      <c r="P144" s="22">
        <v>202140</v>
      </c>
      <c r="Q144" s="23">
        <v>65527.05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257</v>
      </c>
      <c r="G145" s="17" t="s">
        <v>27</v>
      </c>
      <c r="H145" s="20" t="s">
        <v>51</v>
      </c>
      <c r="I145" s="17">
        <v>2022</v>
      </c>
      <c r="J145" s="21">
        <v>44713</v>
      </c>
      <c r="K145" s="21"/>
      <c r="L145" s="21">
        <v>45077</v>
      </c>
      <c r="M145" s="17"/>
      <c r="N145" s="17"/>
      <c r="O145" s="22">
        <v>4887.45</v>
      </c>
      <c r="P145" s="22">
        <v>58649.47</v>
      </c>
      <c r="Q145" s="23">
        <v>26610.35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258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 t="s">
        <v>31</v>
      </c>
      <c r="N146" s="17"/>
      <c r="O146" s="22">
        <v>5322.07</v>
      </c>
      <c r="P146" s="22">
        <f>O146*12</f>
        <v>63864.84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25</v>
      </c>
      <c r="B147" s="32" t="s">
        <v>254</v>
      </c>
      <c r="C147" s="19">
        <v>27753399000138</v>
      </c>
      <c r="D147" s="18" t="s">
        <v>255</v>
      </c>
      <c r="E147" s="17" t="s">
        <v>256</v>
      </c>
      <c r="F147" s="17" t="s">
        <v>259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33</v>
      </c>
      <c r="N147" s="17"/>
      <c r="O147" s="22">
        <v>5322.07</v>
      </c>
      <c r="P147" s="22">
        <f>O147*12</f>
        <v>63864.84</v>
      </c>
      <c r="Q147" s="23">
        <v>51340.59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25</v>
      </c>
      <c r="B148" s="32" t="s">
        <v>254</v>
      </c>
      <c r="C148" s="19">
        <v>27753399000138</v>
      </c>
      <c r="D148" s="18" t="s">
        <v>255</v>
      </c>
      <c r="E148" s="17" t="s">
        <v>256</v>
      </c>
      <c r="F148" s="17" t="s">
        <v>260</v>
      </c>
      <c r="G148" s="17" t="s">
        <v>27</v>
      </c>
      <c r="H148" s="20" t="s">
        <v>51</v>
      </c>
      <c r="I148" s="17">
        <v>2022</v>
      </c>
      <c r="J148" s="21">
        <v>44713</v>
      </c>
      <c r="K148" s="21" t="s">
        <v>31</v>
      </c>
      <c r="L148" s="21">
        <v>45443</v>
      </c>
      <c r="M148" s="17"/>
      <c r="N148" s="17" t="s">
        <v>31</v>
      </c>
      <c r="O148" s="22">
        <v>5704.51</v>
      </c>
      <c r="P148" s="22">
        <f>O148*12</f>
        <v>68454.12</v>
      </c>
      <c r="Q148" s="23">
        <v>0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26</v>
      </c>
      <c r="B149" s="27" t="s">
        <v>261</v>
      </c>
      <c r="C149" s="19">
        <v>109461647000195</v>
      </c>
      <c r="D149" s="18" t="s">
        <v>262</v>
      </c>
      <c r="E149" s="17" t="s">
        <v>263</v>
      </c>
      <c r="F149" s="17" t="s">
        <v>264</v>
      </c>
      <c r="G149" s="17" t="s">
        <v>27</v>
      </c>
      <c r="H149" s="20" t="s">
        <v>265</v>
      </c>
      <c r="I149" s="17">
        <v>2022</v>
      </c>
      <c r="J149" s="21">
        <v>44743</v>
      </c>
      <c r="K149" s="21"/>
      <c r="L149" s="21">
        <v>45107</v>
      </c>
      <c r="M149" s="17"/>
      <c r="N149" s="17"/>
      <c r="O149" s="22"/>
      <c r="P149" s="22">
        <v>627.32000000000005</v>
      </c>
      <c r="Q149" s="23" t="s">
        <v>34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26</v>
      </c>
      <c r="B150" s="27" t="s">
        <v>261</v>
      </c>
      <c r="C150" s="19">
        <v>109461647000195</v>
      </c>
      <c r="D150" s="18" t="s">
        <v>262</v>
      </c>
      <c r="E150" s="17" t="s">
        <v>263</v>
      </c>
      <c r="F150" s="17" t="s">
        <v>266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>
        <v>112.92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x14ac:dyDescent="0.3">
      <c r="A151" s="17">
        <v>27</v>
      </c>
      <c r="B151" s="35" t="s">
        <v>267</v>
      </c>
      <c r="C151" s="36">
        <v>7730838000180</v>
      </c>
      <c r="D151" s="18" t="s">
        <v>268</v>
      </c>
      <c r="E151" s="17" t="s">
        <v>269</v>
      </c>
      <c r="F151" s="17" t="s">
        <v>270</v>
      </c>
      <c r="G151" s="17" t="s">
        <v>50</v>
      </c>
      <c r="H151" s="20" t="s">
        <v>271</v>
      </c>
      <c r="I151" s="17">
        <v>2022</v>
      </c>
      <c r="J151" s="21">
        <v>44783</v>
      </c>
      <c r="K151" s="21"/>
      <c r="L151" s="21">
        <v>45147</v>
      </c>
      <c r="M151" s="17"/>
      <c r="N151" s="17"/>
      <c r="O151" s="22"/>
      <c r="P151" s="22">
        <v>2400</v>
      </c>
      <c r="Q151" s="23">
        <v>600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x14ac:dyDescent="0.3">
      <c r="A152" s="17">
        <v>27</v>
      </c>
      <c r="B152" s="35" t="s">
        <v>267</v>
      </c>
      <c r="C152" s="36">
        <v>7730838000180</v>
      </c>
      <c r="D152" s="18" t="s">
        <v>268</v>
      </c>
      <c r="E152" s="17" t="s">
        <v>269</v>
      </c>
      <c r="F152" s="17" t="s">
        <v>272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1200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s="25" customFormat="1" ht="27.6" x14ac:dyDescent="0.3">
      <c r="A153" s="17">
        <v>28</v>
      </c>
      <c r="B153" s="35" t="s">
        <v>223</v>
      </c>
      <c r="C153" s="36">
        <v>5465222000101</v>
      </c>
      <c r="D153" s="18" t="s">
        <v>273</v>
      </c>
      <c r="E153" s="17" t="s">
        <v>274</v>
      </c>
      <c r="F153" s="17" t="s">
        <v>275</v>
      </c>
      <c r="G153" s="17" t="s">
        <v>27</v>
      </c>
      <c r="H153" s="20" t="s">
        <v>276</v>
      </c>
      <c r="I153" s="17">
        <v>2022</v>
      </c>
      <c r="J153" s="21">
        <v>44866</v>
      </c>
      <c r="K153" s="21"/>
      <c r="L153" s="21">
        <v>45230</v>
      </c>
      <c r="M153" s="17"/>
      <c r="N153" s="17"/>
      <c r="O153" s="22"/>
      <c r="P153" s="22">
        <v>7887.03</v>
      </c>
      <c r="Q153" s="23" t="s">
        <v>34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8" ht="27.6" x14ac:dyDescent="0.3">
      <c r="A154" s="17">
        <v>28</v>
      </c>
      <c r="B154" s="35" t="s">
        <v>223</v>
      </c>
      <c r="C154" s="36">
        <v>5465222000101</v>
      </c>
      <c r="D154" s="18" t="s">
        <v>273</v>
      </c>
      <c r="E154" s="17" t="s">
        <v>274</v>
      </c>
      <c r="F154" s="17" t="s">
        <v>277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 t="s">
        <v>33</v>
      </c>
      <c r="N154" s="17"/>
      <c r="O154" s="22">
        <v>8453.49</v>
      </c>
      <c r="P154" s="22">
        <f>O154*12</f>
        <v>101441.88</v>
      </c>
      <c r="Q154" s="23">
        <v>50724.34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29</v>
      </c>
      <c r="B155" s="35" t="s">
        <v>278</v>
      </c>
      <c r="C155" s="36">
        <v>40495477000100</v>
      </c>
      <c r="D155" s="18" t="s">
        <v>279</v>
      </c>
      <c r="E155" s="17" t="s">
        <v>280</v>
      </c>
      <c r="F155" s="17" t="s">
        <v>281</v>
      </c>
      <c r="G155" s="17" t="s">
        <v>63</v>
      </c>
      <c r="H155" s="20" t="s">
        <v>282</v>
      </c>
      <c r="I155" s="17">
        <v>2022</v>
      </c>
      <c r="J155" s="21">
        <v>44911</v>
      </c>
      <c r="K155" s="21"/>
      <c r="L155" s="21">
        <v>45275</v>
      </c>
      <c r="M155" s="17"/>
      <c r="N155" s="17"/>
      <c r="O155" s="22"/>
      <c r="P155" s="22">
        <v>599</v>
      </c>
      <c r="Q155" s="23"/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30</v>
      </c>
      <c r="B156" s="35" t="s">
        <v>283</v>
      </c>
      <c r="C156" s="36">
        <v>18993876000141</v>
      </c>
      <c r="D156" s="18" t="s">
        <v>284</v>
      </c>
      <c r="E156" s="17" t="s">
        <v>285</v>
      </c>
      <c r="F156" s="17" t="s">
        <v>286</v>
      </c>
      <c r="G156" s="17" t="s">
        <v>63</v>
      </c>
      <c r="H156" s="20">
        <v>17</v>
      </c>
      <c r="I156" s="17">
        <v>2022</v>
      </c>
      <c r="J156" s="21">
        <v>44768</v>
      </c>
      <c r="K156" s="21"/>
      <c r="L156" s="21">
        <v>45132</v>
      </c>
      <c r="M156" s="17"/>
      <c r="N156" s="17"/>
      <c r="O156" s="22"/>
      <c r="P156" s="22">
        <v>631.52</v>
      </c>
      <c r="Q156" s="23"/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31</v>
      </c>
      <c r="B157" s="35" t="s">
        <v>267</v>
      </c>
      <c r="C157" s="36">
        <v>7730838000180</v>
      </c>
      <c r="D157" s="18" t="s">
        <v>268</v>
      </c>
      <c r="E157" s="17" t="s">
        <v>309</v>
      </c>
      <c r="F157" s="17" t="s">
        <v>310</v>
      </c>
      <c r="G157" s="17" t="s">
        <v>50</v>
      </c>
      <c r="H157" s="20" t="s">
        <v>205</v>
      </c>
      <c r="I157" s="17">
        <v>2023</v>
      </c>
      <c r="J157" s="21">
        <v>45200</v>
      </c>
      <c r="K157" s="21"/>
      <c r="L157" s="21">
        <v>45565</v>
      </c>
      <c r="M157" s="17"/>
      <c r="N157" s="17"/>
      <c r="O157" s="22">
        <f>P157/4</f>
        <v>675</v>
      </c>
      <c r="P157" s="22">
        <v>2700</v>
      </c>
      <c r="Q157" s="23">
        <v>0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27.6" x14ac:dyDescent="0.3">
      <c r="A158" s="17">
        <v>32</v>
      </c>
      <c r="B158" s="18" t="s">
        <v>311</v>
      </c>
      <c r="C158" s="19">
        <v>10624354000160</v>
      </c>
      <c r="D158" s="18" t="s">
        <v>132</v>
      </c>
      <c r="E158" s="17" t="s">
        <v>312</v>
      </c>
      <c r="F158" s="17" t="s">
        <v>313</v>
      </c>
      <c r="G158" s="17" t="s">
        <v>27</v>
      </c>
      <c r="H158" s="20" t="s">
        <v>51</v>
      </c>
      <c r="I158" s="17">
        <v>2023</v>
      </c>
      <c r="J158" s="21">
        <v>45167</v>
      </c>
      <c r="K158" s="21"/>
      <c r="L158" s="21">
        <v>45532</v>
      </c>
      <c r="M158" s="17"/>
      <c r="N158" s="17"/>
      <c r="O158" s="22">
        <v>7845.66</v>
      </c>
      <c r="P158" s="22">
        <f>O158*12</f>
        <v>94147.92</v>
      </c>
      <c r="Q158" s="23">
        <v>8630.23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5"/>
      <c r="AH158" s="25"/>
      <c r="AI158" s="25"/>
      <c r="AJ158" s="25"/>
      <c r="AK158" s="25"/>
      <c r="AL158" s="25"/>
    </row>
    <row r="159" spans="1:38" ht="27.6" x14ac:dyDescent="0.3">
      <c r="A159" s="17">
        <v>32</v>
      </c>
      <c r="B159" s="35" t="s">
        <v>311</v>
      </c>
      <c r="C159" s="36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 t="s">
        <v>31</v>
      </c>
      <c r="N159" s="17"/>
      <c r="O159" s="22">
        <v>8386.98</v>
      </c>
      <c r="P159" s="22">
        <f>O159*12</f>
        <v>100643.76</v>
      </c>
      <c r="Q159" s="23">
        <v>8630.23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5"/>
      <c r="AH159" s="25"/>
      <c r="AI159" s="25"/>
      <c r="AJ159" s="25"/>
      <c r="AK159" s="25"/>
      <c r="AL159" s="25"/>
    </row>
    <row r="160" spans="1:38" ht="14.1" customHeight="1" x14ac:dyDescent="0.3">
      <c r="A160" s="51" t="s">
        <v>287</v>
      </c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2"/>
      <c r="N160" s="2"/>
      <c r="O160" s="2"/>
      <c r="P160" s="2"/>
      <c r="Q160" s="3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ht="14.1" customHeight="1" x14ac:dyDescent="0.3">
      <c r="A161" s="52" t="s">
        <v>288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2" t="s">
        <v>289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2" t="s">
        <v>290</v>
      </c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2" t="s">
        <v>291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2" t="s">
        <v>292</v>
      </c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2" t="s">
        <v>293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2" t="s">
        <v>294</v>
      </c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2" t="s">
        <v>295</v>
      </c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2" t="s">
        <v>296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2" t="s">
        <v>297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2" t="s">
        <v>298</v>
      </c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2" t="s">
        <v>299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2" t="s">
        <v>300</v>
      </c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2" t="s">
        <v>301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2" t="s">
        <v>302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2" t="s">
        <v>303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2" t="s">
        <v>304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2" t="s">
        <v>305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ht="14.1" customHeight="1" x14ac:dyDescent="0.3">
      <c r="A179" s="52" t="s">
        <v>306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ht="14.1" customHeight="1" x14ac:dyDescent="0.3">
      <c r="A180" s="53" t="s">
        <v>307</v>
      </c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x14ac:dyDescent="0.3">
      <c r="A181" s="2"/>
      <c r="B181" s="2"/>
      <c r="C181" s="38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38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38"/>
      <c r="D186" s="2"/>
      <c r="E186" s="39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39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37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37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x14ac:dyDescent="0.3">
      <c r="A954" s="2"/>
      <c r="B954" s="2"/>
      <c r="C954" s="38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x14ac:dyDescent="0.3">
      <c r="A955" s="2"/>
      <c r="B955" s="2"/>
      <c r="C955" s="38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</sheetData>
  <mergeCells count="27">
    <mergeCell ref="A180:L180"/>
    <mergeCell ref="A175:L175"/>
    <mergeCell ref="A176:L176"/>
    <mergeCell ref="A177:L177"/>
    <mergeCell ref="A178:L178"/>
    <mergeCell ref="A179:L179"/>
    <mergeCell ref="A170:L170"/>
    <mergeCell ref="A171:L171"/>
    <mergeCell ref="A172:L172"/>
    <mergeCell ref="A173:L173"/>
    <mergeCell ref="A174:L174"/>
    <mergeCell ref="A165:L165"/>
    <mergeCell ref="A166:L166"/>
    <mergeCell ref="A167:L167"/>
    <mergeCell ref="A168:L168"/>
    <mergeCell ref="A169:L169"/>
    <mergeCell ref="A160:L160"/>
    <mergeCell ref="A161:L161"/>
    <mergeCell ref="A162:L162"/>
    <mergeCell ref="A163:L163"/>
    <mergeCell ref="A164:L164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59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6"/>
  <sheetViews>
    <sheetView zoomScale="90" zoomScaleNormal="90" workbookViewId="0">
      <pane xSplit="2" ySplit="5" topLeftCell="G148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78.664062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49" t="s">
        <v>3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37631.230000000003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17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37631.230000000003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v>696484.8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v>696484.8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71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/>
      <c r="N29" s="17"/>
      <c r="O29" s="22">
        <v>5188</v>
      </c>
      <c r="P29" s="22">
        <v>62256</v>
      </c>
      <c r="Q29" s="23">
        <v>45265.01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74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 t="s">
        <v>31</v>
      </c>
      <c r="N30" s="17"/>
      <c r="O30" s="22">
        <v>5188</v>
      </c>
      <c r="P30" s="22">
        <v>62256</v>
      </c>
      <c r="Q30" s="23">
        <v>57607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75</v>
      </c>
      <c r="G31" s="17" t="s">
        <v>27</v>
      </c>
      <c r="H31" s="20" t="s">
        <v>72</v>
      </c>
      <c r="I31" s="17">
        <v>2017</v>
      </c>
      <c r="J31" s="21">
        <v>42816</v>
      </c>
      <c r="K31" s="21" t="s">
        <v>31</v>
      </c>
      <c r="L31" s="21">
        <v>43545</v>
      </c>
      <c r="M31" s="17"/>
      <c r="N31" s="17" t="s">
        <v>31</v>
      </c>
      <c r="O31" s="22">
        <v>5295.8</v>
      </c>
      <c r="P31" s="22">
        <v>63549.599999999999</v>
      </c>
      <c r="Q31" s="23" t="s">
        <v>34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76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33</v>
      </c>
      <c r="N32" s="17"/>
      <c r="O32" s="22">
        <v>5295.8</v>
      </c>
      <c r="P32" s="22">
        <v>63549.599999999999</v>
      </c>
      <c r="Q32" s="23">
        <v>61207.83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77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37</v>
      </c>
      <c r="N33" s="17"/>
      <c r="O33" s="22">
        <v>5295.8</v>
      </c>
      <c r="P33" s="22">
        <v>63549.599999999999</v>
      </c>
      <c r="Q33" s="23">
        <v>59498.58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78</v>
      </c>
      <c r="G34" s="17" t="s">
        <v>27</v>
      </c>
      <c r="H34" s="20" t="s">
        <v>72</v>
      </c>
      <c r="I34" s="17">
        <v>2017</v>
      </c>
      <c r="J34" s="21">
        <v>42816</v>
      </c>
      <c r="K34" s="21" t="s">
        <v>33</v>
      </c>
      <c r="L34" s="21">
        <v>43911</v>
      </c>
      <c r="M34" s="17"/>
      <c r="N34" s="17" t="s">
        <v>33</v>
      </c>
      <c r="O34" s="22">
        <v>5044</v>
      </c>
      <c r="P34" s="22">
        <v>60528</v>
      </c>
      <c r="Q34" s="23" t="s">
        <v>34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79</v>
      </c>
      <c r="G35" s="17" t="s">
        <v>27</v>
      </c>
      <c r="H35" s="20" t="s">
        <v>72</v>
      </c>
      <c r="I35" s="17">
        <v>2017</v>
      </c>
      <c r="J35" s="21">
        <v>42816</v>
      </c>
      <c r="K35" s="21"/>
      <c r="L35" s="21">
        <v>43911</v>
      </c>
      <c r="M35" s="17" t="s">
        <v>41</v>
      </c>
      <c r="N35" s="17"/>
      <c r="O35" s="22">
        <v>5044</v>
      </c>
      <c r="P35" s="22">
        <v>60528</v>
      </c>
      <c r="Q35" s="23">
        <v>60528.480000000003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80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37</v>
      </c>
      <c r="L36" s="21">
        <v>44276</v>
      </c>
      <c r="M36" s="17"/>
      <c r="N36" s="17" t="s">
        <v>37</v>
      </c>
      <c r="O36" s="22">
        <v>4933.32</v>
      </c>
      <c r="P36" s="22">
        <v>59199.839999999997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81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82</v>
      </c>
      <c r="L37" s="21">
        <v>44641</v>
      </c>
      <c r="M37" s="17"/>
      <c r="N37" s="17" t="s">
        <v>41</v>
      </c>
      <c r="O37" s="22">
        <v>5044.04</v>
      </c>
      <c r="P37" s="22">
        <v>60528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83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/>
      <c r="M38" s="17" t="s">
        <v>43</v>
      </c>
      <c r="N38" s="17"/>
      <c r="O38" s="22">
        <v>5044.04</v>
      </c>
      <c r="P38" s="22">
        <v>60528</v>
      </c>
      <c r="Q38" s="23">
        <v>43185.83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84</v>
      </c>
      <c r="G39" s="17" t="s">
        <v>27</v>
      </c>
      <c r="H39" s="20" t="s">
        <v>72</v>
      </c>
      <c r="I39" s="17">
        <v>2017</v>
      </c>
      <c r="J39" s="21">
        <v>42816</v>
      </c>
      <c r="K39" s="21" t="s">
        <v>43</v>
      </c>
      <c r="L39" s="21">
        <v>45006</v>
      </c>
      <c r="M39" s="17"/>
      <c r="N39" s="17" t="s">
        <v>43</v>
      </c>
      <c r="O39" s="22">
        <v>5044.04</v>
      </c>
      <c r="P39" s="22">
        <v>60528</v>
      </c>
      <c r="Q39" s="23" t="s">
        <v>34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88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/>
      <c r="N40" s="17"/>
      <c r="O40" s="22">
        <v>6235.6</v>
      </c>
      <c r="P40" s="22">
        <v>74827.199999999997</v>
      </c>
      <c r="Q40" s="23">
        <v>9012.7999999999993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90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 t="s">
        <v>31</v>
      </c>
      <c r="N41" s="17"/>
      <c r="O41" s="22">
        <v>6235.6</v>
      </c>
      <c r="P41" s="22">
        <v>74827.199999999997</v>
      </c>
      <c r="Q41" s="23">
        <v>46845.03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91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31</v>
      </c>
      <c r="L42" s="21">
        <v>43738</v>
      </c>
      <c r="M42" s="17"/>
      <c r="N42" s="17" t="s">
        <v>31</v>
      </c>
      <c r="O42" s="22">
        <v>6460.51</v>
      </c>
      <c r="P42" s="22">
        <v>77526.12</v>
      </c>
      <c r="Q42" s="23" t="s">
        <v>34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92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33</v>
      </c>
      <c r="L43" s="21">
        <v>44104</v>
      </c>
      <c r="M43" s="17"/>
      <c r="N43" s="17"/>
      <c r="O43" s="22">
        <v>6460.51</v>
      </c>
      <c r="P43" s="22">
        <v>77526.12</v>
      </c>
      <c r="Q43" s="23">
        <v>9182.25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93</v>
      </c>
      <c r="G44" s="17" t="s">
        <v>27</v>
      </c>
      <c r="H44" s="20" t="s">
        <v>89</v>
      </c>
      <c r="I44" s="17">
        <v>2017</v>
      </c>
      <c r="J44" s="21">
        <v>43375</v>
      </c>
      <c r="K44" s="21"/>
      <c r="L44" s="21">
        <v>44104</v>
      </c>
      <c r="M44" s="17" t="s">
        <v>33</v>
      </c>
      <c r="N44" s="17"/>
      <c r="O44" s="22">
        <v>6460.51</v>
      </c>
      <c r="P44" s="22">
        <v>77526.12</v>
      </c>
      <c r="Q44" s="23">
        <v>51930.19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94</v>
      </c>
      <c r="G45" s="17" t="s">
        <v>27</v>
      </c>
      <c r="H45" s="20" t="s">
        <v>89</v>
      </c>
      <c r="I45" s="17">
        <v>2017</v>
      </c>
      <c r="J45" s="21">
        <v>43375</v>
      </c>
      <c r="K45" s="21" t="s">
        <v>37</v>
      </c>
      <c r="L45" s="21">
        <v>44469</v>
      </c>
      <c r="M45" s="17"/>
      <c r="N45" s="17"/>
      <c r="O45" s="22">
        <v>6460.51</v>
      </c>
      <c r="P45" s="22">
        <v>77526.12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95</v>
      </c>
      <c r="G46" s="17" t="s">
        <v>27</v>
      </c>
      <c r="H46" s="20" t="s">
        <v>89</v>
      </c>
      <c r="I46" s="17">
        <v>2017</v>
      </c>
      <c r="J46" s="21">
        <v>43375</v>
      </c>
      <c r="K46" s="21"/>
      <c r="L46" s="21">
        <v>44469</v>
      </c>
      <c r="M46" s="17" t="s">
        <v>37</v>
      </c>
      <c r="N46" s="17"/>
      <c r="O46" s="22">
        <v>6460.51</v>
      </c>
      <c r="P46" s="22">
        <v>77526.12</v>
      </c>
      <c r="Q46" s="23">
        <v>42939.77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96</v>
      </c>
      <c r="G47" s="17" t="s">
        <v>27</v>
      </c>
      <c r="H47" s="20" t="s">
        <v>89</v>
      </c>
      <c r="I47" s="17">
        <v>2017</v>
      </c>
      <c r="J47" s="21">
        <v>43375</v>
      </c>
      <c r="K47" s="21" t="s">
        <v>41</v>
      </c>
      <c r="L47" s="21">
        <v>44834</v>
      </c>
      <c r="M47" s="17"/>
      <c r="N47" s="17"/>
      <c r="O47" s="22">
        <v>6460.51</v>
      </c>
      <c r="P47" s="22">
        <v>77526.12</v>
      </c>
      <c r="Q47" s="23" t="s">
        <v>34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97</v>
      </c>
      <c r="G48" s="17" t="s">
        <v>27</v>
      </c>
      <c r="H48" s="20" t="s">
        <v>89</v>
      </c>
      <c r="I48" s="17">
        <v>2017</v>
      </c>
      <c r="J48" s="21">
        <v>43375</v>
      </c>
      <c r="K48" s="21"/>
      <c r="L48" s="21">
        <v>44834</v>
      </c>
      <c r="M48" s="17"/>
      <c r="N48" s="17"/>
      <c r="O48" s="22">
        <v>6460.51</v>
      </c>
      <c r="P48" s="22">
        <v>77526.12</v>
      </c>
      <c r="Q48" s="23">
        <v>30782.43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98</v>
      </c>
      <c r="G49" s="17" t="s">
        <v>27</v>
      </c>
      <c r="H49" s="20" t="s">
        <v>89</v>
      </c>
      <c r="I49" s="17">
        <v>2017</v>
      </c>
      <c r="J49" s="21">
        <v>43375</v>
      </c>
      <c r="K49" s="21" t="s">
        <v>43</v>
      </c>
      <c r="L49" s="21">
        <v>45199</v>
      </c>
      <c r="M49" s="17"/>
      <c r="N49" s="17"/>
      <c r="O49" s="22">
        <v>6460.51</v>
      </c>
      <c r="P49" s="22">
        <v>77526.12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99</v>
      </c>
      <c r="G50" s="17" t="s">
        <v>27</v>
      </c>
      <c r="H50" s="20" t="s">
        <v>89</v>
      </c>
      <c r="I50" s="17">
        <v>2017</v>
      </c>
      <c r="J50" s="21">
        <v>43375</v>
      </c>
      <c r="K50" s="21"/>
      <c r="L50" s="21">
        <v>45199</v>
      </c>
      <c r="M50" s="17" t="s">
        <v>43</v>
      </c>
      <c r="N50" s="17"/>
      <c r="O50" s="22">
        <v>6460.51</v>
      </c>
      <c r="P50" s="22">
        <v>77526.12</v>
      </c>
      <c r="Q50" s="23">
        <v>30217.81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102</v>
      </c>
      <c r="G51" s="17" t="s">
        <v>27</v>
      </c>
      <c r="H51" s="20" t="s">
        <v>103</v>
      </c>
      <c r="I51" s="17">
        <v>2017</v>
      </c>
      <c r="J51" s="21">
        <v>43095</v>
      </c>
      <c r="K51" s="21"/>
      <c r="L51" s="21">
        <v>43094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104</v>
      </c>
      <c r="G52" s="17" t="s">
        <v>27</v>
      </c>
      <c r="H52" s="20" t="s">
        <v>103</v>
      </c>
      <c r="I52" s="17">
        <v>2017</v>
      </c>
      <c r="J52" s="21">
        <v>43095</v>
      </c>
      <c r="K52" s="21" t="s">
        <v>31</v>
      </c>
      <c r="L52" s="21">
        <v>43459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105</v>
      </c>
      <c r="G53" s="17" t="s">
        <v>27</v>
      </c>
      <c r="H53" s="20" t="s">
        <v>103</v>
      </c>
      <c r="I53" s="17">
        <v>2017</v>
      </c>
      <c r="J53" s="21">
        <v>43095</v>
      </c>
      <c r="K53" s="21"/>
      <c r="L53" s="21"/>
      <c r="M53" s="17" t="s">
        <v>31</v>
      </c>
      <c r="N53" s="17"/>
      <c r="O53" s="22">
        <v>6400</v>
      </c>
      <c r="P53" s="22">
        <v>76800</v>
      </c>
      <c r="Q53" s="23">
        <v>70400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106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33</v>
      </c>
      <c r="L54" s="21">
        <v>43824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107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37</v>
      </c>
      <c r="L55" s="21">
        <v>44190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108</v>
      </c>
      <c r="G56" s="17" t="s">
        <v>27</v>
      </c>
      <c r="H56" s="20" t="s">
        <v>103</v>
      </c>
      <c r="I56" s="17">
        <v>2017</v>
      </c>
      <c r="J56" s="21">
        <v>43095</v>
      </c>
      <c r="K56" s="21"/>
      <c r="L56" s="21">
        <v>44555</v>
      </c>
      <c r="M56" s="17" t="s">
        <v>33</v>
      </c>
      <c r="N56" s="17"/>
      <c r="O56" s="22">
        <v>6400</v>
      </c>
      <c r="P56" s="22">
        <v>76800</v>
      </c>
      <c r="Q56" s="23">
        <v>76800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109</v>
      </c>
      <c r="G57" s="17" t="s">
        <v>27</v>
      </c>
      <c r="H57" s="20" t="s">
        <v>103</v>
      </c>
      <c r="I57" s="17">
        <v>2017</v>
      </c>
      <c r="J57" s="21">
        <v>43095</v>
      </c>
      <c r="K57" s="21" t="s">
        <v>41</v>
      </c>
      <c r="L57" s="21">
        <v>44920</v>
      </c>
      <c r="M57" s="17"/>
      <c r="N57" s="17"/>
      <c r="O57" s="22">
        <v>6400</v>
      </c>
      <c r="P57" s="22">
        <v>76800</v>
      </c>
      <c r="Q57" s="23" t="s">
        <v>34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110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 t="s">
        <v>37</v>
      </c>
      <c r="N58" s="17"/>
      <c r="O58" s="22">
        <v>6400</v>
      </c>
      <c r="P58" s="22">
        <v>76800</v>
      </c>
      <c r="Q58" s="23">
        <v>76800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111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/>
      <c r="N59" s="17"/>
      <c r="O59" s="22">
        <v>6400</v>
      </c>
      <c r="P59" s="22">
        <v>76800</v>
      </c>
      <c r="Q59" s="23">
        <v>57600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112</v>
      </c>
      <c r="G60" s="17" t="s">
        <v>27</v>
      </c>
      <c r="H60" s="20" t="s">
        <v>103</v>
      </c>
      <c r="I60" s="17">
        <v>2017</v>
      </c>
      <c r="J60" s="21">
        <v>43095</v>
      </c>
      <c r="K60" s="21" t="s">
        <v>43</v>
      </c>
      <c r="L60" s="21">
        <v>45285</v>
      </c>
      <c r="M60" s="17"/>
      <c r="N60" s="17"/>
      <c r="O60" s="22">
        <v>6400</v>
      </c>
      <c r="P60" s="22">
        <v>76800</v>
      </c>
      <c r="Q60" s="23"/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113</v>
      </c>
      <c r="G61" s="17" t="s">
        <v>27</v>
      </c>
      <c r="H61" s="20" t="s">
        <v>103</v>
      </c>
      <c r="I61" s="17">
        <v>2017</v>
      </c>
      <c r="J61" s="21">
        <v>43095</v>
      </c>
      <c r="K61" s="21"/>
      <c r="L61" s="21">
        <v>45285</v>
      </c>
      <c r="M61" s="17" t="s">
        <v>114</v>
      </c>
      <c r="N61" s="17"/>
      <c r="O61" s="22">
        <v>6400</v>
      </c>
      <c r="P61" s="22">
        <v>76800</v>
      </c>
      <c r="Q61" s="23">
        <v>64000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118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/>
      <c r="N62" s="17"/>
      <c r="O62" s="22">
        <v>1000</v>
      </c>
      <c r="P62" s="22">
        <v>12000</v>
      </c>
      <c r="Q62" s="23">
        <v>2012.16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120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 t="s">
        <v>31</v>
      </c>
      <c r="N63" s="17"/>
      <c r="O63" s="22">
        <v>1000</v>
      </c>
      <c r="P63" s="22">
        <v>12000</v>
      </c>
      <c r="Q63" s="23">
        <v>4334.1400000000003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121</v>
      </c>
      <c r="G64" s="17" t="s">
        <v>119</v>
      </c>
      <c r="H64" s="20" t="s">
        <v>72</v>
      </c>
      <c r="I64" s="17">
        <v>2018</v>
      </c>
      <c r="J64" s="21">
        <v>43262</v>
      </c>
      <c r="K64" s="21" t="s">
        <v>31</v>
      </c>
      <c r="L64" s="21">
        <v>43992</v>
      </c>
      <c r="M64" s="17"/>
      <c r="N64" s="17" t="s">
        <v>31</v>
      </c>
      <c r="O64" s="22">
        <v>627.11</v>
      </c>
      <c r="P64" s="22">
        <v>7525.37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122</v>
      </c>
      <c r="G65" s="17" t="s">
        <v>119</v>
      </c>
      <c r="H65" s="20" t="s">
        <v>72</v>
      </c>
      <c r="I65" s="17">
        <v>2018</v>
      </c>
      <c r="J65" s="21">
        <v>43262</v>
      </c>
      <c r="K65" s="21"/>
      <c r="L65" s="21">
        <v>43992</v>
      </c>
      <c r="M65" s="17" t="s">
        <v>33</v>
      </c>
      <c r="N65" s="17"/>
      <c r="O65" s="22">
        <v>627.11</v>
      </c>
      <c r="P65" s="22">
        <v>7525.37</v>
      </c>
      <c r="Q65" s="23">
        <v>222.01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123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33</v>
      </c>
      <c r="L66" s="21">
        <v>44357</v>
      </c>
      <c r="M66" s="17"/>
      <c r="N66" s="17" t="s">
        <v>33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124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37</v>
      </c>
      <c r="L67" s="21">
        <v>44722</v>
      </c>
      <c r="M67" s="17"/>
      <c r="N67" s="17" t="s">
        <v>37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125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126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127</v>
      </c>
      <c r="G70" s="17" t="s">
        <v>119</v>
      </c>
      <c r="H70" s="20" t="s">
        <v>72</v>
      </c>
      <c r="I70" s="17">
        <v>2018</v>
      </c>
      <c r="J70" s="21">
        <v>43262</v>
      </c>
      <c r="K70" s="21" t="s">
        <v>41</v>
      </c>
      <c r="L70" s="21">
        <v>45087</v>
      </c>
      <c r="M70" s="17"/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x14ac:dyDescent="0.3">
      <c r="A71" s="17">
        <v>8</v>
      </c>
      <c r="B71" s="18" t="s">
        <v>115</v>
      </c>
      <c r="C71" s="19">
        <v>126621000116</v>
      </c>
      <c r="D71" s="18" t="s">
        <v>116</v>
      </c>
      <c r="E71" s="17" t="s">
        <v>128</v>
      </c>
      <c r="F71" s="17" t="s">
        <v>129</v>
      </c>
      <c r="G71" s="17" t="s">
        <v>27</v>
      </c>
      <c r="H71" s="20" t="s">
        <v>130</v>
      </c>
      <c r="I71" s="17">
        <v>2023</v>
      </c>
      <c r="J71" s="21">
        <v>45088</v>
      </c>
      <c r="K71" s="21"/>
      <c r="L71" s="21">
        <v>45453</v>
      </c>
      <c r="M71" s="17"/>
      <c r="N71" s="17"/>
      <c r="O71" s="22">
        <v>627.11</v>
      </c>
      <c r="P71" s="22">
        <v>7525.37</v>
      </c>
      <c r="Q71" s="23">
        <v>0</v>
      </c>
      <c r="R71" s="17" t="s">
        <v>29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134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/>
      <c r="N72" s="17"/>
      <c r="O72" s="22">
        <v>6249.3</v>
      </c>
      <c r="P72" s="22">
        <v>74991.600000000006</v>
      </c>
      <c r="Q72" s="23">
        <v>24580.560000000001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136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 t="s">
        <v>31</v>
      </c>
      <c r="N73" s="17"/>
      <c r="O73" s="22">
        <v>6249.3</v>
      </c>
      <c r="P73" s="22">
        <v>74991.600000000006</v>
      </c>
      <c r="Q73" s="23">
        <v>79451.22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137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138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139</v>
      </c>
      <c r="G76" s="17" t="s">
        <v>27</v>
      </c>
      <c r="H76" s="20" t="s">
        <v>135</v>
      </c>
      <c r="I76" s="17">
        <v>2018</v>
      </c>
      <c r="J76" s="21">
        <v>43341</v>
      </c>
      <c r="K76" s="21"/>
      <c r="L76" s="21">
        <v>44071</v>
      </c>
      <c r="M76" s="17" t="s">
        <v>33</v>
      </c>
      <c r="N76" s="17"/>
      <c r="O76" s="22">
        <v>6654.72</v>
      </c>
      <c r="P76" s="22">
        <v>79856.639999999999</v>
      </c>
      <c r="Q76" s="23">
        <v>79856.639999999999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140</v>
      </c>
      <c r="G77" s="17" t="s">
        <v>27</v>
      </c>
      <c r="H77" s="20" t="s">
        <v>135</v>
      </c>
      <c r="I77" s="17">
        <v>2018</v>
      </c>
      <c r="J77" s="21">
        <v>43341</v>
      </c>
      <c r="K77" s="21" t="s">
        <v>33</v>
      </c>
      <c r="L77" s="21">
        <v>44436</v>
      </c>
      <c r="M77" s="17"/>
      <c r="N77" s="17"/>
      <c r="O77" s="22">
        <v>6654.72</v>
      </c>
      <c r="P77" s="22">
        <v>79856.639999999999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141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37</v>
      </c>
      <c r="N78" s="17"/>
      <c r="O78" s="22">
        <v>7296.54</v>
      </c>
      <c r="P78" s="22">
        <v>87558.48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142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41</v>
      </c>
      <c r="N79" s="17"/>
      <c r="O79" s="22">
        <v>7296.54</v>
      </c>
      <c r="P79" s="22">
        <v>87558.48</v>
      </c>
      <c r="Q79" s="23">
        <v>87517.29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143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43</v>
      </c>
      <c r="N80" s="17"/>
      <c r="O80" s="22">
        <v>7296.54</v>
      </c>
      <c r="P80" s="22">
        <v>87558.48</v>
      </c>
      <c r="Q80" s="23">
        <v>3193.35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144</v>
      </c>
      <c r="G81" s="17" t="s">
        <v>27</v>
      </c>
      <c r="H81" s="20" t="s">
        <v>135</v>
      </c>
      <c r="I81" s="17">
        <v>2018</v>
      </c>
      <c r="J81" s="21">
        <v>43341</v>
      </c>
      <c r="K81" s="21" t="s">
        <v>37</v>
      </c>
      <c r="L81" s="21">
        <v>44801</v>
      </c>
      <c r="M81" s="17"/>
      <c r="N81" s="17" t="s">
        <v>37</v>
      </c>
      <c r="O81" s="22">
        <v>7296.54</v>
      </c>
      <c r="P81" s="22">
        <v>87558.48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145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44801</v>
      </c>
      <c r="M82" s="17"/>
      <c r="N82" s="17"/>
      <c r="O82" s="22">
        <v>7296.54</v>
      </c>
      <c r="P82" s="22">
        <v>87558.48</v>
      </c>
      <c r="Q82" s="23">
        <v>80046.899999999994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146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8004.78</v>
      </c>
      <c r="P83" s="22">
        <v>96057.36</v>
      </c>
      <c r="Q83" s="23" t="s">
        <v>34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8584.2000000000007</v>
      </c>
      <c r="P84" s="22">
        <f>O84*12</f>
        <v>103010.40000000001</v>
      </c>
      <c r="Q84" s="23">
        <v>68091.490000000005</v>
      </c>
      <c r="R84" s="17" t="s">
        <v>29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82.8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151</v>
      </c>
      <c r="G85" s="17" t="s">
        <v>27</v>
      </c>
      <c r="H85" s="20" t="s">
        <v>28</v>
      </c>
      <c r="I85" s="17">
        <v>2019</v>
      </c>
      <c r="J85" s="21">
        <v>43585</v>
      </c>
      <c r="K85" s="21"/>
      <c r="L85" s="21">
        <v>43950</v>
      </c>
      <c r="M85" s="17"/>
      <c r="N85" s="17"/>
      <c r="O85" s="22">
        <v>2945.6</v>
      </c>
      <c r="P85" s="22">
        <v>35347.24</v>
      </c>
      <c r="Q85" s="23">
        <v>14689.75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152</v>
      </c>
      <c r="G86" s="17" t="s">
        <v>27</v>
      </c>
      <c r="H86" s="20" t="s">
        <v>28</v>
      </c>
      <c r="I86" s="17">
        <v>2019</v>
      </c>
      <c r="J86" s="21">
        <v>43585</v>
      </c>
      <c r="K86" s="21" t="s">
        <v>31</v>
      </c>
      <c r="L86" s="21">
        <v>44315</v>
      </c>
      <c r="M86" s="17"/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153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31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154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33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155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33</v>
      </c>
      <c r="L89" s="21">
        <v>44680</v>
      </c>
      <c r="M89" s="17"/>
      <c r="N89" s="17" t="s">
        <v>33</v>
      </c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156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82.8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157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>
        <v>0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41.4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161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/>
      <c r="N92" s="17"/>
      <c r="O92" s="22">
        <v>2500</v>
      </c>
      <c r="P92" s="22">
        <v>30000</v>
      </c>
      <c r="Q92" s="23">
        <v>18333.330000000002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162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 t="s">
        <v>31</v>
      </c>
      <c r="N93" s="17"/>
      <c r="O93" s="22">
        <v>2500</v>
      </c>
      <c r="P93" s="22">
        <v>30000</v>
      </c>
      <c r="Q93" s="23">
        <v>29916.67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163</v>
      </c>
      <c r="G94" s="17" t="s">
        <v>27</v>
      </c>
      <c r="H94" s="20" t="s">
        <v>72</v>
      </c>
      <c r="I94" s="17">
        <v>2019</v>
      </c>
      <c r="J94" s="21">
        <v>43607</v>
      </c>
      <c r="K94" s="21" t="s">
        <v>31</v>
      </c>
      <c r="L94" s="21">
        <v>44337</v>
      </c>
      <c r="M94" s="17"/>
      <c r="N94" s="17"/>
      <c r="O94" s="22">
        <v>2500</v>
      </c>
      <c r="P94" s="22">
        <v>30000</v>
      </c>
      <c r="Q94" s="23" t="s">
        <v>34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164</v>
      </c>
      <c r="G95" s="17" t="s">
        <v>27</v>
      </c>
      <c r="H95" s="20" t="s">
        <v>72</v>
      </c>
      <c r="I95" s="17">
        <v>2019</v>
      </c>
      <c r="J95" s="21">
        <v>43607</v>
      </c>
      <c r="K95" s="21"/>
      <c r="L95" s="21">
        <v>44337</v>
      </c>
      <c r="M95" s="17" t="s">
        <v>33</v>
      </c>
      <c r="N95" s="17"/>
      <c r="O95" s="22">
        <v>2500</v>
      </c>
      <c r="P95" s="22">
        <v>30000</v>
      </c>
      <c r="Q95" s="23">
        <v>30000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165</v>
      </c>
      <c r="G96" s="17" t="s">
        <v>27</v>
      </c>
      <c r="H96" s="20" t="s">
        <v>72</v>
      </c>
      <c r="I96" s="17">
        <v>2019</v>
      </c>
      <c r="J96" s="21">
        <v>43607</v>
      </c>
      <c r="K96" s="21" t="s">
        <v>33</v>
      </c>
      <c r="L96" s="21">
        <v>44702</v>
      </c>
      <c r="M96" s="17"/>
      <c r="N96" s="17"/>
      <c r="O96" s="22">
        <v>2500</v>
      </c>
      <c r="P96" s="22">
        <v>30000</v>
      </c>
      <c r="Q96" s="23" t="s">
        <v>34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166</v>
      </c>
      <c r="G97" s="17" t="s">
        <v>27</v>
      </c>
      <c r="H97" s="20" t="s">
        <v>72</v>
      </c>
      <c r="I97" s="17">
        <v>2019</v>
      </c>
      <c r="J97" s="21">
        <v>43607</v>
      </c>
      <c r="K97" s="21"/>
      <c r="L97" s="21">
        <v>44702</v>
      </c>
      <c r="M97" s="17" t="s">
        <v>37</v>
      </c>
      <c r="N97" s="17"/>
      <c r="O97" s="22">
        <v>2500</v>
      </c>
      <c r="P97" s="22">
        <v>30000</v>
      </c>
      <c r="Q97" s="23">
        <v>25000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167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37</v>
      </c>
      <c r="L98" s="21">
        <v>45067</v>
      </c>
      <c r="M98" s="17"/>
      <c r="N98" s="17"/>
      <c r="O98" s="22">
        <v>2500</v>
      </c>
      <c r="P98" s="22">
        <v>30000</v>
      </c>
      <c r="Q98" s="23" t="s">
        <v>34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41.4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26" t="s">
        <v>160</v>
      </c>
      <c r="F99" s="17" t="s">
        <v>168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41</v>
      </c>
      <c r="L99" s="21">
        <v>45433</v>
      </c>
      <c r="M99" s="17"/>
      <c r="N99" s="17" t="s">
        <v>41</v>
      </c>
      <c r="O99" s="22">
        <v>2644.36</v>
      </c>
      <c r="P99" s="22">
        <v>31732.32</v>
      </c>
      <c r="Q99" s="23">
        <v>26299.24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96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172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/>
      <c r="N100" s="17"/>
      <c r="O100" s="22">
        <v>3735</v>
      </c>
      <c r="P100" s="22">
        <v>44820</v>
      </c>
      <c r="Q100" s="23">
        <v>2783.15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31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33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174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/>
      <c r="N103" s="17"/>
      <c r="O103" s="22">
        <v>3735</v>
      </c>
      <c r="P103" s="22">
        <v>44820</v>
      </c>
      <c r="Q103" s="23">
        <v>8662.5499999999993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96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308</v>
      </c>
      <c r="G104" s="17" t="s">
        <v>27</v>
      </c>
      <c r="H104" s="20" t="s">
        <v>135</v>
      </c>
      <c r="I104" s="17">
        <v>2020</v>
      </c>
      <c r="J104" s="21">
        <v>44053</v>
      </c>
      <c r="K104" s="21" t="s">
        <v>31</v>
      </c>
      <c r="L104" s="21">
        <v>45513</v>
      </c>
      <c r="M104" s="17"/>
      <c r="N104" s="17" t="s">
        <v>31</v>
      </c>
      <c r="O104" s="22">
        <f>P104/12</f>
        <v>1292.7</v>
      </c>
      <c r="P104" s="22">
        <v>15512.4</v>
      </c>
      <c r="Q104" s="23">
        <v>0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151.80000000000001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177</v>
      </c>
      <c r="G105" s="17" t="s">
        <v>27</v>
      </c>
      <c r="H105" s="20" t="s">
        <v>130</v>
      </c>
      <c r="I105" s="17">
        <v>2020</v>
      </c>
      <c r="J105" s="21">
        <v>44078</v>
      </c>
      <c r="K105" s="21"/>
      <c r="L105" s="21">
        <v>44442</v>
      </c>
      <c r="M105" s="17"/>
      <c r="N105" s="17"/>
      <c r="O105" s="22">
        <v>1636</v>
      </c>
      <c r="P105" s="22">
        <v>19632</v>
      </c>
      <c r="Q105" s="23">
        <v>2651.12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178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44807</v>
      </c>
      <c r="M106" s="17" t="s">
        <v>31</v>
      </c>
      <c r="N106" s="17"/>
      <c r="O106" s="22">
        <v>1636</v>
      </c>
      <c r="P106" s="22">
        <v>19632</v>
      </c>
      <c r="Q106" s="23">
        <v>5419.92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179</v>
      </c>
      <c r="G107" s="17" t="s">
        <v>27</v>
      </c>
      <c r="H107" s="20" t="s">
        <v>130</v>
      </c>
      <c r="I107" s="17">
        <v>2020</v>
      </c>
      <c r="J107" s="21">
        <v>44078</v>
      </c>
      <c r="K107" s="21" t="s">
        <v>31</v>
      </c>
      <c r="L107" s="21">
        <v>44807</v>
      </c>
      <c r="M107" s="17"/>
      <c r="N107" s="17"/>
      <c r="O107" s="22">
        <v>1636</v>
      </c>
      <c r="P107" s="22">
        <v>19632</v>
      </c>
      <c r="Q107" s="23">
        <v>7049.99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180</v>
      </c>
      <c r="G108" s="17" t="s">
        <v>27</v>
      </c>
      <c r="H108" s="20" t="s">
        <v>130</v>
      </c>
      <c r="I108" s="17">
        <v>2020</v>
      </c>
      <c r="J108" s="21">
        <v>44078</v>
      </c>
      <c r="K108" s="21"/>
      <c r="L108" s="21">
        <v>44807</v>
      </c>
      <c r="M108" s="17" t="s">
        <v>33</v>
      </c>
      <c r="N108" s="17"/>
      <c r="O108" s="22">
        <v>1636</v>
      </c>
      <c r="P108" s="22">
        <v>19632</v>
      </c>
      <c r="Q108" s="23">
        <v>10713.54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181</v>
      </c>
      <c r="G109" s="17" t="s">
        <v>27</v>
      </c>
      <c r="H109" s="20" t="s">
        <v>130</v>
      </c>
      <c r="I109" s="17">
        <v>2020</v>
      </c>
      <c r="J109" s="21">
        <v>44078</v>
      </c>
      <c r="K109" s="21" t="s">
        <v>33</v>
      </c>
      <c r="L109" s="21">
        <v>45172</v>
      </c>
      <c r="M109" s="17"/>
      <c r="N109" s="17"/>
      <c r="O109" s="22">
        <v>1962.7</v>
      </c>
      <c r="P109" s="22">
        <v>23552.43</v>
      </c>
      <c r="Q109" s="23" t="s">
        <v>34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151.80000000000001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182</v>
      </c>
      <c r="G110" s="17" t="s">
        <v>27</v>
      </c>
      <c r="H110" s="20" t="s">
        <v>130</v>
      </c>
      <c r="I110" s="17">
        <v>2020</v>
      </c>
      <c r="J110" s="21">
        <v>44078</v>
      </c>
      <c r="K110" s="21"/>
      <c r="L110" s="21">
        <v>45172</v>
      </c>
      <c r="M110" s="17" t="s">
        <v>37</v>
      </c>
      <c r="N110" s="17"/>
      <c r="O110" s="22">
        <v>1962.7</v>
      </c>
      <c r="P110" s="22">
        <v>23552.43</v>
      </c>
      <c r="Q110" s="23">
        <v>12306.65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151.80000000000001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17" t="s">
        <v>37</v>
      </c>
      <c r="L111" s="21">
        <v>45538</v>
      </c>
      <c r="M111" s="17"/>
      <c r="N111" s="17" t="s">
        <v>37</v>
      </c>
      <c r="O111" s="22">
        <f>P111/12</f>
        <v>2043.18</v>
      </c>
      <c r="P111" s="22">
        <v>24518.16</v>
      </c>
      <c r="Q111" s="23">
        <v>12306.65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14</v>
      </c>
      <c r="B112" s="18" t="s">
        <v>183</v>
      </c>
      <c r="C112" s="19">
        <v>9480880000115</v>
      </c>
      <c r="D112" s="18" t="s">
        <v>184</v>
      </c>
      <c r="E112" s="17" t="s">
        <v>185</v>
      </c>
      <c r="F112" s="17" t="s">
        <v>186</v>
      </c>
      <c r="G112" s="17" t="s">
        <v>27</v>
      </c>
      <c r="H112" s="20" t="s">
        <v>187</v>
      </c>
      <c r="I112" s="17">
        <v>2022</v>
      </c>
      <c r="J112" s="21">
        <v>44682</v>
      </c>
      <c r="K112" s="21"/>
      <c r="L112" s="21">
        <v>45046</v>
      </c>
      <c r="M112" s="17"/>
      <c r="N112" s="17"/>
      <c r="O112" s="22"/>
      <c r="P112" s="22">
        <v>71400</v>
      </c>
      <c r="Q112" s="23">
        <v>66136.89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188</v>
      </c>
      <c r="G113" s="17" t="s">
        <v>27</v>
      </c>
      <c r="H113" s="20" t="s">
        <v>187</v>
      </c>
      <c r="I113" s="17">
        <v>2022</v>
      </c>
      <c r="J113" s="21">
        <v>44682</v>
      </c>
      <c r="K113" s="21" t="s">
        <v>31</v>
      </c>
      <c r="L113" s="21">
        <v>45046</v>
      </c>
      <c r="M113" s="17"/>
      <c r="N113" s="17" t="s">
        <v>31</v>
      </c>
      <c r="O113" s="22"/>
      <c r="P113" s="22">
        <v>17850</v>
      </c>
      <c r="Q113" s="23"/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14</v>
      </c>
      <c r="B114" s="18" t="s">
        <v>189</v>
      </c>
      <c r="C114" s="19">
        <v>9480880000115</v>
      </c>
      <c r="D114" s="18" t="s">
        <v>184</v>
      </c>
      <c r="E114" s="17" t="s">
        <v>185</v>
      </c>
      <c r="F114" s="17" t="s">
        <v>190</v>
      </c>
      <c r="G114" s="17" t="s">
        <v>27</v>
      </c>
      <c r="H114" s="20" t="s">
        <v>187</v>
      </c>
      <c r="I114" s="17">
        <v>2022</v>
      </c>
      <c r="J114" s="21">
        <v>44682</v>
      </c>
      <c r="K114" s="21"/>
      <c r="L114" s="21">
        <v>45046</v>
      </c>
      <c r="M114" s="17" t="s">
        <v>31</v>
      </c>
      <c r="N114" s="17"/>
      <c r="O114" s="22"/>
      <c r="P114" s="22">
        <f>P113</f>
        <v>17850</v>
      </c>
      <c r="Q114" s="23">
        <v>12400.28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15</v>
      </c>
      <c r="B115" s="18" t="s">
        <v>189</v>
      </c>
      <c r="C115" s="19">
        <v>9480880000115</v>
      </c>
      <c r="D115" s="18" t="s">
        <v>191</v>
      </c>
      <c r="E115" s="17" t="s">
        <v>192</v>
      </c>
      <c r="F115" s="17" t="s">
        <v>193</v>
      </c>
      <c r="G115" s="17" t="s">
        <v>27</v>
      </c>
      <c r="H115" s="20" t="s">
        <v>194</v>
      </c>
      <c r="I115" s="17">
        <v>2023</v>
      </c>
      <c r="J115" s="21">
        <v>45061</v>
      </c>
      <c r="K115" s="21"/>
      <c r="L115" s="21">
        <v>45426</v>
      </c>
      <c r="M115" s="17"/>
      <c r="N115" s="17"/>
      <c r="O115" s="22">
        <f>P115/12</f>
        <v>6191.75</v>
      </c>
      <c r="P115" s="22">
        <v>74301</v>
      </c>
      <c r="Q115" s="23">
        <v>8184.42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16</v>
      </c>
      <c r="B116" s="18" t="s">
        <v>195</v>
      </c>
      <c r="C116" s="19">
        <v>27595780000116</v>
      </c>
      <c r="D116" s="18" t="s">
        <v>196</v>
      </c>
      <c r="E116" s="17" t="s">
        <v>197</v>
      </c>
      <c r="F116" s="17" t="s">
        <v>198</v>
      </c>
      <c r="G116" s="17" t="s">
        <v>27</v>
      </c>
      <c r="H116" s="20" t="s">
        <v>28</v>
      </c>
      <c r="I116" s="17">
        <v>2021</v>
      </c>
      <c r="J116" s="21">
        <v>44272</v>
      </c>
      <c r="K116" s="21"/>
      <c r="L116" s="21">
        <v>45001</v>
      </c>
      <c r="M116" s="17"/>
      <c r="N116" s="17"/>
      <c r="O116" s="22">
        <v>4690</v>
      </c>
      <c r="P116" s="22">
        <v>56280</v>
      </c>
      <c r="Q116" s="23">
        <v>14270.44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199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23321.63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200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 t="s">
        <v>33</v>
      </c>
      <c r="N118" s="17"/>
      <c r="O118" s="22">
        <v>2737.02</v>
      </c>
      <c r="P118" s="22">
        <f>O118*12</f>
        <v>32844.239999999998</v>
      </c>
      <c r="Q118" s="23">
        <v>7663.66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s="25" customFormat="1" ht="27.6" x14ac:dyDescent="0.3">
      <c r="A119" s="17">
        <v>17</v>
      </c>
      <c r="B119" s="27" t="s">
        <v>201</v>
      </c>
      <c r="C119" s="19">
        <v>10921252000107</v>
      </c>
      <c r="D119" s="18" t="s">
        <v>202</v>
      </c>
      <c r="E119" s="17" t="s">
        <v>203</v>
      </c>
      <c r="F119" s="17" t="s">
        <v>204</v>
      </c>
      <c r="G119" s="17" t="s">
        <v>63</v>
      </c>
      <c r="H119" s="20" t="s">
        <v>205</v>
      </c>
      <c r="I119" s="17">
        <v>2022</v>
      </c>
      <c r="J119" s="21">
        <v>44719</v>
      </c>
      <c r="K119" s="21"/>
      <c r="L119" s="21">
        <v>45083</v>
      </c>
      <c r="M119" s="17"/>
      <c r="N119" s="17"/>
      <c r="O119" s="22"/>
      <c r="P119" s="22">
        <v>80999.97</v>
      </c>
      <c r="Q119" s="23">
        <v>7084.56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27.6" x14ac:dyDescent="0.3">
      <c r="A120" s="17">
        <v>17</v>
      </c>
      <c r="B120" s="27" t="s">
        <v>201</v>
      </c>
      <c r="C120" s="19">
        <v>10921252000107</v>
      </c>
      <c r="D120" s="18" t="s">
        <v>202</v>
      </c>
      <c r="E120" s="17" t="s">
        <v>203</v>
      </c>
      <c r="F120" s="17" t="s">
        <v>206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 t="s">
        <v>34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ht="27.6" x14ac:dyDescent="0.3">
      <c r="A121" s="17">
        <v>17</v>
      </c>
      <c r="B121" s="18" t="s">
        <v>201</v>
      </c>
      <c r="C121" s="19">
        <v>10921252000107</v>
      </c>
      <c r="D121" s="18" t="s">
        <v>207</v>
      </c>
      <c r="E121" s="17" t="s">
        <v>203</v>
      </c>
      <c r="F121" s="17" t="s">
        <v>208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>
        <v>6984.87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5"/>
      <c r="AH121" s="25"/>
      <c r="AI121" s="25"/>
      <c r="AJ121" s="25"/>
      <c r="AK121" s="25"/>
      <c r="AL121" s="25"/>
    </row>
    <row r="122" spans="1:38" s="25" customFormat="1" ht="27.6" x14ac:dyDescent="0.3">
      <c r="A122" s="17">
        <v>18</v>
      </c>
      <c r="B122" s="18" t="s">
        <v>201</v>
      </c>
      <c r="C122" s="19">
        <v>10921252000107</v>
      </c>
      <c r="D122" s="18" t="s">
        <v>207</v>
      </c>
      <c r="E122" s="17" t="s">
        <v>209</v>
      </c>
      <c r="F122" s="17" t="s">
        <v>210</v>
      </c>
      <c r="G122" s="17" t="s">
        <v>63</v>
      </c>
      <c r="H122" s="20" t="s">
        <v>72</v>
      </c>
      <c r="I122" s="17">
        <v>2023</v>
      </c>
      <c r="J122" s="21">
        <v>45085</v>
      </c>
      <c r="K122" s="21"/>
      <c r="L122" s="21">
        <v>45450</v>
      </c>
      <c r="M122" s="17"/>
      <c r="N122" s="17"/>
      <c r="O122" s="22">
        <f>P122/12</f>
        <v>2500</v>
      </c>
      <c r="P122" s="22">
        <v>30000</v>
      </c>
      <c r="Q122" s="23">
        <v>8766.14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ht="41.4" x14ac:dyDescent="0.3">
      <c r="A123" s="17">
        <v>19</v>
      </c>
      <c r="B123" s="18" t="s">
        <v>211</v>
      </c>
      <c r="C123" s="19">
        <v>10798130000175</v>
      </c>
      <c r="D123" s="18" t="s">
        <v>212</v>
      </c>
      <c r="E123" s="17" t="s">
        <v>213</v>
      </c>
      <c r="F123" s="17" t="s">
        <v>214</v>
      </c>
      <c r="G123" s="17" t="s">
        <v>63</v>
      </c>
      <c r="H123" s="20" t="s">
        <v>215</v>
      </c>
      <c r="I123" s="17">
        <v>2021</v>
      </c>
      <c r="J123" s="21">
        <v>44552</v>
      </c>
      <c r="K123" s="21"/>
      <c r="L123" s="21">
        <v>44916</v>
      </c>
      <c r="M123" s="17"/>
      <c r="N123" s="17"/>
      <c r="O123" s="22"/>
      <c r="P123" s="22">
        <v>750</v>
      </c>
      <c r="Q123" s="23">
        <v>750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41.4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216</v>
      </c>
      <c r="G124" s="17" t="s">
        <v>63</v>
      </c>
      <c r="H124" s="20" t="s">
        <v>215</v>
      </c>
      <c r="I124" s="17">
        <v>2021</v>
      </c>
      <c r="J124" s="21">
        <v>44552</v>
      </c>
      <c r="K124" s="17" t="s">
        <v>31</v>
      </c>
      <c r="L124" s="21">
        <v>45037</v>
      </c>
      <c r="M124" s="17"/>
      <c r="N124" s="17"/>
      <c r="O124" s="22"/>
      <c r="P124" s="22">
        <v>0</v>
      </c>
      <c r="Q124" s="23">
        <v>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27.6" x14ac:dyDescent="0.3">
      <c r="A125" s="17">
        <v>20</v>
      </c>
      <c r="B125" s="18" t="s">
        <v>217</v>
      </c>
      <c r="C125" s="19">
        <v>33965309000175</v>
      </c>
      <c r="D125" s="18" t="s">
        <v>218</v>
      </c>
      <c r="E125" s="17" t="s">
        <v>219</v>
      </c>
      <c r="F125" s="17" t="s">
        <v>220</v>
      </c>
      <c r="G125" s="17" t="s">
        <v>50</v>
      </c>
      <c r="H125" s="20" t="s">
        <v>194</v>
      </c>
      <c r="I125" s="17">
        <v>2022</v>
      </c>
      <c r="J125" s="21">
        <v>44657</v>
      </c>
      <c r="K125" s="21"/>
      <c r="L125" s="21">
        <v>45021</v>
      </c>
      <c r="M125" s="17"/>
      <c r="N125" s="17"/>
      <c r="O125" s="22">
        <v>284</v>
      </c>
      <c r="P125" s="22">
        <v>3408</v>
      </c>
      <c r="Q125" s="23">
        <v>706.45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221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 t="s">
        <v>31</v>
      </c>
      <c r="N126" s="17"/>
      <c r="O126" s="22">
        <v>284</v>
      </c>
      <c r="P126" s="22">
        <v>3408</v>
      </c>
      <c r="Q126" s="23">
        <v>578.65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21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222</v>
      </c>
      <c r="G127" s="17" t="s">
        <v>50</v>
      </c>
      <c r="H127" s="20" t="s">
        <v>28</v>
      </c>
      <c r="I127" s="17">
        <v>2023</v>
      </c>
      <c r="J127" s="21">
        <v>45064</v>
      </c>
      <c r="K127" s="21"/>
      <c r="L127" s="21">
        <v>45429</v>
      </c>
      <c r="M127" s="17"/>
      <c r="N127" s="17"/>
      <c r="O127" s="22">
        <f>P127/12</f>
        <v>304</v>
      </c>
      <c r="P127" s="22">
        <v>3648</v>
      </c>
      <c r="Q127" s="23">
        <v>1177.25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227</v>
      </c>
      <c r="G128" s="17" t="s">
        <v>27</v>
      </c>
      <c r="H128" s="20" t="s">
        <v>228</v>
      </c>
      <c r="I128" s="17">
        <v>2022</v>
      </c>
      <c r="J128" s="21">
        <v>44631</v>
      </c>
      <c r="K128" s="21"/>
      <c r="L128" s="21">
        <v>44995</v>
      </c>
      <c r="M128" s="17"/>
      <c r="N128" s="17"/>
      <c r="O128" s="22">
        <v>28089.96</v>
      </c>
      <c r="P128" s="22">
        <v>337079.52</v>
      </c>
      <c r="Q128" s="23">
        <v>191556.07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229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 t="s">
        <v>31</v>
      </c>
      <c r="N129" s="17"/>
      <c r="O129" s="22">
        <f>4514.12*6</f>
        <v>27084.720000000001</v>
      </c>
      <c r="P129" s="22">
        <f>O129*12</f>
        <v>325016.64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33</v>
      </c>
      <c r="N130" s="17"/>
      <c r="O130" s="22">
        <f>5008.66*6</f>
        <v>30051.96</v>
      </c>
      <c r="P130" s="22">
        <f>O130*12</f>
        <v>360623.52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20" t="s">
        <v>224</v>
      </c>
      <c r="D131" s="18" t="s">
        <v>225</v>
      </c>
      <c r="E131" s="17" t="s">
        <v>226</v>
      </c>
      <c r="F131" s="17" t="s">
        <v>230</v>
      </c>
      <c r="G131" s="17" t="s">
        <v>27</v>
      </c>
      <c r="H131" s="20" t="s">
        <v>228</v>
      </c>
      <c r="I131" s="17">
        <v>2022</v>
      </c>
      <c r="J131" s="21">
        <v>44631</v>
      </c>
      <c r="K131" s="17" t="s">
        <v>31</v>
      </c>
      <c r="L131" s="21">
        <v>45361</v>
      </c>
      <c r="M131" s="17" t="s">
        <v>37</v>
      </c>
      <c r="N131" s="17"/>
      <c r="O131" s="22">
        <f>5008.66*6</f>
        <v>30051.96</v>
      </c>
      <c r="P131" s="22">
        <f>O131*12</f>
        <v>360623.52</v>
      </c>
      <c r="Q131" s="23">
        <v>205215.92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20" t="s">
        <v>224</v>
      </c>
      <c r="D132" s="18" t="s">
        <v>225</v>
      </c>
      <c r="E132" s="17" t="s">
        <v>226</v>
      </c>
      <c r="F132" s="17" t="s">
        <v>231</v>
      </c>
      <c r="G132" s="17" t="s">
        <v>27</v>
      </c>
      <c r="H132" s="20" t="s">
        <v>228</v>
      </c>
      <c r="I132" s="17">
        <v>2022</v>
      </c>
      <c r="J132" s="21">
        <v>44631</v>
      </c>
      <c r="K132" s="21"/>
      <c r="L132" s="21">
        <v>45361</v>
      </c>
      <c r="M132" s="17" t="s">
        <v>41</v>
      </c>
      <c r="N132" s="17"/>
      <c r="O132" s="22">
        <f>31926.42</f>
        <v>31926.42</v>
      </c>
      <c r="P132" s="22">
        <f>O132*12</f>
        <v>383117.04</v>
      </c>
      <c r="Q132" s="23">
        <v>0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55.2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234</v>
      </c>
      <c r="G133" s="17" t="s">
        <v>235</v>
      </c>
      <c r="H133" s="20" t="s">
        <v>228</v>
      </c>
      <c r="I133" s="17">
        <v>2017</v>
      </c>
      <c r="J133" s="21">
        <v>42871</v>
      </c>
      <c r="K133" s="21"/>
      <c r="L133" s="21">
        <v>43465</v>
      </c>
      <c r="M133" s="17"/>
      <c r="N133" s="17"/>
      <c r="O133" s="22">
        <v>453602</v>
      </c>
      <c r="P133" s="22">
        <v>3175214.02</v>
      </c>
      <c r="Q133" s="23">
        <v>1418148.28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236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 t="s">
        <v>31</v>
      </c>
      <c r="O134" s="22">
        <v>453602</v>
      </c>
      <c r="P134" s="22">
        <v>3175214.02</v>
      </c>
      <c r="Q134" s="23" t="s">
        <v>34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237</v>
      </c>
      <c r="G135" s="17" t="s">
        <v>235</v>
      </c>
      <c r="H135" s="20" t="s">
        <v>228</v>
      </c>
      <c r="I135" s="17">
        <v>2017</v>
      </c>
      <c r="J135" s="21">
        <v>43466</v>
      </c>
      <c r="K135" s="21" t="s">
        <v>33</v>
      </c>
      <c r="L135" s="21">
        <v>43555</v>
      </c>
      <c r="M135" s="17"/>
      <c r="N135" s="17" t="s">
        <v>33</v>
      </c>
      <c r="O135" s="22">
        <v>949801.28</v>
      </c>
      <c r="P135" s="22">
        <v>2849403.84</v>
      </c>
      <c r="Q135" s="23">
        <v>991755.56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238</v>
      </c>
      <c r="G136" s="17" t="s">
        <v>235</v>
      </c>
      <c r="H136" s="20" t="s">
        <v>228</v>
      </c>
      <c r="I136" s="17">
        <v>2017</v>
      </c>
      <c r="J136" s="21">
        <v>43556</v>
      </c>
      <c r="K136" s="21" t="s">
        <v>37</v>
      </c>
      <c r="L136" s="21" t="s">
        <v>239</v>
      </c>
      <c r="M136" s="17"/>
      <c r="N136" s="17" t="s">
        <v>37</v>
      </c>
      <c r="O136" s="22">
        <v>643416.06000000006</v>
      </c>
      <c r="P136" s="22">
        <v>3217080.33</v>
      </c>
      <c r="Q136" s="23">
        <v>367676.51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240</v>
      </c>
      <c r="G137" s="17" t="s">
        <v>235</v>
      </c>
      <c r="H137" s="20" t="s">
        <v>228</v>
      </c>
      <c r="I137" s="17">
        <v>2017</v>
      </c>
      <c r="J137" s="21">
        <v>43739</v>
      </c>
      <c r="K137" s="21" t="s">
        <v>41</v>
      </c>
      <c r="L137" s="21">
        <v>43830</v>
      </c>
      <c r="M137" s="17"/>
      <c r="N137" s="17" t="s">
        <v>41</v>
      </c>
      <c r="O137" s="22">
        <v>2344089.06</v>
      </c>
      <c r="P137" s="22">
        <v>4708178.13</v>
      </c>
      <c r="Q137" s="23">
        <v>540000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241</v>
      </c>
      <c r="G138" s="17" t="s">
        <v>235</v>
      </c>
      <c r="H138" s="20" t="s">
        <v>228</v>
      </c>
      <c r="I138" s="17">
        <v>2017</v>
      </c>
      <c r="J138" s="21">
        <v>43831</v>
      </c>
      <c r="K138" s="21" t="s">
        <v>43</v>
      </c>
      <c r="L138" s="21">
        <v>44377</v>
      </c>
      <c r="M138" s="17"/>
      <c r="N138" s="17" t="s">
        <v>43</v>
      </c>
      <c r="O138" s="22">
        <v>924539</v>
      </c>
      <c r="P138" s="22">
        <v>5547234</v>
      </c>
      <c r="Q138" s="23">
        <v>839055.87</v>
      </c>
      <c r="R138" s="17" t="s">
        <v>73</v>
      </c>
      <c r="S138" s="24"/>
      <c r="T138" s="24"/>
      <c r="U138" s="28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242</v>
      </c>
      <c r="G139" s="17" t="s">
        <v>235</v>
      </c>
      <c r="H139" s="20" t="s">
        <v>228</v>
      </c>
      <c r="I139" s="17">
        <v>2017</v>
      </c>
      <c r="J139" s="21">
        <v>44743</v>
      </c>
      <c r="K139" s="21" t="s">
        <v>114</v>
      </c>
      <c r="L139" s="21">
        <v>44696</v>
      </c>
      <c r="M139" s="17"/>
      <c r="N139" s="17" t="s">
        <v>114</v>
      </c>
      <c r="O139" s="22">
        <v>994771.94</v>
      </c>
      <c r="P139" s="22">
        <v>9947719.4399999995</v>
      </c>
      <c r="Q139" s="23">
        <v>2700000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243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/>
      <c r="O140" s="22">
        <v>850242.72</v>
      </c>
      <c r="P140" s="22">
        <v>1700485.44</v>
      </c>
      <c r="Q140" s="23">
        <v>556659.43999999994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55.2" x14ac:dyDescent="0.3">
      <c r="A141" s="17">
        <v>23</v>
      </c>
      <c r="B141" s="29" t="s">
        <v>244</v>
      </c>
      <c r="C141" s="19">
        <v>26749087000198</v>
      </c>
      <c r="D141" s="18" t="s">
        <v>245</v>
      </c>
      <c r="E141" s="17" t="s">
        <v>246</v>
      </c>
      <c r="F141" s="17" t="s">
        <v>247</v>
      </c>
      <c r="G141" s="17" t="s">
        <v>50</v>
      </c>
      <c r="H141" s="20" t="s">
        <v>215</v>
      </c>
      <c r="I141" s="17">
        <v>2022</v>
      </c>
      <c r="J141" s="21">
        <v>44714</v>
      </c>
      <c r="K141" s="21"/>
      <c r="L141" s="21">
        <v>45261</v>
      </c>
      <c r="M141" s="17"/>
      <c r="N141" s="17"/>
      <c r="O141" s="22"/>
      <c r="P141" s="22">
        <v>6616806.4400000004</v>
      </c>
      <c r="Q141" s="23">
        <v>3308403.21</v>
      </c>
      <c r="R141" s="17" t="s">
        <v>29</v>
      </c>
      <c r="S141" s="30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55.2" x14ac:dyDescent="0.3">
      <c r="A142" s="17">
        <v>23</v>
      </c>
      <c r="B142" s="29" t="s">
        <v>244</v>
      </c>
      <c r="C142" s="19">
        <v>26749087000198</v>
      </c>
      <c r="D142" s="18" t="s">
        <v>245</v>
      </c>
      <c r="E142" s="17" t="s">
        <v>246</v>
      </c>
      <c r="F142" s="17" t="s">
        <v>248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1654201.59</v>
      </c>
      <c r="R142" s="17" t="s">
        <v>29</v>
      </c>
      <c r="S142" s="3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24</v>
      </c>
      <c r="B143" s="32" t="s">
        <v>249</v>
      </c>
      <c r="C143" s="33">
        <v>530052000170</v>
      </c>
      <c r="D143" s="27" t="s">
        <v>250</v>
      </c>
      <c r="E143" s="17" t="s">
        <v>251</v>
      </c>
      <c r="F143" s="17" t="s">
        <v>252</v>
      </c>
      <c r="G143" s="17" t="s">
        <v>27</v>
      </c>
      <c r="H143" s="20" t="s">
        <v>130</v>
      </c>
      <c r="I143" s="17">
        <v>2022</v>
      </c>
      <c r="J143" s="21">
        <v>44697</v>
      </c>
      <c r="K143" s="21"/>
      <c r="L143" s="21">
        <v>45611</v>
      </c>
      <c r="M143" s="17"/>
      <c r="N143" s="17"/>
      <c r="O143" s="22">
        <v>6738</v>
      </c>
      <c r="P143" s="22">
        <v>202140</v>
      </c>
      <c r="Q143" s="23">
        <v>15160.5</v>
      </c>
      <c r="R143" s="17" t="s">
        <v>29</v>
      </c>
      <c r="S143" s="3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32" t="s">
        <v>249</v>
      </c>
      <c r="C144" s="33">
        <v>530052000170</v>
      </c>
      <c r="D144" s="27" t="s">
        <v>250</v>
      </c>
      <c r="E144" s="17" t="s">
        <v>251</v>
      </c>
      <c r="F144" s="17" t="s">
        <v>253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 t="s">
        <v>31</v>
      </c>
      <c r="N144" s="17"/>
      <c r="O144" s="22">
        <v>6738</v>
      </c>
      <c r="P144" s="22">
        <v>202140</v>
      </c>
      <c r="Q144" s="23">
        <v>72265.05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257</v>
      </c>
      <c r="G145" s="17" t="s">
        <v>27</v>
      </c>
      <c r="H145" s="20" t="s">
        <v>51</v>
      </c>
      <c r="I145" s="17">
        <v>2022</v>
      </c>
      <c r="J145" s="21">
        <v>44713</v>
      </c>
      <c r="K145" s="21"/>
      <c r="L145" s="21">
        <v>45077</v>
      </c>
      <c r="M145" s="17"/>
      <c r="N145" s="17"/>
      <c r="O145" s="22">
        <v>4887.45</v>
      </c>
      <c r="P145" s="22">
        <v>58649.47</v>
      </c>
      <c r="Q145" s="23">
        <v>26610.35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258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 t="s">
        <v>31</v>
      </c>
      <c r="N146" s="17"/>
      <c r="O146" s="22">
        <v>5322.07</v>
      </c>
      <c r="P146" s="22">
        <f>O146*12</f>
        <v>63864.84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25</v>
      </c>
      <c r="B147" s="32" t="s">
        <v>254</v>
      </c>
      <c r="C147" s="19">
        <v>27753399000138</v>
      </c>
      <c r="D147" s="18" t="s">
        <v>255</v>
      </c>
      <c r="E147" s="17" t="s">
        <v>256</v>
      </c>
      <c r="F147" s="17" t="s">
        <v>259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33</v>
      </c>
      <c r="N147" s="17"/>
      <c r="O147" s="22">
        <v>5322.07</v>
      </c>
      <c r="P147" s="22">
        <f>O147*12</f>
        <v>63864.84</v>
      </c>
      <c r="Q147" s="23">
        <v>57045.1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25</v>
      </c>
      <c r="B148" s="32" t="s">
        <v>254</v>
      </c>
      <c r="C148" s="19">
        <v>27753399000138</v>
      </c>
      <c r="D148" s="18" t="s">
        <v>255</v>
      </c>
      <c r="E148" s="17" t="s">
        <v>256</v>
      </c>
      <c r="F148" s="17" t="s">
        <v>260</v>
      </c>
      <c r="G148" s="17" t="s">
        <v>27</v>
      </c>
      <c r="H148" s="20" t="s">
        <v>51</v>
      </c>
      <c r="I148" s="17">
        <v>2022</v>
      </c>
      <c r="J148" s="21">
        <v>44713</v>
      </c>
      <c r="K148" s="21" t="s">
        <v>31</v>
      </c>
      <c r="L148" s="21">
        <v>45443</v>
      </c>
      <c r="M148" s="17"/>
      <c r="N148" s="17" t="s">
        <v>31</v>
      </c>
      <c r="O148" s="22">
        <v>5704.51</v>
      </c>
      <c r="P148" s="22">
        <f>O148*12</f>
        <v>68454.12</v>
      </c>
      <c r="Q148" s="23">
        <v>0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26</v>
      </c>
      <c r="B149" s="27" t="s">
        <v>261</v>
      </c>
      <c r="C149" s="19">
        <v>109461647000195</v>
      </c>
      <c r="D149" s="18" t="s">
        <v>262</v>
      </c>
      <c r="E149" s="17" t="s">
        <v>263</v>
      </c>
      <c r="F149" s="17" t="s">
        <v>264</v>
      </c>
      <c r="G149" s="17" t="s">
        <v>27</v>
      </c>
      <c r="H149" s="20" t="s">
        <v>265</v>
      </c>
      <c r="I149" s="17">
        <v>2022</v>
      </c>
      <c r="J149" s="21">
        <v>44743</v>
      </c>
      <c r="K149" s="21"/>
      <c r="L149" s="21">
        <v>45107</v>
      </c>
      <c r="M149" s="17"/>
      <c r="N149" s="17"/>
      <c r="O149" s="22"/>
      <c r="P149" s="22">
        <v>627.32000000000005</v>
      </c>
      <c r="Q149" s="23" t="s">
        <v>34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26</v>
      </c>
      <c r="B150" s="27" t="s">
        <v>261</v>
      </c>
      <c r="C150" s="19">
        <v>109461647000195</v>
      </c>
      <c r="D150" s="18" t="s">
        <v>262</v>
      </c>
      <c r="E150" s="17" t="s">
        <v>263</v>
      </c>
      <c r="F150" s="17" t="s">
        <v>266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>
        <v>112.92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ht="27.6" x14ac:dyDescent="0.3">
      <c r="A151" s="17">
        <v>27</v>
      </c>
      <c r="B151" s="35" t="s">
        <v>267</v>
      </c>
      <c r="C151" s="36">
        <v>7730838000180</v>
      </c>
      <c r="D151" s="18" t="s">
        <v>268</v>
      </c>
      <c r="E151" s="17" t="s">
        <v>269</v>
      </c>
      <c r="F151" s="17" t="s">
        <v>270</v>
      </c>
      <c r="G151" s="17" t="s">
        <v>50</v>
      </c>
      <c r="H151" s="20" t="s">
        <v>271</v>
      </c>
      <c r="I151" s="17">
        <v>2022</v>
      </c>
      <c r="J151" s="21">
        <v>44783</v>
      </c>
      <c r="K151" s="21"/>
      <c r="L151" s="21">
        <v>45147</v>
      </c>
      <c r="M151" s="17"/>
      <c r="N151" s="17"/>
      <c r="O151" s="22"/>
      <c r="P151" s="22">
        <v>2400</v>
      </c>
      <c r="Q151" s="23">
        <v>600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ht="27.6" x14ac:dyDescent="0.3">
      <c r="A152" s="17">
        <v>27</v>
      </c>
      <c r="B152" s="35" t="s">
        <v>267</v>
      </c>
      <c r="C152" s="36">
        <v>7730838000180</v>
      </c>
      <c r="D152" s="18" t="s">
        <v>268</v>
      </c>
      <c r="E152" s="17" t="s">
        <v>269</v>
      </c>
      <c r="F152" s="17" t="s">
        <v>272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1200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s="25" customFormat="1" ht="27.6" x14ac:dyDescent="0.3">
      <c r="A153" s="17">
        <v>28</v>
      </c>
      <c r="B153" s="35" t="s">
        <v>223</v>
      </c>
      <c r="C153" s="36">
        <v>5465222000101</v>
      </c>
      <c r="D153" s="18" t="s">
        <v>273</v>
      </c>
      <c r="E153" s="17" t="s">
        <v>274</v>
      </c>
      <c r="F153" s="17" t="s">
        <v>275</v>
      </c>
      <c r="G153" s="17" t="s">
        <v>27</v>
      </c>
      <c r="H153" s="20" t="s">
        <v>276</v>
      </c>
      <c r="I153" s="17">
        <v>2022</v>
      </c>
      <c r="J153" s="21">
        <v>44866</v>
      </c>
      <c r="K153" s="21"/>
      <c r="L153" s="21">
        <v>45230</v>
      </c>
      <c r="M153" s="17"/>
      <c r="N153" s="17"/>
      <c r="O153" s="22"/>
      <c r="P153" s="22">
        <v>7887.03</v>
      </c>
      <c r="Q153" s="23" t="s">
        <v>34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8" ht="27.6" x14ac:dyDescent="0.3">
      <c r="A154" s="17">
        <v>28</v>
      </c>
      <c r="B154" s="35" t="s">
        <v>223</v>
      </c>
      <c r="C154" s="36">
        <v>5465222000101</v>
      </c>
      <c r="D154" s="18" t="s">
        <v>273</v>
      </c>
      <c r="E154" s="17" t="s">
        <v>274</v>
      </c>
      <c r="F154" s="17" t="s">
        <v>277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 t="s">
        <v>33</v>
      </c>
      <c r="N154" s="17"/>
      <c r="O154" s="22">
        <v>8453.49</v>
      </c>
      <c r="P154" s="22">
        <f>O154*12</f>
        <v>101441.88</v>
      </c>
      <c r="Q154" s="23">
        <v>56363.4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29</v>
      </c>
      <c r="B155" s="35" t="s">
        <v>278</v>
      </c>
      <c r="C155" s="36">
        <v>40495477000100</v>
      </c>
      <c r="D155" s="18" t="s">
        <v>279</v>
      </c>
      <c r="E155" s="17" t="s">
        <v>280</v>
      </c>
      <c r="F155" s="17" t="s">
        <v>281</v>
      </c>
      <c r="G155" s="17" t="s">
        <v>63</v>
      </c>
      <c r="H155" s="20" t="s">
        <v>282</v>
      </c>
      <c r="I155" s="17">
        <v>2022</v>
      </c>
      <c r="J155" s="21">
        <v>44911</v>
      </c>
      <c r="K155" s="21"/>
      <c r="L155" s="21">
        <v>45275</v>
      </c>
      <c r="M155" s="17"/>
      <c r="N155" s="17"/>
      <c r="O155" s="22"/>
      <c r="P155" s="22">
        <v>599</v>
      </c>
      <c r="Q155" s="23"/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30</v>
      </c>
      <c r="B156" s="35" t="s">
        <v>283</v>
      </c>
      <c r="C156" s="36">
        <v>18993876000141</v>
      </c>
      <c r="D156" s="18" t="s">
        <v>284</v>
      </c>
      <c r="E156" s="17" t="s">
        <v>285</v>
      </c>
      <c r="F156" s="17" t="s">
        <v>286</v>
      </c>
      <c r="G156" s="17" t="s">
        <v>63</v>
      </c>
      <c r="H156" s="20">
        <v>17</v>
      </c>
      <c r="I156" s="17">
        <v>2022</v>
      </c>
      <c r="J156" s="21">
        <v>44768</v>
      </c>
      <c r="K156" s="21"/>
      <c r="L156" s="21">
        <v>45132</v>
      </c>
      <c r="M156" s="17"/>
      <c r="N156" s="17"/>
      <c r="O156" s="22"/>
      <c r="P156" s="22">
        <v>631.52</v>
      </c>
      <c r="Q156" s="23"/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31</v>
      </c>
      <c r="B157" s="35" t="s">
        <v>267</v>
      </c>
      <c r="C157" s="36">
        <v>7730838000180</v>
      </c>
      <c r="D157" s="18" t="s">
        <v>268</v>
      </c>
      <c r="E157" s="17" t="s">
        <v>309</v>
      </c>
      <c r="F157" s="17" t="s">
        <v>310</v>
      </c>
      <c r="G157" s="17" t="s">
        <v>50</v>
      </c>
      <c r="H157" s="20" t="s">
        <v>205</v>
      </c>
      <c r="I157" s="17">
        <v>2023</v>
      </c>
      <c r="J157" s="21">
        <v>45200</v>
      </c>
      <c r="K157" s="21"/>
      <c r="L157" s="21">
        <v>45565</v>
      </c>
      <c r="M157" s="17"/>
      <c r="N157" s="17"/>
      <c r="O157" s="22">
        <f>P157/4</f>
        <v>675</v>
      </c>
      <c r="P157" s="22">
        <v>2700</v>
      </c>
      <c r="Q157" s="23">
        <v>600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27.6" x14ac:dyDescent="0.3">
      <c r="A158" s="17">
        <v>32</v>
      </c>
      <c r="B158" s="18" t="s">
        <v>311</v>
      </c>
      <c r="C158" s="19">
        <v>10624354000160</v>
      </c>
      <c r="D158" s="18" t="s">
        <v>132</v>
      </c>
      <c r="E158" s="17" t="s">
        <v>312</v>
      </c>
      <c r="F158" s="17" t="s">
        <v>313</v>
      </c>
      <c r="G158" s="17" t="s">
        <v>27</v>
      </c>
      <c r="H158" s="20" t="s">
        <v>51</v>
      </c>
      <c r="I158" s="17">
        <v>2023</v>
      </c>
      <c r="J158" s="21">
        <v>45167</v>
      </c>
      <c r="K158" s="21"/>
      <c r="L158" s="21">
        <v>45532</v>
      </c>
      <c r="M158" s="17"/>
      <c r="N158" s="17"/>
      <c r="O158" s="22">
        <v>7845.66</v>
      </c>
      <c r="P158" s="22">
        <f>O158*12</f>
        <v>94147.92</v>
      </c>
      <c r="Q158" s="23">
        <v>16475.89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5"/>
      <c r="AH158" s="25"/>
      <c r="AI158" s="25"/>
      <c r="AJ158" s="25"/>
      <c r="AK158" s="25"/>
      <c r="AL158" s="25"/>
    </row>
    <row r="159" spans="1:38" ht="27.6" x14ac:dyDescent="0.3">
      <c r="A159" s="17">
        <v>32</v>
      </c>
      <c r="B159" s="35" t="s">
        <v>311</v>
      </c>
      <c r="C159" s="36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 t="s">
        <v>31</v>
      </c>
      <c r="N159" s="17"/>
      <c r="O159" s="22">
        <v>8386.98</v>
      </c>
      <c r="P159" s="22">
        <f>O159*12</f>
        <v>100643.76</v>
      </c>
      <c r="Q159" s="23">
        <v>16475.89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5"/>
      <c r="AH159" s="25"/>
      <c r="AI159" s="25"/>
      <c r="AJ159" s="25"/>
      <c r="AK159" s="25"/>
      <c r="AL159" s="25"/>
    </row>
    <row r="160" spans="1:38" ht="27.6" x14ac:dyDescent="0.3">
      <c r="A160" s="17">
        <v>33</v>
      </c>
      <c r="B160" s="35" t="s">
        <v>314</v>
      </c>
      <c r="C160" s="36">
        <v>7432517000107</v>
      </c>
      <c r="D160" s="18" t="s">
        <v>315</v>
      </c>
      <c r="E160" s="17" t="s">
        <v>316</v>
      </c>
      <c r="F160" s="17" t="s">
        <v>317</v>
      </c>
      <c r="G160" s="17" t="s">
        <v>27</v>
      </c>
      <c r="H160" s="20" t="s">
        <v>265</v>
      </c>
      <c r="I160" s="17">
        <v>2023</v>
      </c>
      <c r="J160" s="21">
        <v>45200</v>
      </c>
      <c r="K160" s="21"/>
      <c r="L160" s="21">
        <v>45565</v>
      </c>
      <c r="M160" s="17"/>
      <c r="N160" s="17"/>
      <c r="O160" s="22">
        <v>9156</v>
      </c>
      <c r="P160" s="22">
        <f>O160*12</f>
        <v>109872</v>
      </c>
      <c r="Q160" s="23">
        <v>6350.55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5"/>
      <c r="AH160" s="25"/>
      <c r="AI160" s="25"/>
      <c r="AJ160" s="25"/>
      <c r="AK160" s="25"/>
      <c r="AL160" s="25"/>
    </row>
    <row r="161" spans="1:38" ht="14.1" customHeight="1" x14ac:dyDescent="0.3">
      <c r="A161" s="51" t="s">
        <v>287</v>
      </c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2" t="s">
        <v>288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2" t="s">
        <v>289</v>
      </c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2" t="s">
        <v>290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2" t="s">
        <v>291</v>
      </c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2" t="s">
        <v>292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2" t="s">
        <v>293</v>
      </c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2" t="s">
        <v>294</v>
      </c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2" t="s">
        <v>295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2" t="s">
        <v>296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2" t="s">
        <v>297</v>
      </c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2" t="s">
        <v>298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2" t="s">
        <v>299</v>
      </c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2" t="s">
        <v>300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2" t="s">
        <v>301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2" t="s">
        <v>302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2" t="s">
        <v>303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2" t="s">
        <v>304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ht="14.1" customHeight="1" x14ac:dyDescent="0.3">
      <c r="A179" s="52" t="s">
        <v>305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ht="14.1" customHeight="1" x14ac:dyDescent="0.3">
      <c r="A180" s="52" t="s">
        <v>306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ht="14.1" customHeight="1" x14ac:dyDescent="0.3">
      <c r="A181" s="53" t="s">
        <v>307</v>
      </c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38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38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39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3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37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37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37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x14ac:dyDescent="0.3">
      <c r="A954" s="2"/>
      <c r="B954" s="2"/>
      <c r="C954" s="38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x14ac:dyDescent="0.3">
      <c r="A955" s="2"/>
      <c r="B955" s="2"/>
      <c r="C955" s="38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spans="1:38" x14ac:dyDescent="0.3">
      <c r="A956" s="2"/>
      <c r="B956" s="2"/>
      <c r="C956" s="38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</sheetData>
  <mergeCells count="27">
    <mergeCell ref="A181:L181"/>
    <mergeCell ref="A176:L176"/>
    <mergeCell ref="A177:L177"/>
    <mergeCell ref="A178:L178"/>
    <mergeCell ref="A179:L179"/>
    <mergeCell ref="A180:L180"/>
    <mergeCell ref="A171:L171"/>
    <mergeCell ref="A172:L172"/>
    <mergeCell ref="A173:L173"/>
    <mergeCell ref="A174:L174"/>
    <mergeCell ref="A175:L175"/>
    <mergeCell ref="A166:L166"/>
    <mergeCell ref="A167:L167"/>
    <mergeCell ref="A168:L168"/>
    <mergeCell ref="A169:L169"/>
    <mergeCell ref="A170:L170"/>
    <mergeCell ref="A161:L161"/>
    <mergeCell ref="A162:L162"/>
    <mergeCell ref="A163:L163"/>
    <mergeCell ref="A164:L164"/>
    <mergeCell ref="A165:L165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60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7"/>
  <sheetViews>
    <sheetView zoomScale="90" zoomScaleNormal="90" workbookViewId="0">
      <pane xSplit="2" ySplit="5" topLeftCell="K6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49" t="s">
        <v>3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40830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17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40830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v>766133.28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v>766133.28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41.4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41.4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41.4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41.4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41.4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41.4" x14ac:dyDescent="0.3">
      <c r="A29" s="17">
        <v>3</v>
      </c>
      <c r="B29" s="18" t="s">
        <v>59</v>
      </c>
      <c r="C29" s="19">
        <v>9759606000180</v>
      </c>
      <c r="D29" s="18" t="s">
        <v>60</v>
      </c>
      <c r="E29" s="17" t="s">
        <v>61</v>
      </c>
      <c r="F29" s="17" t="s">
        <v>67</v>
      </c>
      <c r="G29" s="17" t="s">
        <v>63</v>
      </c>
      <c r="H29" s="20" t="s">
        <v>51</v>
      </c>
      <c r="I29" s="17">
        <v>2020</v>
      </c>
      <c r="J29" s="21">
        <v>44166</v>
      </c>
      <c r="K29" s="21"/>
      <c r="L29" s="21">
        <v>45626</v>
      </c>
      <c r="M29" s="17" t="s">
        <v>37</v>
      </c>
      <c r="N29" s="17"/>
      <c r="O29" s="22">
        <v>10963.86</v>
      </c>
      <c r="P29" s="22">
        <v>131566.34</v>
      </c>
      <c r="Q29" s="23">
        <v>0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71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/>
      <c r="N30" s="17"/>
      <c r="O30" s="22">
        <v>5188</v>
      </c>
      <c r="P30" s="22">
        <v>62256</v>
      </c>
      <c r="Q30" s="23">
        <v>45265.01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74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43180</v>
      </c>
      <c r="M31" s="17" t="s">
        <v>31</v>
      </c>
      <c r="N31" s="17"/>
      <c r="O31" s="22">
        <v>5188</v>
      </c>
      <c r="P31" s="22">
        <v>62256</v>
      </c>
      <c r="Q31" s="23">
        <v>57607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75</v>
      </c>
      <c r="G32" s="17" t="s">
        <v>27</v>
      </c>
      <c r="H32" s="20" t="s">
        <v>72</v>
      </c>
      <c r="I32" s="17">
        <v>2017</v>
      </c>
      <c r="J32" s="21">
        <v>42816</v>
      </c>
      <c r="K32" s="21" t="s">
        <v>31</v>
      </c>
      <c r="L32" s="21">
        <v>43545</v>
      </c>
      <c r="M32" s="17"/>
      <c r="N32" s="17" t="s">
        <v>31</v>
      </c>
      <c r="O32" s="22">
        <v>5295.8</v>
      </c>
      <c r="P32" s="22">
        <v>63549.599999999999</v>
      </c>
      <c r="Q32" s="23" t="s">
        <v>34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76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33</v>
      </c>
      <c r="N33" s="17"/>
      <c r="O33" s="22">
        <v>5295.8</v>
      </c>
      <c r="P33" s="22">
        <v>63549.599999999999</v>
      </c>
      <c r="Q33" s="23">
        <v>61207.83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77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43545</v>
      </c>
      <c r="M34" s="17" t="s">
        <v>37</v>
      </c>
      <c r="N34" s="17"/>
      <c r="O34" s="22">
        <v>5295.8</v>
      </c>
      <c r="P34" s="22">
        <v>63549.599999999999</v>
      </c>
      <c r="Q34" s="23">
        <v>59498.58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78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33</v>
      </c>
      <c r="L35" s="21">
        <v>43911</v>
      </c>
      <c r="M35" s="17"/>
      <c r="N35" s="17" t="s">
        <v>33</v>
      </c>
      <c r="O35" s="22">
        <v>5044</v>
      </c>
      <c r="P35" s="22">
        <v>60528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79</v>
      </c>
      <c r="G36" s="17" t="s">
        <v>27</v>
      </c>
      <c r="H36" s="20" t="s">
        <v>72</v>
      </c>
      <c r="I36" s="17">
        <v>2017</v>
      </c>
      <c r="J36" s="21">
        <v>42816</v>
      </c>
      <c r="K36" s="21"/>
      <c r="L36" s="21">
        <v>43911</v>
      </c>
      <c r="M36" s="17" t="s">
        <v>41</v>
      </c>
      <c r="N36" s="17"/>
      <c r="O36" s="22">
        <v>5044</v>
      </c>
      <c r="P36" s="22">
        <v>60528</v>
      </c>
      <c r="Q36" s="23">
        <v>60528.480000000003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80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37</v>
      </c>
      <c r="L37" s="21">
        <v>44276</v>
      </c>
      <c r="M37" s="17"/>
      <c r="N37" s="17" t="s">
        <v>37</v>
      </c>
      <c r="O37" s="22">
        <v>4933.32</v>
      </c>
      <c r="P37" s="22">
        <v>59199.839999999997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81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82</v>
      </c>
      <c r="L38" s="21">
        <v>44641</v>
      </c>
      <c r="M38" s="17"/>
      <c r="N38" s="17" t="s">
        <v>41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83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/>
      <c r="M39" s="17" t="s">
        <v>43</v>
      </c>
      <c r="N39" s="17"/>
      <c r="O39" s="22">
        <v>5044.04</v>
      </c>
      <c r="P39" s="22">
        <v>60528</v>
      </c>
      <c r="Q39" s="23">
        <v>43185.83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84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43</v>
      </c>
      <c r="L40" s="21">
        <v>45006</v>
      </c>
      <c r="M40" s="17"/>
      <c r="N40" s="17" t="s">
        <v>43</v>
      </c>
      <c r="O40" s="22">
        <v>5044.04</v>
      </c>
      <c r="P40" s="22">
        <v>60528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41.4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88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/>
      <c r="N41" s="17"/>
      <c r="O41" s="22">
        <v>6235.6</v>
      </c>
      <c r="P41" s="22">
        <v>74827.199999999997</v>
      </c>
      <c r="Q41" s="23">
        <v>9012.7999999999993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41.4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90</v>
      </c>
      <c r="G42" s="17" t="s">
        <v>27</v>
      </c>
      <c r="H42" s="20" t="s">
        <v>89</v>
      </c>
      <c r="I42" s="17">
        <v>2017</v>
      </c>
      <c r="J42" s="21">
        <v>43009</v>
      </c>
      <c r="K42" s="21"/>
      <c r="L42" s="21">
        <v>43373</v>
      </c>
      <c r="M42" s="17" t="s">
        <v>31</v>
      </c>
      <c r="N42" s="17"/>
      <c r="O42" s="22">
        <v>6235.6</v>
      </c>
      <c r="P42" s="22">
        <v>74827.199999999997</v>
      </c>
      <c r="Q42" s="23">
        <v>46845.03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41.4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91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31</v>
      </c>
      <c r="L43" s="21">
        <v>43738</v>
      </c>
      <c r="M43" s="17"/>
      <c r="N43" s="17" t="s">
        <v>31</v>
      </c>
      <c r="O43" s="22">
        <v>6460.51</v>
      </c>
      <c r="P43" s="22">
        <v>77526.12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41.4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92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33</v>
      </c>
      <c r="L44" s="21">
        <v>44104</v>
      </c>
      <c r="M44" s="17"/>
      <c r="N44" s="17"/>
      <c r="O44" s="22">
        <v>6460.51</v>
      </c>
      <c r="P44" s="22">
        <v>77526.12</v>
      </c>
      <c r="Q44" s="23">
        <v>9182.25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41.4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93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44104</v>
      </c>
      <c r="M45" s="17" t="s">
        <v>33</v>
      </c>
      <c r="N45" s="17"/>
      <c r="O45" s="22">
        <v>6460.51</v>
      </c>
      <c r="P45" s="22">
        <v>77526.12</v>
      </c>
      <c r="Q45" s="23">
        <v>51930.19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41.4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94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37</v>
      </c>
      <c r="L46" s="21">
        <v>44469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41.4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95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44469</v>
      </c>
      <c r="M47" s="17" t="s">
        <v>37</v>
      </c>
      <c r="N47" s="17"/>
      <c r="O47" s="22">
        <v>6460.51</v>
      </c>
      <c r="P47" s="22">
        <v>77526.12</v>
      </c>
      <c r="Q47" s="23">
        <v>42939.77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41.4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96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41</v>
      </c>
      <c r="L48" s="21">
        <v>44834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97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44834</v>
      </c>
      <c r="M49" s="17"/>
      <c r="N49" s="17"/>
      <c r="O49" s="22">
        <v>6460.51</v>
      </c>
      <c r="P49" s="22">
        <v>77526.12</v>
      </c>
      <c r="Q49" s="23">
        <v>30782.43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98</v>
      </c>
      <c r="G50" s="17" t="s">
        <v>27</v>
      </c>
      <c r="H50" s="20" t="s">
        <v>89</v>
      </c>
      <c r="I50" s="17">
        <v>2017</v>
      </c>
      <c r="J50" s="21">
        <v>43375</v>
      </c>
      <c r="K50" s="21" t="s">
        <v>43</v>
      </c>
      <c r="L50" s="21">
        <v>45199</v>
      </c>
      <c r="M50" s="17"/>
      <c r="N50" s="17"/>
      <c r="O50" s="22">
        <v>6460.51</v>
      </c>
      <c r="P50" s="22">
        <v>77526.12</v>
      </c>
      <c r="Q50" s="23" t="s">
        <v>34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99</v>
      </c>
      <c r="G51" s="17" t="s">
        <v>27</v>
      </c>
      <c r="H51" s="20" t="s">
        <v>89</v>
      </c>
      <c r="I51" s="17">
        <v>2017</v>
      </c>
      <c r="J51" s="21">
        <v>43375</v>
      </c>
      <c r="K51" s="21"/>
      <c r="L51" s="21">
        <v>45199</v>
      </c>
      <c r="M51" s="17" t="s">
        <v>43</v>
      </c>
      <c r="N51" s="17"/>
      <c r="O51" s="22">
        <v>6460.51</v>
      </c>
      <c r="P51" s="22">
        <v>77526.12</v>
      </c>
      <c r="Q51" s="23">
        <v>30217.81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102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>
        <v>43094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104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31</v>
      </c>
      <c r="L53" s="21">
        <v>43459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105</v>
      </c>
      <c r="G54" s="17" t="s">
        <v>27</v>
      </c>
      <c r="H54" s="20" t="s">
        <v>103</v>
      </c>
      <c r="I54" s="17">
        <v>2017</v>
      </c>
      <c r="J54" s="21">
        <v>43095</v>
      </c>
      <c r="K54" s="21"/>
      <c r="L54" s="21"/>
      <c r="M54" s="17" t="s">
        <v>31</v>
      </c>
      <c r="N54" s="17"/>
      <c r="O54" s="22">
        <v>6400</v>
      </c>
      <c r="P54" s="22">
        <v>76800</v>
      </c>
      <c r="Q54" s="23">
        <v>70400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106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33</v>
      </c>
      <c r="L55" s="21">
        <v>43824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107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37</v>
      </c>
      <c r="L56" s="21">
        <v>44190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108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44555</v>
      </c>
      <c r="M57" s="17" t="s">
        <v>33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109</v>
      </c>
      <c r="G58" s="17" t="s">
        <v>27</v>
      </c>
      <c r="H58" s="20" t="s">
        <v>103</v>
      </c>
      <c r="I58" s="17">
        <v>2017</v>
      </c>
      <c r="J58" s="21">
        <v>43095</v>
      </c>
      <c r="K58" s="21" t="s">
        <v>41</v>
      </c>
      <c r="L58" s="21">
        <v>44920</v>
      </c>
      <c r="M58" s="17"/>
      <c r="N58" s="17"/>
      <c r="O58" s="22">
        <v>6400</v>
      </c>
      <c r="P58" s="22">
        <v>76800</v>
      </c>
      <c r="Q58" s="23" t="s">
        <v>34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110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 t="s">
        <v>37</v>
      </c>
      <c r="N59" s="17"/>
      <c r="O59" s="22">
        <v>6400</v>
      </c>
      <c r="P59" s="22">
        <v>76800</v>
      </c>
      <c r="Q59" s="23">
        <v>76800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111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44920</v>
      </c>
      <c r="M60" s="17"/>
      <c r="N60" s="17"/>
      <c r="O60" s="22">
        <v>6400</v>
      </c>
      <c r="P60" s="22">
        <v>76800</v>
      </c>
      <c r="Q60" s="23">
        <v>57600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112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43</v>
      </c>
      <c r="L61" s="21">
        <v>45285</v>
      </c>
      <c r="M61" s="17"/>
      <c r="N61" s="17"/>
      <c r="O61" s="22">
        <v>6400</v>
      </c>
      <c r="P61" s="22">
        <v>76800</v>
      </c>
      <c r="Q61" s="23"/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113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>
        <v>45285</v>
      </c>
      <c r="M62" s="17" t="s">
        <v>114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27.6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118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/>
      <c r="N63" s="17"/>
      <c r="O63" s="22">
        <v>1000</v>
      </c>
      <c r="P63" s="22">
        <v>12000</v>
      </c>
      <c r="Q63" s="23">
        <v>2012.16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27.6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120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43626</v>
      </c>
      <c r="M64" s="17" t="s">
        <v>31</v>
      </c>
      <c r="N64" s="17"/>
      <c r="O64" s="22">
        <v>1000</v>
      </c>
      <c r="P64" s="22">
        <v>12000</v>
      </c>
      <c r="Q64" s="23">
        <v>4334.1400000000003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27.6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121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31</v>
      </c>
      <c r="L65" s="21">
        <v>43992</v>
      </c>
      <c r="M65" s="17"/>
      <c r="N65" s="17" t="s">
        <v>31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27.6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122</v>
      </c>
      <c r="G66" s="17" t="s">
        <v>119</v>
      </c>
      <c r="H66" s="20" t="s">
        <v>72</v>
      </c>
      <c r="I66" s="17">
        <v>2018</v>
      </c>
      <c r="J66" s="21">
        <v>43262</v>
      </c>
      <c r="K66" s="21"/>
      <c r="L66" s="21">
        <v>43992</v>
      </c>
      <c r="M66" s="17" t="s">
        <v>33</v>
      </c>
      <c r="N66" s="17"/>
      <c r="O66" s="22">
        <v>627.11</v>
      </c>
      <c r="P66" s="22">
        <v>7525.37</v>
      </c>
      <c r="Q66" s="23">
        <v>222.01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27.6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123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33</v>
      </c>
      <c r="L67" s="21">
        <v>44357</v>
      </c>
      <c r="M67" s="17"/>
      <c r="N67" s="17" t="s">
        <v>33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27.6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124</v>
      </c>
      <c r="G68" s="17" t="s">
        <v>119</v>
      </c>
      <c r="H68" s="20" t="s">
        <v>72</v>
      </c>
      <c r="I68" s="17">
        <v>2018</v>
      </c>
      <c r="J68" s="21">
        <v>43262</v>
      </c>
      <c r="K68" s="21" t="s">
        <v>37</v>
      </c>
      <c r="L68" s="21">
        <v>44722</v>
      </c>
      <c r="M68" s="17"/>
      <c r="N68" s="17" t="s">
        <v>37</v>
      </c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27.6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125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27.6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126</v>
      </c>
      <c r="G70" s="17" t="s">
        <v>119</v>
      </c>
      <c r="H70" s="20" t="s">
        <v>72</v>
      </c>
      <c r="I70" s="17">
        <v>2018</v>
      </c>
      <c r="J70" s="21">
        <v>43262</v>
      </c>
      <c r="K70" s="21"/>
      <c r="L70" s="21">
        <v>44722</v>
      </c>
      <c r="M70" s="17" t="s">
        <v>37</v>
      </c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127</v>
      </c>
      <c r="G71" s="17" t="s">
        <v>119</v>
      </c>
      <c r="H71" s="20" t="s">
        <v>72</v>
      </c>
      <c r="I71" s="17">
        <v>2018</v>
      </c>
      <c r="J71" s="21">
        <v>43262</v>
      </c>
      <c r="K71" s="21" t="s">
        <v>41</v>
      </c>
      <c r="L71" s="21">
        <v>45087</v>
      </c>
      <c r="M71" s="17"/>
      <c r="N71" s="17"/>
      <c r="O71" s="22">
        <v>627.11</v>
      </c>
      <c r="P71" s="22">
        <v>7525.37</v>
      </c>
      <c r="Q71" s="23" t="s">
        <v>34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x14ac:dyDescent="0.3">
      <c r="A72" s="17">
        <v>8</v>
      </c>
      <c r="B72" s="18" t="s">
        <v>115</v>
      </c>
      <c r="C72" s="19">
        <v>126621000116</v>
      </c>
      <c r="D72" s="18" t="s">
        <v>116</v>
      </c>
      <c r="E72" s="17" t="s">
        <v>128</v>
      </c>
      <c r="F72" s="17" t="s">
        <v>129</v>
      </c>
      <c r="G72" s="17" t="s">
        <v>27</v>
      </c>
      <c r="H72" s="20" t="s">
        <v>130</v>
      </c>
      <c r="I72" s="17">
        <v>2023</v>
      </c>
      <c r="J72" s="21">
        <v>45088</v>
      </c>
      <c r="K72" s="21"/>
      <c r="L72" s="21">
        <v>45453</v>
      </c>
      <c r="M72" s="17"/>
      <c r="N72" s="17"/>
      <c r="O72" s="22">
        <v>627.11</v>
      </c>
      <c r="P72" s="22">
        <v>7525.37</v>
      </c>
      <c r="Q72" s="23">
        <v>0</v>
      </c>
      <c r="R72" s="17" t="s">
        <v>29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134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/>
      <c r="N73" s="17"/>
      <c r="O73" s="22">
        <v>6249.3</v>
      </c>
      <c r="P73" s="22">
        <v>74991.600000000006</v>
      </c>
      <c r="Q73" s="23">
        <v>24580.560000000001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136</v>
      </c>
      <c r="G74" s="17" t="s">
        <v>27</v>
      </c>
      <c r="H74" s="20" t="s">
        <v>135</v>
      </c>
      <c r="I74" s="17">
        <v>2018</v>
      </c>
      <c r="J74" s="21">
        <v>43341</v>
      </c>
      <c r="K74" s="21"/>
      <c r="L74" s="21">
        <v>43705</v>
      </c>
      <c r="M74" s="17" t="s">
        <v>31</v>
      </c>
      <c r="N74" s="17"/>
      <c r="O74" s="22">
        <v>6249.3</v>
      </c>
      <c r="P74" s="22">
        <v>74991.600000000006</v>
      </c>
      <c r="Q74" s="23">
        <v>79451.22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137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138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31</v>
      </c>
      <c r="L76" s="21">
        <v>44071</v>
      </c>
      <c r="M76" s="17"/>
      <c r="N76" s="17" t="s">
        <v>31</v>
      </c>
      <c r="O76" s="22">
        <v>6654.72</v>
      </c>
      <c r="P76" s="22">
        <v>79856.639999999999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139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44071</v>
      </c>
      <c r="M77" s="17" t="s">
        <v>33</v>
      </c>
      <c r="N77" s="17"/>
      <c r="O77" s="22">
        <v>6654.72</v>
      </c>
      <c r="P77" s="22">
        <v>79856.639999999999</v>
      </c>
      <c r="Q77" s="23">
        <v>79856.639999999999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140</v>
      </c>
      <c r="G78" s="17" t="s">
        <v>27</v>
      </c>
      <c r="H78" s="20" t="s">
        <v>135</v>
      </c>
      <c r="I78" s="17">
        <v>2018</v>
      </c>
      <c r="J78" s="21">
        <v>43341</v>
      </c>
      <c r="K78" s="21" t="s">
        <v>33</v>
      </c>
      <c r="L78" s="21">
        <v>44436</v>
      </c>
      <c r="M78" s="17"/>
      <c r="N78" s="17"/>
      <c r="O78" s="22">
        <v>6654.72</v>
      </c>
      <c r="P78" s="22">
        <v>79856.639999999999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141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37</v>
      </c>
      <c r="N79" s="17"/>
      <c r="O79" s="22">
        <v>7296.54</v>
      </c>
      <c r="P79" s="22">
        <v>87558.48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142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41</v>
      </c>
      <c r="N80" s="17"/>
      <c r="O80" s="22">
        <v>7296.54</v>
      </c>
      <c r="P80" s="22">
        <v>87558.48</v>
      </c>
      <c r="Q80" s="23">
        <v>87517.29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143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44436</v>
      </c>
      <c r="M81" s="17" t="s">
        <v>43</v>
      </c>
      <c r="N81" s="17"/>
      <c r="O81" s="22">
        <v>7296.54</v>
      </c>
      <c r="P81" s="22">
        <v>87558.48</v>
      </c>
      <c r="Q81" s="23">
        <v>3193.35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144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37</v>
      </c>
      <c r="L82" s="21">
        <v>44801</v>
      </c>
      <c r="M82" s="17"/>
      <c r="N82" s="17" t="s">
        <v>37</v>
      </c>
      <c r="O82" s="22">
        <v>7296.54</v>
      </c>
      <c r="P82" s="22">
        <v>87558.48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145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44801</v>
      </c>
      <c r="M83" s="17"/>
      <c r="N83" s="17"/>
      <c r="O83" s="22">
        <v>7296.54</v>
      </c>
      <c r="P83" s="22">
        <v>87558.48</v>
      </c>
      <c r="Q83" s="23">
        <v>80046.899999999994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146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8004.78</v>
      </c>
      <c r="P84" s="22">
        <v>96057.36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147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41</v>
      </c>
      <c r="L85" s="21">
        <v>45166</v>
      </c>
      <c r="M85" s="17"/>
      <c r="N85" s="17" t="s">
        <v>41</v>
      </c>
      <c r="O85" s="22">
        <v>8584.2000000000007</v>
      </c>
      <c r="P85" s="22">
        <f>O85*12</f>
        <v>103010.40000000001</v>
      </c>
      <c r="Q85" s="23">
        <v>68091.490000000005</v>
      </c>
      <c r="R85" s="17" t="s">
        <v>29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151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43950</v>
      </c>
      <c r="M86" s="17"/>
      <c r="N86" s="17"/>
      <c r="O86" s="22">
        <v>2945.6</v>
      </c>
      <c r="P86" s="22">
        <v>35347.24</v>
      </c>
      <c r="Q86" s="23">
        <v>14689.75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152</v>
      </c>
      <c r="G87" s="17" t="s">
        <v>27</v>
      </c>
      <c r="H87" s="20" t="s">
        <v>28</v>
      </c>
      <c r="I87" s="17">
        <v>2019</v>
      </c>
      <c r="J87" s="21">
        <v>43585</v>
      </c>
      <c r="K87" s="21" t="s">
        <v>31</v>
      </c>
      <c r="L87" s="21">
        <v>44315</v>
      </c>
      <c r="M87" s="17"/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153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31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154</v>
      </c>
      <c r="G89" s="17" t="s">
        <v>27</v>
      </c>
      <c r="H89" s="20" t="s">
        <v>28</v>
      </c>
      <c r="I89" s="17">
        <v>2019</v>
      </c>
      <c r="J89" s="21">
        <v>43585</v>
      </c>
      <c r="K89" s="21"/>
      <c r="L89" s="21">
        <v>44315</v>
      </c>
      <c r="M89" s="17" t="s">
        <v>33</v>
      </c>
      <c r="N89" s="17"/>
      <c r="O89" s="22">
        <v>2945.6</v>
      </c>
      <c r="P89" s="22">
        <v>35347.24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155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33</v>
      </c>
      <c r="L90" s="21">
        <v>44680</v>
      </c>
      <c r="M90" s="17"/>
      <c r="N90" s="17" t="s">
        <v>33</v>
      </c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82.8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156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82.8" x14ac:dyDescent="0.3">
      <c r="A92" s="17">
        <v>10</v>
      </c>
      <c r="B92" s="18" t="s">
        <v>148</v>
      </c>
      <c r="C92" s="19">
        <v>5045317000168</v>
      </c>
      <c r="D92" s="18" t="s">
        <v>149</v>
      </c>
      <c r="E92" s="17" t="s">
        <v>150</v>
      </c>
      <c r="F92" s="17" t="s">
        <v>157</v>
      </c>
      <c r="G92" s="17" t="s">
        <v>27</v>
      </c>
      <c r="H92" s="20" t="s">
        <v>28</v>
      </c>
      <c r="I92" s="17">
        <v>2019</v>
      </c>
      <c r="J92" s="21">
        <v>43585</v>
      </c>
      <c r="K92" s="21" t="s">
        <v>37</v>
      </c>
      <c r="L92" s="21">
        <v>45045</v>
      </c>
      <c r="M92" s="17"/>
      <c r="N92" s="17"/>
      <c r="O92" s="22">
        <v>1500</v>
      </c>
      <c r="P92" s="22">
        <v>18000</v>
      </c>
      <c r="Q92" s="23">
        <v>0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161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/>
      <c r="N93" s="17"/>
      <c r="O93" s="22">
        <v>2500</v>
      </c>
      <c r="P93" s="22">
        <v>30000</v>
      </c>
      <c r="Q93" s="23">
        <v>18333.330000000002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162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43972</v>
      </c>
      <c r="M94" s="17" t="s">
        <v>31</v>
      </c>
      <c r="N94" s="17"/>
      <c r="O94" s="22">
        <v>2500</v>
      </c>
      <c r="P94" s="22">
        <v>30000</v>
      </c>
      <c r="Q94" s="23">
        <v>29916.67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163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31</v>
      </c>
      <c r="L95" s="21">
        <v>44337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164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44337</v>
      </c>
      <c r="M96" s="17" t="s">
        <v>33</v>
      </c>
      <c r="N96" s="17"/>
      <c r="O96" s="22">
        <v>2500</v>
      </c>
      <c r="P96" s="22">
        <v>30000</v>
      </c>
      <c r="Q96" s="23">
        <v>30000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165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33</v>
      </c>
      <c r="L97" s="21">
        <v>44702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166</v>
      </c>
      <c r="G98" s="17" t="s">
        <v>27</v>
      </c>
      <c r="H98" s="20" t="s">
        <v>72</v>
      </c>
      <c r="I98" s="17">
        <v>2019</v>
      </c>
      <c r="J98" s="21">
        <v>43607</v>
      </c>
      <c r="K98" s="21"/>
      <c r="L98" s="21">
        <v>44702</v>
      </c>
      <c r="M98" s="17" t="s">
        <v>37</v>
      </c>
      <c r="N98" s="17"/>
      <c r="O98" s="22">
        <v>2500</v>
      </c>
      <c r="P98" s="22">
        <v>30000</v>
      </c>
      <c r="Q98" s="23">
        <v>25000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41.4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17" t="s">
        <v>160</v>
      </c>
      <c r="F99" s="17" t="s">
        <v>167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37</v>
      </c>
      <c r="L99" s="21">
        <v>45067</v>
      </c>
      <c r="M99" s="17"/>
      <c r="N99" s="17"/>
      <c r="O99" s="22">
        <v>2500</v>
      </c>
      <c r="P99" s="22">
        <v>30000</v>
      </c>
      <c r="Q99" s="23" t="s">
        <v>34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41.4" x14ac:dyDescent="0.3">
      <c r="A100" s="17">
        <v>11</v>
      </c>
      <c r="B100" s="18" t="s">
        <v>158</v>
      </c>
      <c r="C100" s="19">
        <v>15026942000116</v>
      </c>
      <c r="D100" s="18" t="s">
        <v>159</v>
      </c>
      <c r="E100" s="26" t="s">
        <v>160</v>
      </c>
      <c r="F100" s="17" t="s">
        <v>168</v>
      </c>
      <c r="G100" s="17" t="s">
        <v>27</v>
      </c>
      <c r="H100" s="20" t="s">
        <v>72</v>
      </c>
      <c r="I100" s="17">
        <v>2019</v>
      </c>
      <c r="J100" s="21">
        <v>43607</v>
      </c>
      <c r="K100" s="21" t="s">
        <v>41</v>
      </c>
      <c r="L100" s="21">
        <v>45433</v>
      </c>
      <c r="M100" s="17"/>
      <c r="N100" s="17" t="s">
        <v>41</v>
      </c>
      <c r="O100" s="22">
        <v>2644.36</v>
      </c>
      <c r="P100" s="22">
        <v>31732.32</v>
      </c>
      <c r="Q100" s="23">
        <v>28943.599999999999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172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/>
      <c r="N101" s="17"/>
      <c r="O101" s="22">
        <v>3735</v>
      </c>
      <c r="P101" s="22">
        <v>44820</v>
      </c>
      <c r="Q101" s="23">
        <v>2783.15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31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173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 t="s">
        <v>33</v>
      </c>
      <c r="N103" s="17"/>
      <c r="O103" s="22">
        <v>3735</v>
      </c>
      <c r="P103" s="22">
        <v>44820</v>
      </c>
      <c r="Q103" s="23">
        <v>9444.15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96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174</v>
      </c>
      <c r="G104" s="17" t="s">
        <v>27</v>
      </c>
      <c r="H104" s="20" t="s">
        <v>135</v>
      </c>
      <c r="I104" s="17">
        <v>2020</v>
      </c>
      <c r="J104" s="21">
        <v>44053</v>
      </c>
      <c r="K104" s="21"/>
      <c r="L104" s="21">
        <v>45147</v>
      </c>
      <c r="M104" s="17"/>
      <c r="N104" s="17"/>
      <c r="O104" s="22">
        <v>3735</v>
      </c>
      <c r="P104" s="22">
        <v>44820</v>
      </c>
      <c r="Q104" s="23">
        <v>10308.67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96.6" x14ac:dyDescent="0.3">
      <c r="A105" s="17">
        <v>12</v>
      </c>
      <c r="B105" s="18" t="s">
        <v>169</v>
      </c>
      <c r="C105" s="19">
        <v>41057324000143</v>
      </c>
      <c r="D105" s="18" t="s">
        <v>170</v>
      </c>
      <c r="E105" s="17" t="s">
        <v>171</v>
      </c>
      <c r="F105" s="17" t="s">
        <v>308</v>
      </c>
      <c r="G105" s="17" t="s">
        <v>27</v>
      </c>
      <c r="H105" s="20" t="s">
        <v>135</v>
      </c>
      <c r="I105" s="17">
        <v>2020</v>
      </c>
      <c r="J105" s="21">
        <v>44053</v>
      </c>
      <c r="K105" s="21" t="s">
        <v>31</v>
      </c>
      <c r="L105" s="21">
        <v>45513</v>
      </c>
      <c r="M105" s="17"/>
      <c r="N105" s="17" t="s">
        <v>31</v>
      </c>
      <c r="O105" s="22">
        <f>P105/12</f>
        <v>1292.7</v>
      </c>
      <c r="P105" s="22">
        <v>15512.4</v>
      </c>
      <c r="Q105" s="23">
        <v>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177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44442</v>
      </c>
      <c r="M106" s="17"/>
      <c r="N106" s="17"/>
      <c r="O106" s="22">
        <v>1636</v>
      </c>
      <c r="P106" s="22">
        <v>19632</v>
      </c>
      <c r="Q106" s="23">
        <v>2651.12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178</v>
      </c>
      <c r="G107" s="17" t="s">
        <v>27</v>
      </c>
      <c r="H107" s="20" t="s">
        <v>130</v>
      </c>
      <c r="I107" s="17">
        <v>2020</v>
      </c>
      <c r="J107" s="21">
        <v>44078</v>
      </c>
      <c r="K107" s="21"/>
      <c r="L107" s="21">
        <v>44807</v>
      </c>
      <c r="M107" s="17" t="s">
        <v>31</v>
      </c>
      <c r="N107" s="17"/>
      <c r="O107" s="22">
        <v>1636</v>
      </c>
      <c r="P107" s="22">
        <v>19632</v>
      </c>
      <c r="Q107" s="23">
        <v>5419.92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179</v>
      </c>
      <c r="G108" s="17" t="s">
        <v>27</v>
      </c>
      <c r="H108" s="20" t="s">
        <v>130</v>
      </c>
      <c r="I108" s="17">
        <v>2020</v>
      </c>
      <c r="J108" s="21">
        <v>44078</v>
      </c>
      <c r="K108" s="21" t="s">
        <v>31</v>
      </c>
      <c r="L108" s="21">
        <v>44807</v>
      </c>
      <c r="M108" s="17"/>
      <c r="N108" s="17"/>
      <c r="O108" s="22">
        <v>1636</v>
      </c>
      <c r="P108" s="22">
        <v>19632</v>
      </c>
      <c r="Q108" s="23">
        <v>7049.99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180</v>
      </c>
      <c r="G109" s="17" t="s">
        <v>27</v>
      </c>
      <c r="H109" s="20" t="s">
        <v>130</v>
      </c>
      <c r="I109" s="17">
        <v>2020</v>
      </c>
      <c r="J109" s="21">
        <v>44078</v>
      </c>
      <c r="K109" s="21"/>
      <c r="L109" s="21">
        <v>44807</v>
      </c>
      <c r="M109" s="17" t="s">
        <v>33</v>
      </c>
      <c r="N109" s="17"/>
      <c r="O109" s="22">
        <v>1636</v>
      </c>
      <c r="P109" s="22">
        <v>19632</v>
      </c>
      <c r="Q109" s="23">
        <v>10713.54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151.80000000000001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181</v>
      </c>
      <c r="G110" s="17" t="s">
        <v>27</v>
      </c>
      <c r="H110" s="20" t="s">
        <v>130</v>
      </c>
      <c r="I110" s="17">
        <v>2020</v>
      </c>
      <c r="J110" s="21">
        <v>44078</v>
      </c>
      <c r="K110" s="21" t="s">
        <v>33</v>
      </c>
      <c r="L110" s="21">
        <v>45172</v>
      </c>
      <c r="M110" s="17"/>
      <c r="N110" s="17"/>
      <c r="O110" s="22">
        <v>1962.7</v>
      </c>
      <c r="P110" s="22">
        <v>23552.43</v>
      </c>
      <c r="Q110" s="23" t="s">
        <v>34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151.80000000000001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21"/>
      <c r="L111" s="21">
        <v>45172</v>
      </c>
      <c r="M111" s="17" t="s">
        <v>37</v>
      </c>
      <c r="N111" s="17"/>
      <c r="O111" s="22">
        <v>1962.7</v>
      </c>
      <c r="P111" s="22">
        <v>23552.43</v>
      </c>
      <c r="Q111" s="23">
        <v>13390.98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151.80000000000001" x14ac:dyDescent="0.3">
      <c r="A112" s="17">
        <v>13</v>
      </c>
      <c r="B112" s="18" t="s">
        <v>175</v>
      </c>
      <c r="C112" s="19">
        <v>64799539000135</v>
      </c>
      <c r="D112" s="18" t="s">
        <v>176</v>
      </c>
      <c r="E112" s="17">
        <v>14414020195</v>
      </c>
      <c r="F112" s="17" t="s">
        <v>182</v>
      </c>
      <c r="G112" s="17" t="s">
        <v>27</v>
      </c>
      <c r="H112" s="20" t="s">
        <v>130</v>
      </c>
      <c r="I112" s="17">
        <v>2020</v>
      </c>
      <c r="J112" s="21">
        <v>44078</v>
      </c>
      <c r="K112" s="17" t="s">
        <v>37</v>
      </c>
      <c r="L112" s="21">
        <v>45538</v>
      </c>
      <c r="M112" s="17"/>
      <c r="N112" s="17" t="s">
        <v>37</v>
      </c>
      <c r="O112" s="22">
        <f>P112/12</f>
        <v>2043.18</v>
      </c>
      <c r="P112" s="22">
        <v>24518.16</v>
      </c>
      <c r="Q112" s="23">
        <v>13390.98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186</v>
      </c>
      <c r="G113" s="17" t="s">
        <v>27</v>
      </c>
      <c r="H113" s="20" t="s">
        <v>187</v>
      </c>
      <c r="I113" s="17">
        <v>2022</v>
      </c>
      <c r="J113" s="21">
        <v>44682</v>
      </c>
      <c r="K113" s="21"/>
      <c r="L113" s="21">
        <v>45046</v>
      </c>
      <c r="M113" s="17"/>
      <c r="N113" s="17"/>
      <c r="O113" s="22"/>
      <c r="P113" s="22">
        <v>71400</v>
      </c>
      <c r="Q113" s="23">
        <v>66136.89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14</v>
      </c>
      <c r="B114" s="18" t="s">
        <v>183</v>
      </c>
      <c r="C114" s="19">
        <v>9480880000115</v>
      </c>
      <c r="D114" s="18" t="s">
        <v>184</v>
      </c>
      <c r="E114" s="17" t="s">
        <v>185</v>
      </c>
      <c r="F114" s="17" t="s">
        <v>188</v>
      </c>
      <c r="G114" s="17" t="s">
        <v>27</v>
      </c>
      <c r="H114" s="20" t="s">
        <v>187</v>
      </c>
      <c r="I114" s="17">
        <v>2022</v>
      </c>
      <c r="J114" s="21">
        <v>44682</v>
      </c>
      <c r="K114" s="21" t="s">
        <v>31</v>
      </c>
      <c r="L114" s="21">
        <v>45046</v>
      </c>
      <c r="M114" s="17"/>
      <c r="N114" s="17" t="s">
        <v>31</v>
      </c>
      <c r="O114" s="22"/>
      <c r="P114" s="22">
        <v>17850</v>
      </c>
      <c r="Q114" s="23"/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14</v>
      </c>
      <c r="B115" s="18" t="s">
        <v>189</v>
      </c>
      <c r="C115" s="19">
        <v>9480880000115</v>
      </c>
      <c r="D115" s="18" t="s">
        <v>184</v>
      </c>
      <c r="E115" s="17" t="s">
        <v>185</v>
      </c>
      <c r="F115" s="17" t="s">
        <v>190</v>
      </c>
      <c r="G115" s="17" t="s">
        <v>27</v>
      </c>
      <c r="H115" s="20" t="s">
        <v>187</v>
      </c>
      <c r="I115" s="17">
        <v>2022</v>
      </c>
      <c r="J115" s="21">
        <v>44682</v>
      </c>
      <c r="K115" s="21"/>
      <c r="L115" s="21">
        <v>45046</v>
      </c>
      <c r="M115" s="17" t="s">
        <v>31</v>
      </c>
      <c r="N115" s="17"/>
      <c r="O115" s="22"/>
      <c r="P115" s="22">
        <f>P114</f>
        <v>17850</v>
      </c>
      <c r="Q115" s="23">
        <v>12400.28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15</v>
      </c>
      <c r="B116" s="18" t="s">
        <v>189</v>
      </c>
      <c r="C116" s="19">
        <v>9480880000115</v>
      </c>
      <c r="D116" s="18" t="s">
        <v>191</v>
      </c>
      <c r="E116" s="17" t="s">
        <v>192</v>
      </c>
      <c r="F116" s="17" t="s">
        <v>193</v>
      </c>
      <c r="G116" s="17" t="s">
        <v>27</v>
      </c>
      <c r="H116" s="20" t="s">
        <v>194</v>
      </c>
      <c r="I116" s="17">
        <v>2023</v>
      </c>
      <c r="J116" s="21">
        <v>45061</v>
      </c>
      <c r="K116" s="21"/>
      <c r="L116" s="21">
        <v>45426</v>
      </c>
      <c r="M116" s="17"/>
      <c r="N116" s="17"/>
      <c r="O116" s="22">
        <f>P116/12</f>
        <v>6191.75</v>
      </c>
      <c r="P116" s="22">
        <v>74301</v>
      </c>
      <c r="Q116" s="23">
        <v>13621.78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198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14270.44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199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/>
      <c r="N118" s="17"/>
      <c r="O118" s="22">
        <v>4690</v>
      </c>
      <c r="P118" s="22">
        <v>56280</v>
      </c>
      <c r="Q118" s="23">
        <v>23321.63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s="25" customFormat="1" ht="27.6" x14ac:dyDescent="0.3">
      <c r="A119" s="17">
        <v>16</v>
      </c>
      <c r="B119" s="18" t="s">
        <v>195</v>
      </c>
      <c r="C119" s="19">
        <v>27595780000116</v>
      </c>
      <c r="D119" s="18" t="s">
        <v>196</v>
      </c>
      <c r="E119" s="17" t="s">
        <v>197</v>
      </c>
      <c r="F119" s="17" t="s">
        <v>200</v>
      </c>
      <c r="G119" s="17" t="s">
        <v>27</v>
      </c>
      <c r="H119" s="20" t="s">
        <v>28</v>
      </c>
      <c r="I119" s="17">
        <v>2021</v>
      </c>
      <c r="J119" s="21">
        <v>44272</v>
      </c>
      <c r="K119" s="21"/>
      <c r="L119" s="21">
        <v>45001</v>
      </c>
      <c r="M119" s="17" t="s">
        <v>33</v>
      </c>
      <c r="N119" s="17"/>
      <c r="O119" s="22">
        <v>2737.02</v>
      </c>
      <c r="P119" s="22">
        <f>O119*12</f>
        <v>32844.239999999998</v>
      </c>
      <c r="Q119" s="23">
        <v>7663.66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27.6" x14ac:dyDescent="0.3">
      <c r="A120" s="17">
        <v>17</v>
      </c>
      <c r="B120" s="27" t="s">
        <v>201</v>
      </c>
      <c r="C120" s="19">
        <v>10921252000107</v>
      </c>
      <c r="D120" s="18" t="s">
        <v>202</v>
      </c>
      <c r="E120" s="17" t="s">
        <v>203</v>
      </c>
      <c r="F120" s="17" t="s">
        <v>204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>
        <v>7084.56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s="25" customFormat="1" ht="27.6" x14ac:dyDescent="0.3">
      <c r="A121" s="17">
        <v>17</v>
      </c>
      <c r="B121" s="27" t="s">
        <v>201</v>
      </c>
      <c r="C121" s="19">
        <v>10921252000107</v>
      </c>
      <c r="D121" s="18" t="s">
        <v>202</v>
      </c>
      <c r="E121" s="17" t="s">
        <v>203</v>
      </c>
      <c r="F121" s="17" t="s">
        <v>206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 t="s">
        <v>34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8" ht="27.6" x14ac:dyDescent="0.3">
      <c r="A122" s="17">
        <v>17</v>
      </c>
      <c r="B122" s="18" t="s">
        <v>201</v>
      </c>
      <c r="C122" s="19">
        <v>10921252000107</v>
      </c>
      <c r="D122" s="18" t="s">
        <v>207</v>
      </c>
      <c r="E122" s="17" t="s">
        <v>203</v>
      </c>
      <c r="F122" s="17" t="s">
        <v>208</v>
      </c>
      <c r="G122" s="17" t="s">
        <v>63</v>
      </c>
      <c r="H122" s="20" t="s">
        <v>205</v>
      </c>
      <c r="I122" s="17">
        <v>2022</v>
      </c>
      <c r="J122" s="21">
        <v>44719</v>
      </c>
      <c r="K122" s="21"/>
      <c r="L122" s="21">
        <v>45083</v>
      </c>
      <c r="M122" s="17"/>
      <c r="N122" s="17"/>
      <c r="O122" s="22"/>
      <c r="P122" s="22">
        <v>80999.97</v>
      </c>
      <c r="Q122" s="23">
        <v>6984.87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5"/>
      <c r="AH122" s="25"/>
      <c r="AI122" s="25"/>
      <c r="AJ122" s="25"/>
      <c r="AK122" s="25"/>
      <c r="AL122" s="25"/>
    </row>
    <row r="123" spans="1:38" s="25" customFormat="1" ht="27.6" x14ac:dyDescent="0.3">
      <c r="A123" s="17">
        <v>18</v>
      </c>
      <c r="B123" s="18" t="s">
        <v>201</v>
      </c>
      <c r="C123" s="19">
        <v>10921252000107</v>
      </c>
      <c r="D123" s="18" t="s">
        <v>207</v>
      </c>
      <c r="E123" s="17" t="s">
        <v>209</v>
      </c>
      <c r="F123" s="17" t="s">
        <v>210</v>
      </c>
      <c r="G123" s="17" t="s">
        <v>63</v>
      </c>
      <c r="H123" s="20" t="s">
        <v>72</v>
      </c>
      <c r="I123" s="17">
        <v>2023</v>
      </c>
      <c r="J123" s="21">
        <v>45085</v>
      </c>
      <c r="K123" s="21"/>
      <c r="L123" s="21">
        <v>45450</v>
      </c>
      <c r="M123" s="17"/>
      <c r="N123" s="17"/>
      <c r="O123" s="22">
        <f>P123/12</f>
        <v>2500</v>
      </c>
      <c r="P123" s="22">
        <v>30000</v>
      </c>
      <c r="Q123" s="23">
        <v>9930.32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41.4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214</v>
      </c>
      <c r="G124" s="17" t="s">
        <v>63</v>
      </c>
      <c r="H124" s="20" t="s">
        <v>215</v>
      </c>
      <c r="I124" s="17">
        <v>2021</v>
      </c>
      <c r="J124" s="21">
        <v>44552</v>
      </c>
      <c r="K124" s="21"/>
      <c r="L124" s="21">
        <v>44916</v>
      </c>
      <c r="M124" s="17"/>
      <c r="N124" s="17"/>
      <c r="O124" s="22"/>
      <c r="P124" s="22">
        <v>750</v>
      </c>
      <c r="Q124" s="23">
        <v>750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41.4" x14ac:dyDescent="0.3">
      <c r="A125" s="17">
        <v>19</v>
      </c>
      <c r="B125" s="18" t="s">
        <v>211</v>
      </c>
      <c r="C125" s="19">
        <v>10798130000175</v>
      </c>
      <c r="D125" s="18" t="s">
        <v>212</v>
      </c>
      <c r="E125" s="17" t="s">
        <v>213</v>
      </c>
      <c r="F125" s="17" t="s">
        <v>216</v>
      </c>
      <c r="G125" s="17" t="s">
        <v>63</v>
      </c>
      <c r="H125" s="20" t="s">
        <v>215</v>
      </c>
      <c r="I125" s="17">
        <v>2021</v>
      </c>
      <c r="J125" s="21">
        <v>44552</v>
      </c>
      <c r="K125" s="17" t="s">
        <v>31</v>
      </c>
      <c r="L125" s="21">
        <v>45037</v>
      </c>
      <c r="M125" s="17"/>
      <c r="N125" s="17"/>
      <c r="O125" s="22"/>
      <c r="P125" s="22">
        <v>0</v>
      </c>
      <c r="Q125" s="23">
        <v>0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220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/>
      <c r="N126" s="17"/>
      <c r="O126" s="22">
        <v>284</v>
      </c>
      <c r="P126" s="22">
        <v>3408</v>
      </c>
      <c r="Q126" s="23">
        <v>706.45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20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221</v>
      </c>
      <c r="G127" s="17" t="s">
        <v>50</v>
      </c>
      <c r="H127" s="20" t="s">
        <v>194</v>
      </c>
      <c r="I127" s="17">
        <v>2022</v>
      </c>
      <c r="J127" s="21">
        <v>44657</v>
      </c>
      <c r="K127" s="21"/>
      <c r="L127" s="21">
        <v>45021</v>
      </c>
      <c r="M127" s="17" t="s">
        <v>31</v>
      </c>
      <c r="N127" s="17"/>
      <c r="O127" s="22">
        <v>284</v>
      </c>
      <c r="P127" s="22">
        <v>3408</v>
      </c>
      <c r="Q127" s="23">
        <v>578.65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21</v>
      </c>
      <c r="B128" s="18" t="s">
        <v>217</v>
      </c>
      <c r="C128" s="19">
        <v>33965309000175</v>
      </c>
      <c r="D128" s="18" t="s">
        <v>218</v>
      </c>
      <c r="E128" s="17" t="s">
        <v>219</v>
      </c>
      <c r="F128" s="17" t="s">
        <v>222</v>
      </c>
      <c r="G128" s="17" t="s">
        <v>50</v>
      </c>
      <c r="H128" s="20" t="s">
        <v>28</v>
      </c>
      <c r="I128" s="17">
        <v>2023</v>
      </c>
      <c r="J128" s="21">
        <v>45064</v>
      </c>
      <c r="K128" s="21"/>
      <c r="L128" s="21">
        <v>45429</v>
      </c>
      <c r="M128" s="17"/>
      <c r="N128" s="17"/>
      <c r="O128" s="22">
        <f>P128/12</f>
        <v>304</v>
      </c>
      <c r="P128" s="22">
        <v>3648</v>
      </c>
      <c r="Q128" s="23">
        <v>1436.4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227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/>
      <c r="N129" s="17"/>
      <c r="O129" s="22">
        <v>28089.96</v>
      </c>
      <c r="P129" s="22">
        <v>337079.52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31</v>
      </c>
      <c r="N130" s="17"/>
      <c r="O130" s="22">
        <f>4514.12*6</f>
        <v>27084.720000000001</v>
      </c>
      <c r="P130" s="22">
        <f>O130*12</f>
        <v>325016.64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20" t="s">
        <v>224</v>
      </c>
      <c r="D131" s="18" t="s">
        <v>225</v>
      </c>
      <c r="E131" s="17" t="s">
        <v>226</v>
      </c>
      <c r="F131" s="17" t="s">
        <v>229</v>
      </c>
      <c r="G131" s="17" t="s">
        <v>27</v>
      </c>
      <c r="H131" s="20" t="s">
        <v>228</v>
      </c>
      <c r="I131" s="17">
        <v>2022</v>
      </c>
      <c r="J131" s="21">
        <v>44631</v>
      </c>
      <c r="K131" s="21"/>
      <c r="L131" s="21">
        <v>44995</v>
      </c>
      <c r="M131" s="17" t="s">
        <v>33</v>
      </c>
      <c r="N131" s="17"/>
      <c r="O131" s="22">
        <f>5008.66*6</f>
        <v>30051.96</v>
      </c>
      <c r="P131" s="22">
        <f>O131*12</f>
        <v>360623.52</v>
      </c>
      <c r="Q131" s="23">
        <v>191556.07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20" t="s">
        <v>224</v>
      </c>
      <c r="D132" s="18" t="s">
        <v>225</v>
      </c>
      <c r="E132" s="17" t="s">
        <v>226</v>
      </c>
      <c r="F132" s="17" t="s">
        <v>230</v>
      </c>
      <c r="G132" s="17" t="s">
        <v>27</v>
      </c>
      <c r="H132" s="20" t="s">
        <v>228</v>
      </c>
      <c r="I132" s="17">
        <v>2022</v>
      </c>
      <c r="J132" s="21">
        <v>44631</v>
      </c>
      <c r="K132" s="17" t="s">
        <v>31</v>
      </c>
      <c r="L132" s="21">
        <v>45361</v>
      </c>
      <c r="M132" s="17" t="s">
        <v>37</v>
      </c>
      <c r="N132" s="17"/>
      <c r="O132" s="22">
        <f>5008.66*6</f>
        <v>30051.96</v>
      </c>
      <c r="P132" s="22">
        <f>O132*12</f>
        <v>360623.52</v>
      </c>
      <c r="Q132" s="23">
        <v>226500.2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22</v>
      </c>
      <c r="B133" s="18" t="s">
        <v>223</v>
      </c>
      <c r="C133" s="20" t="s">
        <v>224</v>
      </c>
      <c r="D133" s="18" t="s">
        <v>225</v>
      </c>
      <c r="E133" s="17" t="s">
        <v>226</v>
      </c>
      <c r="F133" s="17" t="s">
        <v>231</v>
      </c>
      <c r="G133" s="17" t="s">
        <v>27</v>
      </c>
      <c r="H133" s="20" t="s">
        <v>228</v>
      </c>
      <c r="I133" s="17">
        <v>2022</v>
      </c>
      <c r="J133" s="21">
        <v>44631</v>
      </c>
      <c r="K133" s="21"/>
      <c r="L133" s="21">
        <v>45361</v>
      </c>
      <c r="M133" s="17" t="s">
        <v>41</v>
      </c>
      <c r="N133" s="17"/>
      <c r="O133" s="22">
        <f>31926.42</f>
        <v>31926.42</v>
      </c>
      <c r="P133" s="22">
        <f>O133*12</f>
        <v>383117.04</v>
      </c>
      <c r="Q133" s="23">
        <v>0</v>
      </c>
      <c r="R133" s="17" t="s">
        <v>29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234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/>
      <c r="O134" s="22">
        <v>453602</v>
      </c>
      <c r="P134" s="22">
        <v>3175214.02</v>
      </c>
      <c r="Q134" s="23">
        <v>1418148.28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236</v>
      </c>
      <c r="G135" s="17" t="s">
        <v>235</v>
      </c>
      <c r="H135" s="20" t="s">
        <v>228</v>
      </c>
      <c r="I135" s="17">
        <v>2017</v>
      </c>
      <c r="J135" s="21">
        <v>42871</v>
      </c>
      <c r="K135" s="21"/>
      <c r="L135" s="21">
        <v>43465</v>
      </c>
      <c r="M135" s="17"/>
      <c r="N135" s="17" t="s">
        <v>31</v>
      </c>
      <c r="O135" s="22">
        <v>453602</v>
      </c>
      <c r="P135" s="22">
        <v>3175214.02</v>
      </c>
      <c r="Q135" s="23" t="s">
        <v>34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237</v>
      </c>
      <c r="G136" s="17" t="s">
        <v>235</v>
      </c>
      <c r="H136" s="20" t="s">
        <v>228</v>
      </c>
      <c r="I136" s="17">
        <v>2017</v>
      </c>
      <c r="J136" s="21">
        <v>43466</v>
      </c>
      <c r="K136" s="21" t="s">
        <v>33</v>
      </c>
      <c r="L136" s="21">
        <v>43555</v>
      </c>
      <c r="M136" s="17"/>
      <c r="N136" s="17" t="s">
        <v>33</v>
      </c>
      <c r="O136" s="22">
        <v>949801.28</v>
      </c>
      <c r="P136" s="22">
        <v>2849403.84</v>
      </c>
      <c r="Q136" s="23">
        <v>991755.56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238</v>
      </c>
      <c r="G137" s="17" t="s">
        <v>235</v>
      </c>
      <c r="H137" s="20" t="s">
        <v>228</v>
      </c>
      <c r="I137" s="17">
        <v>2017</v>
      </c>
      <c r="J137" s="21">
        <v>43556</v>
      </c>
      <c r="K137" s="21" t="s">
        <v>37</v>
      </c>
      <c r="L137" s="21" t="s">
        <v>239</v>
      </c>
      <c r="M137" s="17"/>
      <c r="N137" s="17" t="s">
        <v>37</v>
      </c>
      <c r="O137" s="22">
        <v>643416.06000000006</v>
      </c>
      <c r="P137" s="22">
        <v>3217080.33</v>
      </c>
      <c r="Q137" s="23">
        <v>367676.51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240</v>
      </c>
      <c r="G138" s="17" t="s">
        <v>235</v>
      </c>
      <c r="H138" s="20" t="s">
        <v>228</v>
      </c>
      <c r="I138" s="17">
        <v>2017</v>
      </c>
      <c r="J138" s="21">
        <v>43739</v>
      </c>
      <c r="K138" s="21" t="s">
        <v>41</v>
      </c>
      <c r="L138" s="21">
        <v>43830</v>
      </c>
      <c r="M138" s="17"/>
      <c r="N138" s="17" t="s">
        <v>41</v>
      </c>
      <c r="O138" s="22">
        <v>2344089.06</v>
      </c>
      <c r="P138" s="22">
        <v>4708178.13</v>
      </c>
      <c r="Q138" s="23">
        <v>540000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241</v>
      </c>
      <c r="G139" s="17" t="s">
        <v>235</v>
      </c>
      <c r="H139" s="20" t="s">
        <v>228</v>
      </c>
      <c r="I139" s="17">
        <v>2017</v>
      </c>
      <c r="J139" s="21">
        <v>43831</v>
      </c>
      <c r="K139" s="21" t="s">
        <v>43</v>
      </c>
      <c r="L139" s="21">
        <v>44377</v>
      </c>
      <c r="M139" s="17"/>
      <c r="N139" s="17" t="s">
        <v>43</v>
      </c>
      <c r="O139" s="22">
        <v>924539</v>
      </c>
      <c r="P139" s="22">
        <v>5547234</v>
      </c>
      <c r="Q139" s="23">
        <v>839055.87</v>
      </c>
      <c r="R139" s="17" t="s">
        <v>73</v>
      </c>
      <c r="S139" s="24"/>
      <c r="T139" s="24"/>
      <c r="U139" s="28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242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 t="s">
        <v>114</v>
      </c>
      <c r="O140" s="22">
        <v>994771.94</v>
      </c>
      <c r="P140" s="22">
        <v>9947719.4399999995</v>
      </c>
      <c r="Q140" s="23">
        <v>2700000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55.2" x14ac:dyDescent="0.3">
      <c r="A141" s="17">
        <v>23</v>
      </c>
      <c r="B141" s="18" t="s">
        <v>232</v>
      </c>
      <c r="C141" s="19">
        <v>15647579000156</v>
      </c>
      <c r="D141" s="18" t="s">
        <v>233</v>
      </c>
      <c r="E141" s="17">
        <v>52017</v>
      </c>
      <c r="F141" s="17" t="s">
        <v>243</v>
      </c>
      <c r="G141" s="17" t="s">
        <v>235</v>
      </c>
      <c r="H141" s="20" t="s">
        <v>228</v>
      </c>
      <c r="I141" s="17">
        <v>2017</v>
      </c>
      <c r="J141" s="21">
        <v>44743</v>
      </c>
      <c r="K141" s="21" t="s">
        <v>114</v>
      </c>
      <c r="L141" s="21">
        <v>44696</v>
      </c>
      <c r="M141" s="17"/>
      <c r="N141" s="17"/>
      <c r="O141" s="22">
        <v>850242.72</v>
      </c>
      <c r="P141" s="22">
        <v>1700485.44</v>
      </c>
      <c r="Q141" s="23">
        <v>556659.43999999994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55.2" x14ac:dyDescent="0.3">
      <c r="A142" s="17">
        <v>23</v>
      </c>
      <c r="B142" s="29" t="s">
        <v>244</v>
      </c>
      <c r="C142" s="19">
        <v>26749087000198</v>
      </c>
      <c r="D142" s="18" t="s">
        <v>245</v>
      </c>
      <c r="E142" s="17" t="s">
        <v>246</v>
      </c>
      <c r="F142" s="17" t="s">
        <v>247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3308403.21</v>
      </c>
      <c r="R142" s="17" t="s">
        <v>29</v>
      </c>
      <c r="S142" s="30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55.2" x14ac:dyDescent="0.3">
      <c r="A143" s="17">
        <v>23</v>
      </c>
      <c r="B143" s="29" t="s">
        <v>244</v>
      </c>
      <c r="C143" s="19">
        <v>26749087000198</v>
      </c>
      <c r="D143" s="18" t="s">
        <v>245</v>
      </c>
      <c r="E143" s="17" t="s">
        <v>246</v>
      </c>
      <c r="F143" s="17" t="s">
        <v>248</v>
      </c>
      <c r="G143" s="17" t="s">
        <v>50</v>
      </c>
      <c r="H143" s="20" t="s">
        <v>215</v>
      </c>
      <c r="I143" s="17">
        <v>2022</v>
      </c>
      <c r="J143" s="21">
        <v>44714</v>
      </c>
      <c r="K143" s="21"/>
      <c r="L143" s="21">
        <v>45261</v>
      </c>
      <c r="M143" s="17"/>
      <c r="N143" s="17"/>
      <c r="O143" s="22"/>
      <c r="P143" s="22">
        <v>6616806.4400000004</v>
      </c>
      <c r="Q143" s="23">
        <v>2205602.12</v>
      </c>
      <c r="R143" s="17" t="s">
        <v>29</v>
      </c>
      <c r="S143" s="3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32" t="s">
        <v>249</v>
      </c>
      <c r="C144" s="33">
        <v>530052000170</v>
      </c>
      <c r="D144" s="27" t="s">
        <v>250</v>
      </c>
      <c r="E144" s="17" t="s">
        <v>251</v>
      </c>
      <c r="F144" s="17" t="s">
        <v>252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/>
      <c r="N144" s="17"/>
      <c r="O144" s="22">
        <v>6738</v>
      </c>
      <c r="P144" s="22">
        <v>202140</v>
      </c>
      <c r="Q144" s="23">
        <v>15160.5</v>
      </c>
      <c r="R144" s="17" t="s">
        <v>29</v>
      </c>
      <c r="S144" s="3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24</v>
      </c>
      <c r="B145" s="32" t="s">
        <v>249</v>
      </c>
      <c r="C145" s="33">
        <v>530052000170</v>
      </c>
      <c r="D145" s="27" t="s">
        <v>250</v>
      </c>
      <c r="E145" s="17" t="s">
        <v>251</v>
      </c>
      <c r="F145" s="17" t="s">
        <v>253</v>
      </c>
      <c r="G145" s="17" t="s">
        <v>27</v>
      </c>
      <c r="H145" s="20" t="s">
        <v>130</v>
      </c>
      <c r="I145" s="17">
        <v>2022</v>
      </c>
      <c r="J145" s="21">
        <v>44697</v>
      </c>
      <c r="K145" s="21"/>
      <c r="L145" s="21">
        <v>45611</v>
      </c>
      <c r="M145" s="17" t="s">
        <v>31</v>
      </c>
      <c r="N145" s="17"/>
      <c r="O145" s="22">
        <v>6738</v>
      </c>
      <c r="P145" s="22">
        <v>202140</v>
      </c>
      <c r="Q145" s="23">
        <v>72265.05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257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/>
      <c r="N146" s="17"/>
      <c r="O146" s="22">
        <v>4887.45</v>
      </c>
      <c r="P146" s="22">
        <v>58649.47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25</v>
      </c>
      <c r="B147" s="32" t="s">
        <v>254</v>
      </c>
      <c r="C147" s="19">
        <v>27753399000138</v>
      </c>
      <c r="D147" s="18" t="s">
        <v>255</v>
      </c>
      <c r="E147" s="17" t="s">
        <v>256</v>
      </c>
      <c r="F147" s="17" t="s">
        <v>258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31</v>
      </c>
      <c r="N147" s="17"/>
      <c r="O147" s="22">
        <v>5322.07</v>
      </c>
      <c r="P147" s="22">
        <f>O147*12</f>
        <v>63864.84</v>
      </c>
      <c r="Q147" s="23">
        <v>26610.35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25</v>
      </c>
      <c r="B148" s="32" t="s">
        <v>254</v>
      </c>
      <c r="C148" s="19">
        <v>27753399000138</v>
      </c>
      <c r="D148" s="18" t="s">
        <v>255</v>
      </c>
      <c r="E148" s="17" t="s">
        <v>256</v>
      </c>
      <c r="F148" s="17" t="s">
        <v>259</v>
      </c>
      <c r="G148" s="17" t="s">
        <v>27</v>
      </c>
      <c r="H148" s="20" t="s">
        <v>51</v>
      </c>
      <c r="I148" s="17">
        <v>2022</v>
      </c>
      <c r="J148" s="21">
        <v>44713</v>
      </c>
      <c r="K148" s="21"/>
      <c r="L148" s="21">
        <v>45077</v>
      </c>
      <c r="M148" s="17" t="s">
        <v>33</v>
      </c>
      <c r="N148" s="17"/>
      <c r="O148" s="22">
        <v>5322.07</v>
      </c>
      <c r="P148" s="22">
        <f>O148*12</f>
        <v>63864.84</v>
      </c>
      <c r="Q148" s="23">
        <v>62749.61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25</v>
      </c>
      <c r="B149" s="32" t="s">
        <v>254</v>
      </c>
      <c r="C149" s="19">
        <v>27753399000138</v>
      </c>
      <c r="D149" s="18" t="s">
        <v>255</v>
      </c>
      <c r="E149" s="17" t="s">
        <v>256</v>
      </c>
      <c r="F149" s="17" t="s">
        <v>260</v>
      </c>
      <c r="G149" s="17" t="s">
        <v>27</v>
      </c>
      <c r="H149" s="20" t="s">
        <v>51</v>
      </c>
      <c r="I149" s="17">
        <v>2022</v>
      </c>
      <c r="J149" s="21">
        <v>44713</v>
      </c>
      <c r="K149" s="21" t="s">
        <v>31</v>
      </c>
      <c r="L149" s="21">
        <v>45443</v>
      </c>
      <c r="M149" s="17"/>
      <c r="N149" s="17" t="s">
        <v>31</v>
      </c>
      <c r="O149" s="22">
        <v>5704.51</v>
      </c>
      <c r="P149" s="22">
        <f>O149*12</f>
        <v>68454.12</v>
      </c>
      <c r="Q149" s="23">
        <v>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26</v>
      </c>
      <c r="B150" s="27" t="s">
        <v>261</v>
      </c>
      <c r="C150" s="19">
        <v>109461647000195</v>
      </c>
      <c r="D150" s="18" t="s">
        <v>262</v>
      </c>
      <c r="E150" s="17" t="s">
        <v>263</v>
      </c>
      <c r="F150" s="17" t="s">
        <v>264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 t="s">
        <v>34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ht="27.6" x14ac:dyDescent="0.3">
      <c r="A151" s="17">
        <v>26</v>
      </c>
      <c r="B151" s="27" t="s">
        <v>261</v>
      </c>
      <c r="C151" s="19">
        <v>109461647000195</v>
      </c>
      <c r="D151" s="18" t="s">
        <v>262</v>
      </c>
      <c r="E151" s="17" t="s">
        <v>263</v>
      </c>
      <c r="F151" s="17" t="s">
        <v>266</v>
      </c>
      <c r="G151" s="17" t="s">
        <v>27</v>
      </c>
      <c r="H151" s="20" t="s">
        <v>265</v>
      </c>
      <c r="I151" s="17">
        <v>2022</v>
      </c>
      <c r="J151" s="21">
        <v>44743</v>
      </c>
      <c r="K151" s="21"/>
      <c r="L151" s="21">
        <v>45107</v>
      </c>
      <c r="M151" s="17"/>
      <c r="N151" s="17"/>
      <c r="O151" s="22"/>
      <c r="P151" s="22">
        <v>627.32000000000005</v>
      </c>
      <c r="Q151" s="23">
        <v>112.92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ht="27.6" x14ac:dyDescent="0.3">
      <c r="A152" s="17">
        <v>27</v>
      </c>
      <c r="B152" s="35" t="s">
        <v>267</v>
      </c>
      <c r="C152" s="36">
        <v>7730838000180</v>
      </c>
      <c r="D152" s="18" t="s">
        <v>268</v>
      </c>
      <c r="E152" s="17" t="s">
        <v>269</v>
      </c>
      <c r="F152" s="17" t="s">
        <v>270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600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s="25" customFormat="1" ht="27.6" x14ac:dyDescent="0.3">
      <c r="A153" s="17">
        <v>27</v>
      </c>
      <c r="B153" s="35" t="s">
        <v>267</v>
      </c>
      <c r="C153" s="36">
        <v>7730838000180</v>
      </c>
      <c r="D153" s="18" t="s">
        <v>268</v>
      </c>
      <c r="E153" s="17" t="s">
        <v>269</v>
      </c>
      <c r="F153" s="17" t="s">
        <v>272</v>
      </c>
      <c r="G153" s="17" t="s">
        <v>50</v>
      </c>
      <c r="H153" s="20" t="s">
        <v>271</v>
      </c>
      <c r="I153" s="17">
        <v>2022</v>
      </c>
      <c r="J153" s="21">
        <v>44783</v>
      </c>
      <c r="K153" s="21"/>
      <c r="L153" s="21">
        <v>45147</v>
      </c>
      <c r="M153" s="17"/>
      <c r="N153" s="17"/>
      <c r="O153" s="22"/>
      <c r="P153" s="22">
        <v>2400</v>
      </c>
      <c r="Q153" s="23">
        <v>1200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8" ht="27.6" x14ac:dyDescent="0.3">
      <c r="A154" s="17">
        <v>28</v>
      </c>
      <c r="B154" s="35" t="s">
        <v>223</v>
      </c>
      <c r="C154" s="36">
        <v>5465222000101</v>
      </c>
      <c r="D154" s="18" t="s">
        <v>273</v>
      </c>
      <c r="E154" s="17" t="s">
        <v>274</v>
      </c>
      <c r="F154" s="17" t="s">
        <v>275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/>
      <c r="N154" s="17"/>
      <c r="O154" s="22"/>
      <c r="P154" s="22">
        <v>7887.03</v>
      </c>
      <c r="Q154" s="23" t="s">
        <v>34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28</v>
      </c>
      <c r="B155" s="35" t="s">
        <v>223</v>
      </c>
      <c r="C155" s="36">
        <v>5465222000101</v>
      </c>
      <c r="D155" s="18" t="s">
        <v>273</v>
      </c>
      <c r="E155" s="17" t="s">
        <v>274</v>
      </c>
      <c r="F155" s="17" t="s">
        <v>277</v>
      </c>
      <c r="G155" s="17" t="s">
        <v>27</v>
      </c>
      <c r="H155" s="20" t="s">
        <v>276</v>
      </c>
      <c r="I155" s="17">
        <v>2022</v>
      </c>
      <c r="J155" s="21">
        <v>44866</v>
      </c>
      <c r="K155" s="21"/>
      <c r="L155" s="21">
        <v>45230</v>
      </c>
      <c r="M155" s="17" t="s">
        <v>33</v>
      </c>
      <c r="N155" s="17"/>
      <c r="O155" s="22">
        <v>8453.49</v>
      </c>
      <c r="P155" s="22">
        <f>O155*12</f>
        <v>101441.88</v>
      </c>
      <c r="Q155" s="23">
        <v>62002.46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29</v>
      </c>
      <c r="B156" s="35" t="s">
        <v>278</v>
      </c>
      <c r="C156" s="36">
        <v>40495477000100</v>
      </c>
      <c r="D156" s="18" t="s">
        <v>279</v>
      </c>
      <c r="E156" s="17" t="s">
        <v>280</v>
      </c>
      <c r="F156" s="17" t="s">
        <v>281</v>
      </c>
      <c r="G156" s="17" t="s">
        <v>63</v>
      </c>
      <c r="H156" s="20" t="s">
        <v>282</v>
      </c>
      <c r="I156" s="17">
        <v>2022</v>
      </c>
      <c r="J156" s="21">
        <v>44911</v>
      </c>
      <c r="K156" s="21"/>
      <c r="L156" s="21">
        <v>45275</v>
      </c>
      <c r="M156" s="17"/>
      <c r="N156" s="17"/>
      <c r="O156" s="22"/>
      <c r="P156" s="22">
        <v>599</v>
      </c>
      <c r="Q156" s="23"/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30</v>
      </c>
      <c r="B157" s="35" t="s">
        <v>283</v>
      </c>
      <c r="C157" s="36">
        <v>18993876000141</v>
      </c>
      <c r="D157" s="18" t="s">
        <v>284</v>
      </c>
      <c r="E157" s="17" t="s">
        <v>285</v>
      </c>
      <c r="F157" s="17" t="s">
        <v>286</v>
      </c>
      <c r="G157" s="17" t="s">
        <v>63</v>
      </c>
      <c r="H157" s="20">
        <v>17</v>
      </c>
      <c r="I157" s="17">
        <v>2022</v>
      </c>
      <c r="J157" s="21">
        <v>44768</v>
      </c>
      <c r="K157" s="21"/>
      <c r="L157" s="21">
        <v>45132</v>
      </c>
      <c r="M157" s="17"/>
      <c r="N157" s="17"/>
      <c r="O157" s="22"/>
      <c r="P157" s="22">
        <v>631.52</v>
      </c>
      <c r="Q157" s="23"/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27.6" x14ac:dyDescent="0.3">
      <c r="A158" s="17">
        <v>31</v>
      </c>
      <c r="B158" s="35" t="s">
        <v>267</v>
      </c>
      <c r="C158" s="36">
        <v>7730838000180</v>
      </c>
      <c r="D158" s="18" t="s">
        <v>268</v>
      </c>
      <c r="E158" s="17" t="s">
        <v>309</v>
      </c>
      <c r="F158" s="17" t="s">
        <v>310</v>
      </c>
      <c r="G158" s="17" t="s">
        <v>50</v>
      </c>
      <c r="H158" s="20" t="s">
        <v>205</v>
      </c>
      <c r="I158" s="17">
        <v>2023</v>
      </c>
      <c r="J158" s="21">
        <v>45200</v>
      </c>
      <c r="K158" s="21"/>
      <c r="L158" s="21">
        <v>45565</v>
      </c>
      <c r="M158" s="17"/>
      <c r="N158" s="17"/>
      <c r="O158" s="22">
        <f>P158/4</f>
        <v>675</v>
      </c>
      <c r="P158" s="22">
        <v>2700</v>
      </c>
      <c r="Q158" s="23">
        <v>600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5"/>
      <c r="AH158" s="25"/>
      <c r="AI158" s="25"/>
      <c r="AJ158" s="25"/>
      <c r="AK158" s="25"/>
      <c r="AL158" s="25"/>
    </row>
    <row r="159" spans="1:38" ht="27.6" x14ac:dyDescent="0.3">
      <c r="A159" s="17">
        <v>32</v>
      </c>
      <c r="B159" s="18" t="s">
        <v>311</v>
      </c>
      <c r="C159" s="19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/>
      <c r="N159" s="17"/>
      <c r="O159" s="22">
        <v>7845.66</v>
      </c>
      <c r="P159" s="22">
        <f>O159*12</f>
        <v>94147.92</v>
      </c>
      <c r="Q159" s="23">
        <v>25999.64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5"/>
      <c r="AH159" s="25"/>
      <c r="AI159" s="25"/>
      <c r="AJ159" s="25"/>
      <c r="AK159" s="25"/>
      <c r="AL159" s="25"/>
    </row>
    <row r="160" spans="1:38" ht="27.6" x14ac:dyDescent="0.3">
      <c r="A160" s="17">
        <v>32</v>
      </c>
      <c r="B160" s="35" t="s">
        <v>311</v>
      </c>
      <c r="C160" s="36">
        <v>10624354000160</v>
      </c>
      <c r="D160" s="18" t="s">
        <v>132</v>
      </c>
      <c r="E160" s="17" t="s">
        <v>312</v>
      </c>
      <c r="F160" s="17" t="s">
        <v>313</v>
      </c>
      <c r="G160" s="17" t="s">
        <v>27</v>
      </c>
      <c r="H160" s="20" t="s">
        <v>51</v>
      </c>
      <c r="I160" s="17">
        <v>2023</v>
      </c>
      <c r="J160" s="21">
        <v>45167</v>
      </c>
      <c r="K160" s="21"/>
      <c r="L160" s="21">
        <v>45532</v>
      </c>
      <c r="M160" s="17" t="s">
        <v>31</v>
      </c>
      <c r="N160" s="17"/>
      <c r="O160" s="22">
        <v>8386.98</v>
      </c>
      <c r="P160" s="22">
        <f>O160*12</f>
        <v>100643.76</v>
      </c>
      <c r="Q160" s="23">
        <v>25999.64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5"/>
      <c r="AH160" s="25"/>
      <c r="AI160" s="25"/>
      <c r="AJ160" s="25"/>
      <c r="AK160" s="25"/>
      <c r="AL160" s="25"/>
    </row>
    <row r="161" spans="1:38" ht="27.6" x14ac:dyDescent="0.3">
      <c r="A161" s="17">
        <v>33</v>
      </c>
      <c r="B161" s="35" t="s">
        <v>314</v>
      </c>
      <c r="C161" s="36">
        <v>7432517000107</v>
      </c>
      <c r="D161" s="18" t="s">
        <v>315</v>
      </c>
      <c r="E161" s="17" t="s">
        <v>316</v>
      </c>
      <c r="F161" s="17" t="s">
        <v>317</v>
      </c>
      <c r="G161" s="17" t="s">
        <v>27</v>
      </c>
      <c r="H161" s="20" t="s">
        <v>265</v>
      </c>
      <c r="I161" s="17">
        <v>2023</v>
      </c>
      <c r="J161" s="21">
        <v>45200</v>
      </c>
      <c r="K161" s="21"/>
      <c r="L161" s="21">
        <v>45565</v>
      </c>
      <c r="M161" s="17"/>
      <c r="N161" s="17"/>
      <c r="O161" s="22">
        <v>9156</v>
      </c>
      <c r="P161" s="22">
        <f>O161*12</f>
        <v>109872</v>
      </c>
      <c r="Q161" s="23">
        <v>6350.55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5"/>
      <c r="AH161" s="25"/>
      <c r="AI161" s="25"/>
      <c r="AJ161" s="25"/>
      <c r="AK161" s="25"/>
      <c r="AL161" s="25"/>
    </row>
    <row r="162" spans="1:38" ht="14.1" customHeight="1" x14ac:dyDescent="0.3">
      <c r="A162" s="51" t="s">
        <v>287</v>
      </c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2" t="s">
        <v>288</v>
      </c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2" t="s">
        <v>289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2" t="s">
        <v>290</v>
      </c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2" t="s">
        <v>291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2" t="s">
        <v>292</v>
      </c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2" t="s">
        <v>293</v>
      </c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2" t="s">
        <v>294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2" t="s">
        <v>295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2" t="s">
        <v>296</v>
      </c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2" t="s">
        <v>297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2" t="s">
        <v>298</v>
      </c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2" t="s">
        <v>299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2" t="s">
        <v>300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2" t="s">
        <v>301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2" t="s">
        <v>302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2" t="s">
        <v>303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ht="14.1" customHeight="1" x14ac:dyDescent="0.3">
      <c r="A179" s="52" t="s">
        <v>304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ht="14.1" customHeight="1" x14ac:dyDescent="0.3">
      <c r="A180" s="52" t="s">
        <v>305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ht="14.1" customHeight="1" x14ac:dyDescent="0.3">
      <c r="A181" s="52" t="s">
        <v>306</v>
      </c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ht="14.1" customHeight="1" x14ac:dyDescent="0.3">
      <c r="A182" s="53" t="s">
        <v>307</v>
      </c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38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38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3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39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37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37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37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37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x14ac:dyDescent="0.3">
      <c r="A954" s="2"/>
      <c r="B954" s="2"/>
      <c r="C954" s="38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x14ac:dyDescent="0.3">
      <c r="A955" s="2"/>
      <c r="B955" s="2"/>
      <c r="C955" s="38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spans="1:38" x14ac:dyDescent="0.3">
      <c r="A956" s="2"/>
      <c r="B956" s="2"/>
      <c r="C956" s="38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  <row r="957" spans="1:38" x14ac:dyDescent="0.3">
      <c r="A957" s="2"/>
      <c r="B957" s="2"/>
      <c r="C957" s="38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</row>
  </sheetData>
  <mergeCells count="27">
    <mergeCell ref="A182:L182"/>
    <mergeCell ref="A177:L177"/>
    <mergeCell ref="A178:L178"/>
    <mergeCell ref="A179:L179"/>
    <mergeCell ref="A180:L180"/>
    <mergeCell ref="A181:L181"/>
    <mergeCell ref="A172:L172"/>
    <mergeCell ref="A173:L173"/>
    <mergeCell ref="A174:L174"/>
    <mergeCell ref="A175:L175"/>
    <mergeCell ref="A176:L176"/>
    <mergeCell ref="A167:L167"/>
    <mergeCell ref="A168:L168"/>
    <mergeCell ref="A169:L169"/>
    <mergeCell ref="A170:L170"/>
    <mergeCell ref="A171:L171"/>
    <mergeCell ref="A162:L162"/>
    <mergeCell ref="A163:L163"/>
    <mergeCell ref="A164:L164"/>
    <mergeCell ref="A165:L165"/>
    <mergeCell ref="A166:L166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61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L1003"/>
  <sheetViews>
    <sheetView tabSelected="1" zoomScale="85" zoomScaleNormal="85" workbookViewId="0">
      <pane xSplit="6" ySplit="17" topLeftCell="L18" activePane="bottomRight" state="frozen"/>
      <selection pane="topRight" activeCell="G1" sqref="G1"/>
      <selection pane="bottomLeft" activeCell="A18" sqref="A18"/>
      <selection pane="bottomRight" activeCell="A4" sqref="A4:B4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9" t="s">
        <v>375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hidden="1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hidden="1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hidden="1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hidden="1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hidden="1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hidden="1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hidden="1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hidden="1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hidden="1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hidden="1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hidden="1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hidden="1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32027.88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hidden="1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hidden="1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hidden="1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507319.11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507319.11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3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45</v>
      </c>
      <c r="C25" s="19" t="s">
        <v>46</v>
      </c>
      <c r="D25" s="18" t="s">
        <v>47</v>
      </c>
      <c r="E25" s="17" t="s">
        <v>48</v>
      </c>
      <c r="F25" s="17" t="s">
        <v>363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 t="s">
        <v>31</v>
      </c>
      <c r="O25" s="22">
        <f>O24/2</f>
        <v>36237.077499999999</v>
      </c>
      <c r="P25" s="22">
        <f t="shared" si="0"/>
        <v>181185.38750000001</v>
      </c>
      <c r="Q25" s="23"/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hidden="1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56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/>
      <c r="N26" s="17"/>
      <c r="O26" s="22">
        <v>64000</v>
      </c>
      <c r="P26" s="22">
        <f t="shared" si="0"/>
        <v>320000</v>
      </c>
      <c r="Q26" s="23">
        <v>226133.33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hidden="1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57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31</v>
      </c>
      <c r="N27" s="17"/>
      <c r="O27" s="22">
        <v>64000</v>
      </c>
      <c r="P27" s="22">
        <f t="shared" si="0"/>
        <v>320000</v>
      </c>
      <c r="Q27" s="23">
        <v>640000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hidden="1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58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37</v>
      </c>
      <c r="N28" s="17"/>
      <c r="O28" s="22">
        <v>69648.479999999996</v>
      </c>
      <c r="P28" s="22">
        <f t="shared" si="0"/>
        <v>348242.39999999997</v>
      </c>
      <c r="Q28" s="23">
        <f>835781.76+9384.38</f>
        <v>845166.14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41</v>
      </c>
      <c r="N29" s="17"/>
      <c r="O29" s="22">
        <v>69648.479999999996</v>
      </c>
      <c r="P29" s="22">
        <f t="shared" si="0"/>
        <v>348242.39999999997</v>
      </c>
      <c r="Q29" s="23">
        <v>579793.25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319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43</v>
      </c>
      <c r="N30" s="17"/>
      <c r="O30" s="22">
        <v>69648.479999999996</v>
      </c>
      <c r="P30" s="22">
        <f t="shared" si="0"/>
        <v>348242.39999999997</v>
      </c>
      <c r="Q30" s="23">
        <f>+Q29</f>
        <v>579793.25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2</v>
      </c>
      <c r="B31" s="18" t="s">
        <v>54</v>
      </c>
      <c r="C31" s="19" t="s">
        <v>55</v>
      </c>
      <c r="D31" s="18" t="s">
        <v>47</v>
      </c>
      <c r="E31" s="17" t="s">
        <v>48</v>
      </c>
      <c r="F31" s="17" t="s">
        <v>320</v>
      </c>
      <c r="G31" s="17" t="s">
        <v>50</v>
      </c>
      <c r="H31" s="20" t="s">
        <v>51</v>
      </c>
      <c r="I31" s="17">
        <v>2021</v>
      </c>
      <c r="J31" s="21">
        <v>44454</v>
      </c>
      <c r="K31" s="21"/>
      <c r="L31" s="21">
        <v>46279</v>
      </c>
      <c r="M31" s="17" t="s">
        <v>114</v>
      </c>
      <c r="N31" s="17"/>
      <c r="O31" s="22">
        <f>144948.31/2</f>
        <v>72474.154999999999</v>
      </c>
      <c r="P31" s="22">
        <f t="shared" si="0"/>
        <v>362370.77500000002</v>
      </c>
      <c r="Q31" s="23">
        <v>0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2</v>
      </c>
      <c r="B32" s="18" t="s">
        <v>54</v>
      </c>
      <c r="C32" s="19"/>
      <c r="D32" s="18"/>
      <c r="E32" s="17"/>
      <c r="F32" s="17" t="s">
        <v>364</v>
      </c>
      <c r="G32" s="17" t="s">
        <v>50</v>
      </c>
      <c r="H32" s="20" t="s">
        <v>51</v>
      </c>
      <c r="I32" s="17">
        <v>2021</v>
      </c>
      <c r="J32" s="21">
        <v>44454</v>
      </c>
      <c r="K32" s="21"/>
      <c r="L32" s="21">
        <v>46279</v>
      </c>
      <c r="M32" s="17"/>
      <c r="N32" s="17" t="s">
        <v>31</v>
      </c>
      <c r="O32" s="22">
        <f>O31</f>
        <v>72474.154999999999</v>
      </c>
      <c r="P32" s="22">
        <f t="shared" si="0"/>
        <v>362370.77500000002</v>
      </c>
      <c r="Q32" s="23"/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2</v>
      </c>
      <c r="B33" s="18" t="s">
        <v>361</v>
      </c>
      <c r="C33" s="19"/>
      <c r="D33" s="18"/>
      <c r="E33" s="17"/>
      <c r="F33" s="17" t="s">
        <v>362</v>
      </c>
      <c r="G33" s="17" t="s">
        <v>50</v>
      </c>
      <c r="H33" s="20" t="s">
        <v>51</v>
      </c>
      <c r="I33" s="17">
        <v>2021</v>
      </c>
      <c r="J33" s="21">
        <v>44454</v>
      </c>
      <c r="K33" s="21"/>
      <c r="L33" s="21">
        <v>46279</v>
      </c>
      <c r="M33" s="17"/>
      <c r="N33" s="17" t="s">
        <v>31</v>
      </c>
      <c r="O33" s="22">
        <f>O31/2</f>
        <v>36237.077499999999</v>
      </c>
      <c r="P33" s="22">
        <f t="shared" si="0"/>
        <v>181185.38750000001</v>
      </c>
      <c r="Q33" s="23">
        <v>72474.16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hidden="1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62</v>
      </c>
      <c r="G34" s="17" t="s">
        <v>63</v>
      </c>
      <c r="H34" s="20" t="s">
        <v>51</v>
      </c>
      <c r="I34" s="17">
        <v>2020</v>
      </c>
      <c r="J34" s="21">
        <v>44166</v>
      </c>
      <c r="K34" s="21"/>
      <c r="L34" s="21">
        <v>44530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hidden="1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64</v>
      </c>
      <c r="G35" s="17" t="s">
        <v>63</v>
      </c>
      <c r="H35" s="20" t="s">
        <v>51</v>
      </c>
      <c r="I35" s="17">
        <v>2020</v>
      </c>
      <c r="J35" s="21">
        <v>44166</v>
      </c>
      <c r="K35" s="21" t="s">
        <v>31</v>
      </c>
      <c r="L35" s="21">
        <v>44895</v>
      </c>
      <c r="M35" s="17"/>
      <c r="N35" s="17"/>
      <c r="O35" s="22">
        <v>10963.86</v>
      </c>
      <c r="P35" s="22">
        <v>131566.34</v>
      </c>
      <c r="Q35" s="23" t="s">
        <v>34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hidden="1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65</v>
      </c>
      <c r="G36" s="17" t="s">
        <v>63</v>
      </c>
      <c r="H36" s="20" t="s">
        <v>51</v>
      </c>
      <c r="I36" s="17">
        <v>2020</v>
      </c>
      <c r="J36" s="21">
        <v>44166</v>
      </c>
      <c r="K36" s="21"/>
      <c r="L36" s="21">
        <v>44895</v>
      </c>
      <c r="M36" s="17" t="s">
        <v>31</v>
      </c>
      <c r="N36" s="17"/>
      <c r="O36" s="22">
        <v>10963.86</v>
      </c>
      <c r="P36" s="22">
        <v>131566.34</v>
      </c>
      <c r="Q36" s="23" t="s">
        <v>34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hidden="1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66</v>
      </c>
      <c r="G37" s="17" t="s">
        <v>63</v>
      </c>
      <c r="H37" s="20" t="s">
        <v>51</v>
      </c>
      <c r="I37" s="17">
        <v>2020</v>
      </c>
      <c r="J37" s="21">
        <v>44166</v>
      </c>
      <c r="K37" s="21" t="s">
        <v>33</v>
      </c>
      <c r="L37" s="21">
        <v>45260</v>
      </c>
      <c r="M37" s="17"/>
      <c r="N37" s="17"/>
      <c r="O37" s="22">
        <v>10963.86</v>
      </c>
      <c r="P37" s="22">
        <v>131566.34</v>
      </c>
      <c r="Q37" s="23" t="s">
        <v>34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41.4" hidden="1" x14ac:dyDescent="0.3">
      <c r="A38" s="17">
        <v>3</v>
      </c>
      <c r="B38" s="18" t="s">
        <v>59</v>
      </c>
      <c r="C38" s="19">
        <v>9759606000180</v>
      </c>
      <c r="D38" s="18" t="s">
        <v>60</v>
      </c>
      <c r="E38" s="17" t="s">
        <v>61</v>
      </c>
      <c r="F38" s="17" t="s">
        <v>67</v>
      </c>
      <c r="G38" s="17" t="s">
        <v>63</v>
      </c>
      <c r="H38" s="20" t="s">
        <v>51</v>
      </c>
      <c r="I38" s="17">
        <v>2020</v>
      </c>
      <c r="J38" s="21">
        <v>44166</v>
      </c>
      <c r="K38" s="21"/>
      <c r="L38" s="21">
        <v>45260</v>
      </c>
      <c r="M38" s="17" t="s">
        <v>33</v>
      </c>
      <c r="N38" s="17"/>
      <c r="O38" s="22">
        <v>10963.86</v>
      </c>
      <c r="P38" s="22">
        <v>131566.34</v>
      </c>
      <c r="Q38" s="23">
        <v>0</v>
      </c>
      <c r="R38" s="17" t="s">
        <v>29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41.4" hidden="1" x14ac:dyDescent="0.3">
      <c r="A39" s="17">
        <v>3</v>
      </c>
      <c r="B39" s="18" t="s">
        <v>59</v>
      </c>
      <c r="C39" s="19">
        <v>9759606000180</v>
      </c>
      <c r="D39" s="18" t="s">
        <v>60</v>
      </c>
      <c r="E39" s="17" t="s">
        <v>61</v>
      </c>
      <c r="F39" s="17" t="s">
        <v>67</v>
      </c>
      <c r="G39" s="17" t="s">
        <v>63</v>
      </c>
      <c r="H39" s="20" t="s">
        <v>51</v>
      </c>
      <c r="I39" s="17">
        <v>2020</v>
      </c>
      <c r="J39" s="21">
        <v>44166</v>
      </c>
      <c r="K39" s="21" t="s">
        <v>37</v>
      </c>
      <c r="L39" s="21">
        <v>45626</v>
      </c>
      <c r="M39" s="17"/>
      <c r="N39" s="17"/>
      <c r="O39" s="22">
        <v>10963.86</v>
      </c>
      <c r="P39" s="22">
        <v>131566.34</v>
      </c>
      <c r="Q39" s="23">
        <v>0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41.4" x14ac:dyDescent="0.3">
      <c r="A40" s="17">
        <v>3</v>
      </c>
      <c r="B40" s="18" t="s">
        <v>59</v>
      </c>
      <c r="C40" s="19">
        <v>9759606000180</v>
      </c>
      <c r="D40" s="18" t="s">
        <v>60</v>
      </c>
      <c r="E40" s="17" t="s">
        <v>61</v>
      </c>
      <c r="F40" s="17" t="s">
        <v>323</v>
      </c>
      <c r="G40" s="17" t="s">
        <v>63</v>
      </c>
      <c r="H40" s="20" t="s">
        <v>51</v>
      </c>
      <c r="I40" s="17">
        <v>2020</v>
      </c>
      <c r="J40" s="21">
        <v>44166</v>
      </c>
      <c r="K40" s="21"/>
      <c r="L40" s="21">
        <v>45626</v>
      </c>
      <c r="M40" s="17" t="s">
        <v>37</v>
      </c>
      <c r="N40" s="17"/>
      <c r="O40" s="22">
        <v>10963.86</v>
      </c>
      <c r="P40" s="22">
        <v>131566.34</v>
      </c>
      <c r="Q40" s="23">
        <v>0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hidden="1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71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43180</v>
      </c>
      <c r="M41" s="17"/>
      <c r="N41" s="17"/>
      <c r="O41" s="22">
        <v>5188</v>
      </c>
      <c r="P41" s="22">
        <v>62256</v>
      </c>
      <c r="Q41" s="23">
        <v>45265.01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hidden="1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74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43180</v>
      </c>
      <c r="M42" s="17" t="s">
        <v>31</v>
      </c>
      <c r="N42" s="17"/>
      <c r="O42" s="22">
        <v>5188</v>
      </c>
      <c r="P42" s="22">
        <v>62256</v>
      </c>
      <c r="Q42" s="23">
        <v>57607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hidden="1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75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31</v>
      </c>
      <c r="L43" s="21">
        <v>43545</v>
      </c>
      <c r="M43" s="17"/>
      <c r="N43" s="17" t="s">
        <v>31</v>
      </c>
      <c r="O43" s="22">
        <v>5295.8</v>
      </c>
      <c r="P43" s="22">
        <v>63549.599999999999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hidden="1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76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43545</v>
      </c>
      <c r="M44" s="17" t="s">
        <v>33</v>
      </c>
      <c r="N44" s="17"/>
      <c r="O44" s="22">
        <v>5295.8</v>
      </c>
      <c r="P44" s="22">
        <v>63549.599999999999</v>
      </c>
      <c r="Q44" s="23">
        <v>61207.83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hidden="1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77</v>
      </c>
      <c r="G45" s="17" t="s">
        <v>27</v>
      </c>
      <c r="H45" s="20" t="s">
        <v>72</v>
      </c>
      <c r="I45" s="17">
        <v>2017</v>
      </c>
      <c r="J45" s="21">
        <v>42816</v>
      </c>
      <c r="K45" s="21"/>
      <c r="L45" s="21">
        <v>43545</v>
      </c>
      <c r="M45" s="17" t="s">
        <v>37</v>
      </c>
      <c r="N45" s="17"/>
      <c r="O45" s="22">
        <v>5295.8</v>
      </c>
      <c r="P45" s="22">
        <v>63549.599999999999</v>
      </c>
      <c r="Q45" s="23">
        <v>59498.58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hidden="1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78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33</v>
      </c>
      <c r="L46" s="21">
        <v>43911</v>
      </c>
      <c r="M46" s="17"/>
      <c r="N46" s="17" t="s">
        <v>33</v>
      </c>
      <c r="O46" s="22">
        <v>5044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hidden="1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79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>
        <v>43911</v>
      </c>
      <c r="M47" s="17" t="s">
        <v>41</v>
      </c>
      <c r="N47" s="17"/>
      <c r="O47" s="22">
        <v>5044</v>
      </c>
      <c r="P47" s="22">
        <v>60528</v>
      </c>
      <c r="Q47" s="23">
        <v>60528.480000000003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hidden="1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80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37</v>
      </c>
      <c r="L48" s="21">
        <v>44276</v>
      </c>
      <c r="M48" s="17"/>
      <c r="N48" s="17" t="s">
        <v>37</v>
      </c>
      <c r="O48" s="22">
        <v>4933.32</v>
      </c>
      <c r="P48" s="22">
        <v>59199.839999999997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hidden="1" x14ac:dyDescent="0.3">
      <c r="A49" s="17">
        <v>4</v>
      </c>
      <c r="B49" s="18" t="s">
        <v>68</v>
      </c>
      <c r="C49" s="19">
        <v>6997469000123</v>
      </c>
      <c r="D49" s="18" t="s">
        <v>69</v>
      </c>
      <c r="E49" s="17" t="s">
        <v>70</v>
      </c>
      <c r="F49" s="17" t="s">
        <v>81</v>
      </c>
      <c r="G49" s="17" t="s">
        <v>27</v>
      </c>
      <c r="H49" s="20" t="s">
        <v>72</v>
      </c>
      <c r="I49" s="17">
        <v>2017</v>
      </c>
      <c r="J49" s="21">
        <v>42816</v>
      </c>
      <c r="K49" s="21" t="s">
        <v>82</v>
      </c>
      <c r="L49" s="21">
        <v>44641</v>
      </c>
      <c r="M49" s="17"/>
      <c r="N49" s="17" t="s">
        <v>41</v>
      </c>
      <c r="O49" s="22">
        <v>5044.04</v>
      </c>
      <c r="P49" s="22">
        <v>60528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hidden="1" x14ac:dyDescent="0.3">
      <c r="A50" s="17">
        <v>4</v>
      </c>
      <c r="B50" s="18" t="s">
        <v>68</v>
      </c>
      <c r="C50" s="19">
        <v>6997469000123</v>
      </c>
      <c r="D50" s="18" t="s">
        <v>69</v>
      </c>
      <c r="E50" s="17" t="s">
        <v>70</v>
      </c>
      <c r="F50" s="17" t="s">
        <v>83</v>
      </c>
      <c r="G50" s="17" t="s">
        <v>27</v>
      </c>
      <c r="H50" s="20" t="s">
        <v>72</v>
      </c>
      <c r="I50" s="17">
        <v>2017</v>
      </c>
      <c r="J50" s="21">
        <v>42816</v>
      </c>
      <c r="K50" s="21"/>
      <c r="L50" s="21"/>
      <c r="M50" s="17" t="s">
        <v>43</v>
      </c>
      <c r="N50" s="17"/>
      <c r="O50" s="22">
        <v>5044.04</v>
      </c>
      <c r="P50" s="22">
        <v>60528</v>
      </c>
      <c r="Q50" s="23">
        <v>43185.83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27.6" hidden="1" x14ac:dyDescent="0.3">
      <c r="A51" s="17">
        <v>4</v>
      </c>
      <c r="B51" s="18" t="s">
        <v>68</v>
      </c>
      <c r="C51" s="19">
        <v>6997469000123</v>
      </c>
      <c r="D51" s="18" t="s">
        <v>69</v>
      </c>
      <c r="E51" s="17" t="s">
        <v>70</v>
      </c>
      <c r="F51" s="17" t="s">
        <v>84</v>
      </c>
      <c r="G51" s="17" t="s">
        <v>27</v>
      </c>
      <c r="H51" s="20" t="s">
        <v>72</v>
      </c>
      <c r="I51" s="17">
        <v>2017</v>
      </c>
      <c r="J51" s="21">
        <v>42816</v>
      </c>
      <c r="K51" s="21" t="s">
        <v>43</v>
      </c>
      <c r="L51" s="21">
        <v>45006</v>
      </c>
      <c r="M51" s="17"/>
      <c r="N51" s="17" t="s">
        <v>43</v>
      </c>
      <c r="O51" s="22">
        <v>5044.04</v>
      </c>
      <c r="P51" s="22">
        <v>60528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hidden="1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88</v>
      </c>
      <c r="G52" s="17" t="s">
        <v>27</v>
      </c>
      <c r="H52" s="20" t="s">
        <v>89</v>
      </c>
      <c r="I52" s="17">
        <v>2017</v>
      </c>
      <c r="J52" s="21">
        <v>43009</v>
      </c>
      <c r="K52" s="21"/>
      <c r="L52" s="21">
        <v>43373</v>
      </c>
      <c r="M52" s="17"/>
      <c r="N52" s="17"/>
      <c r="O52" s="22">
        <v>6235.6</v>
      </c>
      <c r="P52" s="22">
        <v>74827.199999999997</v>
      </c>
      <c r="Q52" s="23">
        <v>9012.7999999999993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hidden="1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90</v>
      </c>
      <c r="G53" s="17" t="s">
        <v>27</v>
      </c>
      <c r="H53" s="20" t="s">
        <v>89</v>
      </c>
      <c r="I53" s="17">
        <v>2017</v>
      </c>
      <c r="J53" s="21">
        <v>43009</v>
      </c>
      <c r="K53" s="21"/>
      <c r="L53" s="21">
        <v>43373</v>
      </c>
      <c r="M53" s="17" t="s">
        <v>31</v>
      </c>
      <c r="N53" s="17"/>
      <c r="O53" s="22">
        <v>6235.6</v>
      </c>
      <c r="P53" s="22">
        <v>74827.199999999997</v>
      </c>
      <c r="Q53" s="23">
        <v>46845.03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hidden="1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91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31</v>
      </c>
      <c r="L54" s="21">
        <v>43738</v>
      </c>
      <c r="M54" s="17"/>
      <c r="N54" s="17" t="s">
        <v>31</v>
      </c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hidden="1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92</v>
      </c>
      <c r="G55" s="17" t="s">
        <v>27</v>
      </c>
      <c r="H55" s="20" t="s">
        <v>89</v>
      </c>
      <c r="I55" s="17">
        <v>2017</v>
      </c>
      <c r="J55" s="21">
        <v>43375</v>
      </c>
      <c r="K55" s="21" t="s">
        <v>33</v>
      </c>
      <c r="L55" s="21">
        <v>44104</v>
      </c>
      <c r="M55" s="17"/>
      <c r="N55" s="17"/>
      <c r="O55" s="22">
        <v>6460.51</v>
      </c>
      <c r="P55" s="22">
        <v>77526.12</v>
      </c>
      <c r="Q55" s="23">
        <v>9182.25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hidden="1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93</v>
      </c>
      <c r="G56" s="17" t="s">
        <v>27</v>
      </c>
      <c r="H56" s="20" t="s">
        <v>89</v>
      </c>
      <c r="I56" s="17">
        <v>2017</v>
      </c>
      <c r="J56" s="21">
        <v>43375</v>
      </c>
      <c r="K56" s="21"/>
      <c r="L56" s="21">
        <v>44104</v>
      </c>
      <c r="M56" s="17" t="s">
        <v>33</v>
      </c>
      <c r="N56" s="17"/>
      <c r="O56" s="22">
        <v>6460.51</v>
      </c>
      <c r="P56" s="22">
        <v>77526.12</v>
      </c>
      <c r="Q56" s="23">
        <v>51930.19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hidden="1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94</v>
      </c>
      <c r="G57" s="17" t="s">
        <v>27</v>
      </c>
      <c r="H57" s="20" t="s">
        <v>89</v>
      </c>
      <c r="I57" s="17">
        <v>2017</v>
      </c>
      <c r="J57" s="21">
        <v>43375</v>
      </c>
      <c r="K57" s="21" t="s">
        <v>37</v>
      </c>
      <c r="L57" s="21">
        <v>44469</v>
      </c>
      <c r="M57" s="17"/>
      <c r="N57" s="17"/>
      <c r="O57" s="22">
        <v>6460.51</v>
      </c>
      <c r="P57" s="22">
        <v>77526.12</v>
      </c>
      <c r="Q57" s="23" t="s">
        <v>34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hidden="1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95</v>
      </c>
      <c r="G58" s="17" t="s">
        <v>27</v>
      </c>
      <c r="H58" s="20" t="s">
        <v>89</v>
      </c>
      <c r="I58" s="17">
        <v>2017</v>
      </c>
      <c r="J58" s="21">
        <v>43375</v>
      </c>
      <c r="K58" s="21"/>
      <c r="L58" s="21">
        <v>44469</v>
      </c>
      <c r="M58" s="17" t="s">
        <v>37</v>
      </c>
      <c r="N58" s="17"/>
      <c r="O58" s="22">
        <v>6460.51</v>
      </c>
      <c r="P58" s="22">
        <v>77526.12</v>
      </c>
      <c r="Q58" s="23">
        <v>42939.77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hidden="1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96</v>
      </c>
      <c r="G59" s="17" t="s">
        <v>27</v>
      </c>
      <c r="H59" s="20" t="s">
        <v>89</v>
      </c>
      <c r="I59" s="17">
        <v>2017</v>
      </c>
      <c r="J59" s="21">
        <v>43375</v>
      </c>
      <c r="K59" s="21" t="s">
        <v>41</v>
      </c>
      <c r="L59" s="21">
        <v>44834</v>
      </c>
      <c r="M59" s="17"/>
      <c r="N59" s="17"/>
      <c r="O59" s="22">
        <v>6460.51</v>
      </c>
      <c r="P59" s="22">
        <v>77526.12</v>
      </c>
      <c r="Q59" s="23" t="s">
        <v>34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hidden="1" x14ac:dyDescent="0.3">
      <c r="A60" s="17">
        <v>5</v>
      </c>
      <c r="B60" s="18" t="s">
        <v>85</v>
      </c>
      <c r="C60" s="19">
        <v>2229787000193</v>
      </c>
      <c r="D60" s="18" t="s">
        <v>86</v>
      </c>
      <c r="E60" s="17" t="s">
        <v>87</v>
      </c>
      <c r="F60" s="17" t="s">
        <v>97</v>
      </c>
      <c r="G60" s="17" t="s">
        <v>27</v>
      </c>
      <c r="H60" s="20" t="s">
        <v>89</v>
      </c>
      <c r="I60" s="17">
        <v>2017</v>
      </c>
      <c r="J60" s="21">
        <v>43375</v>
      </c>
      <c r="K60" s="21"/>
      <c r="L60" s="21">
        <v>44834</v>
      </c>
      <c r="M60" s="17"/>
      <c r="N60" s="17"/>
      <c r="O60" s="22">
        <v>6460.51</v>
      </c>
      <c r="P60" s="22">
        <v>77526.12</v>
      </c>
      <c r="Q60" s="23">
        <v>30782.43</v>
      </c>
      <c r="R60" s="17" t="s">
        <v>73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hidden="1" x14ac:dyDescent="0.3">
      <c r="A61" s="17">
        <v>5</v>
      </c>
      <c r="B61" s="18" t="s">
        <v>85</v>
      </c>
      <c r="C61" s="19">
        <v>2229787000193</v>
      </c>
      <c r="D61" s="18" t="s">
        <v>86</v>
      </c>
      <c r="E61" s="17" t="s">
        <v>87</v>
      </c>
      <c r="F61" s="17" t="s">
        <v>98</v>
      </c>
      <c r="G61" s="17" t="s">
        <v>27</v>
      </c>
      <c r="H61" s="20" t="s">
        <v>89</v>
      </c>
      <c r="I61" s="17">
        <v>2017</v>
      </c>
      <c r="J61" s="21">
        <v>43375</v>
      </c>
      <c r="K61" s="21" t="s">
        <v>43</v>
      </c>
      <c r="L61" s="21">
        <v>45199</v>
      </c>
      <c r="M61" s="17"/>
      <c r="N61" s="17"/>
      <c r="O61" s="22">
        <v>6460.51</v>
      </c>
      <c r="P61" s="22">
        <v>77526.12</v>
      </c>
      <c r="Q61" s="23" t="s">
        <v>34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hidden="1" x14ac:dyDescent="0.3">
      <c r="A62" s="17">
        <v>5</v>
      </c>
      <c r="B62" s="18" t="s">
        <v>85</v>
      </c>
      <c r="C62" s="19">
        <v>2229787000193</v>
      </c>
      <c r="D62" s="18" t="s">
        <v>86</v>
      </c>
      <c r="E62" s="17" t="s">
        <v>87</v>
      </c>
      <c r="F62" s="17" t="s">
        <v>99</v>
      </c>
      <c r="G62" s="17" t="s">
        <v>27</v>
      </c>
      <c r="H62" s="20" t="s">
        <v>89</v>
      </c>
      <c r="I62" s="17">
        <v>2017</v>
      </c>
      <c r="J62" s="21">
        <v>43375</v>
      </c>
      <c r="K62" s="21"/>
      <c r="L62" s="21">
        <v>45199</v>
      </c>
      <c r="M62" s="17" t="s">
        <v>43</v>
      </c>
      <c r="N62" s="17"/>
      <c r="O62" s="22">
        <v>6460.51</v>
      </c>
      <c r="P62" s="22">
        <v>77526.12</v>
      </c>
      <c r="Q62" s="23">
        <v>30217.81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hidden="1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102</v>
      </c>
      <c r="G63" s="17" t="s">
        <v>27</v>
      </c>
      <c r="H63" s="20" t="s">
        <v>103</v>
      </c>
      <c r="I63" s="17">
        <v>2017</v>
      </c>
      <c r="J63" s="21">
        <v>43095</v>
      </c>
      <c r="K63" s="21"/>
      <c r="L63" s="21">
        <v>43094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hidden="1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104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31</v>
      </c>
      <c r="L64" s="21">
        <v>43459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hidden="1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105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/>
      <c r="M65" s="17" t="s">
        <v>31</v>
      </c>
      <c r="N65" s="17"/>
      <c r="O65" s="22">
        <v>6400</v>
      </c>
      <c r="P65" s="22">
        <v>76800</v>
      </c>
      <c r="Q65" s="23">
        <v>70400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hidden="1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106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33</v>
      </c>
      <c r="L66" s="21">
        <v>43824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hidden="1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107</v>
      </c>
      <c r="G67" s="17" t="s">
        <v>27</v>
      </c>
      <c r="H67" s="20" t="s">
        <v>103</v>
      </c>
      <c r="I67" s="17">
        <v>2017</v>
      </c>
      <c r="J67" s="21">
        <v>43095</v>
      </c>
      <c r="K67" s="21" t="s">
        <v>37</v>
      </c>
      <c r="L67" s="21">
        <v>44190</v>
      </c>
      <c r="M67" s="17"/>
      <c r="N67" s="17"/>
      <c r="O67" s="22">
        <v>6400</v>
      </c>
      <c r="P67" s="22">
        <v>76800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hidden="1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108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44555</v>
      </c>
      <c r="M68" s="17" t="s">
        <v>33</v>
      </c>
      <c r="N68" s="17"/>
      <c r="O68" s="22">
        <v>6400</v>
      </c>
      <c r="P68" s="22">
        <v>76800</v>
      </c>
      <c r="Q68" s="23">
        <v>76800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hidden="1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109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41</v>
      </c>
      <c r="L69" s="21">
        <v>44920</v>
      </c>
      <c r="M69" s="17"/>
      <c r="N69" s="17"/>
      <c r="O69" s="22">
        <v>6400</v>
      </c>
      <c r="P69" s="22">
        <v>76800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hidden="1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110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44920</v>
      </c>
      <c r="M70" s="17" t="s">
        <v>37</v>
      </c>
      <c r="N70" s="17"/>
      <c r="O70" s="22">
        <v>6400</v>
      </c>
      <c r="P70" s="22">
        <v>76800</v>
      </c>
      <c r="Q70" s="23">
        <v>76800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hidden="1" x14ac:dyDescent="0.3">
      <c r="A71" s="17">
        <v>6</v>
      </c>
      <c r="B71" s="18" t="s">
        <v>100</v>
      </c>
      <c r="C71" s="19">
        <v>15185122000177</v>
      </c>
      <c r="D71" s="18" t="s">
        <v>101</v>
      </c>
      <c r="E71" s="17">
        <v>132017</v>
      </c>
      <c r="F71" s="17" t="s">
        <v>111</v>
      </c>
      <c r="G71" s="17" t="s">
        <v>27</v>
      </c>
      <c r="H71" s="20" t="s">
        <v>103</v>
      </c>
      <c r="I71" s="17">
        <v>2017</v>
      </c>
      <c r="J71" s="21">
        <v>43095</v>
      </c>
      <c r="K71" s="21"/>
      <c r="L71" s="21">
        <v>44920</v>
      </c>
      <c r="M71" s="17"/>
      <c r="N71" s="17"/>
      <c r="O71" s="22">
        <v>6400</v>
      </c>
      <c r="P71" s="22">
        <v>76800</v>
      </c>
      <c r="Q71" s="23">
        <v>57600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hidden="1" x14ac:dyDescent="0.3">
      <c r="A72" s="17">
        <v>6</v>
      </c>
      <c r="B72" s="18" t="s">
        <v>100</v>
      </c>
      <c r="C72" s="19">
        <v>15185122000177</v>
      </c>
      <c r="D72" s="18" t="s">
        <v>101</v>
      </c>
      <c r="E72" s="17">
        <v>132017</v>
      </c>
      <c r="F72" s="17" t="s">
        <v>112</v>
      </c>
      <c r="G72" s="17" t="s">
        <v>27</v>
      </c>
      <c r="H72" s="20" t="s">
        <v>103</v>
      </c>
      <c r="I72" s="17">
        <v>2017</v>
      </c>
      <c r="J72" s="21">
        <v>43095</v>
      </c>
      <c r="K72" s="21" t="s">
        <v>43</v>
      </c>
      <c r="L72" s="21">
        <v>45285</v>
      </c>
      <c r="M72" s="17"/>
      <c r="N72" s="17"/>
      <c r="O72" s="22">
        <v>6400</v>
      </c>
      <c r="P72" s="22">
        <v>76800</v>
      </c>
      <c r="Q72" s="23"/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41.4" hidden="1" x14ac:dyDescent="0.3">
      <c r="A73" s="17">
        <v>6</v>
      </c>
      <c r="B73" s="18" t="s">
        <v>100</v>
      </c>
      <c r="C73" s="19">
        <v>15185122000177</v>
      </c>
      <c r="D73" s="18" t="s">
        <v>101</v>
      </c>
      <c r="E73" s="17">
        <v>132017</v>
      </c>
      <c r="F73" s="17" t="s">
        <v>113</v>
      </c>
      <c r="G73" s="17" t="s">
        <v>27</v>
      </c>
      <c r="H73" s="20" t="s">
        <v>103</v>
      </c>
      <c r="I73" s="17">
        <v>2017</v>
      </c>
      <c r="J73" s="21">
        <v>43095</v>
      </c>
      <c r="K73" s="21"/>
      <c r="L73" s="21">
        <v>45285</v>
      </c>
      <c r="M73" s="17" t="s">
        <v>114</v>
      </c>
      <c r="N73" s="17"/>
      <c r="O73" s="22">
        <v>6400</v>
      </c>
      <c r="P73" s="22">
        <v>76800</v>
      </c>
      <c r="Q73" s="23">
        <v>75733.33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hidden="1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118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43626</v>
      </c>
      <c r="M74" s="17"/>
      <c r="N74" s="17"/>
      <c r="O74" s="22">
        <v>1000</v>
      </c>
      <c r="P74" s="22">
        <v>12000</v>
      </c>
      <c r="Q74" s="23">
        <v>2012.16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hidden="1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120</v>
      </c>
      <c r="G75" s="17" t="s">
        <v>119</v>
      </c>
      <c r="H75" s="20" t="s">
        <v>72</v>
      </c>
      <c r="I75" s="17">
        <v>2018</v>
      </c>
      <c r="J75" s="21">
        <v>43262</v>
      </c>
      <c r="K75" s="21"/>
      <c r="L75" s="21">
        <v>43626</v>
      </c>
      <c r="M75" s="17" t="s">
        <v>31</v>
      </c>
      <c r="N75" s="17"/>
      <c r="O75" s="22">
        <v>1000</v>
      </c>
      <c r="P75" s="22">
        <v>12000</v>
      </c>
      <c r="Q75" s="23">
        <v>4334.1400000000003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hidden="1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121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31</v>
      </c>
      <c r="L76" s="21">
        <v>43992</v>
      </c>
      <c r="M76" s="17"/>
      <c r="N76" s="17" t="s">
        <v>31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hidden="1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122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43992</v>
      </c>
      <c r="M77" s="17" t="s">
        <v>33</v>
      </c>
      <c r="N77" s="17"/>
      <c r="O77" s="22">
        <v>627.11</v>
      </c>
      <c r="P77" s="22">
        <v>7525.37</v>
      </c>
      <c r="Q77" s="23">
        <v>222.01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hidden="1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123</v>
      </c>
      <c r="G78" s="17" t="s">
        <v>119</v>
      </c>
      <c r="H78" s="20" t="s">
        <v>72</v>
      </c>
      <c r="I78" s="17">
        <v>2018</v>
      </c>
      <c r="J78" s="21">
        <v>43262</v>
      </c>
      <c r="K78" s="21" t="s">
        <v>33</v>
      </c>
      <c r="L78" s="21">
        <v>44357</v>
      </c>
      <c r="M78" s="17"/>
      <c r="N78" s="17" t="s">
        <v>33</v>
      </c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hidden="1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124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37</v>
      </c>
      <c r="L79" s="21">
        <v>44722</v>
      </c>
      <c r="M79" s="17"/>
      <c r="N79" s="17" t="s">
        <v>37</v>
      </c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hidden="1" x14ac:dyDescent="0.3">
      <c r="A80" s="17">
        <v>7</v>
      </c>
      <c r="B80" s="18" t="s">
        <v>115</v>
      </c>
      <c r="C80" s="19">
        <v>126621000116</v>
      </c>
      <c r="D80" s="18" t="s">
        <v>116</v>
      </c>
      <c r="E80" s="17" t="s">
        <v>117</v>
      </c>
      <c r="F80" s="17" t="s">
        <v>125</v>
      </c>
      <c r="G80" s="17" t="s">
        <v>119</v>
      </c>
      <c r="H80" s="20" t="s">
        <v>72</v>
      </c>
      <c r="I80" s="17">
        <v>2018</v>
      </c>
      <c r="J80" s="21">
        <v>43262</v>
      </c>
      <c r="K80" s="21"/>
      <c r="L80" s="21">
        <v>44722</v>
      </c>
      <c r="M80" s="17" t="s">
        <v>37</v>
      </c>
      <c r="N80" s="17"/>
      <c r="O80" s="22">
        <v>627.11</v>
      </c>
      <c r="P80" s="22">
        <v>7525.37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hidden="1" x14ac:dyDescent="0.3">
      <c r="A81" s="17">
        <v>7</v>
      </c>
      <c r="B81" s="18" t="s">
        <v>115</v>
      </c>
      <c r="C81" s="19">
        <v>126621000116</v>
      </c>
      <c r="D81" s="18" t="s">
        <v>116</v>
      </c>
      <c r="E81" s="17" t="s">
        <v>117</v>
      </c>
      <c r="F81" s="17" t="s">
        <v>126</v>
      </c>
      <c r="G81" s="17" t="s">
        <v>119</v>
      </c>
      <c r="H81" s="20" t="s">
        <v>72</v>
      </c>
      <c r="I81" s="17">
        <v>2018</v>
      </c>
      <c r="J81" s="21">
        <v>43262</v>
      </c>
      <c r="K81" s="21"/>
      <c r="L81" s="21">
        <v>44722</v>
      </c>
      <c r="M81" s="17" t="s">
        <v>37</v>
      </c>
      <c r="N81" s="17"/>
      <c r="O81" s="22">
        <v>627.11</v>
      </c>
      <c r="P81" s="22">
        <v>7525.37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hidden="1" x14ac:dyDescent="0.3">
      <c r="A82" s="17">
        <v>7</v>
      </c>
      <c r="B82" s="18" t="s">
        <v>115</v>
      </c>
      <c r="C82" s="19">
        <v>126621000116</v>
      </c>
      <c r="D82" s="18" t="s">
        <v>116</v>
      </c>
      <c r="E82" s="17" t="s">
        <v>117</v>
      </c>
      <c r="F82" s="17" t="s">
        <v>127</v>
      </c>
      <c r="G82" s="17" t="s">
        <v>119</v>
      </c>
      <c r="H82" s="20" t="s">
        <v>72</v>
      </c>
      <c r="I82" s="17">
        <v>2018</v>
      </c>
      <c r="J82" s="21">
        <v>43262</v>
      </c>
      <c r="K82" s="21" t="s">
        <v>41</v>
      </c>
      <c r="L82" s="21">
        <v>45087</v>
      </c>
      <c r="M82" s="17"/>
      <c r="N82" s="17"/>
      <c r="O82" s="22">
        <v>627.11</v>
      </c>
      <c r="P82" s="22">
        <v>7525.37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41.4" hidden="1" x14ac:dyDescent="0.3">
      <c r="A83" s="17">
        <v>8</v>
      </c>
      <c r="B83" s="18" t="s">
        <v>115</v>
      </c>
      <c r="C83" s="19">
        <v>126621000116</v>
      </c>
      <c r="D83" s="18" t="s">
        <v>116</v>
      </c>
      <c r="E83" s="17" t="s">
        <v>128</v>
      </c>
      <c r="F83" s="17" t="s">
        <v>129</v>
      </c>
      <c r="G83" s="17" t="s">
        <v>27</v>
      </c>
      <c r="H83" s="20" t="s">
        <v>130</v>
      </c>
      <c r="I83" s="17">
        <v>2023</v>
      </c>
      <c r="J83" s="21">
        <v>45088</v>
      </c>
      <c r="K83" s="21"/>
      <c r="L83" s="21">
        <v>45453</v>
      </c>
      <c r="M83" s="17"/>
      <c r="N83" s="17"/>
      <c r="O83" s="22">
        <v>627.11</v>
      </c>
      <c r="P83" s="22">
        <v>7525.37</v>
      </c>
      <c r="Q83" s="23">
        <v>0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41.4" hidden="1" x14ac:dyDescent="0.3">
      <c r="A84" s="17">
        <v>8</v>
      </c>
      <c r="B84" s="18" t="s">
        <v>115</v>
      </c>
      <c r="C84" s="19">
        <v>126621000116</v>
      </c>
      <c r="D84" s="18" t="s">
        <v>116</v>
      </c>
      <c r="E84" s="17" t="s">
        <v>128</v>
      </c>
      <c r="F84" s="17" t="s">
        <v>324</v>
      </c>
      <c r="G84" s="17" t="s">
        <v>27</v>
      </c>
      <c r="H84" s="20" t="s">
        <v>130</v>
      </c>
      <c r="I84" s="17">
        <v>2023</v>
      </c>
      <c r="J84" s="21">
        <v>45088</v>
      </c>
      <c r="K84" s="21"/>
      <c r="L84" s="21">
        <v>45453</v>
      </c>
      <c r="M84" s="17" t="s">
        <v>31</v>
      </c>
      <c r="N84" s="17"/>
      <c r="O84" s="22">
        <v>627.11</v>
      </c>
      <c r="P84" s="22">
        <v>7525.37</v>
      </c>
      <c r="Q84" s="23">
        <v>398.37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hidden="1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134</v>
      </c>
      <c r="G85" s="17" t="s">
        <v>27</v>
      </c>
      <c r="H85" s="20" t="s">
        <v>135</v>
      </c>
      <c r="I85" s="17">
        <v>2018</v>
      </c>
      <c r="J85" s="21">
        <v>43341</v>
      </c>
      <c r="K85" s="21"/>
      <c r="L85" s="21">
        <v>43705</v>
      </c>
      <c r="M85" s="17"/>
      <c r="N85" s="17"/>
      <c r="O85" s="22">
        <v>6249.3</v>
      </c>
      <c r="P85" s="22">
        <v>74991.600000000006</v>
      </c>
      <c r="Q85" s="23">
        <v>24580.560000000001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hidden="1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136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43705</v>
      </c>
      <c r="M86" s="17" t="s">
        <v>31</v>
      </c>
      <c r="N86" s="17"/>
      <c r="O86" s="22">
        <v>6249.3</v>
      </c>
      <c r="P86" s="22">
        <v>74991.600000000006</v>
      </c>
      <c r="Q86" s="23">
        <v>79451.22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hidden="1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137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31</v>
      </c>
      <c r="L87" s="21">
        <v>44071</v>
      </c>
      <c r="M87" s="17"/>
      <c r="N87" s="17" t="s">
        <v>31</v>
      </c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hidden="1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138</v>
      </c>
      <c r="G88" s="17" t="s">
        <v>27</v>
      </c>
      <c r="H88" s="20" t="s">
        <v>135</v>
      </c>
      <c r="I88" s="17">
        <v>2018</v>
      </c>
      <c r="J88" s="21">
        <v>43341</v>
      </c>
      <c r="K88" s="21" t="s">
        <v>31</v>
      </c>
      <c r="L88" s="21">
        <v>44071</v>
      </c>
      <c r="M88" s="17"/>
      <c r="N88" s="17" t="s">
        <v>31</v>
      </c>
      <c r="O88" s="22">
        <v>6654.72</v>
      </c>
      <c r="P88" s="22">
        <v>79856.639999999999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hidden="1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139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44071</v>
      </c>
      <c r="M89" s="17" t="s">
        <v>33</v>
      </c>
      <c r="N89" s="17"/>
      <c r="O89" s="22">
        <v>6654.72</v>
      </c>
      <c r="P89" s="22">
        <v>79856.639999999999</v>
      </c>
      <c r="Q89" s="23">
        <v>79856.639999999999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hidden="1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140</v>
      </c>
      <c r="G90" s="17" t="s">
        <v>27</v>
      </c>
      <c r="H90" s="20" t="s">
        <v>135</v>
      </c>
      <c r="I90" s="17">
        <v>2018</v>
      </c>
      <c r="J90" s="21">
        <v>43341</v>
      </c>
      <c r="K90" s="21" t="s">
        <v>33</v>
      </c>
      <c r="L90" s="21">
        <v>44436</v>
      </c>
      <c r="M90" s="17"/>
      <c r="N90" s="17"/>
      <c r="O90" s="22">
        <v>6654.72</v>
      </c>
      <c r="P90" s="22">
        <v>79856.639999999999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hidden="1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141</v>
      </c>
      <c r="G91" s="17" t="s">
        <v>27</v>
      </c>
      <c r="H91" s="20" t="s">
        <v>135</v>
      </c>
      <c r="I91" s="17">
        <v>2018</v>
      </c>
      <c r="J91" s="21">
        <v>43341</v>
      </c>
      <c r="K91" s="21"/>
      <c r="L91" s="21">
        <v>44436</v>
      </c>
      <c r="M91" s="17" t="s">
        <v>37</v>
      </c>
      <c r="N91" s="17"/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hidden="1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142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44436</v>
      </c>
      <c r="M92" s="17" t="s">
        <v>41</v>
      </c>
      <c r="N92" s="17"/>
      <c r="O92" s="22">
        <v>7296.54</v>
      </c>
      <c r="P92" s="22">
        <v>87558.48</v>
      </c>
      <c r="Q92" s="23">
        <v>87517.29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hidden="1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143</v>
      </c>
      <c r="G93" s="17" t="s">
        <v>27</v>
      </c>
      <c r="H93" s="20" t="s">
        <v>135</v>
      </c>
      <c r="I93" s="17">
        <v>2018</v>
      </c>
      <c r="J93" s="21">
        <v>43341</v>
      </c>
      <c r="K93" s="21"/>
      <c r="L93" s="21">
        <v>44436</v>
      </c>
      <c r="M93" s="17" t="s">
        <v>43</v>
      </c>
      <c r="N93" s="17"/>
      <c r="O93" s="22">
        <v>7296.54</v>
      </c>
      <c r="P93" s="22">
        <v>87558.48</v>
      </c>
      <c r="Q93" s="23">
        <v>3193.35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hidden="1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144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37</v>
      </c>
      <c r="L94" s="21">
        <v>44801</v>
      </c>
      <c r="M94" s="17"/>
      <c r="N94" s="17" t="s">
        <v>37</v>
      </c>
      <c r="O94" s="22">
        <v>7296.54</v>
      </c>
      <c r="P94" s="22">
        <v>87558.48</v>
      </c>
      <c r="Q94" s="23" t="s">
        <v>34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27.6" hidden="1" x14ac:dyDescent="0.3">
      <c r="A95" s="17">
        <v>9</v>
      </c>
      <c r="B95" s="18" t="s">
        <v>131</v>
      </c>
      <c r="C95" s="19">
        <v>11788943000147</v>
      </c>
      <c r="D95" s="18" t="s">
        <v>132</v>
      </c>
      <c r="E95" s="17" t="s">
        <v>133</v>
      </c>
      <c r="F95" s="17" t="s">
        <v>145</v>
      </c>
      <c r="G95" s="17" t="s">
        <v>27</v>
      </c>
      <c r="H95" s="20" t="s">
        <v>135</v>
      </c>
      <c r="I95" s="17">
        <v>2018</v>
      </c>
      <c r="J95" s="21">
        <v>43341</v>
      </c>
      <c r="K95" s="21"/>
      <c r="L95" s="21">
        <v>44801</v>
      </c>
      <c r="M95" s="17"/>
      <c r="N95" s="17"/>
      <c r="O95" s="22">
        <v>7296.54</v>
      </c>
      <c r="P95" s="22">
        <v>87558.48</v>
      </c>
      <c r="Q95" s="23">
        <v>80046.899999999994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27.6" hidden="1" x14ac:dyDescent="0.3">
      <c r="A96" s="17">
        <v>9</v>
      </c>
      <c r="B96" s="18" t="s">
        <v>131</v>
      </c>
      <c r="C96" s="19">
        <v>11788943000147</v>
      </c>
      <c r="D96" s="18" t="s">
        <v>132</v>
      </c>
      <c r="E96" s="17" t="s">
        <v>133</v>
      </c>
      <c r="F96" s="17" t="s">
        <v>146</v>
      </c>
      <c r="G96" s="17" t="s">
        <v>27</v>
      </c>
      <c r="H96" s="20" t="s">
        <v>135</v>
      </c>
      <c r="I96" s="17">
        <v>2018</v>
      </c>
      <c r="J96" s="21">
        <v>43341</v>
      </c>
      <c r="K96" s="21" t="s">
        <v>41</v>
      </c>
      <c r="L96" s="21">
        <v>45166</v>
      </c>
      <c r="M96" s="17"/>
      <c r="N96" s="17" t="s">
        <v>41</v>
      </c>
      <c r="O96" s="22">
        <v>8004.78</v>
      </c>
      <c r="P96" s="22">
        <v>96057.36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27.6" hidden="1" x14ac:dyDescent="0.3">
      <c r="A97" s="17">
        <v>9</v>
      </c>
      <c r="B97" s="18" t="s">
        <v>131</v>
      </c>
      <c r="C97" s="19">
        <v>11788943000147</v>
      </c>
      <c r="D97" s="18" t="s">
        <v>132</v>
      </c>
      <c r="E97" s="17" t="s">
        <v>133</v>
      </c>
      <c r="F97" s="17" t="s">
        <v>147</v>
      </c>
      <c r="G97" s="17" t="s">
        <v>27</v>
      </c>
      <c r="H97" s="20" t="s">
        <v>135</v>
      </c>
      <c r="I97" s="17">
        <v>2018</v>
      </c>
      <c r="J97" s="21">
        <v>43341</v>
      </c>
      <c r="K97" s="21" t="s">
        <v>41</v>
      </c>
      <c r="L97" s="21">
        <v>45166</v>
      </c>
      <c r="M97" s="17"/>
      <c r="N97" s="17" t="s">
        <v>41</v>
      </c>
      <c r="O97" s="22">
        <v>8584.2000000000007</v>
      </c>
      <c r="P97" s="22">
        <f>O97*12</f>
        <v>103010.40000000001</v>
      </c>
      <c r="Q97" s="23">
        <v>68091.490000000005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hidden="1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151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43950</v>
      </c>
      <c r="M98" s="17"/>
      <c r="N98" s="17"/>
      <c r="O98" s="22">
        <v>2945.6</v>
      </c>
      <c r="P98" s="22">
        <v>35347.24</v>
      </c>
      <c r="Q98" s="23">
        <v>14689.75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hidden="1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152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31</v>
      </c>
      <c r="L99" s="21">
        <v>44315</v>
      </c>
      <c r="M99" s="17"/>
      <c r="N99" s="17"/>
      <c r="O99" s="22">
        <v>2945.6</v>
      </c>
      <c r="P99" s="22">
        <v>35347.24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hidden="1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153</v>
      </c>
      <c r="G100" s="17" t="s">
        <v>27</v>
      </c>
      <c r="H100" s="20" t="s">
        <v>28</v>
      </c>
      <c r="I100" s="17">
        <v>2019</v>
      </c>
      <c r="J100" s="21">
        <v>43585</v>
      </c>
      <c r="K100" s="21"/>
      <c r="L100" s="21">
        <v>44315</v>
      </c>
      <c r="M100" s="17" t="s">
        <v>31</v>
      </c>
      <c r="N100" s="17"/>
      <c r="O100" s="22">
        <v>2945.6</v>
      </c>
      <c r="P100" s="22">
        <v>35347.24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hidden="1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154</v>
      </c>
      <c r="G101" s="17" t="s">
        <v>27</v>
      </c>
      <c r="H101" s="20" t="s">
        <v>28</v>
      </c>
      <c r="I101" s="17">
        <v>2019</v>
      </c>
      <c r="J101" s="21">
        <v>43585</v>
      </c>
      <c r="K101" s="21"/>
      <c r="L101" s="21">
        <v>44315</v>
      </c>
      <c r="M101" s="17" t="s">
        <v>33</v>
      </c>
      <c r="N101" s="17"/>
      <c r="O101" s="22">
        <v>2945.6</v>
      </c>
      <c r="P101" s="22">
        <v>35347.24</v>
      </c>
      <c r="Q101" s="23" t="s">
        <v>34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82.8" hidden="1" x14ac:dyDescent="0.3">
      <c r="A102" s="17">
        <v>10</v>
      </c>
      <c r="B102" s="18" t="s">
        <v>148</v>
      </c>
      <c r="C102" s="19">
        <v>5045317000168</v>
      </c>
      <c r="D102" s="18" t="s">
        <v>149</v>
      </c>
      <c r="E102" s="17" t="s">
        <v>150</v>
      </c>
      <c r="F102" s="17" t="s">
        <v>155</v>
      </c>
      <c r="G102" s="17" t="s">
        <v>27</v>
      </c>
      <c r="H102" s="20" t="s">
        <v>28</v>
      </c>
      <c r="I102" s="17">
        <v>2019</v>
      </c>
      <c r="J102" s="21">
        <v>43585</v>
      </c>
      <c r="K102" s="21" t="s">
        <v>33</v>
      </c>
      <c r="L102" s="21">
        <v>44680</v>
      </c>
      <c r="M102" s="17"/>
      <c r="N102" s="17" t="s">
        <v>33</v>
      </c>
      <c r="O102" s="22">
        <v>1500</v>
      </c>
      <c r="P102" s="22">
        <v>18000</v>
      </c>
      <c r="Q102" s="23" t="s">
        <v>34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82.8" hidden="1" x14ac:dyDescent="0.3">
      <c r="A103" s="17">
        <v>10</v>
      </c>
      <c r="B103" s="18" t="s">
        <v>148</v>
      </c>
      <c r="C103" s="19">
        <v>5045317000168</v>
      </c>
      <c r="D103" s="18" t="s">
        <v>149</v>
      </c>
      <c r="E103" s="17" t="s">
        <v>150</v>
      </c>
      <c r="F103" s="17" t="s">
        <v>156</v>
      </c>
      <c r="G103" s="17" t="s">
        <v>27</v>
      </c>
      <c r="H103" s="20" t="s">
        <v>28</v>
      </c>
      <c r="I103" s="17">
        <v>2019</v>
      </c>
      <c r="J103" s="21">
        <v>43585</v>
      </c>
      <c r="K103" s="21" t="s">
        <v>37</v>
      </c>
      <c r="L103" s="21">
        <v>45045</v>
      </c>
      <c r="M103" s="17"/>
      <c r="N103" s="17"/>
      <c r="O103" s="22">
        <v>1500</v>
      </c>
      <c r="P103" s="22">
        <v>18000</v>
      </c>
      <c r="Q103" s="23" t="s">
        <v>34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82.8" hidden="1" x14ac:dyDescent="0.3">
      <c r="A104" s="17">
        <v>10</v>
      </c>
      <c r="B104" s="18" t="s">
        <v>148</v>
      </c>
      <c r="C104" s="19">
        <v>5045317000168</v>
      </c>
      <c r="D104" s="18" t="s">
        <v>149</v>
      </c>
      <c r="E104" s="17" t="s">
        <v>150</v>
      </c>
      <c r="F104" s="17" t="s">
        <v>157</v>
      </c>
      <c r="G104" s="17" t="s">
        <v>27</v>
      </c>
      <c r="H104" s="20" t="s">
        <v>28</v>
      </c>
      <c r="I104" s="17">
        <v>2019</v>
      </c>
      <c r="J104" s="21">
        <v>43585</v>
      </c>
      <c r="K104" s="21" t="s">
        <v>37</v>
      </c>
      <c r="L104" s="21">
        <v>45045</v>
      </c>
      <c r="M104" s="17"/>
      <c r="N104" s="17"/>
      <c r="O104" s="22">
        <v>1500</v>
      </c>
      <c r="P104" s="22">
        <v>18000</v>
      </c>
      <c r="Q104" s="23">
        <v>0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hidden="1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161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43972</v>
      </c>
      <c r="M105" s="17"/>
      <c r="N105" s="17"/>
      <c r="O105" s="22">
        <v>2500</v>
      </c>
      <c r="P105" s="22">
        <v>30000</v>
      </c>
      <c r="Q105" s="23">
        <v>18333.330000000002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hidden="1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162</v>
      </c>
      <c r="G106" s="17" t="s">
        <v>27</v>
      </c>
      <c r="H106" s="20" t="s">
        <v>72</v>
      </c>
      <c r="I106" s="17">
        <v>2019</v>
      </c>
      <c r="J106" s="21">
        <v>43607</v>
      </c>
      <c r="K106" s="21"/>
      <c r="L106" s="21">
        <v>43972</v>
      </c>
      <c r="M106" s="17" t="s">
        <v>31</v>
      </c>
      <c r="N106" s="17"/>
      <c r="O106" s="22">
        <v>2500</v>
      </c>
      <c r="P106" s="22">
        <v>30000</v>
      </c>
      <c r="Q106" s="23">
        <v>29916.67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hidden="1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163</v>
      </c>
      <c r="G107" s="17" t="s">
        <v>27</v>
      </c>
      <c r="H107" s="20" t="s">
        <v>72</v>
      </c>
      <c r="I107" s="17">
        <v>2019</v>
      </c>
      <c r="J107" s="21">
        <v>43607</v>
      </c>
      <c r="K107" s="21" t="s">
        <v>31</v>
      </c>
      <c r="L107" s="21">
        <v>44337</v>
      </c>
      <c r="M107" s="17"/>
      <c r="N107" s="17"/>
      <c r="O107" s="22">
        <v>2500</v>
      </c>
      <c r="P107" s="22">
        <v>30000</v>
      </c>
      <c r="Q107" s="23" t="s">
        <v>34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hidden="1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164</v>
      </c>
      <c r="G108" s="17" t="s">
        <v>27</v>
      </c>
      <c r="H108" s="20" t="s">
        <v>72</v>
      </c>
      <c r="I108" s="17">
        <v>2019</v>
      </c>
      <c r="J108" s="21">
        <v>43607</v>
      </c>
      <c r="K108" s="21"/>
      <c r="L108" s="21">
        <v>44337</v>
      </c>
      <c r="M108" s="17" t="s">
        <v>33</v>
      </c>
      <c r="N108" s="17"/>
      <c r="O108" s="22">
        <v>2500</v>
      </c>
      <c r="P108" s="22">
        <v>30000</v>
      </c>
      <c r="Q108" s="23">
        <v>30000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hidden="1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165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33</v>
      </c>
      <c r="L109" s="21">
        <v>44702</v>
      </c>
      <c r="M109" s="17"/>
      <c r="N109" s="17"/>
      <c r="O109" s="22">
        <v>2500</v>
      </c>
      <c r="P109" s="22">
        <v>30000</v>
      </c>
      <c r="Q109" s="23" t="s">
        <v>34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hidden="1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166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44702</v>
      </c>
      <c r="M110" s="17" t="s">
        <v>37</v>
      </c>
      <c r="N110" s="17"/>
      <c r="O110" s="22">
        <v>2500</v>
      </c>
      <c r="P110" s="22">
        <v>30000</v>
      </c>
      <c r="Q110" s="23">
        <v>25000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41.4" hidden="1" x14ac:dyDescent="0.3">
      <c r="A111" s="17">
        <v>11</v>
      </c>
      <c r="B111" s="18" t="s">
        <v>158</v>
      </c>
      <c r="C111" s="19">
        <v>15026942000116</v>
      </c>
      <c r="D111" s="18" t="s">
        <v>159</v>
      </c>
      <c r="E111" s="17" t="s">
        <v>160</v>
      </c>
      <c r="F111" s="17" t="s">
        <v>167</v>
      </c>
      <c r="G111" s="17" t="s">
        <v>27</v>
      </c>
      <c r="H111" s="20" t="s">
        <v>72</v>
      </c>
      <c r="I111" s="17">
        <v>2019</v>
      </c>
      <c r="J111" s="21">
        <v>43607</v>
      </c>
      <c r="K111" s="21" t="s">
        <v>37</v>
      </c>
      <c r="L111" s="21">
        <v>45067</v>
      </c>
      <c r="M111" s="17"/>
      <c r="N111" s="17"/>
      <c r="O111" s="22">
        <v>2500</v>
      </c>
      <c r="P111" s="22">
        <v>30000</v>
      </c>
      <c r="Q111" s="23" t="s">
        <v>34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41.4" hidden="1" x14ac:dyDescent="0.3">
      <c r="A112" s="17">
        <v>11</v>
      </c>
      <c r="B112" s="18" t="s">
        <v>158</v>
      </c>
      <c r="C112" s="19">
        <v>15026942000116</v>
      </c>
      <c r="D112" s="18" t="s">
        <v>159</v>
      </c>
      <c r="E112" s="17" t="s">
        <v>160</v>
      </c>
      <c r="F112" s="17" t="s">
        <v>168</v>
      </c>
      <c r="G112" s="17" t="s">
        <v>27</v>
      </c>
      <c r="H112" s="20" t="s">
        <v>72</v>
      </c>
      <c r="I112" s="17">
        <v>2019</v>
      </c>
      <c r="J112" s="21">
        <v>43607</v>
      </c>
      <c r="K112" s="21" t="s">
        <v>41</v>
      </c>
      <c r="L112" s="21">
        <v>45433</v>
      </c>
      <c r="M112" s="17"/>
      <c r="N112" s="17" t="s">
        <v>41</v>
      </c>
      <c r="O112" s="22">
        <v>2644.36</v>
      </c>
      <c r="P112" s="22">
        <v>31732.32</v>
      </c>
      <c r="Q112" s="23">
        <v>31587.960000000003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41.4" hidden="1" x14ac:dyDescent="0.3">
      <c r="A113" s="17">
        <v>11</v>
      </c>
      <c r="B113" s="18" t="s">
        <v>158</v>
      </c>
      <c r="C113" s="19">
        <v>15026942000116</v>
      </c>
      <c r="D113" s="18" t="s">
        <v>159</v>
      </c>
      <c r="E113" s="17" t="s">
        <v>160</v>
      </c>
      <c r="F113" s="17" t="s">
        <v>325</v>
      </c>
      <c r="G113" s="17" t="s">
        <v>27</v>
      </c>
      <c r="H113" s="20" t="s">
        <v>72</v>
      </c>
      <c r="I113" s="17">
        <v>2019</v>
      </c>
      <c r="J113" s="21">
        <v>43607</v>
      </c>
      <c r="K113" s="21"/>
      <c r="L113" s="21">
        <v>45433</v>
      </c>
      <c r="M113" s="17" t="s">
        <v>41</v>
      </c>
      <c r="N113" s="17"/>
      <c r="O113" s="22">
        <v>2644.36</v>
      </c>
      <c r="P113" s="22">
        <v>31732.32</v>
      </c>
      <c r="Q113" s="23">
        <v>12428.49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hidden="1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172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2783.15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hidden="1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173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31</v>
      </c>
      <c r="N115" s="17"/>
      <c r="O115" s="22">
        <v>3735</v>
      </c>
      <c r="P115" s="22">
        <v>44820</v>
      </c>
      <c r="Q115" s="23">
        <v>9444.15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hidden="1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173</v>
      </c>
      <c r="G116" s="17" t="s">
        <v>27</v>
      </c>
      <c r="H116" s="20" t="s">
        <v>135</v>
      </c>
      <c r="I116" s="17">
        <v>2020</v>
      </c>
      <c r="J116" s="21">
        <v>44053</v>
      </c>
      <c r="K116" s="21"/>
      <c r="L116" s="21">
        <v>45147</v>
      </c>
      <c r="M116" s="17" t="s">
        <v>33</v>
      </c>
      <c r="N116" s="17"/>
      <c r="O116" s="22">
        <v>3735</v>
      </c>
      <c r="P116" s="22">
        <v>44820</v>
      </c>
      <c r="Q116" s="23">
        <v>9444.15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hidden="1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174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45147</v>
      </c>
      <c r="M117" s="17"/>
      <c r="N117" s="17"/>
      <c r="O117" s="22">
        <v>3735</v>
      </c>
      <c r="P117" s="22">
        <v>44820</v>
      </c>
      <c r="Q117" s="23">
        <v>10308.67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96.6" hidden="1" x14ac:dyDescent="0.3">
      <c r="A118" s="17">
        <v>12</v>
      </c>
      <c r="B118" s="18" t="s">
        <v>169</v>
      </c>
      <c r="C118" s="19">
        <v>41057324000143</v>
      </c>
      <c r="D118" s="18" t="s">
        <v>170</v>
      </c>
      <c r="E118" s="17" t="s">
        <v>171</v>
      </c>
      <c r="F118" s="17" t="s">
        <v>174</v>
      </c>
      <c r="G118" s="17" t="s">
        <v>27</v>
      </c>
      <c r="H118" s="20" t="s">
        <v>135</v>
      </c>
      <c r="I118" s="17">
        <v>2020</v>
      </c>
      <c r="J118" s="21">
        <v>44053</v>
      </c>
      <c r="K118" s="21"/>
      <c r="L118" s="21">
        <v>45147</v>
      </c>
      <c r="M118" s="17" t="s">
        <v>37</v>
      </c>
      <c r="N118" s="17"/>
      <c r="O118" s="22">
        <v>3735</v>
      </c>
      <c r="P118" s="22">
        <v>44820</v>
      </c>
      <c r="Q118" s="23">
        <v>10308.67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96.6" hidden="1" x14ac:dyDescent="0.3">
      <c r="A119" s="17">
        <v>12</v>
      </c>
      <c r="B119" s="18" t="s">
        <v>169</v>
      </c>
      <c r="C119" s="19">
        <v>41057324000143</v>
      </c>
      <c r="D119" s="18" t="s">
        <v>170</v>
      </c>
      <c r="E119" s="17" t="s">
        <v>171</v>
      </c>
      <c r="F119" s="17" t="s">
        <v>308</v>
      </c>
      <c r="G119" s="17" t="s">
        <v>27</v>
      </c>
      <c r="H119" s="20" t="s">
        <v>135</v>
      </c>
      <c r="I119" s="17">
        <v>2020</v>
      </c>
      <c r="J119" s="21">
        <v>44053</v>
      </c>
      <c r="K119" s="21" t="s">
        <v>31</v>
      </c>
      <c r="L119" s="21">
        <v>45513</v>
      </c>
      <c r="M119" s="17"/>
      <c r="N119" s="17" t="s">
        <v>31</v>
      </c>
      <c r="O119" s="22">
        <f>P119/12</f>
        <v>1292.7</v>
      </c>
      <c r="P119" s="22">
        <v>15512.4</v>
      </c>
      <c r="Q119" s="23">
        <v>11070.150000000001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96.6" x14ac:dyDescent="0.3">
      <c r="A120" s="17">
        <v>12</v>
      </c>
      <c r="B120" s="18" t="s">
        <v>169</v>
      </c>
      <c r="C120" s="19">
        <v>41057324000143</v>
      </c>
      <c r="D120" s="18" t="s">
        <v>170</v>
      </c>
      <c r="E120" s="17" t="s">
        <v>171</v>
      </c>
      <c r="F120" s="17" t="s">
        <v>353</v>
      </c>
      <c r="G120" s="17" t="s">
        <v>27</v>
      </c>
      <c r="H120" s="20" t="s">
        <v>135</v>
      </c>
      <c r="I120" s="17">
        <v>2020</v>
      </c>
      <c r="J120" s="21">
        <v>44053</v>
      </c>
      <c r="K120" s="21"/>
      <c r="L120" s="21">
        <v>45513</v>
      </c>
      <c r="M120" s="17" t="s">
        <v>41</v>
      </c>
      <c r="N120" s="17"/>
      <c r="O120" s="22">
        <f>P120/12</f>
        <v>1292.7</v>
      </c>
      <c r="P120" s="22">
        <v>15512.4</v>
      </c>
      <c r="Q120" s="23">
        <v>5789.7800000000007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96.6" x14ac:dyDescent="0.3">
      <c r="A121" s="17">
        <v>12</v>
      </c>
      <c r="B121" s="18" t="s">
        <v>169</v>
      </c>
      <c r="C121" s="19">
        <v>41057324000143</v>
      </c>
      <c r="D121" s="18" t="s">
        <v>170</v>
      </c>
      <c r="E121" s="17" t="s">
        <v>171</v>
      </c>
      <c r="F121" s="17" t="s">
        <v>370</v>
      </c>
      <c r="G121" s="17" t="s">
        <v>27</v>
      </c>
      <c r="H121" s="20" t="s">
        <v>135</v>
      </c>
      <c r="I121" s="17">
        <v>2020</v>
      </c>
      <c r="J121" s="21">
        <v>44053</v>
      </c>
      <c r="K121" s="21" t="s">
        <v>33</v>
      </c>
      <c r="L121" s="21">
        <v>45605</v>
      </c>
      <c r="M121" s="17"/>
      <c r="N121" s="17"/>
      <c r="O121" s="22">
        <f>P121/12</f>
        <v>1292.7</v>
      </c>
      <c r="P121" s="22">
        <v>15512.4</v>
      </c>
      <c r="Q121" s="23">
        <v>0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hidden="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177</v>
      </c>
      <c r="G122" s="17" t="s">
        <v>27</v>
      </c>
      <c r="H122" s="20" t="s">
        <v>130</v>
      </c>
      <c r="I122" s="17">
        <v>2020</v>
      </c>
      <c r="J122" s="21">
        <v>44078</v>
      </c>
      <c r="K122" s="21"/>
      <c r="L122" s="21">
        <v>44442</v>
      </c>
      <c r="M122" s="17"/>
      <c r="N122" s="17"/>
      <c r="O122" s="22">
        <v>1636</v>
      </c>
      <c r="P122" s="22">
        <v>19632</v>
      </c>
      <c r="Q122" s="23">
        <v>2651.12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hidden="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178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44807</v>
      </c>
      <c r="M123" s="17" t="s">
        <v>31</v>
      </c>
      <c r="N123" s="17"/>
      <c r="O123" s="22">
        <v>1636</v>
      </c>
      <c r="P123" s="22">
        <v>19632</v>
      </c>
      <c r="Q123" s="23">
        <v>5419.92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hidden="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179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31</v>
      </c>
      <c r="L124" s="21">
        <v>44807</v>
      </c>
      <c r="M124" s="17"/>
      <c r="N124" s="17"/>
      <c r="O124" s="22">
        <v>1636</v>
      </c>
      <c r="P124" s="22">
        <v>19632</v>
      </c>
      <c r="Q124" s="23">
        <v>7049.99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hidden="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180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44807</v>
      </c>
      <c r="M125" s="17" t="s">
        <v>33</v>
      </c>
      <c r="N125" s="17"/>
      <c r="O125" s="22">
        <v>1636</v>
      </c>
      <c r="P125" s="22">
        <v>19632</v>
      </c>
      <c r="Q125" s="23">
        <v>10713.54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hidden="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181</v>
      </c>
      <c r="G126" s="17" t="s">
        <v>27</v>
      </c>
      <c r="H126" s="20" t="s">
        <v>130</v>
      </c>
      <c r="I126" s="17">
        <v>2020</v>
      </c>
      <c r="J126" s="21">
        <v>44078</v>
      </c>
      <c r="K126" s="21" t="s">
        <v>33</v>
      </c>
      <c r="L126" s="21">
        <v>45172</v>
      </c>
      <c r="M126" s="17"/>
      <c r="N126" s="17"/>
      <c r="O126" s="22">
        <v>1962.7</v>
      </c>
      <c r="P126" s="22">
        <v>23552.43</v>
      </c>
      <c r="Q126" s="23" t="s">
        <v>34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151.80000000000001" hidden="1" x14ac:dyDescent="0.3">
      <c r="A127" s="17">
        <v>13</v>
      </c>
      <c r="B127" s="18" t="s">
        <v>175</v>
      </c>
      <c r="C127" s="19">
        <v>64799539000135</v>
      </c>
      <c r="D127" s="18" t="s">
        <v>176</v>
      </c>
      <c r="E127" s="17">
        <v>14414020195</v>
      </c>
      <c r="F127" s="17" t="s">
        <v>182</v>
      </c>
      <c r="G127" s="17" t="s">
        <v>27</v>
      </c>
      <c r="H127" s="20" t="s">
        <v>130</v>
      </c>
      <c r="I127" s="17">
        <v>2020</v>
      </c>
      <c r="J127" s="21">
        <v>44078</v>
      </c>
      <c r="K127" s="21"/>
      <c r="L127" s="21">
        <v>45172</v>
      </c>
      <c r="M127" s="17" t="s">
        <v>37</v>
      </c>
      <c r="N127" s="17"/>
      <c r="O127" s="22">
        <v>1962.7</v>
      </c>
      <c r="P127" s="22">
        <v>23552.43</v>
      </c>
      <c r="Q127" s="23">
        <v>14498.51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151.80000000000001" hidden="1" x14ac:dyDescent="0.3">
      <c r="A128" s="17">
        <v>13</v>
      </c>
      <c r="B128" s="18" t="s">
        <v>175</v>
      </c>
      <c r="C128" s="19">
        <v>64799539000135</v>
      </c>
      <c r="D128" s="18" t="s">
        <v>176</v>
      </c>
      <c r="E128" s="17">
        <v>14414020195</v>
      </c>
      <c r="F128" s="17" t="s">
        <v>182</v>
      </c>
      <c r="G128" s="17" t="s">
        <v>27</v>
      </c>
      <c r="H128" s="20" t="s">
        <v>130</v>
      </c>
      <c r="I128" s="17">
        <v>2020</v>
      </c>
      <c r="J128" s="21">
        <v>44078</v>
      </c>
      <c r="K128" s="21" t="s">
        <v>37</v>
      </c>
      <c r="L128" s="21">
        <v>45538</v>
      </c>
      <c r="M128" s="17"/>
      <c r="N128" s="17" t="s">
        <v>37</v>
      </c>
      <c r="O128" s="22">
        <f>P128/12</f>
        <v>2043.18</v>
      </c>
      <c r="P128" s="22">
        <v>24518.16</v>
      </c>
      <c r="Q128" s="23">
        <v>14498.51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151.80000000000001" x14ac:dyDescent="0.3">
      <c r="A129" s="17">
        <v>13</v>
      </c>
      <c r="B129" s="18" t="s">
        <v>175</v>
      </c>
      <c r="C129" s="19">
        <v>64799539000135</v>
      </c>
      <c r="D129" s="18" t="s">
        <v>176</v>
      </c>
      <c r="E129" s="17">
        <v>14414020195</v>
      </c>
      <c r="F129" s="17" t="s">
        <v>326</v>
      </c>
      <c r="G129" s="17" t="s">
        <v>27</v>
      </c>
      <c r="H129" s="20" t="s">
        <v>130</v>
      </c>
      <c r="I129" s="17">
        <v>2020</v>
      </c>
      <c r="J129" s="21">
        <v>44078</v>
      </c>
      <c r="K129" s="21"/>
      <c r="L129" s="21">
        <v>45538</v>
      </c>
      <c r="M129" s="17" t="s">
        <v>41</v>
      </c>
      <c r="N129" s="17"/>
      <c r="O129" s="22">
        <f>P129/12</f>
        <v>2043.18</v>
      </c>
      <c r="P129" s="22">
        <v>24518.16</v>
      </c>
      <c r="Q129" s="23">
        <v>7939.59</v>
      </c>
      <c r="R129" s="17" t="s">
        <v>29</v>
      </c>
      <c r="S129" s="40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151.80000000000001" x14ac:dyDescent="0.3">
      <c r="A130" s="17">
        <v>13</v>
      </c>
      <c r="B130" s="18" t="s">
        <v>175</v>
      </c>
      <c r="C130" s="19">
        <v>64799539000135</v>
      </c>
      <c r="D130" s="18" t="s">
        <v>176</v>
      </c>
      <c r="E130" s="17">
        <v>14414020195</v>
      </c>
      <c r="F130" s="17" t="s">
        <v>326</v>
      </c>
      <c r="G130" s="17" t="s">
        <v>27</v>
      </c>
      <c r="H130" s="20" t="s">
        <v>130</v>
      </c>
      <c r="I130" s="17">
        <v>2020</v>
      </c>
      <c r="J130" s="21">
        <v>44078</v>
      </c>
      <c r="K130" s="21"/>
      <c r="L130" s="21">
        <v>45538</v>
      </c>
      <c r="M130" s="17" t="s">
        <v>43</v>
      </c>
      <c r="N130" s="17"/>
      <c r="O130" s="22">
        <f>P130/12</f>
        <v>2043.18</v>
      </c>
      <c r="P130" s="22">
        <v>24518.16</v>
      </c>
      <c r="Q130" s="23">
        <f>+Q129</f>
        <v>7939.59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151.80000000000001" x14ac:dyDescent="0.3">
      <c r="A131" s="17">
        <v>13</v>
      </c>
      <c r="B131" s="18" t="s">
        <v>175</v>
      </c>
      <c r="C131" s="19">
        <v>64799539000135</v>
      </c>
      <c r="D131" s="18" t="s">
        <v>176</v>
      </c>
      <c r="E131" s="17">
        <v>14414020195</v>
      </c>
      <c r="F131" s="17" t="s">
        <v>369</v>
      </c>
      <c r="G131" s="17" t="s">
        <v>27</v>
      </c>
      <c r="H131" s="20" t="s">
        <v>130</v>
      </c>
      <c r="I131" s="17">
        <v>2020</v>
      </c>
      <c r="J131" s="21">
        <v>44078</v>
      </c>
      <c r="K131" s="21" t="s">
        <v>41</v>
      </c>
      <c r="L131" s="21">
        <v>45568</v>
      </c>
      <c r="M131" s="17"/>
      <c r="N131" s="17"/>
      <c r="O131" s="22">
        <f>P131/12</f>
        <v>2043.18</v>
      </c>
      <c r="P131" s="22">
        <v>24518.16</v>
      </c>
      <c r="Q131" s="23">
        <v>0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hidden="1" x14ac:dyDescent="0.3">
      <c r="A132" s="17">
        <v>14</v>
      </c>
      <c r="B132" s="18" t="s">
        <v>183</v>
      </c>
      <c r="C132" s="19">
        <v>9480880000115</v>
      </c>
      <c r="D132" s="18" t="s">
        <v>184</v>
      </c>
      <c r="E132" s="17" t="s">
        <v>185</v>
      </c>
      <c r="F132" s="17" t="s">
        <v>186</v>
      </c>
      <c r="G132" s="17" t="s">
        <v>27</v>
      </c>
      <c r="H132" s="20" t="s">
        <v>187</v>
      </c>
      <c r="I132" s="17">
        <v>2022</v>
      </c>
      <c r="J132" s="21">
        <v>44682</v>
      </c>
      <c r="K132" s="21"/>
      <c r="L132" s="21">
        <v>45046</v>
      </c>
      <c r="M132" s="17"/>
      <c r="N132" s="17"/>
      <c r="O132" s="22"/>
      <c r="P132" s="22">
        <v>71400</v>
      </c>
      <c r="Q132" s="23">
        <v>66136.89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hidden="1" x14ac:dyDescent="0.3">
      <c r="A133" s="17">
        <v>14</v>
      </c>
      <c r="B133" s="18" t="s">
        <v>183</v>
      </c>
      <c r="C133" s="19">
        <v>9480880000115</v>
      </c>
      <c r="D133" s="18" t="s">
        <v>184</v>
      </c>
      <c r="E133" s="17" t="s">
        <v>185</v>
      </c>
      <c r="F133" s="17" t="s">
        <v>188</v>
      </c>
      <c r="G133" s="17" t="s">
        <v>27</v>
      </c>
      <c r="H133" s="20" t="s">
        <v>187</v>
      </c>
      <c r="I133" s="17">
        <v>2022</v>
      </c>
      <c r="J133" s="21">
        <v>44682</v>
      </c>
      <c r="K133" s="21" t="s">
        <v>31</v>
      </c>
      <c r="L133" s="21">
        <v>45046</v>
      </c>
      <c r="M133" s="17"/>
      <c r="N133" s="17" t="s">
        <v>31</v>
      </c>
      <c r="O133" s="22"/>
      <c r="P133" s="22">
        <v>17850</v>
      </c>
      <c r="Q133" s="23"/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hidden="1" x14ac:dyDescent="0.3">
      <c r="A134" s="17">
        <v>14</v>
      </c>
      <c r="B134" s="18" t="s">
        <v>189</v>
      </c>
      <c r="C134" s="19">
        <v>9480880000115</v>
      </c>
      <c r="D134" s="18" t="s">
        <v>184</v>
      </c>
      <c r="E134" s="17" t="s">
        <v>185</v>
      </c>
      <c r="F134" s="17" t="s">
        <v>190</v>
      </c>
      <c r="G134" s="17" t="s">
        <v>27</v>
      </c>
      <c r="H134" s="20" t="s">
        <v>187</v>
      </c>
      <c r="I134" s="17">
        <v>2022</v>
      </c>
      <c r="J134" s="21">
        <v>44682</v>
      </c>
      <c r="K134" s="21"/>
      <c r="L134" s="21">
        <v>45046</v>
      </c>
      <c r="M134" s="17" t="s">
        <v>31</v>
      </c>
      <c r="N134" s="17"/>
      <c r="O134" s="22"/>
      <c r="P134" s="22">
        <f>P133</f>
        <v>17850</v>
      </c>
      <c r="Q134" s="23">
        <v>12400.28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hidden="1" x14ac:dyDescent="0.3">
      <c r="A135" s="17">
        <v>15</v>
      </c>
      <c r="B135" s="18" t="s">
        <v>189</v>
      </c>
      <c r="C135" s="19">
        <v>9480880000115</v>
      </c>
      <c r="D135" s="18" t="s">
        <v>191</v>
      </c>
      <c r="E135" s="17" t="s">
        <v>192</v>
      </c>
      <c r="F135" s="17" t="s">
        <v>193</v>
      </c>
      <c r="G135" s="17" t="s">
        <v>27</v>
      </c>
      <c r="H135" s="20" t="s">
        <v>194</v>
      </c>
      <c r="I135" s="17">
        <v>2023</v>
      </c>
      <c r="J135" s="21">
        <v>45061</v>
      </c>
      <c r="K135" s="21"/>
      <c r="L135" s="21">
        <v>45426</v>
      </c>
      <c r="M135" s="17"/>
      <c r="N135" s="17"/>
      <c r="O135" s="22">
        <f>P135/12</f>
        <v>6191.75</v>
      </c>
      <c r="P135" s="22">
        <v>74301</v>
      </c>
      <c r="Q135" s="23">
        <v>37055.1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hidden="1" x14ac:dyDescent="0.3">
      <c r="A136" s="17">
        <v>15</v>
      </c>
      <c r="B136" s="18" t="s">
        <v>189</v>
      </c>
      <c r="C136" s="19">
        <v>9480880000115</v>
      </c>
      <c r="D136" s="18" t="s">
        <v>191</v>
      </c>
      <c r="E136" s="17" t="s">
        <v>192</v>
      </c>
      <c r="F136" s="17" t="s">
        <v>352</v>
      </c>
      <c r="G136" s="17" t="s">
        <v>27</v>
      </c>
      <c r="H136" s="20" t="s">
        <v>194</v>
      </c>
      <c r="I136" s="17">
        <v>2023</v>
      </c>
      <c r="J136" s="21">
        <v>45061</v>
      </c>
      <c r="K136" s="21"/>
      <c r="L136" s="21">
        <v>45426</v>
      </c>
      <c r="M136" s="17"/>
      <c r="N136" s="17"/>
      <c r="O136" s="22">
        <f>P136/12</f>
        <v>6191.75</v>
      </c>
      <c r="P136" s="22">
        <v>74301</v>
      </c>
      <c r="Q136" s="23">
        <v>18158.100000000002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hidden="1" x14ac:dyDescent="0.3">
      <c r="A137" s="17">
        <v>16</v>
      </c>
      <c r="B137" s="18" t="s">
        <v>195</v>
      </c>
      <c r="C137" s="19">
        <v>27595780000116</v>
      </c>
      <c r="D137" s="18" t="s">
        <v>196</v>
      </c>
      <c r="E137" s="17" t="s">
        <v>197</v>
      </c>
      <c r="F137" s="17" t="s">
        <v>198</v>
      </c>
      <c r="G137" s="17" t="s">
        <v>27</v>
      </c>
      <c r="H137" s="20" t="s">
        <v>28</v>
      </c>
      <c r="I137" s="17">
        <v>2021</v>
      </c>
      <c r="J137" s="21">
        <v>44272</v>
      </c>
      <c r="K137" s="21"/>
      <c r="L137" s="21">
        <v>45001</v>
      </c>
      <c r="M137" s="17"/>
      <c r="N137" s="17"/>
      <c r="O137" s="22">
        <v>4690</v>
      </c>
      <c r="P137" s="22">
        <v>56280</v>
      </c>
      <c r="Q137" s="23">
        <v>14270.44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hidden="1" x14ac:dyDescent="0.3">
      <c r="A138" s="17">
        <v>16</v>
      </c>
      <c r="B138" s="18" t="s">
        <v>195</v>
      </c>
      <c r="C138" s="19">
        <v>27595780000116</v>
      </c>
      <c r="D138" s="18" t="s">
        <v>196</v>
      </c>
      <c r="E138" s="17" t="s">
        <v>197</v>
      </c>
      <c r="F138" s="17" t="s">
        <v>199</v>
      </c>
      <c r="G138" s="17" t="s">
        <v>27</v>
      </c>
      <c r="H138" s="20" t="s">
        <v>28</v>
      </c>
      <c r="I138" s="17">
        <v>2021</v>
      </c>
      <c r="J138" s="21">
        <v>44272</v>
      </c>
      <c r="K138" s="21"/>
      <c r="L138" s="21">
        <v>45001</v>
      </c>
      <c r="M138" s="17"/>
      <c r="N138" s="17"/>
      <c r="O138" s="22">
        <v>4690</v>
      </c>
      <c r="P138" s="22">
        <v>56280</v>
      </c>
      <c r="Q138" s="23">
        <v>23321.63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hidden="1" x14ac:dyDescent="0.3">
      <c r="A139" s="17">
        <v>16</v>
      </c>
      <c r="B139" s="18" t="s">
        <v>195</v>
      </c>
      <c r="C139" s="19">
        <v>27595780000116</v>
      </c>
      <c r="D139" s="18" t="s">
        <v>196</v>
      </c>
      <c r="E139" s="17" t="s">
        <v>197</v>
      </c>
      <c r="F139" s="17" t="s">
        <v>200</v>
      </c>
      <c r="G139" s="17" t="s">
        <v>27</v>
      </c>
      <c r="H139" s="20" t="s">
        <v>28</v>
      </c>
      <c r="I139" s="17">
        <v>2021</v>
      </c>
      <c r="J139" s="21">
        <v>44272</v>
      </c>
      <c r="K139" s="21"/>
      <c r="L139" s="21">
        <v>45001</v>
      </c>
      <c r="M139" s="17" t="s">
        <v>33</v>
      </c>
      <c r="N139" s="17"/>
      <c r="O139" s="22">
        <v>2737.02</v>
      </c>
      <c r="P139" s="22">
        <f>O139*12</f>
        <v>32844.239999999998</v>
      </c>
      <c r="Q139" s="23">
        <v>7663.66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hidden="1" x14ac:dyDescent="0.3">
      <c r="A140" s="17">
        <v>17</v>
      </c>
      <c r="B140" s="18" t="s">
        <v>201</v>
      </c>
      <c r="C140" s="19">
        <v>10921252000107</v>
      </c>
      <c r="D140" s="18" t="s">
        <v>202</v>
      </c>
      <c r="E140" s="17" t="s">
        <v>203</v>
      </c>
      <c r="F140" s="17" t="s">
        <v>204</v>
      </c>
      <c r="G140" s="17" t="s">
        <v>63</v>
      </c>
      <c r="H140" s="20" t="s">
        <v>205</v>
      </c>
      <c r="I140" s="17">
        <v>2022</v>
      </c>
      <c r="J140" s="21">
        <v>44719</v>
      </c>
      <c r="K140" s="21"/>
      <c r="L140" s="21">
        <v>45083</v>
      </c>
      <c r="M140" s="17"/>
      <c r="N140" s="17"/>
      <c r="O140" s="22"/>
      <c r="P140" s="22">
        <v>80999.97</v>
      </c>
      <c r="Q140" s="23">
        <v>7084.56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hidden="1" x14ac:dyDescent="0.3">
      <c r="A141" s="17">
        <v>17</v>
      </c>
      <c r="B141" s="18" t="s">
        <v>201</v>
      </c>
      <c r="C141" s="19">
        <v>10921252000107</v>
      </c>
      <c r="D141" s="18" t="s">
        <v>202</v>
      </c>
      <c r="E141" s="17" t="s">
        <v>203</v>
      </c>
      <c r="F141" s="17" t="s">
        <v>206</v>
      </c>
      <c r="G141" s="17" t="s">
        <v>63</v>
      </c>
      <c r="H141" s="20" t="s">
        <v>205</v>
      </c>
      <c r="I141" s="17">
        <v>2022</v>
      </c>
      <c r="J141" s="21">
        <v>44719</v>
      </c>
      <c r="K141" s="21"/>
      <c r="L141" s="21">
        <v>45083</v>
      </c>
      <c r="M141" s="17"/>
      <c r="N141" s="17"/>
      <c r="O141" s="22"/>
      <c r="P141" s="22">
        <v>80999.97</v>
      </c>
      <c r="Q141" s="23" t="s">
        <v>34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hidden="1" x14ac:dyDescent="0.3">
      <c r="A142" s="17">
        <v>17</v>
      </c>
      <c r="B142" s="18" t="s">
        <v>201</v>
      </c>
      <c r="C142" s="19">
        <v>10921252000107</v>
      </c>
      <c r="D142" s="18" t="s">
        <v>207</v>
      </c>
      <c r="E142" s="17" t="s">
        <v>203</v>
      </c>
      <c r="F142" s="17" t="s">
        <v>208</v>
      </c>
      <c r="G142" s="17" t="s">
        <v>63</v>
      </c>
      <c r="H142" s="20" t="s">
        <v>205</v>
      </c>
      <c r="I142" s="17">
        <v>2022</v>
      </c>
      <c r="J142" s="21">
        <v>44719</v>
      </c>
      <c r="K142" s="21"/>
      <c r="L142" s="21">
        <v>45083</v>
      </c>
      <c r="M142" s="17"/>
      <c r="N142" s="17"/>
      <c r="O142" s="22"/>
      <c r="P142" s="22">
        <v>80999.97</v>
      </c>
      <c r="Q142" s="23">
        <v>6984.87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hidden="1" x14ac:dyDescent="0.3">
      <c r="A143" s="17">
        <v>18</v>
      </c>
      <c r="B143" s="18" t="s">
        <v>201</v>
      </c>
      <c r="C143" s="19">
        <v>10921252000107</v>
      </c>
      <c r="D143" s="18" t="s">
        <v>207</v>
      </c>
      <c r="E143" s="17" t="s">
        <v>209</v>
      </c>
      <c r="F143" s="17" t="s">
        <v>210</v>
      </c>
      <c r="G143" s="17" t="s">
        <v>63</v>
      </c>
      <c r="H143" s="20" t="s">
        <v>72</v>
      </c>
      <c r="I143" s="17">
        <v>2023</v>
      </c>
      <c r="J143" s="21">
        <v>45085</v>
      </c>
      <c r="K143" s="21"/>
      <c r="L143" s="21">
        <v>45450</v>
      </c>
      <c r="M143" s="17"/>
      <c r="N143" s="17"/>
      <c r="O143" s="22">
        <f>P143/12</f>
        <v>2500</v>
      </c>
      <c r="P143" s="22">
        <v>30000</v>
      </c>
      <c r="Q143" s="23">
        <v>12282.59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18</v>
      </c>
      <c r="B144" s="18" t="s">
        <v>201</v>
      </c>
      <c r="C144" s="19">
        <v>10921252000107</v>
      </c>
      <c r="D144" s="18" t="s">
        <v>207</v>
      </c>
      <c r="E144" s="17" t="s">
        <v>209</v>
      </c>
      <c r="F144" s="17" t="s">
        <v>327</v>
      </c>
      <c r="G144" s="17" t="s">
        <v>63</v>
      </c>
      <c r="H144" s="20" t="s">
        <v>72</v>
      </c>
      <c r="I144" s="17">
        <v>2023</v>
      </c>
      <c r="J144" s="21">
        <v>45085</v>
      </c>
      <c r="K144" s="21"/>
      <c r="L144" s="21">
        <v>45450</v>
      </c>
      <c r="M144" s="17" t="s">
        <v>31</v>
      </c>
      <c r="N144" s="17"/>
      <c r="O144" s="22">
        <f>P144/12</f>
        <v>2500</v>
      </c>
      <c r="P144" s="22">
        <v>30000</v>
      </c>
      <c r="Q144" s="23">
        <v>15289.210000000001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18</v>
      </c>
      <c r="B145" s="18" t="s">
        <v>201</v>
      </c>
      <c r="C145" s="19">
        <v>10921252000107</v>
      </c>
      <c r="D145" s="18" t="s">
        <v>207</v>
      </c>
      <c r="E145" s="17" t="s">
        <v>209</v>
      </c>
      <c r="F145" s="17" t="s">
        <v>365</v>
      </c>
      <c r="G145" s="17" t="s">
        <v>63</v>
      </c>
      <c r="H145" s="20" t="s">
        <v>72</v>
      </c>
      <c r="I145" s="17">
        <v>2023</v>
      </c>
      <c r="J145" s="21">
        <v>45451</v>
      </c>
      <c r="K145" s="21" t="s">
        <v>31</v>
      </c>
      <c r="L145" s="21">
        <v>45815</v>
      </c>
      <c r="M145" s="17"/>
      <c r="N145" s="17"/>
      <c r="O145" s="22">
        <f>P145/12</f>
        <v>2500</v>
      </c>
      <c r="P145" s="22">
        <v>30000</v>
      </c>
      <c r="Q145" s="23">
        <v>0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41.4" hidden="1" x14ac:dyDescent="0.3">
      <c r="A146" s="17">
        <v>19</v>
      </c>
      <c r="B146" s="18" t="s">
        <v>211</v>
      </c>
      <c r="C146" s="19">
        <v>10798130000175</v>
      </c>
      <c r="D146" s="18" t="s">
        <v>212</v>
      </c>
      <c r="E146" s="17" t="s">
        <v>213</v>
      </c>
      <c r="F146" s="17" t="s">
        <v>214</v>
      </c>
      <c r="G146" s="17" t="s">
        <v>63</v>
      </c>
      <c r="H146" s="20" t="s">
        <v>215</v>
      </c>
      <c r="I146" s="17">
        <v>2021</v>
      </c>
      <c r="J146" s="21">
        <v>44552</v>
      </c>
      <c r="K146" s="21"/>
      <c r="L146" s="21">
        <v>44916</v>
      </c>
      <c r="M146" s="17"/>
      <c r="N146" s="17"/>
      <c r="O146" s="22"/>
      <c r="P146" s="22">
        <v>750</v>
      </c>
      <c r="Q146" s="23">
        <v>750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41.4" hidden="1" x14ac:dyDescent="0.3">
      <c r="A147" s="17">
        <v>19</v>
      </c>
      <c r="B147" s="18" t="s">
        <v>211</v>
      </c>
      <c r="C147" s="19">
        <v>10798130000175</v>
      </c>
      <c r="D147" s="18" t="s">
        <v>212</v>
      </c>
      <c r="E147" s="17" t="s">
        <v>213</v>
      </c>
      <c r="F147" s="17" t="s">
        <v>216</v>
      </c>
      <c r="G147" s="17" t="s">
        <v>63</v>
      </c>
      <c r="H147" s="20" t="s">
        <v>215</v>
      </c>
      <c r="I147" s="17">
        <v>2021</v>
      </c>
      <c r="J147" s="21">
        <v>44552</v>
      </c>
      <c r="K147" s="21" t="s">
        <v>31</v>
      </c>
      <c r="L147" s="21">
        <v>45037</v>
      </c>
      <c r="M147" s="17"/>
      <c r="N147" s="17"/>
      <c r="O147" s="22"/>
      <c r="P147" s="22">
        <v>0</v>
      </c>
      <c r="Q147" s="23">
        <v>0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41.4" hidden="1" x14ac:dyDescent="0.3">
      <c r="A148" s="17">
        <v>20</v>
      </c>
      <c r="B148" s="18" t="s">
        <v>217</v>
      </c>
      <c r="C148" s="19">
        <v>33965309000175</v>
      </c>
      <c r="D148" s="18" t="s">
        <v>218</v>
      </c>
      <c r="E148" s="17" t="s">
        <v>219</v>
      </c>
      <c r="F148" s="17" t="s">
        <v>220</v>
      </c>
      <c r="G148" s="17" t="s">
        <v>50</v>
      </c>
      <c r="H148" s="20" t="s">
        <v>194</v>
      </c>
      <c r="I148" s="17">
        <v>2022</v>
      </c>
      <c r="J148" s="21">
        <v>44657</v>
      </c>
      <c r="K148" s="21"/>
      <c r="L148" s="21">
        <v>45021</v>
      </c>
      <c r="M148" s="17"/>
      <c r="N148" s="17"/>
      <c r="O148" s="22">
        <v>284</v>
      </c>
      <c r="P148" s="22">
        <v>3408</v>
      </c>
      <c r="Q148" s="23">
        <v>706.45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41.4" hidden="1" x14ac:dyDescent="0.3">
      <c r="A149" s="17">
        <v>20</v>
      </c>
      <c r="B149" s="18" t="s">
        <v>217</v>
      </c>
      <c r="C149" s="19">
        <v>33965309000175</v>
      </c>
      <c r="D149" s="18" t="s">
        <v>218</v>
      </c>
      <c r="E149" s="17" t="s">
        <v>219</v>
      </c>
      <c r="F149" s="17" t="s">
        <v>221</v>
      </c>
      <c r="G149" s="17" t="s">
        <v>50</v>
      </c>
      <c r="H149" s="20" t="s">
        <v>194</v>
      </c>
      <c r="I149" s="17">
        <v>2022</v>
      </c>
      <c r="J149" s="21">
        <v>44657</v>
      </c>
      <c r="K149" s="21"/>
      <c r="L149" s="21">
        <v>45021</v>
      </c>
      <c r="M149" s="17" t="s">
        <v>31</v>
      </c>
      <c r="N149" s="17"/>
      <c r="O149" s="22">
        <v>284</v>
      </c>
      <c r="P149" s="22">
        <v>3408</v>
      </c>
      <c r="Q149" s="23">
        <v>578.65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41.4" hidden="1" x14ac:dyDescent="0.3">
      <c r="A150" s="17">
        <v>21</v>
      </c>
      <c r="B150" s="18" t="s">
        <v>217</v>
      </c>
      <c r="C150" s="19">
        <v>33965309000175</v>
      </c>
      <c r="D150" s="18" t="s">
        <v>218</v>
      </c>
      <c r="E150" s="17" t="s">
        <v>219</v>
      </c>
      <c r="F150" s="17" t="s">
        <v>222</v>
      </c>
      <c r="G150" s="17" t="s">
        <v>50</v>
      </c>
      <c r="H150" s="20" t="s">
        <v>28</v>
      </c>
      <c r="I150" s="17">
        <v>2023</v>
      </c>
      <c r="J150" s="21">
        <v>45064</v>
      </c>
      <c r="K150" s="21"/>
      <c r="L150" s="21">
        <v>45429</v>
      </c>
      <c r="M150" s="17"/>
      <c r="N150" s="17"/>
      <c r="O150" s="22">
        <f>P150/12</f>
        <v>304</v>
      </c>
      <c r="P150" s="22">
        <v>3648</v>
      </c>
      <c r="Q150" s="23">
        <v>1670.7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41.4" hidden="1" x14ac:dyDescent="0.3">
      <c r="A151" s="17">
        <v>21</v>
      </c>
      <c r="B151" s="18" t="s">
        <v>217</v>
      </c>
      <c r="C151" s="19">
        <v>33965309000175</v>
      </c>
      <c r="D151" s="18" t="s">
        <v>218</v>
      </c>
      <c r="E151" s="17" t="s">
        <v>219</v>
      </c>
      <c r="F151" s="17" t="s">
        <v>328</v>
      </c>
      <c r="G151" s="17" t="s">
        <v>50</v>
      </c>
      <c r="H151" s="20" t="s">
        <v>28</v>
      </c>
      <c r="I151" s="17">
        <v>2023</v>
      </c>
      <c r="J151" s="21">
        <v>45064</v>
      </c>
      <c r="K151" s="21"/>
      <c r="L151" s="21">
        <v>45429</v>
      </c>
      <c r="M151" s="17" t="s">
        <v>31</v>
      </c>
      <c r="N151" s="17"/>
      <c r="O151" s="22">
        <f>P151/12</f>
        <v>304</v>
      </c>
      <c r="P151" s="22">
        <v>3648</v>
      </c>
      <c r="Q151" s="23">
        <v>1359.6499999999999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hidden="1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227</v>
      </c>
      <c r="G152" s="17" t="s">
        <v>27</v>
      </c>
      <c r="H152" s="20" t="s">
        <v>228</v>
      </c>
      <c r="I152" s="17">
        <v>2022</v>
      </c>
      <c r="J152" s="21">
        <v>44631</v>
      </c>
      <c r="K152" s="21"/>
      <c r="L152" s="21">
        <v>44995</v>
      </c>
      <c r="M152" s="17"/>
      <c r="N152" s="17"/>
      <c r="O152" s="22">
        <v>28089.96</v>
      </c>
      <c r="P152" s="22">
        <v>337079.52</v>
      </c>
      <c r="Q152" s="23">
        <v>191556.07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hidden="1" x14ac:dyDescent="0.3">
      <c r="A153" s="17">
        <v>22</v>
      </c>
      <c r="B153" s="18" t="s">
        <v>223</v>
      </c>
      <c r="C153" s="19" t="s">
        <v>224</v>
      </c>
      <c r="D153" s="18" t="s">
        <v>225</v>
      </c>
      <c r="E153" s="17" t="s">
        <v>226</v>
      </c>
      <c r="F153" s="17" t="s">
        <v>229</v>
      </c>
      <c r="G153" s="17" t="s">
        <v>27</v>
      </c>
      <c r="H153" s="20" t="s">
        <v>228</v>
      </c>
      <c r="I153" s="17">
        <v>2022</v>
      </c>
      <c r="J153" s="21">
        <v>44631</v>
      </c>
      <c r="K153" s="21"/>
      <c r="L153" s="21">
        <v>44995</v>
      </c>
      <c r="M153" s="17" t="s">
        <v>31</v>
      </c>
      <c r="N153" s="17"/>
      <c r="O153" s="22">
        <f>4514.12*6</f>
        <v>27084.720000000001</v>
      </c>
      <c r="P153" s="22">
        <f t="shared" ref="P153:P159" si="1">O153*12</f>
        <v>325016.64</v>
      </c>
      <c r="Q153" s="23">
        <v>191556.07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hidden="1" x14ac:dyDescent="0.3">
      <c r="A154" s="17">
        <v>22</v>
      </c>
      <c r="B154" s="18" t="s">
        <v>223</v>
      </c>
      <c r="C154" s="19" t="s">
        <v>224</v>
      </c>
      <c r="D154" s="18" t="s">
        <v>225</v>
      </c>
      <c r="E154" s="17" t="s">
        <v>226</v>
      </c>
      <c r="F154" s="17" t="s">
        <v>229</v>
      </c>
      <c r="G154" s="17" t="s">
        <v>27</v>
      </c>
      <c r="H154" s="20" t="s">
        <v>228</v>
      </c>
      <c r="I154" s="17">
        <v>2022</v>
      </c>
      <c r="J154" s="21">
        <v>44631</v>
      </c>
      <c r="K154" s="21"/>
      <c r="L154" s="21">
        <v>44995</v>
      </c>
      <c r="M154" s="17" t="s">
        <v>33</v>
      </c>
      <c r="N154" s="17"/>
      <c r="O154" s="22">
        <f>5008.66*6</f>
        <v>30051.96</v>
      </c>
      <c r="P154" s="22">
        <f t="shared" si="1"/>
        <v>360623.52</v>
      </c>
      <c r="Q154" s="23">
        <v>191556.07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hidden="1" x14ac:dyDescent="0.3">
      <c r="A155" s="17">
        <v>22</v>
      </c>
      <c r="B155" s="18" t="s">
        <v>223</v>
      </c>
      <c r="C155" s="19" t="s">
        <v>224</v>
      </c>
      <c r="D155" s="18" t="s">
        <v>225</v>
      </c>
      <c r="E155" s="17" t="s">
        <v>226</v>
      </c>
      <c r="F155" s="17" t="s">
        <v>230</v>
      </c>
      <c r="G155" s="17" t="s">
        <v>27</v>
      </c>
      <c r="H155" s="20" t="s">
        <v>228</v>
      </c>
      <c r="I155" s="17">
        <v>2022</v>
      </c>
      <c r="J155" s="21">
        <v>44631</v>
      </c>
      <c r="K155" s="21" t="s">
        <v>31</v>
      </c>
      <c r="L155" s="21">
        <v>45361</v>
      </c>
      <c r="M155" s="17" t="s">
        <v>37</v>
      </c>
      <c r="N155" s="17"/>
      <c r="O155" s="22">
        <f>5008.66*6</f>
        <v>30051.96</v>
      </c>
      <c r="P155" s="22">
        <f t="shared" si="1"/>
        <v>360623.52</v>
      </c>
      <c r="Q155" s="23">
        <v>247784.47999999998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hidden="1" x14ac:dyDescent="0.3">
      <c r="A156" s="17">
        <v>22</v>
      </c>
      <c r="B156" s="18" t="s">
        <v>223</v>
      </c>
      <c r="C156" s="19" t="s">
        <v>224</v>
      </c>
      <c r="D156" s="18" t="s">
        <v>225</v>
      </c>
      <c r="E156" s="17" t="s">
        <v>226</v>
      </c>
      <c r="F156" s="17" t="s">
        <v>231</v>
      </c>
      <c r="G156" s="17" t="s">
        <v>27</v>
      </c>
      <c r="H156" s="20" t="s">
        <v>228</v>
      </c>
      <c r="I156" s="17">
        <v>2022</v>
      </c>
      <c r="J156" s="21">
        <v>44631</v>
      </c>
      <c r="K156" s="21"/>
      <c r="L156" s="21">
        <v>45361</v>
      </c>
      <c r="M156" s="17" t="s">
        <v>41</v>
      </c>
      <c r="N156" s="17"/>
      <c r="O156" s="22">
        <f>31926.42</f>
        <v>31926.42</v>
      </c>
      <c r="P156" s="22">
        <f t="shared" si="1"/>
        <v>383117.04</v>
      </c>
      <c r="Q156" s="23">
        <v>0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22</v>
      </c>
      <c r="B157" s="18" t="s">
        <v>223</v>
      </c>
      <c r="C157" s="19" t="s">
        <v>224</v>
      </c>
      <c r="D157" s="18" t="s">
        <v>225</v>
      </c>
      <c r="E157" s="17" t="s">
        <v>226</v>
      </c>
      <c r="F157" s="17" t="s">
        <v>329</v>
      </c>
      <c r="G157" s="17" t="s">
        <v>27</v>
      </c>
      <c r="H157" s="20" t="s">
        <v>228</v>
      </c>
      <c r="I157" s="17">
        <v>2022</v>
      </c>
      <c r="J157" s="21">
        <v>44631</v>
      </c>
      <c r="K157" s="21"/>
      <c r="L157" s="21">
        <v>45361</v>
      </c>
      <c r="M157" s="17" t="s">
        <v>43</v>
      </c>
      <c r="N157" s="17"/>
      <c r="O157" s="22">
        <f>31926.42</f>
        <v>31926.42</v>
      </c>
      <c r="P157" s="22">
        <f t="shared" si="1"/>
        <v>383117.04</v>
      </c>
      <c r="Q157" s="23">
        <v>175496.95999999999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27.6" x14ac:dyDescent="0.3">
      <c r="A158" s="17">
        <v>22</v>
      </c>
      <c r="B158" s="18" t="s">
        <v>223</v>
      </c>
      <c r="C158" s="19" t="s">
        <v>224</v>
      </c>
      <c r="D158" s="18" t="s">
        <v>225</v>
      </c>
      <c r="E158" s="17" t="s">
        <v>226</v>
      </c>
      <c r="F158" s="17" t="s">
        <v>341</v>
      </c>
      <c r="G158" s="17" t="s">
        <v>27</v>
      </c>
      <c r="H158" s="20" t="s">
        <v>228</v>
      </c>
      <c r="I158" s="17">
        <v>2022</v>
      </c>
      <c r="J158" s="21">
        <v>44631</v>
      </c>
      <c r="K158" s="21" t="s">
        <v>33</v>
      </c>
      <c r="L158" s="21">
        <v>45726</v>
      </c>
      <c r="M158" s="17"/>
      <c r="N158" s="17" t="s">
        <v>33</v>
      </c>
      <c r="O158" s="22">
        <f>31954.74</f>
        <v>31954.74</v>
      </c>
      <c r="P158" s="22">
        <f t="shared" si="1"/>
        <v>383456.88</v>
      </c>
      <c r="Q158" s="23">
        <v>0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27.6" x14ac:dyDescent="0.3">
      <c r="A159" s="17">
        <v>22</v>
      </c>
      <c r="B159" s="18" t="s">
        <v>223</v>
      </c>
      <c r="C159" s="19" t="s">
        <v>224</v>
      </c>
      <c r="D159" s="18" t="s">
        <v>225</v>
      </c>
      <c r="E159" s="17" t="s">
        <v>226</v>
      </c>
      <c r="F159" s="17" t="s">
        <v>367</v>
      </c>
      <c r="G159" s="17" t="s">
        <v>27</v>
      </c>
      <c r="H159" s="20" t="s">
        <v>228</v>
      </c>
      <c r="I159" s="17">
        <v>2022</v>
      </c>
      <c r="J159" s="21">
        <v>44631</v>
      </c>
      <c r="K159" s="21"/>
      <c r="L159" s="21">
        <v>45726</v>
      </c>
      <c r="M159" s="17" t="s">
        <v>114</v>
      </c>
      <c r="N159" s="17"/>
      <c r="O159" s="22">
        <f>34490.58</f>
        <v>34490.58</v>
      </c>
      <c r="P159" s="22">
        <f t="shared" si="1"/>
        <v>413886.96</v>
      </c>
      <c r="Q159" s="23">
        <v>0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hidden="1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234</v>
      </c>
      <c r="G160" s="17" t="s">
        <v>235</v>
      </c>
      <c r="H160" s="20" t="s">
        <v>228</v>
      </c>
      <c r="I160" s="17">
        <v>2017</v>
      </c>
      <c r="J160" s="21">
        <v>42871</v>
      </c>
      <c r="K160" s="21"/>
      <c r="L160" s="21">
        <v>43465</v>
      </c>
      <c r="M160" s="17"/>
      <c r="N160" s="17"/>
      <c r="O160" s="22">
        <v>453602</v>
      </c>
      <c r="P160" s="22">
        <v>3175214.02</v>
      </c>
      <c r="Q160" s="23">
        <v>1418148.28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hidden="1" x14ac:dyDescent="0.3">
      <c r="A161" s="17">
        <v>23</v>
      </c>
      <c r="B161" s="18" t="s">
        <v>232</v>
      </c>
      <c r="C161" s="19">
        <v>15647579000156</v>
      </c>
      <c r="D161" s="18" t="s">
        <v>233</v>
      </c>
      <c r="E161" s="17">
        <v>52017</v>
      </c>
      <c r="F161" s="17" t="s">
        <v>236</v>
      </c>
      <c r="G161" s="17" t="s">
        <v>235</v>
      </c>
      <c r="H161" s="20" t="s">
        <v>228</v>
      </c>
      <c r="I161" s="17">
        <v>2017</v>
      </c>
      <c r="J161" s="21">
        <v>42871</v>
      </c>
      <c r="K161" s="21"/>
      <c r="L161" s="21">
        <v>43465</v>
      </c>
      <c r="M161" s="17"/>
      <c r="N161" s="17" t="s">
        <v>31</v>
      </c>
      <c r="O161" s="22">
        <v>453602</v>
      </c>
      <c r="P161" s="22">
        <v>3175214.02</v>
      </c>
      <c r="Q161" s="23" t="s">
        <v>34</v>
      </c>
      <c r="R161" s="17" t="s">
        <v>73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hidden="1" x14ac:dyDescent="0.3">
      <c r="A162" s="17">
        <v>23</v>
      </c>
      <c r="B162" s="18" t="s">
        <v>232</v>
      </c>
      <c r="C162" s="19">
        <v>15647579000156</v>
      </c>
      <c r="D162" s="18" t="s">
        <v>233</v>
      </c>
      <c r="E162" s="17">
        <v>52017</v>
      </c>
      <c r="F162" s="17" t="s">
        <v>237</v>
      </c>
      <c r="G162" s="17" t="s">
        <v>235</v>
      </c>
      <c r="H162" s="20" t="s">
        <v>228</v>
      </c>
      <c r="I162" s="17">
        <v>2017</v>
      </c>
      <c r="J162" s="21">
        <v>43466</v>
      </c>
      <c r="K162" s="21" t="s">
        <v>33</v>
      </c>
      <c r="L162" s="21">
        <v>43555</v>
      </c>
      <c r="M162" s="17"/>
      <c r="N162" s="17" t="s">
        <v>33</v>
      </c>
      <c r="O162" s="22">
        <v>949801.28</v>
      </c>
      <c r="P162" s="22">
        <v>2849403.84</v>
      </c>
      <c r="Q162" s="23">
        <v>991755.56</v>
      </c>
      <c r="R162" s="17" t="s">
        <v>73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hidden="1" x14ac:dyDescent="0.3">
      <c r="A163" s="17">
        <v>23</v>
      </c>
      <c r="B163" s="18" t="s">
        <v>232</v>
      </c>
      <c r="C163" s="19">
        <v>15647579000156</v>
      </c>
      <c r="D163" s="18" t="s">
        <v>233</v>
      </c>
      <c r="E163" s="17">
        <v>52017</v>
      </c>
      <c r="F163" s="17" t="s">
        <v>238</v>
      </c>
      <c r="G163" s="17" t="s">
        <v>235</v>
      </c>
      <c r="H163" s="20" t="s">
        <v>228</v>
      </c>
      <c r="I163" s="17">
        <v>2017</v>
      </c>
      <c r="J163" s="21">
        <v>43556</v>
      </c>
      <c r="K163" s="21" t="s">
        <v>37</v>
      </c>
      <c r="L163" s="21" t="s">
        <v>239</v>
      </c>
      <c r="M163" s="17"/>
      <c r="N163" s="17" t="s">
        <v>37</v>
      </c>
      <c r="O163" s="22">
        <v>643416.06000000006</v>
      </c>
      <c r="P163" s="22">
        <v>3217080.33</v>
      </c>
      <c r="Q163" s="23">
        <v>367676.51</v>
      </c>
      <c r="R163" s="17" t="s">
        <v>73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55.2" hidden="1" x14ac:dyDescent="0.3">
      <c r="A164" s="17">
        <v>23</v>
      </c>
      <c r="B164" s="18" t="s">
        <v>232</v>
      </c>
      <c r="C164" s="19">
        <v>15647579000156</v>
      </c>
      <c r="D164" s="18" t="s">
        <v>233</v>
      </c>
      <c r="E164" s="17">
        <v>52017</v>
      </c>
      <c r="F164" s="17" t="s">
        <v>240</v>
      </c>
      <c r="G164" s="17" t="s">
        <v>235</v>
      </c>
      <c r="H164" s="20" t="s">
        <v>228</v>
      </c>
      <c r="I164" s="17">
        <v>2017</v>
      </c>
      <c r="J164" s="21">
        <v>43739</v>
      </c>
      <c r="K164" s="21" t="s">
        <v>41</v>
      </c>
      <c r="L164" s="21">
        <v>43830</v>
      </c>
      <c r="M164" s="17"/>
      <c r="N164" s="17" t="s">
        <v>41</v>
      </c>
      <c r="O164" s="22">
        <v>2344089.06</v>
      </c>
      <c r="P164" s="22">
        <v>4708178.13</v>
      </c>
      <c r="Q164" s="23">
        <v>540000</v>
      </c>
      <c r="R164" s="17" t="s">
        <v>73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55.2" hidden="1" x14ac:dyDescent="0.3">
      <c r="A165" s="17">
        <v>23</v>
      </c>
      <c r="B165" s="18" t="s">
        <v>232</v>
      </c>
      <c r="C165" s="19">
        <v>15647579000156</v>
      </c>
      <c r="D165" s="18" t="s">
        <v>233</v>
      </c>
      <c r="E165" s="17">
        <v>52017</v>
      </c>
      <c r="F165" s="17" t="s">
        <v>241</v>
      </c>
      <c r="G165" s="17" t="s">
        <v>235</v>
      </c>
      <c r="H165" s="20" t="s">
        <v>228</v>
      </c>
      <c r="I165" s="17">
        <v>2017</v>
      </c>
      <c r="J165" s="21">
        <v>43831</v>
      </c>
      <c r="K165" s="21" t="s">
        <v>43</v>
      </c>
      <c r="L165" s="21">
        <v>44377</v>
      </c>
      <c r="M165" s="17"/>
      <c r="N165" s="17" t="s">
        <v>43</v>
      </c>
      <c r="O165" s="22">
        <v>924539</v>
      </c>
      <c r="P165" s="22">
        <v>5547234</v>
      </c>
      <c r="Q165" s="23">
        <v>839055.87</v>
      </c>
      <c r="R165" s="17" t="s">
        <v>73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55.2" hidden="1" x14ac:dyDescent="0.3">
      <c r="A166" s="17">
        <v>23</v>
      </c>
      <c r="B166" s="18" t="s">
        <v>232</v>
      </c>
      <c r="C166" s="19">
        <v>15647579000156</v>
      </c>
      <c r="D166" s="18" t="s">
        <v>233</v>
      </c>
      <c r="E166" s="17">
        <v>52017</v>
      </c>
      <c r="F166" s="17" t="s">
        <v>242</v>
      </c>
      <c r="G166" s="17" t="s">
        <v>235</v>
      </c>
      <c r="H166" s="20" t="s">
        <v>228</v>
      </c>
      <c r="I166" s="17">
        <v>2017</v>
      </c>
      <c r="J166" s="21">
        <v>44743</v>
      </c>
      <c r="K166" s="21" t="s">
        <v>114</v>
      </c>
      <c r="L166" s="21">
        <v>44696</v>
      </c>
      <c r="M166" s="17"/>
      <c r="N166" s="17" t="s">
        <v>114</v>
      </c>
      <c r="O166" s="22">
        <v>994771.94</v>
      </c>
      <c r="P166" s="22">
        <v>9947719.4399999995</v>
      </c>
      <c r="Q166" s="23">
        <v>2700000</v>
      </c>
      <c r="R166" s="17" t="s">
        <v>73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55.2" hidden="1" x14ac:dyDescent="0.3">
      <c r="A167" s="17">
        <v>23</v>
      </c>
      <c r="B167" s="18" t="s">
        <v>232</v>
      </c>
      <c r="C167" s="19">
        <v>15647579000156</v>
      </c>
      <c r="D167" s="18" t="s">
        <v>233</v>
      </c>
      <c r="E167" s="17">
        <v>52017</v>
      </c>
      <c r="F167" s="17" t="s">
        <v>243</v>
      </c>
      <c r="G167" s="17" t="s">
        <v>235</v>
      </c>
      <c r="H167" s="20" t="s">
        <v>228</v>
      </c>
      <c r="I167" s="17">
        <v>2017</v>
      </c>
      <c r="J167" s="21">
        <v>44743</v>
      </c>
      <c r="K167" s="21" t="s">
        <v>114</v>
      </c>
      <c r="L167" s="21">
        <v>44696</v>
      </c>
      <c r="M167" s="17"/>
      <c r="N167" s="17"/>
      <c r="O167" s="22">
        <v>850242.72</v>
      </c>
      <c r="P167" s="22">
        <v>1700485.44</v>
      </c>
      <c r="Q167" s="23">
        <v>556659.43999999994</v>
      </c>
      <c r="R167" s="17" t="s">
        <v>73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55.2" hidden="1" x14ac:dyDescent="0.3">
      <c r="A168" s="17">
        <v>23</v>
      </c>
      <c r="B168" s="18" t="s">
        <v>244</v>
      </c>
      <c r="C168" s="19">
        <v>26749087000198</v>
      </c>
      <c r="D168" s="18" t="s">
        <v>245</v>
      </c>
      <c r="E168" s="17" t="s">
        <v>246</v>
      </c>
      <c r="F168" s="17" t="s">
        <v>247</v>
      </c>
      <c r="G168" s="17" t="s">
        <v>50</v>
      </c>
      <c r="H168" s="20" t="s">
        <v>215</v>
      </c>
      <c r="I168" s="17">
        <v>2022</v>
      </c>
      <c r="J168" s="21">
        <v>44714</v>
      </c>
      <c r="K168" s="21"/>
      <c r="L168" s="21">
        <v>45261</v>
      </c>
      <c r="M168" s="17"/>
      <c r="N168" s="17"/>
      <c r="O168" s="22"/>
      <c r="P168" s="22">
        <v>6616806.4400000004</v>
      </c>
      <c r="Q168" s="23">
        <v>3308403.21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55.2" hidden="1" x14ac:dyDescent="0.3">
      <c r="A169" s="17">
        <v>23</v>
      </c>
      <c r="B169" s="18" t="s">
        <v>244</v>
      </c>
      <c r="C169" s="19">
        <v>26749087000198</v>
      </c>
      <c r="D169" s="18" t="s">
        <v>245</v>
      </c>
      <c r="E169" s="17" t="s">
        <v>246</v>
      </c>
      <c r="F169" s="17" t="s">
        <v>248</v>
      </c>
      <c r="G169" s="17" t="s">
        <v>50</v>
      </c>
      <c r="H169" s="20" t="s">
        <v>215</v>
      </c>
      <c r="I169" s="17">
        <v>2022</v>
      </c>
      <c r="J169" s="21">
        <v>44714</v>
      </c>
      <c r="K169" s="21"/>
      <c r="L169" s="21">
        <v>45261</v>
      </c>
      <c r="M169" s="17"/>
      <c r="N169" s="17"/>
      <c r="O169" s="22"/>
      <c r="P169" s="22">
        <v>6616806.4400000004</v>
      </c>
      <c r="Q169" s="23">
        <v>3308403.18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55.2" x14ac:dyDescent="0.3">
      <c r="A170" s="17">
        <v>23</v>
      </c>
      <c r="B170" s="18" t="s">
        <v>244</v>
      </c>
      <c r="C170" s="19">
        <v>26749087000198</v>
      </c>
      <c r="D170" s="18" t="s">
        <v>245</v>
      </c>
      <c r="E170" s="17" t="s">
        <v>246</v>
      </c>
      <c r="F170" s="17" t="s">
        <v>351</v>
      </c>
      <c r="G170" s="17" t="s">
        <v>50</v>
      </c>
      <c r="H170" s="20" t="s">
        <v>215</v>
      </c>
      <c r="I170" s="17">
        <v>2022</v>
      </c>
      <c r="J170" s="21">
        <v>45262</v>
      </c>
      <c r="K170" s="17" t="s">
        <v>31</v>
      </c>
      <c r="L170" s="21">
        <f>+J170+120</f>
        <v>45382</v>
      </c>
      <c r="M170" s="17"/>
      <c r="N170" s="17"/>
      <c r="O170" s="22">
        <v>0</v>
      </c>
      <c r="P170" s="22">
        <v>6616806.4400000004</v>
      </c>
      <c r="Q170" s="23">
        <f>551400.53*4</f>
        <v>2205602.12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hidden="1" x14ac:dyDescent="0.3">
      <c r="A171" s="17">
        <v>24</v>
      </c>
      <c r="B171" s="18" t="s">
        <v>249</v>
      </c>
      <c r="C171" s="19">
        <v>530052000170</v>
      </c>
      <c r="D171" s="18" t="s">
        <v>250</v>
      </c>
      <c r="E171" s="17" t="s">
        <v>251</v>
      </c>
      <c r="F171" s="17" t="s">
        <v>252</v>
      </c>
      <c r="G171" s="17" t="s">
        <v>27</v>
      </c>
      <c r="H171" s="20" t="s">
        <v>130</v>
      </c>
      <c r="I171" s="17">
        <v>2022</v>
      </c>
      <c r="J171" s="21">
        <v>44697</v>
      </c>
      <c r="K171" s="21"/>
      <c r="L171" s="21">
        <v>45611</v>
      </c>
      <c r="M171" s="17"/>
      <c r="N171" s="17"/>
      <c r="O171" s="22">
        <v>6738</v>
      </c>
      <c r="P171" s="22">
        <v>202140</v>
      </c>
      <c r="Q171" s="23">
        <v>15160.5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hidden="1" x14ac:dyDescent="0.3">
      <c r="A172" s="17">
        <v>24</v>
      </c>
      <c r="B172" s="18" t="s">
        <v>249</v>
      </c>
      <c r="C172" s="19">
        <v>530052000170</v>
      </c>
      <c r="D172" s="18" t="s">
        <v>250</v>
      </c>
      <c r="E172" s="17" t="s">
        <v>251</v>
      </c>
      <c r="F172" s="17" t="s">
        <v>253</v>
      </c>
      <c r="G172" s="17" t="s">
        <v>27</v>
      </c>
      <c r="H172" s="20" t="s">
        <v>130</v>
      </c>
      <c r="I172" s="17">
        <v>2022</v>
      </c>
      <c r="J172" s="21">
        <v>44697</v>
      </c>
      <c r="K172" s="21"/>
      <c r="L172" s="21">
        <v>45611</v>
      </c>
      <c r="M172" s="17" t="s">
        <v>31</v>
      </c>
      <c r="N172" s="17"/>
      <c r="O172" s="22">
        <v>6738</v>
      </c>
      <c r="P172" s="22">
        <v>202140</v>
      </c>
      <c r="Q172" s="23">
        <v>79003.05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24</v>
      </c>
      <c r="B173" s="18" t="s">
        <v>249</v>
      </c>
      <c r="C173" s="19">
        <v>530052000170</v>
      </c>
      <c r="D173" s="18" t="s">
        <v>250</v>
      </c>
      <c r="E173" s="17" t="s">
        <v>251</v>
      </c>
      <c r="F173" s="17" t="s">
        <v>330</v>
      </c>
      <c r="G173" s="17" t="s">
        <v>27</v>
      </c>
      <c r="H173" s="20" t="s">
        <v>130</v>
      </c>
      <c r="I173" s="17">
        <v>2022</v>
      </c>
      <c r="J173" s="21">
        <v>44697</v>
      </c>
      <c r="K173" s="21"/>
      <c r="L173" s="21">
        <v>45611</v>
      </c>
      <c r="M173" s="17" t="s">
        <v>33</v>
      </c>
      <c r="N173" s="17"/>
      <c r="O173" s="22">
        <v>6738</v>
      </c>
      <c r="P173" s="22">
        <v>202140</v>
      </c>
      <c r="Q173" s="23">
        <v>46997.55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hidden="1" x14ac:dyDescent="0.3">
      <c r="A174" s="17">
        <v>25</v>
      </c>
      <c r="B174" s="18" t="s">
        <v>254</v>
      </c>
      <c r="C174" s="19">
        <v>27753399000138</v>
      </c>
      <c r="D174" s="18" t="s">
        <v>255</v>
      </c>
      <c r="E174" s="17" t="s">
        <v>256</v>
      </c>
      <c r="F174" s="17" t="s">
        <v>257</v>
      </c>
      <c r="G174" s="17" t="s">
        <v>27</v>
      </c>
      <c r="H174" s="20" t="s">
        <v>51</v>
      </c>
      <c r="I174" s="17">
        <v>2022</v>
      </c>
      <c r="J174" s="21">
        <v>44713</v>
      </c>
      <c r="K174" s="21"/>
      <c r="L174" s="21">
        <v>45077</v>
      </c>
      <c r="M174" s="17"/>
      <c r="N174" s="17"/>
      <c r="O174" s="22">
        <v>4887.45</v>
      </c>
      <c r="P174" s="22">
        <v>58649.47</v>
      </c>
      <c r="Q174" s="23">
        <v>26610.35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hidden="1" x14ac:dyDescent="0.3">
      <c r="A175" s="17">
        <v>25</v>
      </c>
      <c r="B175" s="18" t="s">
        <v>254</v>
      </c>
      <c r="C175" s="19">
        <v>27753399000138</v>
      </c>
      <c r="D175" s="18" t="s">
        <v>255</v>
      </c>
      <c r="E175" s="17" t="s">
        <v>256</v>
      </c>
      <c r="F175" s="17" t="s">
        <v>258</v>
      </c>
      <c r="G175" s="17" t="s">
        <v>27</v>
      </c>
      <c r="H175" s="20" t="s">
        <v>51</v>
      </c>
      <c r="I175" s="17">
        <v>2022</v>
      </c>
      <c r="J175" s="21">
        <v>44713</v>
      </c>
      <c r="K175" s="21"/>
      <c r="L175" s="21">
        <v>45077</v>
      </c>
      <c r="M175" s="17" t="s">
        <v>31</v>
      </c>
      <c r="N175" s="17"/>
      <c r="O175" s="22">
        <v>5322.07</v>
      </c>
      <c r="P175" s="22">
        <f t="shared" ref="P175:P180" si="2">O175*12</f>
        <v>63864.84</v>
      </c>
      <c r="Q175" s="23">
        <v>26610.35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hidden="1" x14ac:dyDescent="0.3">
      <c r="A176" s="17">
        <v>25</v>
      </c>
      <c r="B176" s="18" t="s">
        <v>254</v>
      </c>
      <c r="C176" s="19">
        <v>27753399000138</v>
      </c>
      <c r="D176" s="18" t="s">
        <v>255</v>
      </c>
      <c r="E176" s="17" t="s">
        <v>256</v>
      </c>
      <c r="F176" s="17" t="s">
        <v>259</v>
      </c>
      <c r="G176" s="17" t="s">
        <v>27</v>
      </c>
      <c r="H176" s="20" t="s">
        <v>51</v>
      </c>
      <c r="I176" s="17">
        <v>2022</v>
      </c>
      <c r="J176" s="21">
        <v>44713</v>
      </c>
      <c r="K176" s="21"/>
      <c r="L176" s="21">
        <v>45077</v>
      </c>
      <c r="M176" s="17" t="s">
        <v>33</v>
      </c>
      <c r="N176" s="17"/>
      <c r="O176" s="22">
        <v>5322.07</v>
      </c>
      <c r="P176" s="22">
        <f t="shared" si="2"/>
        <v>63864.84</v>
      </c>
      <c r="Q176" s="23">
        <v>68454.12000000001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hidden="1" x14ac:dyDescent="0.3">
      <c r="A177" s="17">
        <v>25</v>
      </c>
      <c r="B177" s="18" t="s">
        <v>254</v>
      </c>
      <c r="C177" s="19">
        <v>27753399000138</v>
      </c>
      <c r="D177" s="18" t="s">
        <v>255</v>
      </c>
      <c r="E177" s="17" t="s">
        <v>256</v>
      </c>
      <c r="F177" s="17" t="s">
        <v>260</v>
      </c>
      <c r="G177" s="17" t="s">
        <v>27</v>
      </c>
      <c r="H177" s="20" t="s">
        <v>51</v>
      </c>
      <c r="I177" s="17">
        <v>2022</v>
      </c>
      <c r="J177" s="21">
        <v>44713</v>
      </c>
      <c r="K177" s="21" t="s">
        <v>31</v>
      </c>
      <c r="L177" s="21">
        <v>45443</v>
      </c>
      <c r="M177" s="17"/>
      <c r="N177" s="17" t="s">
        <v>31</v>
      </c>
      <c r="O177" s="22">
        <v>5704.51</v>
      </c>
      <c r="P177" s="22">
        <f t="shared" si="2"/>
        <v>68454.12</v>
      </c>
      <c r="Q177" s="23">
        <v>0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25</v>
      </c>
      <c r="B178" s="18" t="s">
        <v>254</v>
      </c>
      <c r="C178" s="19">
        <v>27753399000138</v>
      </c>
      <c r="D178" s="18" t="s">
        <v>255</v>
      </c>
      <c r="E178" s="17" t="s">
        <v>256</v>
      </c>
      <c r="F178" s="17" t="s">
        <v>331</v>
      </c>
      <c r="G178" s="17" t="s">
        <v>27</v>
      </c>
      <c r="H178" s="20" t="s">
        <v>51</v>
      </c>
      <c r="I178" s="17">
        <v>2022</v>
      </c>
      <c r="J178" s="21">
        <v>44713</v>
      </c>
      <c r="K178" s="21"/>
      <c r="L178" s="21">
        <v>45443</v>
      </c>
      <c r="M178" s="17" t="s">
        <v>37</v>
      </c>
      <c r="N178" s="17"/>
      <c r="O178" s="22">
        <v>5704.51</v>
      </c>
      <c r="P178" s="22">
        <f t="shared" si="2"/>
        <v>68454.12</v>
      </c>
      <c r="Q178" s="23">
        <v>48913.689999999988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25</v>
      </c>
      <c r="B179" s="18" t="s">
        <v>254</v>
      </c>
      <c r="C179" s="19">
        <v>27753399000138</v>
      </c>
      <c r="D179" s="18" t="s">
        <v>255</v>
      </c>
      <c r="E179" s="17" t="s">
        <v>256</v>
      </c>
      <c r="F179" s="17" t="s">
        <v>331</v>
      </c>
      <c r="G179" s="17" t="s">
        <v>27</v>
      </c>
      <c r="H179" s="20" t="s">
        <v>51</v>
      </c>
      <c r="I179" s="17">
        <v>2022</v>
      </c>
      <c r="J179" s="21">
        <v>44713</v>
      </c>
      <c r="K179" s="21"/>
      <c r="L179" s="21">
        <v>45808</v>
      </c>
      <c r="M179" s="17"/>
      <c r="N179" s="17" t="s">
        <v>33</v>
      </c>
      <c r="O179" s="22">
        <v>6104.85</v>
      </c>
      <c r="P179" s="22">
        <f t="shared" si="2"/>
        <v>73258.200000000012</v>
      </c>
      <c r="Q179" s="23">
        <f>+Q178</f>
        <v>48913.689999999988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25</v>
      </c>
      <c r="B180" s="18" t="s">
        <v>254</v>
      </c>
      <c r="C180" s="19">
        <v>27753399000138</v>
      </c>
      <c r="D180" s="18" t="s">
        <v>255</v>
      </c>
      <c r="E180" s="17" t="s">
        <v>256</v>
      </c>
      <c r="F180" s="17" t="s">
        <v>331</v>
      </c>
      <c r="G180" s="17" t="s">
        <v>27</v>
      </c>
      <c r="H180" s="20" t="s">
        <v>51</v>
      </c>
      <c r="I180" s="17">
        <v>2022</v>
      </c>
      <c r="J180" s="21">
        <v>44713</v>
      </c>
      <c r="K180" s="21" t="s">
        <v>37</v>
      </c>
      <c r="L180" s="21">
        <v>45808</v>
      </c>
      <c r="M180" s="17"/>
      <c r="N180" s="17" t="s">
        <v>37</v>
      </c>
      <c r="O180" s="22">
        <v>6121.2</v>
      </c>
      <c r="P180" s="22">
        <f t="shared" si="2"/>
        <v>73454.399999999994</v>
      </c>
      <c r="Q180" s="23">
        <f>+Q179</f>
        <v>48913.689999999988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hidden="1" x14ac:dyDescent="0.3">
      <c r="A181" s="17">
        <v>26</v>
      </c>
      <c r="B181" s="18" t="s">
        <v>261</v>
      </c>
      <c r="C181" s="19">
        <v>109461647000195</v>
      </c>
      <c r="D181" s="18" t="s">
        <v>262</v>
      </c>
      <c r="E181" s="17" t="s">
        <v>263</v>
      </c>
      <c r="F181" s="17" t="s">
        <v>264</v>
      </c>
      <c r="G181" s="17" t="s">
        <v>27</v>
      </c>
      <c r="H181" s="20" t="s">
        <v>265</v>
      </c>
      <c r="I181" s="17">
        <v>2022</v>
      </c>
      <c r="J181" s="21">
        <v>44743</v>
      </c>
      <c r="K181" s="21"/>
      <c r="L181" s="21">
        <v>45107</v>
      </c>
      <c r="M181" s="17"/>
      <c r="N181" s="17"/>
      <c r="O181" s="22"/>
      <c r="P181" s="22">
        <v>627.32000000000005</v>
      </c>
      <c r="Q181" s="23" t="s">
        <v>34</v>
      </c>
      <c r="R181" s="17" t="s">
        <v>73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hidden="1" x14ac:dyDescent="0.3">
      <c r="A182" s="17">
        <v>26</v>
      </c>
      <c r="B182" s="18" t="s">
        <v>261</v>
      </c>
      <c r="C182" s="19">
        <v>109461647000195</v>
      </c>
      <c r="D182" s="18" t="s">
        <v>262</v>
      </c>
      <c r="E182" s="17" t="s">
        <v>263</v>
      </c>
      <c r="F182" s="17" t="s">
        <v>266</v>
      </c>
      <c r="G182" s="17" t="s">
        <v>27</v>
      </c>
      <c r="H182" s="20" t="s">
        <v>265</v>
      </c>
      <c r="I182" s="17">
        <v>2022</v>
      </c>
      <c r="J182" s="21">
        <v>44743</v>
      </c>
      <c r="K182" s="21"/>
      <c r="L182" s="21">
        <v>45107</v>
      </c>
      <c r="M182" s="17"/>
      <c r="N182" s="17"/>
      <c r="O182" s="22"/>
      <c r="P182" s="22">
        <v>627.32000000000005</v>
      </c>
      <c r="Q182" s="23">
        <v>112.92</v>
      </c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hidden="1" x14ac:dyDescent="0.3">
      <c r="A183" s="17">
        <v>27</v>
      </c>
      <c r="B183" s="18" t="s">
        <v>267</v>
      </c>
      <c r="C183" s="19">
        <v>7730838000180</v>
      </c>
      <c r="D183" s="18" t="s">
        <v>268</v>
      </c>
      <c r="E183" s="17" t="s">
        <v>269</v>
      </c>
      <c r="F183" s="17" t="s">
        <v>270</v>
      </c>
      <c r="G183" s="17" t="s">
        <v>50</v>
      </c>
      <c r="H183" s="20" t="s">
        <v>271</v>
      </c>
      <c r="I183" s="17">
        <v>2022</v>
      </c>
      <c r="J183" s="21">
        <v>44783</v>
      </c>
      <c r="K183" s="21"/>
      <c r="L183" s="21">
        <v>45147</v>
      </c>
      <c r="M183" s="17"/>
      <c r="N183" s="17"/>
      <c r="O183" s="22"/>
      <c r="P183" s="22">
        <v>2400</v>
      </c>
      <c r="Q183" s="23">
        <v>600</v>
      </c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hidden="1" x14ac:dyDescent="0.3">
      <c r="A184" s="17">
        <v>27</v>
      </c>
      <c r="B184" s="18" t="s">
        <v>267</v>
      </c>
      <c r="C184" s="19">
        <v>7730838000180</v>
      </c>
      <c r="D184" s="18" t="s">
        <v>268</v>
      </c>
      <c r="E184" s="17" t="s">
        <v>269</v>
      </c>
      <c r="F184" s="17" t="s">
        <v>272</v>
      </c>
      <c r="G184" s="17" t="s">
        <v>50</v>
      </c>
      <c r="H184" s="20" t="s">
        <v>271</v>
      </c>
      <c r="I184" s="17">
        <v>2022</v>
      </c>
      <c r="J184" s="21">
        <v>44783</v>
      </c>
      <c r="K184" s="21"/>
      <c r="L184" s="21">
        <v>45147</v>
      </c>
      <c r="M184" s="17"/>
      <c r="N184" s="17"/>
      <c r="O184" s="22"/>
      <c r="P184" s="22">
        <v>2400</v>
      </c>
      <c r="Q184" s="23">
        <v>1200</v>
      </c>
      <c r="R184" s="17" t="s">
        <v>73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hidden="1" x14ac:dyDescent="0.3">
      <c r="A185" s="17">
        <v>28</v>
      </c>
      <c r="B185" s="18" t="s">
        <v>223</v>
      </c>
      <c r="C185" s="19">
        <v>5465222000101</v>
      </c>
      <c r="D185" s="18" t="s">
        <v>273</v>
      </c>
      <c r="E185" s="17" t="s">
        <v>274</v>
      </c>
      <c r="F185" s="17" t="s">
        <v>275</v>
      </c>
      <c r="G185" s="17" t="s">
        <v>27</v>
      </c>
      <c r="H185" s="20" t="s">
        <v>276</v>
      </c>
      <c r="I185" s="17">
        <v>2022</v>
      </c>
      <c r="J185" s="21">
        <v>44866</v>
      </c>
      <c r="K185" s="21"/>
      <c r="L185" s="21">
        <v>45230</v>
      </c>
      <c r="M185" s="17"/>
      <c r="N185" s="17"/>
      <c r="O185" s="22">
        <v>7887.03</v>
      </c>
      <c r="P185" s="22">
        <f t="shared" ref="P185:P190" si="3">O185*12</f>
        <v>94644.36</v>
      </c>
      <c r="Q185" s="23" t="s">
        <v>34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hidden="1" x14ac:dyDescent="0.3">
      <c r="A186" s="17">
        <v>28</v>
      </c>
      <c r="B186" s="18" t="s">
        <v>223</v>
      </c>
      <c r="C186" s="19">
        <v>5465222000101</v>
      </c>
      <c r="D186" s="18" t="s">
        <v>273</v>
      </c>
      <c r="E186" s="17" t="s">
        <v>274</v>
      </c>
      <c r="F186" s="17" t="s">
        <v>277</v>
      </c>
      <c r="G186" s="17" t="s">
        <v>27</v>
      </c>
      <c r="H186" s="20" t="s">
        <v>276</v>
      </c>
      <c r="I186" s="17">
        <v>2022</v>
      </c>
      <c r="J186" s="21">
        <v>44866</v>
      </c>
      <c r="K186" s="21"/>
      <c r="L186" s="21">
        <v>45230</v>
      </c>
      <c r="M186" s="17" t="s">
        <v>31</v>
      </c>
      <c r="N186" s="17"/>
      <c r="O186" s="22">
        <v>7887.03</v>
      </c>
      <c r="P186" s="22">
        <f t="shared" si="3"/>
        <v>94644.36</v>
      </c>
      <c r="Q186" s="23">
        <v>67777.419999999984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hidden="1" x14ac:dyDescent="0.3">
      <c r="A187" s="17">
        <v>28</v>
      </c>
      <c r="B187" s="18" t="s">
        <v>223</v>
      </c>
      <c r="C187" s="19">
        <v>5465222000101</v>
      </c>
      <c r="D187" s="18" t="s">
        <v>273</v>
      </c>
      <c r="E187" s="17" t="s">
        <v>274</v>
      </c>
      <c r="F187" s="17" t="s">
        <v>332</v>
      </c>
      <c r="G187" s="17" t="s">
        <v>27</v>
      </c>
      <c r="H187" s="20" t="s">
        <v>276</v>
      </c>
      <c r="I187" s="17">
        <v>2022</v>
      </c>
      <c r="J187" s="21">
        <v>44866</v>
      </c>
      <c r="K187" s="21"/>
      <c r="L187" s="21">
        <v>45230</v>
      </c>
      <c r="M187" s="17" t="s">
        <v>33</v>
      </c>
      <c r="N187" s="17"/>
      <c r="O187" s="22">
        <v>8453.49</v>
      </c>
      <c r="P187" s="22">
        <f t="shared" si="3"/>
        <v>101441.88</v>
      </c>
      <c r="Q187" s="23">
        <v>67777.419999999984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hidden="1" x14ac:dyDescent="0.3">
      <c r="A188" s="17">
        <v>28</v>
      </c>
      <c r="B188" s="18" t="s">
        <v>223</v>
      </c>
      <c r="C188" s="19">
        <v>5465222000101</v>
      </c>
      <c r="D188" s="18" t="s">
        <v>273</v>
      </c>
      <c r="E188" s="17" t="s">
        <v>274</v>
      </c>
      <c r="F188" s="17" t="s">
        <v>335</v>
      </c>
      <c r="G188" s="17" t="s">
        <v>27</v>
      </c>
      <c r="H188" s="20" t="s">
        <v>276</v>
      </c>
      <c r="I188" s="17">
        <v>2022</v>
      </c>
      <c r="J188" s="21">
        <v>45231</v>
      </c>
      <c r="K188" s="21" t="s">
        <v>31</v>
      </c>
      <c r="L188" s="21">
        <v>45596</v>
      </c>
      <c r="M188" s="17"/>
      <c r="N188" s="17"/>
      <c r="O188" s="22">
        <v>8458.59</v>
      </c>
      <c r="P188" s="22">
        <f t="shared" si="3"/>
        <v>101503.08</v>
      </c>
      <c r="Q188" s="23">
        <v>67777.419999999984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28</v>
      </c>
      <c r="B189" s="18" t="s">
        <v>223</v>
      </c>
      <c r="C189" s="19">
        <v>5465222000101</v>
      </c>
      <c r="D189" s="18" t="s">
        <v>273</v>
      </c>
      <c r="E189" s="17" t="s">
        <v>274</v>
      </c>
      <c r="F189" s="17" t="s">
        <v>333</v>
      </c>
      <c r="G189" s="17" t="s">
        <v>27</v>
      </c>
      <c r="H189" s="20" t="s">
        <v>276</v>
      </c>
      <c r="I189" s="17">
        <v>2022</v>
      </c>
      <c r="J189" s="21">
        <v>45231</v>
      </c>
      <c r="K189" s="21"/>
      <c r="L189" s="21">
        <v>45596</v>
      </c>
      <c r="M189" s="17" t="s">
        <v>33</v>
      </c>
      <c r="N189" s="17"/>
      <c r="O189" s="22">
        <v>9116.4</v>
      </c>
      <c r="P189" s="22">
        <f t="shared" si="3"/>
        <v>109396.79999999999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28</v>
      </c>
      <c r="B190" s="18" t="s">
        <v>223</v>
      </c>
      <c r="C190" s="19">
        <v>5465222000101</v>
      </c>
      <c r="D190" s="18" t="s">
        <v>273</v>
      </c>
      <c r="E190" s="17" t="s">
        <v>274</v>
      </c>
      <c r="F190" s="17" t="s">
        <v>334</v>
      </c>
      <c r="G190" s="17" t="s">
        <v>27</v>
      </c>
      <c r="H190" s="20" t="s">
        <v>276</v>
      </c>
      <c r="I190" s="17">
        <v>2022</v>
      </c>
      <c r="J190" s="21">
        <v>45231</v>
      </c>
      <c r="K190" s="21"/>
      <c r="L190" s="21">
        <v>45596</v>
      </c>
      <c r="M190" s="17" t="s">
        <v>37</v>
      </c>
      <c r="N190" s="17"/>
      <c r="O190" s="22">
        <v>9116.4</v>
      </c>
      <c r="P190" s="22">
        <f t="shared" si="3"/>
        <v>109396.79999999999</v>
      </c>
      <c r="Q190" s="23">
        <v>48611.600000000006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hidden="1" x14ac:dyDescent="0.3">
      <c r="A191" s="17">
        <v>29</v>
      </c>
      <c r="B191" s="18" t="s">
        <v>278</v>
      </c>
      <c r="C191" s="19">
        <v>40495477000100</v>
      </c>
      <c r="D191" s="18" t="s">
        <v>279</v>
      </c>
      <c r="E191" s="17" t="s">
        <v>280</v>
      </c>
      <c r="F191" s="17" t="s">
        <v>281</v>
      </c>
      <c r="G191" s="17" t="s">
        <v>63</v>
      </c>
      <c r="H191" s="20" t="s">
        <v>282</v>
      </c>
      <c r="I191" s="17">
        <v>2022</v>
      </c>
      <c r="J191" s="21">
        <v>44911</v>
      </c>
      <c r="K191" s="21"/>
      <c r="L191" s="21">
        <v>45275</v>
      </c>
      <c r="M191" s="17"/>
      <c r="N191" s="17"/>
      <c r="O191" s="22"/>
      <c r="P191" s="22">
        <v>599</v>
      </c>
      <c r="Q191" s="23"/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hidden="1" x14ac:dyDescent="0.3">
      <c r="A192" s="17">
        <v>30</v>
      </c>
      <c r="B192" s="18" t="s">
        <v>283</v>
      </c>
      <c r="C192" s="19">
        <v>18993876000141</v>
      </c>
      <c r="D192" s="18" t="s">
        <v>284</v>
      </c>
      <c r="E192" s="17" t="s">
        <v>285</v>
      </c>
      <c r="F192" s="17" t="s">
        <v>286</v>
      </c>
      <c r="G192" s="17" t="s">
        <v>63</v>
      </c>
      <c r="H192" s="20">
        <v>17</v>
      </c>
      <c r="I192" s="17">
        <v>2022</v>
      </c>
      <c r="J192" s="21">
        <v>44768</v>
      </c>
      <c r="K192" s="21"/>
      <c r="L192" s="21">
        <v>45132</v>
      </c>
      <c r="M192" s="17"/>
      <c r="N192" s="17"/>
      <c r="O192" s="22"/>
      <c r="P192" s="22">
        <v>631.52</v>
      </c>
      <c r="Q192" s="23"/>
      <c r="R192" s="17" t="s">
        <v>73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hidden="1" x14ac:dyDescent="0.3">
      <c r="A193" s="17">
        <v>31</v>
      </c>
      <c r="B193" s="18" t="s">
        <v>267</v>
      </c>
      <c r="C193" s="19">
        <v>7730838000180</v>
      </c>
      <c r="D193" s="18" t="s">
        <v>268</v>
      </c>
      <c r="E193" s="17" t="s">
        <v>309</v>
      </c>
      <c r="F193" s="17" t="s">
        <v>310</v>
      </c>
      <c r="G193" s="17" t="s">
        <v>50</v>
      </c>
      <c r="H193" s="20" t="s">
        <v>205</v>
      </c>
      <c r="I193" s="17">
        <v>2023</v>
      </c>
      <c r="J193" s="21">
        <v>45200</v>
      </c>
      <c r="K193" s="21"/>
      <c r="L193" s="21">
        <v>45565</v>
      </c>
      <c r="M193" s="17"/>
      <c r="N193" s="17"/>
      <c r="O193" s="22">
        <f>P193/4</f>
        <v>675</v>
      </c>
      <c r="P193" s="22">
        <v>2700</v>
      </c>
      <c r="Q193" s="23">
        <v>675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31</v>
      </c>
      <c r="B194" s="18" t="s">
        <v>267</v>
      </c>
      <c r="C194" s="19">
        <v>7730838000180</v>
      </c>
      <c r="D194" s="18" t="s">
        <v>268</v>
      </c>
      <c r="E194" s="17" t="s">
        <v>309</v>
      </c>
      <c r="F194" s="17" t="s">
        <v>336</v>
      </c>
      <c r="G194" s="17" t="s">
        <v>50</v>
      </c>
      <c r="H194" s="20" t="s">
        <v>205</v>
      </c>
      <c r="I194" s="17">
        <v>2023</v>
      </c>
      <c r="J194" s="21">
        <v>45200</v>
      </c>
      <c r="K194" s="21"/>
      <c r="L194" s="21">
        <v>45565</v>
      </c>
      <c r="M194" s="17" t="s">
        <v>31</v>
      </c>
      <c r="N194" s="17"/>
      <c r="O194" s="22">
        <f>P194/4</f>
        <v>675</v>
      </c>
      <c r="P194" s="22">
        <v>2700</v>
      </c>
      <c r="Q194" s="23">
        <v>1350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ht="27.6" hidden="1" x14ac:dyDescent="0.3">
      <c r="A195" s="17">
        <v>32</v>
      </c>
      <c r="B195" s="18" t="s">
        <v>311</v>
      </c>
      <c r="C195" s="19">
        <v>10624354000160</v>
      </c>
      <c r="D195" s="18" t="s">
        <v>132</v>
      </c>
      <c r="E195" s="17" t="s">
        <v>312</v>
      </c>
      <c r="F195" s="17" t="s">
        <v>313</v>
      </c>
      <c r="G195" s="17" t="s">
        <v>27</v>
      </c>
      <c r="H195" s="20" t="s">
        <v>51</v>
      </c>
      <c r="I195" s="17">
        <v>2023</v>
      </c>
      <c r="J195" s="21">
        <v>45167</v>
      </c>
      <c r="K195" s="21"/>
      <c r="L195" s="21">
        <v>45532</v>
      </c>
      <c r="M195" s="17"/>
      <c r="N195" s="17"/>
      <c r="O195" s="22">
        <v>7845.66</v>
      </c>
      <c r="P195" s="22">
        <f t="shared" ref="P195:P204" si="4">O195*12</f>
        <v>94147.92</v>
      </c>
      <c r="Q195" s="23">
        <v>34386.6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ht="27.6" hidden="1" x14ac:dyDescent="0.3">
      <c r="A196" s="17">
        <v>32</v>
      </c>
      <c r="B196" s="18" t="s">
        <v>311</v>
      </c>
      <c r="C196" s="19">
        <v>10624354000160</v>
      </c>
      <c r="D196" s="18" t="s">
        <v>132</v>
      </c>
      <c r="E196" s="17" t="s">
        <v>312</v>
      </c>
      <c r="F196" s="17" t="s">
        <v>337</v>
      </c>
      <c r="G196" s="17" t="s">
        <v>27</v>
      </c>
      <c r="H196" s="20" t="s">
        <v>51</v>
      </c>
      <c r="I196" s="17">
        <v>2023</v>
      </c>
      <c r="J196" s="21">
        <v>45167</v>
      </c>
      <c r="K196" s="21"/>
      <c r="L196" s="21">
        <v>45532</v>
      </c>
      <c r="M196" s="17" t="s">
        <v>31</v>
      </c>
      <c r="N196" s="17"/>
      <c r="O196" s="22">
        <v>8386.98</v>
      </c>
      <c r="P196" s="22">
        <f t="shared" si="4"/>
        <v>100643.76</v>
      </c>
      <c r="Q196" s="23">
        <v>34386.6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s="25" customFormat="1" ht="27.6" x14ac:dyDescent="0.3">
      <c r="A197" s="17">
        <v>32</v>
      </c>
      <c r="B197" s="18" t="s">
        <v>311</v>
      </c>
      <c r="C197" s="19">
        <v>10624354000160</v>
      </c>
      <c r="D197" s="18" t="s">
        <v>132</v>
      </c>
      <c r="E197" s="17" t="s">
        <v>312</v>
      </c>
      <c r="F197" s="17" t="s">
        <v>338</v>
      </c>
      <c r="G197" s="17" t="s">
        <v>27</v>
      </c>
      <c r="H197" s="20" t="s">
        <v>51</v>
      </c>
      <c r="I197" s="17">
        <v>2023</v>
      </c>
      <c r="J197" s="21">
        <v>45167</v>
      </c>
      <c r="K197" s="21"/>
      <c r="L197" s="21">
        <v>45532</v>
      </c>
      <c r="M197" s="17" t="s">
        <v>33</v>
      </c>
      <c r="N197" s="17"/>
      <c r="O197" s="22">
        <v>8386.98</v>
      </c>
      <c r="P197" s="22">
        <f t="shared" si="4"/>
        <v>100643.76</v>
      </c>
      <c r="Q197" s="23">
        <v>72170.160000000018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8" s="25" customFormat="1" ht="27.6" x14ac:dyDescent="0.3">
      <c r="A198" s="17">
        <v>32</v>
      </c>
      <c r="B198" s="18" t="s">
        <v>311</v>
      </c>
      <c r="C198" s="19">
        <v>10624354000160</v>
      </c>
      <c r="D198" s="18" t="s">
        <v>132</v>
      </c>
      <c r="E198" s="17" t="s">
        <v>312</v>
      </c>
      <c r="F198" s="17" t="s">
        <v>339</v>
      </c>
      <c r="G198" s="17" t="s">
        <v>27</v>
      </c>
      <c r="H198" s="20" t="s">
        <v>51</v>
      </c>
      <c r="I198" s="17">
        <v>2023</v>
      </c>
      <c r="J198" s="21">
        <v>45167</v>
      </c>
      <c r="K198" s="21"/>
      <c r="L198" s="21">
        <v>45532</v>
      </c>
      <c r="M198" s="17" t="s">
        <v>37</v>
      </c>
      <c r="N198" s="17"/>
      <c r="O198" s="22">
        <v>9021.27</v>
      </c>
      <c r="P198" s="22">
        <f t="shared" si="4"/>
        <v>108255.24</v>
      </c>
      <c r="Q198" s="23">
        <v>0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8" s="25" customFormat="1" ht="27.6" x14ac:dyDescent="0.3">
      <c r="A199" s="17">
        <v>32</v>
      </c>
      <c r="B199" s="18" t="s">
        <v>311</v>
      </c>
      <c r="C199" s="19">
        <v>10624354000160</v>
      </c>
      <c r="D199" s="18" t="s">
        <v>132</v>
      </c>
      <c r="E199" s="17" t="s">
        <v>312</v>
      </c>
      <c r="F199" s="17" t="s">
        <v>368</v>
      </c>
      <c r="G199" s="17" t="s">
        <v>27</v>
      </c>
      <c r="H199" s="20" t="s">
        <v>51</v>
      </c>
      <c r="I199" s="17">
        <v>2023</v>
      </c>
      <c r="J199" s="21">
        <v>45533</v>
      </c>
      <c r="K199" s="21" t="s">
        <v>31</v>
      </c>
      <c r="L199" s="21">
        <v>45897</v>
      </c>
      <c r="M199" s="17"/>
      <c r="N199" s="17"/>
      <c r="O199" s="22">
        <v>9021.27</v>
      </c>
      <c r="P199" s="22">
        <f t="shared" si="4"/>
        <v>108255.24</v>
      </c>
      <c r="Q199" s="23">
        <v>0</v>
      </c>
      <c r="R199" s="17" t="s">
        <v>29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</row>
    <row r="200" spans="1:38" s="25" customFormat="1" ht="27.6" hidden="1" x14ac:dyDescent="0.3">
      <c r="A200" s="17">
        <v>33</v>
      </c>
      <c r="B200" s="18" t="s">
        <v>314</v>
      </c>
      <c r="C200" s="19">
        <v>7432517000107</v>
      </c>
      <c r="D200" s="18" t="s">
        <v>315</v>
      </c>
      <c r="E200" s="17" t="s">
        <v>316</v>
      </c>
      <c r="F200" s="17" t="s">
        <v>317</v>
      </c>
      <c r="G200" s="17" t="s">
        <v>27</v>
      </c>
      <c r="H200" s="20" t="s">
        <v>265</v>
      </c>
      <c r="I200" s="17">
        <v>2023</v>
      </c>
      <c r="J200" s="21">
        <v>45200</v>
      </c>
      <c r="K200" s="21"/>
      <c r="L200" s="21">
        <v>45565</v>
      </c>
      <c r="M200" s="17"/>
      <c r="N200" s="17"/>
      <c r="O200" s="22">
        <v>9156</v>
      </c>
      <c r="P200" s="22">
        <f t="shared" si="4"/>
        <v>109872</v>
      </c>
      <c r="Q200" s="23">
        <v>20594.55</v>
      </c>
      <c r="R200" s="17" t="s">
        <v>29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</row>
    <row r="201" spans="1:38" s="25" customFormat="1" ht="27.6" x14ac:dyDescent="0.3">
      <c r="A201" s="17">
        <v>33</v>
      </c>
      <c r="B201" s="18" t="s">
        <v>314</v>
      </c>
      <c r="C201" s="19">
        <v>7432517000107</v>
      </c>
      <c r="D201" s="18" t="s">
        <v>315</v>
      </c>
      <c r="E201" s="17" t="s">
        <v>316</v>
      </c>
      <c r="F201" s="17" t="s">
        <v>340</v>
      </c>
      <c r="G201" s="17" t="s">
        <v>27</v>
      </c>
      <c r="H201" s="20" t="s">
        <v>265</v>
      </c>
      <c r="I201" s="17">
        <v>2023</v>
      </c>
      <c r="J201" s="21">
        <v>45200</v>
      </c>
      <c r="K201" s="21"/>
      <c r="L201" s="21">
        <v>45565</v>
      </c>
      <c r="M201" s="17" t="s">
        <v>31</v>
      </c>
      <c r="N201" s="17"/>
      <c r="O201" s="22">
        <v>9156</v>
      </c>
      <c r="P201" s="22">
        <f t="shared" si="4"/>
        <v>109872</v>
      </c>
      <c r="Q201" s="23">
        <v>63147.599999999991</v>
      </c>
      <c r="R201" s="17" t="s">
        <v>29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</row>
    <row r="202" spans="1:38" s="25" customFormat="1" ht="27.6" x14ac:dyDescent="0.3">
      <c r="A202" s="17">
        <v>34</v>
      </c>
      <c r="B202" s="18" t="s">
        <v>342</v>
      </c>
      <c r="C202" s="19"/>
      <c r="D202" s="18"/>
      <c r="E202" s="17"/>
      <c r="F202" s="17" t="s">
        <v>343</v>
      </c>
      <c r="G202" s="17" t="s">
        <v>50</v>
      </c>
      <c r="H202" s="20" t="s">
        <v>51</v>
      </c>
      <c r="I202" s="17">
        <v>2024</v>
      </c>
      <c r="J202" s="21">
        <v>45433</v>
      </c>
      <c r="K202" s="21"/>
      <c r="L202" s="21">
        <v>45797</v>
      </c>
      <c r="M202" s="17"/>
      <c r="N202" s="17"/>
      <c r="O202" s="22">
        <v>1380</v>
      </c>
      <c r="P202" s="22">
        <f t="shared" si="4"/>
        <v>16560</v>
      </c>
      <c r="Q202" s="23">
        <v>4140</v>
      </c>
      <c r="R202" s="17" t="s">
        <v>29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</row>
    <row r="203" spans="1:38" s="25" customFormat="1" x14ac:dyDescent="0.3">
      <c r="A203" s="17">
        <v>35</v>
      </c>
      <c r="B203" s="18" t="s">
        <v>344</v>
      </c>
      <c r="C203" s="19"/>
      <c r="D203" s="18"/>
      <c r="E203" s="17"/>
      <c r="F203" s="17" t="s">
        <v>345</v>
      </c>
      <c r="G203" s="17" t="s">
        <v>27</v>
      </c>
      <c r="H203" s="20" t="s">
        <v>130</v>
      </c>
      <c r="I203" s="17">
        <v>2024</v>
      </c>
      <c r="J203" s="21">
        <v>45427</v>
      </c>
      <c r="K203" s="21"/>
      <c r="L203" s="21">
        <v>45791</v>
      </c>
      <c r="M203" s="17"/>
      <c r="N203" s="17"/>
      <c r="O203" s="22">
        <v>7500</v>
      </c>
      <c r="P203" s="22">
        <f t="shared" si="4"/>
        <v>90000</v>
      </c>
      <c r="Q203" s="23">
        <v>12268.39</v>
      </c>
      <c r="R203" s="17" t="s">
        <v>29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</row>
    <row r="204" spans="1:38" s="25" customFormat="1" x14ac:dyDescent="0.3">
      <c r="A204" s="17">
        <v>36</v>
      </c>
      <c r="B204" s="18" t="s">
        <v>374</v>
      </c>
      <c r="C204" s="19"/>
      <c r="D204" s="18"/>
      <c r="E204" s="17"/>
      <c r="F204" s="17" t="s">
        <v>348</v>
      </c>
      <c r="G204" s="17" t="s">
        <v>50</v>
      </c>
      <c r="H204" s="20" t="s">
        <v>215</v>
      </c>
      <c r="I204" s="17">
        <v>2024</v>
      </c>
      <c r="J204" s="21" t="s">
        <v>347</v>
      </c>
      <c r="K204" s="21"/>
      <c r="L204" s="21">
        <v>45804</v>
      </c>
      <c r="M204" s="17"/>
      <c r="N204" s="17"/>
      <c r="O204" s="22">
        <v>370</v>
      </c>
      <c r="P204" s="22">
        <f t="shared" si="4"/>
        <v>4440</v>
      </c>
      <c r="Q204" s="23">
        <v>965.7</v>
      </c>
      <c r="R204" s="17" t="s">
        <v>29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</row>
    <row r="205" spans="1:38" s="25" customFormat="1" x14ac:dyDescent="0.3">
      <c r="A205" s="41">
        <v>37</v>
      </c>
      <c r="B205" s="42" t="s">
        <v>355</v>
      </c>
      <c r="C205" s="43"/>
      <c r="D205" s="42"/>
      <c r="E205" s="41"/>
      <c r="F205" s="41" t="s">
        <v>356</v>
      </c>
      <c r="G205" s="17" t="s">
        <v>27</v>
      </c>
      <c r="H205" s="44" t="s">
        <v>357</v>
      </c>
      <c r="I205" s="41">
        <v>2024</v>
      </c>
      <c r="J205" s="45">
        <v>45446</v>
      </c>
      <c r="K205" s="45"/>
      <c r="L205" s="45">
        <v>45810</v>
      </c>
      <c r="M205" s="17"/>
      <c r="N205" s="17"/>
      <c r="O205" s="22">
        <f>+P205/12</f>
        <v>2915.7000000000003</v>
      </c>
      <c r="P205" s="22">
        <v>34988.400000000001</v>
      </c>
      <c r="Q205" s="23">
        <v>8747.1</v>
      </c>
      <c r="R205" s="17" t="s">
        <v>29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</row>
    <row r="206" spans="1:38" s="25" customFormat="1" ht="27.6" x14ac:dyDescent="0.3">
      <c r="A206" s="41">
        <v>38</v>
      </c>
      <c r="B206" s="42" t="s">
        <v>366</v>
      </c>
      <c r="C206" s="43"/>
      <c r="D206" s="42"/>
      <c r="E206" s="41"/>
      <c r="F206" s="41" t="s">
        <v>360</v>
      </c>
      <c r="G206" s="17" t="s">
        <v>27</v>
      </c>
      <c r="H206" s="44" t="s">
        <v>359</v>
      </c>
      <c r="I206" s="41">
        <v>2024</v>
      </c>
      <c r="J206" s="45">
        <v>45454</v>
      </c>
      <c r="K206" s="45"/>
      <c r="L206" s="45">
        <v>45818</v>
      </c>
      <c r="M206" s="17"/>
      <c r="N206" s="17"/>
      <c r="O206" s="22">
        <v>1000</v>
      </c>
      <c r="P206" s="22">
        <v>12000</v>
      </c>
      <c r="Q206" s="23">
        <v>438.70000000000005</v>
      </c>
      <c r="R206" s="17" t="s">
        <v>29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</row>
    <row r="207" spans="1:38" s="25" customFormat="1" x14ac:dyDescent="0.3">
      <c r="A207" s="41">
        <v>39</v>
      </c>
      <c r="B207" s="18" t="s">
        <v>201</v>
      </c>
      <c r="C207" s="43"/>
      <c r="D207" s="42"/>
      <c r="E207" s="41"/>
      <c r="F207" s="41" t="s">
        <v>372</v>
      </c>
      <c r="G207" s="41" t="s">
        <v>27</v>
      </c>
      <c r="H207" s="44" t="s">
        <v>371</v>
      </c>
      <c r="I207" s="41">
        <v>2024</v>
      </c>
      <c r="J207" s="45">
        <v>45518</v>
      </c>
      <c r="K207" s="45"/>
      <c r="L207" s="45">
        <f>J207+120</f>
        <v>45638</v>
      </c>
      <c r="M207" s="17"/>
      <c r="N207" s="17"/>
      <c r="O207" s="22">
        <f>P207/2</f>
        <v>4893.8</v>
      </c>
      <c r="P207" s="22">
        <v>9787.6</v>
      </c>
      <c r="Q207" s="23">
        <v>0</v>
      </c>
      <c r="R207" s="17" t="s">
        <v>29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</row>
    <row r="208" spans="1:38" ht="14.1" hidden="1" customHeight="1" x14ac:dyDescent="0.3">
      <c r="A208" s="54" t="s">
        <v>287</v>
      </c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hidden="1" customHeight="1" x14ac:dyDescent="0.3">
      <c r="A209" s="52" t="s">
        <v>288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hidden="1" customHeight="1" x14ac:dyDescent="0.3">
      <c r="A210" s="52" t="s">
        <v>289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hidden="1" customHeight="1" x14ac:dyDescent="0.3">
      <c r="A211" s="52" t="s">
        <v>290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hidden="1" customHeight="1" x14ac:dyDescent="0.3">
      <c r="A212" s="52" t="s">
        <v>291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hidden="1" customHeight="1" x14ac:dyDescent="0.3">
      <c r="A213" s="52" t="s">
        <v>292</v>
      </c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hidden="1" customHeight="1" x14ac:dyDescent="0.3">
      <c r="A214" s="52" t="s">
        <v>293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hidden="1" customHeight="1" x14ac:dyDescent="0.3">
      <c r="A215" s="52" t="s">
        <v>294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hidden="1" customHeight="1" x14ac:dyDescent="0.3">
      <c r="A216" s="52" t="s">
        <v>295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hidden="1" customHeight="1" x14ac:dyDescent="0.3">
      <c r="A217" s="52" t="s">
        <v>296</v>
      </c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t="14.1" hidden="1" customHeight="1" x14ac:dyDescent="0.3">
      <c r="A218" s="52" t="s">
        <v>297</v>
      </c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t="14.1" hidden="1" customHeight="1" x14ac:dyDescent="0.3">
      <c r="A219" s="52" t="s">
        <v>298</v>
      </c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ht="14.1" hidden="1" customHeight="1" x14ac:dyDescent="0.3">
      <c r="A220" s="52" t="s">
        <v>299</v>
      </c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ht="14.1" hidden="1" customHeight="1" x14ac:dyDescent="0.3">
      <c r="A221" s="52" t="s">
        <v>300</v>
      </c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ht="14.1" hidden="1" customHeight="1" x14ac:dyDescent="0.3">
      <c r="A222" s="52" t="s">
        <v>301</v>
      </c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ht="14.1" hidden="1" customHeight="1" x14ac:dyDescent="0.3">
      <c r="A223" s="52" t="s">
        <v>302</v>
      </c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ht="14.1" hidden="1" customHeight="1" x14ac:dyDescent="0.3">
      <c r="A224" s="52" t="s">
        <v>303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ht="14.1" hidden="1" customHeight="1" x14ac:dyDescent="0.3">
      <c r="A225" s="52" t="s">
        <v>304</v>
      </c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ht="14.1" hidden="1" customHeight="1" x14ac:dyDescent="0.3">
      <c r="A226" s="52" t="s">
        <v>305</v>
      </c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ht="14.1" hidden="1" customHeight="1" x14ac:dyDescent="0.3">
      <c r="A227" s="52" t="s">
        <v>306</v>
      </c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ht="14.1" hidden="1" customHeight="1" x14ac:dyDescent="0.3">
      <c r="A228" s="53" t="s">
        <v>307</v>
      </c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39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39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37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37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37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37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37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37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37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37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37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  <row r="995" spans="1:38" x14ac:dyDescent="0.3">
      <c r="A995" s="25"/>
      <c r="B995" s="25"/>
      <c r="C995" s="38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</row>
    <row r="996" spans="1:38" x14ac:dyDescent="0.3">
      <c r="A996" s="25"/>
      <c r="B996" s="25"/>
      <c r="C996" s="38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</row>
    <row r="997" spans="1:38" x14ac:dyDescent="0.3">
      <c r="A997" s="25"/>
      <c r="B997" s="25"/>
      <c r="C997" s="38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</row>
    <row r="998" spans="1:38" x14ac:dyDescent="0.3">
      <c r="A998" s="25"/>
      <c r="B998" s="25"/>
      <c r="C998" s="38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</row>
    <row r="999" spans="1:38" x14ac:dyDescent="0.3">
      <c r="A999" s="25"/>
      <c r="B999" s="25"/>
      <c r="C999" s="38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</row>
    <row r="1000" spans="1:38" x14ac:dyDescent="0.3">
      <c r="A1000" s="25"/>
      <c r="B1000" s="25"/>
      <c r="C1000" s="38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</row>
    <row r="1001" spans="1:38" x14ac:dyDescent="0.3">
      <c r="A1001" s="25"/>
      <c r="B1001" s="25"/>
      <c r="C1001" s="38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</row>
    <row r="1002" spans="1:38" x14ac:dyDescent="0.3">
      <c r="A1002" s="25"/>
      <c r="B1002" s="25"/>
      <c r="C1002" s="38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</row>
    <row r="1003" spans="1:38" x14ac:dyDescent="0.3">
      <c r="A1003" s="25"/>
      <c r="B1003" s="25"/>
      <c r="C1003" s="38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</row>
  </sheetData>
  <autoFilter ref="A5:AL228">
    <filterColumn colId="5">
      <customFilters>
        <customFilter val="2024*"/>
      </customFilters>
    </filterColumn>
    <filterColumn colId="17">
      <filters>
        <filter val="EM EXECUÇÃO"/>
      </filters>
    </filterColumn>
  </autoFilter>
  <mergeCells count="27">
    <mergeCell ref="A226:L226"/>
    <mergeCell ref="A227:L227"/>
    <mergeCell ref="A228:L228"/>
    <mergeCell ref="A220:L220"/>
    <mergeCell ref="A221:L221"/>
    <mergeCell ref="A222:L222"/>
    <mergeCell ref="A223:L223"/>
    <mergeCell ref="A224:L224"/>
    <mergeCell ref="A225:L225"/>
    <mergeCell ref="A214:L214"/>
    <mergeCell ref="A215:L215"/>
    <mergeCell ref="A216:L216"/>
    <mergeCell ref="A217:L217"/>
    <mergeCell ref="A218:L218"/>
    <mergeCell ref="A219:L219"/>
    <mergeCell ref="A208:L208"/>
    <mergeCell ref="A209:L209"/>
    <mergeCell ref="A210:L210"/>
    <mergeCell ref="A211:L211"/>
    <mergeCell ref="A212:L212"/>
    <mergeCell ref="A213:L213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207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L1003"/>
  <sheetViews>
    <sheetView zoomScale="85" zoomScaleNormal="85" workbookViewId="0">
      <pane xSplit="6" ySplit="17" topLeftCell="G18" activePane="bottomRight" state="frozen"/>
      <selection pane="topRight" activeCell="G1" sqref="G1"/>
      <selection pane="bottomLeft" activeCell="A18" sqref="A18"/>
      <selection pane="bottomRight" activeCell="G18" sqref="G18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9" t="s">
        <v>373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hidden="1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hidden="1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hidden="1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hidden="1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hidden="1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hidden="1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hidden="1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hidden="1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hidden="1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hidden="1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hidden="1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hidden="1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27823.83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hidden="1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hidden="1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hidden="1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434844.94999999995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434844.94999999995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3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45</v>
      </c>
      <c r="C25" s="19" t="s">
        <v>46</v>
      </c>
      <c r="D25" s="18" t="s">
        <v>47</v>
      </c>
      <c r="E25" s="17" t="s">
        <v>48</v>
      </c>
      <c r="F25" s="17" t="s">
        <v>363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 t="s">
        <v>31</v>
      </c>
      <c r="O25" s="22">
        <f>O24/2</f>
        <v>36237.077499999999</v>
      </c>
      <c r="P25" s="22">
        <f t="shared" si="0"/>
        <v>181185.38750000001</v>
      </c>
      <c r="Q25" s="23"/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hidden="1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56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/>
      <c r="N26" s="17"/>
      <c r="O26" s="22">
        <v>64000</v>
      </c>
      <c r="P26" s="22">
        <f t="shared" si="0"/>
        <v>320000</v>
      </c>
      <c r="Q26" s="23">
        <v>226133.33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hidden="1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57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31</v>
      </c>
      <c r="N27" s="17"/>
      <c r="O27" s="22">
        <v>64000</v>
      </c>
      <c r="P27" s="22">
        <f t="shared" si="0"/>
        <v>320000</v>
      </c>
      <c r="Q27" s="23">
        <v>640000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hidden="1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58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37</v>
      </c>
      <c r="N28" s="17"/>
      <c r="O28" s="22">
        <v>69648.479999999996</v>
      </c>
      <c r="P28" s="22">
        <f t="shared" si="0"/>
        <v>348242.39999999997</v>
      </c>
      <c r="Q28" s="23">
        <f>835781.76+9384.38</f>
        <v>845166.14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41</v>
      </c>
      <c r="N29" s="17"/>
      <c r="O29" s="22">
        <v>69648.479999999996</v>
      </c>
      <c r="P29" s="22">
        <f t="shared" si="0"/>
        <v>348242.39999999997</v>
      </c>
      <c r="Q29" s="23">
        <v>507319.1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319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43</v>
      </c>
      <c r="N30" s="17"/>
      <c r="O30" s="22">
        <v>69648.479999999996</v>
      </c>
      <c r="P30" s="22">
        <f t="shared" si="0"/>
        <v>348242.39999999997</v>
      </c>
      <c r="Q30" s="23">
        <f>+Q29</f>
        <v>507319.1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2</v>
      </c>
      <c r="B31" s="18" t="s">
        <v>54</v>
      </c>
      <c r="C31" s="19" t="s">
        <v>55</v>
      </c>
      <c r="D31" s="18" t="s">
        <v>47</v>
      </c>
      <c r="E31" s="17" t="s">
        <v>48</v>
      </c>
      <c r="F31" s="17" t="s">
        <v>320</v>
      </c>
      <c r="G31" s="17" t="s">
        <v>50</v>
      </c>
      <c r="H31" s="20" t="s">
        <v>51</v>
      </c>
      <c r="I31" s="17">
        <v>2021</v>
      </c>
      <c r="J31" s="21">
        <v>44454</v>
      </c>
      <c r="K31" s="21"/>
      <c r="L31" s="21">
        <v>46279</v>
      </c>
      <c r="M31" s="17" t="s">
        <v>114</v>
      </c>
      <c r="N31" s="17"/>
      <c r="O31" s="22">
        <f>144948.31/2</f>
        <v>72474.154999999999</v>
      </c>
      <c r="P31" s="22">
        <f t="shared" si="0"/>
        <v>362370.77500000002</v>
      </c>
      <c r="Q31" s="23">
        <v>0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2</v>
      </c>
      <c r="B32" s="18" t="s">
        <v>54</v>
      </c>
      <c r="C32" s="19"/>
      <c r="D32" s="18"/>
      <c r="E32" s="17"/>
      <c r="F32" s="17" t="s">
        <v>364</v>
      </c>
      <c r="G32" s="17" t="s">
        <v>50</v>
      </c>
      <c r="H32" s="20" t="s">
        <v>51</v>
      </c>
      <c r="I32" s="17">
        <v>2021</v>
      </c>
      <c r="J32" s="21">
        <v>44454</v>
      </c>
      <c r="K32" s="21"/>
      <c r="L32" s="21">
        <v>46279</v>
      </c>
      <c r="M32" s="17"/>
      <c r="N32" s="17" t="s">
        <v>31</v>
      </c>
      <c r="O32" s="22">
        <f>O31</f>
        <v>72474.154999999999</v>
      </c>
      <c r="P32" s="22">
        <f t="shared" si="0"/>
        <v>362370.77500000002</v>
      </c>
      <c r="Q32" s="23"/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2</v>
      </c>
      <c r="B33" s="18" t="s">
        <v>361</v>
      </c>
      <c r="C33" s="19"/>
      <c r="D33" s="18"/>
      <c r="E33" s="17"/>
      <c r="F33" s="17" t="s">
        <v>362</v>
      </c>
      <c r="G33" s="17" t="s">
        <v>50</v>
      </c>
      <c r="H33" s="20" t="s">
        <v>51</v>
      </c>
      <c r="I33" s="17">
        <v>2021</v>
      </c>
      <c r="J33" s="21">
        <v>44454</v>
      </c>
      <c r="K33" s="21"/>
      <c r="L33" s="21">
        <v>46279</v>
      </c>
      <c r="M33" s="17"/>
      <c r="N33" s="17" t="s">
        <v>31</v>
      </c>
      <c r="O33" s="22">
        <f>O31/2</f>
        <v>36237.077499999999</v>
      </c>
      <c r="P33" s="22">
        <f t="shared" si="0"/>
        <v>181185.38750000001</v>
      </c>
      <c r="Q33" s="23"/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hidden="1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62</v>
      </c>
      <c r="G34" s="17" t="s">
        <v>63</v>
      </c>
      <c r="H34" s="20" t="s">
        <v>51</v>
      </c>
      <c r="I34" s="17">
        <v>2020</v>
      </c>
      <c r="J34" s="21">
        <v>44166</v>
      </c>
      <c r="K34" s="21"/>
      <c r="L34" s="21">
        <v>44530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hidden="1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64</v>
      </c>
      <c r="G35" s="17" t="s">
        <v>63</v>
      </c>
      <c r="H35" s="20" t="s">
        <v>51</v>
      </c>
      <c r="I35" s="17">
        <v>2020</v>
      </c>
      <c r="J35" s="21">
        <v>44166</v>
      </c>
      <c r="K35" s="21" t="s">
        <v>31</v>
      </c>
      <c r="L35" s="21">
        <v>44895</v>
      </c>
      <c r="M35" s="17"/>
      <c r="N35" s="17"/>
      <c r="O35" s="22">
        <v>10963.86</v>
      </c>
      <c r="P35" s="22">
        <v>131566.34</v>
      </c>
      <c r="Q35" s="23" t="s">
        <v>34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hidden="1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65</v>
      </c>
      <c r="G36" s="17" t="s">
        <v>63</v>
      </c>
      <c r="H36" s="20" t="s">
        <v>51</v>
      </c>
      <c r="I36" s="17">
        <v>2020</v>
      </c>
      <c r="J36" s="21">
        <v>44166</v>
      </c>
      <c r="K36" s="21"/>
      <c r="L36" s="21">
        <v>44895</v>
      </c>
      <c r="M36" s="17" t="s">
        <v>31</v>
      </c>
      <c r="N36" s="17"/>
      <c r="O36" s="22">
        <v>10963.86</v>
      </c>
      <c r="P36" s="22">
        <v>131566.34</v>
      </c>
      <c r="Q36" s="23" t="s">
        <v>34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hidden="1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66</v>
      </c>
      <c r="G37" s="17" t="s">
        <v>63</v>
      </c>
      <c r="H37" s="20" t="s">
        <v>51</v>
      </c>
      <c r="I37" s="17">
        <v>2020</v>
      </c>
      <c r="J37" s="21">
        <v>44166</v>
      </c>
      <c r="K37" s="21" t="s">
        <v>33</v>
      </c>
      <c r="L37" s="21">
        <v>45260</v>
      </c>
      <c r="M37" s="17"/>
      <c r="N37" s="17"/>
      <c r="O37" s="22">
        <v>10963.86</v>
      </c>
      <c r="P37" s="22">
        <v>131566.34</v>
      </c>
      <c r="Q37" s="23" t="s">
        <v>34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41.4" hidden="1" x14ac:dyDescent="0.3">
      <c r="A38" s="17">
        <v>3</v>
      </c>
      <c r="B38" s="18" t="s">
        <v>59</v>
      </c>
      <c r="C38" s="19">
        <v>9759606000180</v>
      </c>
      <c r="D38" s="18" t="s">
        <v>60</v>
      </c>
      <c r="E38" s="17" t="s">
        <v>61</v>
      </c>
      <c r="F38" s="17" t="s">
        <v>67</v>
      </c>
      <c r="G38" s="17" t="s">
        <v>63</v>
      </c>
      <c r="H38" s="20" t="s">
        <v>51</v>
      </c>
      <c r="I38" s="17">
        <v>2020</v>
      </c>
      <c r="J38" s="21">
        <v>44166</v>
      </c>
      <c r="K38" s="21"/>
      <c r="L38" s="21">
        <v>45260</v>
      </c>
      <c r="M38" s="17" t="s">
        <v>33</v>
      </c>
      <c r="N38" s="17"/>
      <c r="O38" s="22">
        <v>10963.86</v>
      </c>
      <c r="P38" s="22">
        <v>131566.34</v>
      </c>
      <c r="Q38" s="23">
        <v>0</v>
      </c>
      <c r="R38" s="17" t="s">
        <v>29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41.4" hidden="1" x14ac:dyDescent="0.3">
      <c r="A39" s="17">
        <v>3</v>
      </c>
      <c r="B39" s="18" t="s">
        <v>59</v>
      </c>
      <c r="C39" s="19">
        <v>9759606000180</v>
      </c>
      <c r="D39" s="18" t="s">
        <v>60</v>
      </c>
      <c r="E39" s="17" t="s">
        <v>61</v>
      </c>
      <c r="F39" s="17" t="s">
        <v>67</v>
      </c>
      <c r="G39" s="17" t="s">
        <v>63</v>
      </c>
      <c r="H39" s="20" t="s">
        <v>51</v>
      </c>
      <c r="I39" s="17">
        <v>2020</v>
      </c>
      <c r="J39" s="21">
        <v>44166</v>
      </c>
      <c r="K39" s="21" t="s">
        <v>37</v>
      </c>
      <c r="L39" s="21">
        <v>45626</v>
      </c>
      <c r="M39" s="17"/>
      <c r="N39" s="17"/>
      <c r="O39" s="22">
        <v>10963.86</v>
      </c>
      <c r="P39" s="22">
        <v>131566.34</v>
      </c>
      <c r="Q39" s="23">
        <v>0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41.4" x14ac:dyDescent="0.3">
      <c r="A40" s="17">
        <v>3</v>
      </c>
      <c r="B40" s="18" t="s">
        <v>59</v>
      </c>
      <c r="C40" s="19">
        <v>9759606000180</v>
      </c>
      <c r="D40" s="18" t="s">
        <v>60</v>
      </c>
      <c r="E40" s="17" t="s">
        <v>61</v>
      </c>
      <c r="F40" s="17" t="s">
        <v>323</v>
      </c>
      <c r="G40" s="17" t="s">
        <v>63</v>
      </c>
      <c r="H40" s="20" t="s">
        <v>51</v>
      </c>
      <c r="I40" s="17">
        <v>2020</v>
      </c>
      <c r="J40" s="21">
        <v>44166</v>
      </c>
      <c r="K40" s="21"/>
      <c r="L40" s="21">
        <v>45626</v>
      </c>
      <c r="M40" s="17" t="s">
        <v>37</v>
      </c>
      <c r="N40" s="17"/>
      <c r="O40" s="22">
        <v>10963.86</v>
      </c>
      <c r="P40" s="22">
        <v>131566.34</v>
      </c>
      <c r="Q40" s="23">
        <v>0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hidden="1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71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43180</v>
      </c>
      <c r="M41" s="17"/>
      <c r="N41" s="17"/>
      <c r="O41" s="22">
        <v>5188</v>
      </c>
      <c r="P41" s="22">
        <v>62256</v>
      </c>
      <c r="Q41" s="23">
        <v>45265.01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hidden="1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74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43180</v>
      </c>
      <c r="M42" s="17" t="s">
        <v>31</v>
      </c>
      <c r="N42" s="17"/>
      <c r="O42" s="22">
        <v>5188</v>
      </c>
      <c r="P42" s="22">
        <v>62256</v>
      </c>
      <c r="Q42" s="23">
        <v>57607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hidden="1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75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31</v>
      </c>
      <c r="L43" s="21">
        <v>43545</v>
      </c>
      <c r="M43" s="17"/>
      <c r="N43" s="17" t="s">
        <v>31</v>
      </c>
      <c r="O43" s="22">
        <v>5295.8</v>
      </c>
      <c r="P43" s="22">
        <v>63549.599999999999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hidden="1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76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43545</v>
      </c>
      <c r="M44" s="17" t="s">
        <v>33</v>
      </c>
      <c r="N44" s="17"/>
      <c r="O44" s="22">
        <v>5295.8</v>
      </c>
      <c r="P44" s="22">
        <v>63549.599999999999</v>
      </c>
      <c r="Q44" s="23">
        <v>61207.83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hidden="1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77</v>
      </c>
      <c r="G45" s="17" t="s">
        <v>27</v>
      </c>
      <c r="H45" s="20" t="s">
        <v>72</v>
      </c>
      <c r="I45" s="17">
        <v>2017</v>
      </c>
      <c r="J45" s="21">
        <v>42816</v>
      </c>
      <c r="K45" s="21"/>
      <c r="L45" s="21">
        <v>43545</v>
      </c>
      <c r="M45" s="17" t="s">
        <v>37</v>
      </c>
      <c r="N45" s="17"/>
      <c r="O45" s="22">
        <v>5295.8</v>
      </c>
      <c r="P45" s="22">
        <v>63549.599999999999</v>
      </c>
      <c r="Q45" s="23">
        <v>59498.58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hidden="1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78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33</v>
      </c>
      <c r="L46" s="21">
        <v>43911</v>
      </c>
      <c r="M46" s="17"/>
      <c r="N46" s="17" t="s">
        <v>33</v>
      </c>
      <c r="O46" s="22">
        <v>5044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hidden="1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79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>
        <v>43911</v>
      </c>
      <c r="M47" s="17" t="s">
        <v>41</v>
      </c>
      <c r="N47" s="17"/>
      <c r="O47" s="22">
        <v>5044</v>
      </c>
      <c r="P47" s="22">
        <v>60528</v>
      </c>
      <c r="Q47" s="23">
        <v>60528.480000000003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hidden="1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80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37</v>
      </c>
      <c r="L48" s="21">
        <v>44276</v>
      </c>
      <c r="M48" s="17"/>
      <c r="N48" s="17" t="s">
        <v>37</v>
      </c>
      <c r="O48" s="22">
        <v>4933.32</v>
      </c>
      <c r="P48" s="22">
        <v>59199.839999999997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hidden="1" x14ac:dyDescent="0.3">
      <c r="A49" s="17">
        <v>4</v>
      </c>
      <c r="B49" s="18" t="s">
        <v>68</v>
      </c>
      <c r="C49" s="19">
        <v>6997469000123</v>
      </c>
      <c r="D49" s="18" t="s">
        <v>69</v>
      </c>
      <c r="E49" s="17" t="s">
        <v>70</v>
      </c>
      <c r="F49" s="17" t="s">
        <v>81</v>
      </c>
      <c r="G49" s="17" t="s">
        <v>27</v>
      </c>
      <c r="H49" s="20" t="s">
        <v>72</v>
      </c>
      <c r="I49" s="17">
        <v>2017</v>
      </c>
      <c r="J49" s="21">
        <v>42816</v>
      </c>
      <c r="K49" s="21" t="s">
        <v>82</v>
      </c>
      <c r="L49" s="21">
        <v>44641</v>
      </c>
      <c r="M49" s="17"/>
      <c r="N49" s="17" t="s">
        <v>41</v>
      </c>
      <c r="O49" s="22">
        <v>5044.04</v>
      </c>
      <c r="P49" s="22">
        <v>60528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hidden="1" x14ac:dyDescent="0.3">
      <c r="A50" s="17">
        <v>4</v>
      </c>
      <c r="B50" s="18" t="s">
        <v>68</v>
      </c>
      <c r="C50" s="19">
        <v>6997469000123</v>
      </c>
      <c r="D50" s="18" t="s">
        <v>69</v>
      </c>
      <c r="E50" s="17" t="s">
        <v>70</v>
      </c>
      <c r="F50" s="17" t="s">
        <v>83</v>
      </c>
      <c r="G50" s="17" t="s">
        <v>27</v>
      </c>
      <c r="H50" s="20" t="s">
        <v>72</v>
      </c>
      <c r="I50" s="17">
        <v>2017</v>
      </c>
      <c r="J50" s="21">
        <v>42816</v>
      </c>
      <c r="K50" s="21"/>
      <c r="L50" s="21"/>
      <c r="M50" s="17" t="s">
        <v>43</v>
      </c>
      <c r="N50" s="17"/>
      <c r="O50" s="22">
        <v>5044.04</v>
      </c>
      <c r="P50" s="22">
        <v>60528</v>
      </c>
      <c r="Q50" s="23">
        <v>43185.83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27.6" hidden="1" x14ac:dyDescent="0.3">
      <c r="A51" s="17">
        <v>4</v>
      </c>
      <c r="B51" s="18" t="s">
        <v>68</v>
      </c>
      <c r="C51" s="19">
        <v>6997469000123</v>
      </c>
      <c r="D51" s="18" t="s">
        <v>69</v>
      </c>
      <c r="E51" s="17" t="s">
        <v>70</v>
      </c>
      <c r="F51" s="17" t="s">
        <v>84</v>
      </c>
      <c r="G51" s="17" t="s">
        <v>27</v>
      </c>
      <c r="H51" s="20" t="s">
        <v>72</v>
      </c>
      <c r="I51" s="17">
        <v>2017</v>
      </c>
      <c r="J51" s="21">
        <v>42816</v>
      </c>
      <c r="K51" s="21" t="s">
        <v>43</v>
      </c>
      <c r="L51" s="21">
        <v>45006</v>
      </c>
      <c r="M51" s="17"/>
      <c r="N51" s="17" t="s">
        <v>43</v>
      </c>
      <c r="O51" s="22">
        <v>5044.04</v>
      </c>
      <c r="P51" s="22">
        <v>60528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hidden="1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88</v>
      </c>
      <c r="G52" s="17" t="s">
        <v>27</v>
      </c>
      <c r="H52" s="20" t="s">
        <v>89</v>
      </c>
      <c r="I52" s="17">
        <v>2017</v>
      </c>
      <c r="J52" s="21">
        <v>43009</v>
      </c>
      <c r="K52" s="21"/>
      <c r="L52" s="21">
        <v>43373</v>
      </c>
      <c r="M52" s="17"/>
      <c r="N52" s="17"/>
      <c r="O52" s="22">
        <v>6235.6</v>
      </c>
      <c r="P52" s="22">
        <v>74827.199999999997</v>
      </c>
      <c r="Q52" s="23">
        <v>9012.7999999999993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hidden="1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90</v>
      </c>
      <c r="G53" s="17" t="s">
        <v>27</v>
      </c>
      <c r="H53" s="20" t="s">
        <v>89</v>
      </c>
      <c r="I53" s="17">
        <v>2017</v>
      </c>
      <c r="J53" s="21">
        <v>43009</v>
      </c>
      <c r="K53" s="21"/>
      <c r="L53" s="21">
        <v>43373</v>
      </c>
      <c r="M53" s="17" t="s">
        <v>31</v>
      </c>
      <c r="N53" s="17"/>
      <c r="O53" s="22">
        <v>6235.6</v>
      </c>
      <c r="P53" s="22">
        <v>74827.199999999997</v>
      </c>
      <c r="Q53" s="23">
        <v>46845.03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hidden="1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91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31</v>
      </c>
      <c r="L54" s="21">
        <v>43738</v>
      </c>
      <c r="M54" s="17"/>
      <c r="N54" s="17" t="s">
        <v>31</v>
      </c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hidden="1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92</v>
      </c>
      <c r="G55" s="17" t="s">
        <v>27</v>
      </c>
      <c r="H55" s="20" t="s">
        <v>89</v>
      </c>
      <c r="I55" s="17">
        <v>2017</v>
      </c>
      <c r="J55" s="21">
        <v>43375</v>
      </c>
      <c r="K55" s="21" t="s">
        <v>33</v>
      </c>
      <c r="L55" s="21">
        <v>44104</v>
      </c>
      <c r="M55" s="17"/>
      <c r="N55" s="17"/>
      <c r="O55" s="22">
        <v>6460.51</v>
      </c>
      <c r="P55" s="22">
        <v>77526.12</v>
      </c>
      <c r="Q55" s="23">
        <v>9182.25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hidden="1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93</v>
      </c>
      <c r="G56" s="17" t="s">
        <v>27</v>
      </c>
      <c r="H56" s="20" t="s">
        <v>89</v>
      </c>
      <c r="I56" s="17">
        <v>2017</v>
      </c>
      <c r="J56" s="21">
        <v>43375</v>
      </c>
      <c r="K56" s="21"/>
      <c r="L56" s="21">
        <v>44104</v>
      </c>
      <c r="M56" s="17" t="s">
        <v>33</v>
      </c>
      <c r="N56" s="17"/>
      <c r="O56" s="22">
        <v>6460.51</v>
      </c>
      <c r="P56" s="22">
        <v>77526.12</v>
      </c>
      <c r="Q56" s="23">
        <v>51930.19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hidden="1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94</v>
      </c>
      <c r="G57" s="17" t="s">
        <v>27</v>
      </c>
      <c r="H57" s="20" t="s">
        <v>89</v>
      </c>
      <c r="I57" s="17">
        <v>2017</v>
      </c>
      <c r="J57" s="21">
        <v>43375</v>
      </c>
      <c r="K57" s="21" t="s">
        <v>37</v>
      </c>
      <c r="L57" s="21">
        <v>44469</v>
      </c>
      <c r="M57" s="17"/>
      <c r="N57" s="17"/>
      <c r="O57" s="22">
        <v>6460.51</v>
      </c>
      <c r="P57" s="22">
        <v>77526.12</v>
      </c>
      <c r="Q57" s="23" t="s">
        <v>34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hidden="1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95</v>
      </c>
      <c r="G58" s="17" t="s">
        <v>27</v>
      </c>
      <c r="H58" s="20" t="s">
        <v>89</v>
      </c>
      <c r="I58" s="17">
        <v>2017</v>
      </c>
      <c r="J58" s="21">
        <v>43375</v>
      </c>
      <c r="K58" s="21"/>
      <c r="L58" s="21">
        <v>44469</v>
      </c>
      <c r="M58" s="17" t="s">
        <v>37</v>
      </c>
      <c r="N58" s="17"/>
      <c r="O58" s="22">
        <v>6460.51</v>
      </c>
      <c r="P58" s="22">
        <v>77526.12</v>
      </c>
      <c r="Q58" s="23">
        <v>42939.77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hidden="1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96</v>
      </c>
      <c r="G59" s="17" t="s">
        <v>27</v>
      </c>
      <c r="H59" s="20" t="s">
        <v>89</v>
      </c>
      <c r="I59" s="17">
        <v>2017</v>
      </c>
      <c r="J59" s="21">
        <v>43375</v>
      </c>
      <c r="K59" s="21" t="s">
        <v>41</v>
      </c>
      <c r="L59" s="21">
        <v>44834</v>
      </c>
      <c r="M59" s="17"/>
      <c r="N59" s="17"/>
      <c r="O59" s="22">
        <v>6460.51</v>
      </c>
      <c r="P59" s="22">
        <v>77526.12</v>
      </c>
      <c r="Q59" s="23" t="s">
        <v>34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hidden="1" x14ac:dyDescent="0.3">
      <c r="A60" s="17">
        <v>5</v>
      </c>
      <c r="B60" s="18" t="s">
        <v>85</v>
      </c>
      <c r="C60" s="19">
        <v>2229787000193</v>
      </c>
      <c r="D60" s="18" t="s">
        <v>86</v>
      </c>
      <c r="E60" s="17" t="s">
        <v>87</v>
      </c>
      <c r="F60" s="17" t="s">
        <v>97</v>
      </c>
      <c r="G60" s="17" t="s">
        <v>27</v>
      </c>
      <c r="H60" s="20" t="s">
        <v>89</v>
      </c>
      <c r="I60" s="17">
        <v>2017</v>
      </c>
      <c r="J60" s="21">
        <v>43375</v>
      </c>
      <c r="K60" s="21"/>
      <c r="L60" s="21">
        <v>44834</v>
      </c>
      <c r="M60" s="17"/>
      <c r="N60" s="17"/>
      <c r="O60" s="22">
        <v>6460.51</v>
      </c>
      <c r="P60" s="22">
        <v>77526.12</v>
      </c>
      <c r="Q60" s="23">
        <v>30782.43</v>
      </c>
      <c r="R60" s="17" t="s">
        <v>73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hidden="1" x14ac:dyDescent="0.3">
      <c r="A61" s="17">
        <v>5</v>
      </c>
      <c r="B61" s="18" t="s">
        <v>85</v>
      </c>
      <c r="C61" s="19">
        <v>2229787000193</v>
      </c>
      <c r="D61" s="18" t="s">
        <v>86</v>
      </c>
      <c r="E61" s="17" t="s">
        <v>87</v>
      </c>
      <c r="F61" s="17" t="s">
        <v>98</v>
      </c>
      <c r="G61" s="17" t="s">
        <v>27</v>
      </c>
      <c r="H61" s="20" t="s">
        <v>89</v>
      </c>
      <c r="I61" s="17">
        <v>2017</v>
      </c>
      <c r="J61" s="21">
        <v>43375</v>
      </c>
      <c r="K61" s="21" t="s">
        <v>43</v>
      </c>
      <c r="L61" s="21">
        <v>45199</v>
      </c>
      <c r="M61" s="17"/>
      <c r="N61" s="17"/>
      <c r="O61" s="22">
        <v>6460.51</v>
      </c>
      <c r="P61" s="22">
        <v>77526.12</v>
      </c>
      <c r="Q61" s="23" t="s">
        <v>34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hidden="1" x14ac:dyDescent="0.3">
      <c r="A62" s="17">
        <v>5</v>
      </c>
      <c r="B62" s="18" t="s">
        <v>85</v>
      </c>
      <c r="C62" s="19">
        <v>2229787000193</v>
      </c>
      <c r="D62" s="18" t="s">
        <v>86</v>
      </c>
      <c r="E62" s="17" t="s">
        <v>87</v>
      </c>
      <c r="F62" s="17" t="s">
        <v>99</v>
      </c>
      <c r="G62" s="17" t="s">
        <v>27</v>
      </c>
      <c r="H62" s="20" t="s">
        <v>89</v>
      </c>
      <c r="I62" s="17">
        <v>2017</v>
      </c>
      <c r="J62" s="21">
        <v>43375</v>
      </c>
      <c r="K62" s="21"/>
      <c r="L62" s="21">
        <v>45199</v>
      </c>
      <c r="M62" s="17" t="s">
        <v>43</v>
      </c>
      <c r="N62" s="17"/>
      <c r="O62" s="22">
        <v>6460.51</v>
      </c>
      <c r="P62" s="22">
        <v>77526.12</v>
      </c>
      <c r="Q62" s="23">
        <v>30217.81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hidden="1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102</v>
      </c>
      <c r="G63" s="17" t="s">
        <v>27</v>
      </c>
      <c r="H63" s="20" t="s">
        <v>103</v>
      </c>
      <c r="I63" s="17">
        <v>2017</v>
      </c>
      <c r="J63" s="21">
        <v>43095</v>
      </c>
      <c r="K63" s="21"/>
      <c r="L63" s="21">
        <v>43094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hidden="1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104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31</v>
      </c>
      <c r="L64" s="21">
        <v>43459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hidden="1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105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/>
      <c r="M65" s="17" t="s">
        <v>31</v>
      </c>
      <c r="N65" s="17"/>
      <c r="O65" s="22">
        <v>6400</v>
      </c>
      <c r="P65" s="22">
        <v>76800</v>
      </c>
      <c r="Q65" s="23">
        <v>70400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hidden="1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106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33</v>
      </c>
      <c r="L66" s="21">
        <v>43824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hidden="1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107</v>
      </c>
      <c r="G67" s="17" t="s">
        <v>27</v>
      </c>
      <c r="H67" s="20" t="s">
        <v>103</v>
      </c>
      <c r="I67" s="17">
        <v>2017</v>
      </c>
      <c r="J67" s="21">
        <v>43095</v>
      </c>
      <c r="K67" s="21" t="s">
        <v>37</v>
      </c>
      <c r="L67" s="21">
        <v>44190</v>
      </c>
      <c r="M67" s="17"/>
      <c r="N67" s="17"/>
      <c r="O67" s="22">
        <v>6400</v>
      </c>
      <c r="P67" s="22">
        <v>76800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hidden="1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108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44555</v>
      </c>
      <c r="M68" s="17" t="s">
        <v>33</v>
      </c>
      <c r="N68" s="17"/>
      <c r="O68" s="22">
        <v>6400</v>
      </c>
      <c r="P68" s="22">
        <v>76800</v>
      </c>
      <c r="Q68" s="23">
        <v>76800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hidden="1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109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41</v>
      </c>
      <c r="L69" s="21">
        <v>44920</v>
      </c>
      <c r="M69" s="17"/>
      <c r="N69" s="17"/>
      <c r="O69" s="22">
        <v>6400</v>
      </c>
      <c r="P69" s="22">
        <v>76800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hidden="1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110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44920</v>
      </c>
      <c r="M70" s="17" t="s">
        <v>37</v>
      </c>
      <c r="N70" s="17"/>
      <c r="O70" s="22">
        <v>6400</v>
      </c>
      <c r="P70" s="22">
        <v>76800</v>
      </c>
      <c r="Q70" s="23">
        <v>76800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hidden="1" x14ac:dyDescent="0.3">
      <c r="A71" s="17">
        <v>6</v>
      </c>
      <c r="B71" s="18" t="s">
        <v>100</v>
      </c>
      <c r="C71" s="19">
        <v>15185122000177</v>
      </c>
      <c r="D71" s="18" t="s">
        <v>101</v>
      </c>
      <c r="E71" s="17">
        <v>132017</v>
      </c>
      <c r="F71" s="17" t="s">
        <v>111</v>
      </c>
      <c r="G71" s="17" t="s">
        <v>27</v>
      </c>
      <c r="H71" s="20" t="s">
        <v>103</v>
      </c>
      <c r="I71" s="17">
        <v>2017</v>
      </c>
      <c r="J71" s="21">
        <v>43095</v>
      </c>
      <c r="K71" s="21"/>
      <c r="L71" s="21">
        <v>44920</v>
      </c>
      <c r="M71" s="17"/>
      <c r="N71" s="17"/>
      <c r="O71" s="22">
        <v>6400</v>
      </c>
      <c r="P71" s="22">
        <v>76800</v>
      </c>
      <c r="Q71" s="23">
        <v>57600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hidden="1" x14ac:dyDescent="0.3">
      <c r="A72" s="17">
        <v>6</v>
      </c>
      <c r="B72" s="18" t="s">
        <v>100</v>
      </c>
      <c r="C72" s="19">
        <v>15185122000177</v>
      </c>
      <c r="D72" s="18" t="s">
        <v>101</v>
      </c>
      <c r="E72" s="17">
        <v>132017</v>
      </c>
      <c r="F72" s="17" t="s">
        <v>112</v>
      </c>
      <c r="G72" s="17" t="s">
        <v>27</v>
      </c>
      <c r="H72" s="20" t="s">
        <v>103</v>
      </c>
      <c r="I72" s="17">
        <v>2017</v>
      </c>
      <c r="J72" s="21">
        <v>43095</v>
      </c>
      <c r="K72" s="21" t="s">
        <v>43</v>
      </c>
      <c r="L72" s="21">
        <v>45285</v>
      </c>
      <c r="M72" s="17"/>
      <c r="N72" s="17"/>
      <c r="O72" s="22">
        <v>6400</v>
      </c>
      <c r="P72" s="22">
        <v>76800</v>
      </c>
      <c r="Q72" s="23"/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41.4" hidden="1" x14ac:dyDescent="0.3">
      <c r="A73" s="17">
        <v>6</v>
      </c>
      <c r="B73" s="18" t="s">
        <v>100</v>
      </c>
      <c r="C73" s="19">
        <v>15185122000177</v>
      </c>
      <c r="D73" s="18" t="s">
        <v>101</v>
      </c>
      <c r="E73" s="17">
        <v>132017</v>
      </c>
      <c r="F73" s="17" t="s">
        <v>113</v>
      </c>
      <c r="G73" s="17" t="s">
        <v>27</v>
      </c>
      <c r="H73" s="20" t="s">
        <v>103</v>
      </c>
      <c r="I73" s="17">
        <v>2017</v>
      </c>
      <c r="J73" s="21">
        <v>43095</v>
      </c>
      <c r="K73" s="21"/>
      <c r="L73" s="21">
        <v>45285</v>
      </c>
      <c r="M73" s="17" t="s">
        <v>114</v>
      </c>
      <c r="N73" s="17"/>
      <c r="O73" s="22">
        <v>6400</v>
      </c>
      <c r="P73" s="22">
        <v>76800</v>
      </c>
      <c r="Q73" s="23">
        <v>75733.33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hidden="1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118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43626</v>
      </c>
      <c r="M74" s="17"/>
      <c r="N74" s="17"/>
      <c r="O74" s="22">
        <v>1000</v>
      </c>
      <c r="P74" s="22">
        <v>12000</v>
      </c>
      <c r="Q74" s="23">
        <v>2012.16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hidden="1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120</v>
      </c>
      <c r="G75" s="17" t="s">
        <v>119</v>
      </c>
      <c r="H75" s="20" t="s">
        <v>72</v>
      </c>
      <c r="I75" s="17">
        <v>2018</v>
      </c>
      <c r="J75" s="21">
        <v>43262</v>
      </c>
      <c r="K75" s="21"/>
      <c r="L75" s="21">
        <v>43626</v>
      </c>
      <c r="M75" s="17" t="s">
        <v>31</v>
      </c>
      <c r="N75" s="17"/>
      <c r="O75" s="22">
        <v>1000</v>
      </c>
      <c r="P75" s="22">
        <v>12000</v>
      </c>
      <c r="Q75" s="23">
        <v>4334.1400000000003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hidden="1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121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31</v>
      </c>
      <c r="L76" s="21">
        <v>43992</v>
      </c>
      <c r="M76" s="17"/>
      <c r="N76" s="17" t="s">
        <v>31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hidden="1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122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43992</v>
      </c>
      <c r="M77" s="17" t="s">
        <v>33</v>
      </c>
      <c r="N77" s="17"/>
      <c r="O77" s="22">
        <v>627.11</v>
      </c>
      <c r="P77" s="22">
        <v>7525.37</v>
      </c>
      <c r="Q77" s="23">
        <v>222.01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hidden="1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123</v>
      </c>
      <c r="G78" s="17" t="s">
        <v>119</v>
      </c>
      <c r="H78" s="20" t="s">
        <v>72</v>
      </c>
      <c r="I78" s="17">
        <v>2018</v>
      </c>
      <c r="J78" s="21">
        <v>43262</v>
      </c>
      <c r="K78" s="21" t="s">
        <v>33</v>
      </c>
      <c r="L78" s="21">
        <v>44357</v>
      </c>
      <c r="M78" s="17"/>
      <c r="N78" s="17" t="s">
        <v>33</v>
      </c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hidden="1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124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37</v>
      </c>
      <c r="L79" s="21">
        <v>44722</v>
      </c>
      <c r="M79" s="17"/>
      <c r="N79" s="17" t="s">
        <v>37</v>
      </c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hidden="1" x14ac:dyDescent="0.3">
      <c r="A80" s="17">
        <v>7</v>
      </c>
      <c r="B80" s="18" t="s">
        <v>115</v>
      </c>
      <c r="C80" s="19">
        <v>126621000116</v>
      </c>
      <c r="D80" s="18" t="s">
        <v>116</v>
      </c>
      <c r="E80" s="17" t="s">
        <v>117</v>
      </c>
      <c r="F80" s="17" t="s">
        <v>125</v>
      </c>
      <c r="G80" s="17" t="s">
        <v>119</v>
      </c>
      <c r="H80" s="20" t="s">
        <v>72</v>
      </c>
      <c r="I80" s="17">
        <v>2018</v>
      </c>
      <c r="J80" s="21">
        <v>43262</v>
      </c>
      <c r="K80" s="21"/>
      <c r="L80" s="21">
        <v>44722</v>
      </c>
      <c r="M80" s="17" t="s">
        <v>37</v>
      </c>
      <c r="N80" s="17"/>
      <c r="O80" s="22">
        <v>627.11</v>
      </c>
      <c r="P80" s="22">
        <v>7525.37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hidden="1" x14ac:dyDescent="0.3">
      <c r="A81" s="17">
        <v>7</v>
      </c>
      <c r="B81" s="18" t="s">
        <v>115</v>
      </c>
      <c r="C81" s="19">
        <v>126621000116</v>
      </c>
      <c r="D81" s="18" t="s">
        <v>116</v>
      </c>
      <c r="E81" s="17" t="s">
        <v>117</v>
      </c>
      <c r="F81" s="17" t="s">
        <v>126</v>
      </c>
      <c r="G81" s="17" t="s">
        <v>119</v>
      </c>
      <c r="H81" s="20" t="s">
        <v>72</v>
      </c>
      <c r="I81" s="17">
        <v>2018</v>
      </c>
      <c r="J81" s="21">
        <v>43262</v>
      </c>
      <c r="K81" s="21"/>
      <c r="L81" s="21">
        <v>44722</v>
      </c>
      <c r="M81" s="17" t="s">
        <v>37</v>
      </c>
      <c r="N81" s="17"/>
      <c r="O81" s="22">
        <v>627.11</v>
      </c>
      <c r="P81" s="22">
        <v>7525.37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hidden="1" x14ac:dyDescent="0.3">
      <c r="A82" s="17">
        <v>7</v>
      </c>
      <c r="B82" s="18" t="s">
        <v>115</v>
      </c>
      <c r="C82" s="19">
        <v>126621000116</v>
      </c>
      <c r="D82" s="18" t="s">
        <v>116</v>
      </c>
      <c r="E82" s="17" t="s">
        <v>117</v>
      </c>
      <c r="F82" s="17" t="s">
        <v>127</v>
      </c>
      <c r="G82" s="17" t="s">
        <v>119</v>
      </c>
      <c r="H82" s="20" t="s">
        <v>72</v>
      </c>
      <c r="I82" s="17">
        <v>2018</v>
      </c>
      <c r="J82" s="21">
        <v>43262</v>
      </c>
      <c r="K82" s="21" t="s">
        <v>41</v>
      </c>
      <c r="L82" s="21">
        <v>45087</v>
      </c>
      <c r="M82" s="17"/>
      <c r="N82" s="17"/>
      <c r="O82" s="22">
        <v>627.11</v>
      </c>
      <c r="P82" s="22">
        <v>7525.37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41.4" hidden="1" x14ac:dyDescent="0.3">
      <c r="A83" s="17">
        <v>8</v>
      </c>
      <c r="B83" s="18" t="s">
        <v>115</v>
      </c>
      <c r="C83" s="19">
        <v>126621000116</v>
      </c>
      <c r="D83" s="18" t="s">
        <v>116</v>
      </c>
      <c r="E83" s="17" t="s">
        <v>128</v>
      </c>
      <c r="F83" s="17" t="s">
        <v>129</v>
      </c>
      <c r="G83" s="17" t="s">
        <v>27</v>
      </c>
      <c r="H83" s="20" t="s">
        <v>130</v>
      </c>
      <c r="I83" s="17">
        <v>2023</v>
      </c>
      <c r="J83" s="21">
        <v>45088</v>
      </c>
      <c r="K83" s="21"/>
      <c r="L83" s="21">
        <v>45453</v>
      </c>
      <c r="M83" s="17"/>
      <c r="N83" s="17"/>
      <c r="O83" s="22">
        <v>627.11</v>
      </c>
      <c r="P83" s="22">
        <v>7525.37</v>
      </c>
      <c r="Q83" s="23">
        <v>0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41.4" x14ac:dyDescent="0.3">
      <c r="A84" s="17">
        <v>8</v>
      </c>
      <c r="B84" s="18" t="s">
        <v>115</v>
      </c>
      <c r="C84" s="19">
        <v>126621000116</v>
      </c>
      <c r="D84" s="18" t="s">
        <v>116</v>
      </c>
      <c r="E84" s="17" t="s">
        <v>128</v>
      </c>
      <c r="F84" s="17" t="s">
        <v>324</v>
      </c>
      <c r="G84" s="17" t="s">
        <v>27</v>
      </c>
      <c r="H84" s="20" t="s">
        <v>130</v>
      </c>
      <c r="I84" s="17">
        <v>2023</v>
      </c>
      <c r="J84" s="21">
        <v>45088</v>
      </c>
      <c r="K84" s="21"/>
      <c r="L84" s="21">
        <v>45453</v>
      </c>
      <c r="M84" s="17" t="s">
        <v>31</v>
      </c>
      <c r="N84" s="17"/>
      <c r="O84" s="22">
        <v>627.11</v>
      </c>
      <c r="P84" s="22">
        <v>7525.37</v>
      </c>
      <c r="Q84" s="23">
        <v>398.37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hidden="1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134</v>
      </c>
      <c r="G85" s="17" t="s">
        <v>27</v>
      </c>
      <c r="H85" s="20" t="s">
        <v>135</v>
      </c>
      <c r="I85" s="17">
        <v>2018</v>
      </c>
      <c r="J85" s="21">
        <v>43341</v>
      </c>
      <c r="K85" s="21"/>
      <c r="L85" s="21">
        <v>43705</v>
      </c>
      <c r="M85" s="17"/>
      <c r="N85" s="17"/>
      <c r="O85" s="22">
        <v>6249.3</v>
      </c>
      <c r="P85" s="22">
        <v>74991.600000000006</v>
      </c>
      <c r="Q85" s="23">
        <v>24580.560000000001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hidden="1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136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43705</v>
      </c>
      <c r="M86" s="17" t="s">
        <v>31</v>
      </c>
      <c r="N86" s="17"/>
      <c r="O86" s="22">
        <v>6249.3</v>
      </c>
      <c r="P86" s="22">
        <v>74991.600000000006</v>
      </c>
      <c r="Q86" s="23">
        <v>79451.22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hidden="1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137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31</v>
      </c>
      <c r="L87" s="21">
        <v>44071</v>
      </c>
      <c r="M87" s="17"/>
      <c r="N87" s="17" t="s">
        <v>31</v>
      </c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hidden="1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138</v>
      </c>
      <c r="G88" s="17" t="s">
        <v>27</v>
      </c>
      <c r="H88" s="20" t="s">
        <v>135</v>
      </c>
      <c r="I88" s="17">
        <v>2018</v>
      </c>
      <c r="J88" s="21">
        <v>43341</v>
      </c>
      <c r="K88" s="21" t="s">
        <v>31</v>
      </c>
      <c r="L88" s="21">
        <v>44071</v>
      </c>
      <c r="M88" s="17"/>
      <c r="N88" s="17" t="s">
        <v>31</v>
      </c>
      <c r="O88" s="22">
        <v>6654.72</v>
      </c>
      <c r="P88" s="22">
        <v>79856.639999999999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hidden="1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139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44071</v>
      </c>
      <c r="M89" s="17" t="s">
        <v>33</v>
      </c>
      <c r="N89" s="17"/>
      <c r="O89" s="22">
        <v>6654.72</v>
      </c>
      <c r="P89" s="22">
        <v>79856.639999999999</v>
      </c>
      <c r="Q89" s="23">
        <v>79856.639999999999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hidden="1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140</v>
      </c>
      <c r="G90" s="17" t="s">
        <v>27</v>
      </c>
      <c r="H90" s="20" t="s">
        <v>135</v>
      </c>
      <c r="I90" s="17">
        <v>2018</v>
      </c>
      <c r="J90" s="21">
        <v>43341</v>
      </c>
      <c r="K90" s="21" t="s">
        <v>33</v>
      </c>
      <c r="L90" s="21">
        <v>44436</v>
      </c>
      <c r="M90" s="17"/>
      <c r="N90" s="17"/>
      <c r="O90" s="22">
        <v>6654.72</v>
      </c>
      <c r="P90" s="22">
        <v>79856.639999999999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hidden="1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141</v>
      </c>
      <c r="G91" s="17" t="s">
        <v>27</v>
      </c>
      <c r="H91" s="20" t="s">
        <v>135</v>
      </c>
      <c r="I91" s="17">
        <v>2018</v>
      </c>
      <c r="J91" s="21">
        <v>43341</v>
      </c>
      <c r="K91" s="21"/>
      <c r="L91" s="21">
        <v>44436</v>
      </c>
      <c r="M91" s="17" t="s">
        <v>37</v>
      </c>
      <c r="N91" s="17"/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hidden="1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142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44436</v>
      </c>
      <c r="M92" s="17" t="s">
        <v>41</v>
      </c>
      <c r="N92" s="17"/>
      <c r="O92" s="22">
        <v>7296.54</v>
      </c>
      <c r="P92" s="22">
        <v>87558.48</v>
      </c>
      <c r="Q92" s="23">
        <v>87517.29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hidden="1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143</v>
      </c>
      <c r="G93" s="17" t="s">
        <v>27</v>
      </c>
      <c r="H93" s="20" t="s">
        <v>135</v>
      </c>
      <c r="I93" s="17">
        <v>2018</v>
      </c>
      <c r="J93" s="21">
        <v>43341</v>
      </c>
      <c r="K93" s="21"/>
      <c r="L93" s="21">
        <v>44436</v>
      </c>
      <c r="M93" s="17" t="s">
        <v>43</v>
      </c>
      <c r="N93" s="17"/>
      <c r="O93" s="22">
        <v>7296.54</v>
      </c>
      <c r="P93" s="22">
        <v>87558.48</v>
      </c>
      <c r="Q93" s="23">
        <v>3193.35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hidden="1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144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37</v>
      </c>
      <c r="L94" s="21">
        <v>44801</v>
      </c>
      <c r="M94" s="17"/>
      <c r="N94" s="17" t="s">
        <v>37</v>
      </c>
      <c r="O94" s="22">
        <v>7296.54</v>
      </c>
      <c r="P94" s="22">
        <v>87558.48</v>
      </c>
      <c r="Q94" s="23" t="s">
        <v>34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27.6" hidden="1" x14ac:dyDescent="0.3">
      <c r="A95" s="17">
        <v>9</v>
      </c>
      <c r="B95" s="18" t="s">
        <v>131</v>
      </c>
      <c r="C95" s="19">
        <v>11788943000147</v>
      </c>
      <c r="D95" s="18" t="s">
        <v>132</v>
      </c>
      <c r="E95" s="17" t="s">
        <v>133</v>
      </c>
      <c r="F95" s="17" t="s">
        <v>145</v>
      </c>
      <c r="G95" s="17" t="s">
        <v>27</v>
      </c>
      <c r="H95" s="20" t="s">
        <v>135</v>
      </c>
      <c r="I95" s="17">
        <v>2018</v>
      </c>
      <c r="J95" s="21">
        <v>43341</v>
      </c>
      <c r="K95" s="21"/>
      <c r="L95" s="21">
        <v>44801</v>
      </c>
      <c r="M95" s="17"/>
      <c r="N95" s="17"/>
      <c r="O95" s="22">
        <v>7296.54</v>
      </c>
      <c r="P95" s="22">
        <v>87558.48</v>
      </c>
      <c r="Q95" s="23">
        <v>80046.899999999994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27.6" hidden="1" x14ac:dyDescent="0.3">
      <c r="A96" s="17">
        <v>9</v>
      </c>
      <c r="B96" s="18" t="s">
        <v>131</v>
      </c>
      <c r="C96" s="19">
        <v>11788943000147</v>
      </c>
      <c r="D96" s="18" t="s">
        <v>132</v>
      </c>
      <c r="E96" s="17" t="s">
        <v>133</v>
      </c>
      <c r="F96" s="17" t="s">
        <v>146</v>
      </c>
      <c r="G96" s="17" t="s">
        <v>27</v>
      </c>
      <c r="H96" s="20" t="s">
        <v>135</v>
      </c>
      <c r="I96" s="17">
        <v>2018</v>
      </c>
      <c r="J96" s="21">
        <v>43341</v>
      </c>
      <c r="K96" s="21" t="s">
        <v>41</v>
      </c>
      <c r="L96" s="21">
        <v>45166</v>
      </c>
      <c r="M96" s="17"/>
      <c r="N96" s="17" t="s">
        <v>41</v>
      </c>
      <c r="O96" s="22">
        <v>8004.78</v>
      </c>
      <c r="P96" s="22">
        <v>96057.36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27.6" hidden="1" x14ac:dyDescent="0.3">
      <c r="A97" s="17">
        <v>9</v>
      </c>
      <c r="B97" s="18" t="s">
        <v>131</v>
      </c>
      <c r="C97" s="19">
        <v>11788943000147</v>
      </c>
      <c r="D97" s="18" t="s">
        <v>132</v>
      </c>
      <c r="E97" s="17" t="s">
        <v>133</v>
      </c>
      <c r="F97" s="17" t="s">
        <v>147</v>
      </c>
      <c r="G97" s="17" t="s">
        <v>27</v>
      </c>
      <c r="H97" s="20" t="s">
        <v>135</v>
      </c>
      <c r="I97" s="17">
        <v>2018</v>
      </c>
      <c r="J97" s="21">
        <v>43341</v>
      </c>
      <c r="K97" s="21" t="s">
        <v>41</v>
      </c>
      <c r="L97" s="21">
        <v>45166</v>
      </c>
      <c r="M97" s="17"/>
      <c r="N97" s="17" t="s">
        <v>41</v>
      </c>
      <c r="O97" s="22">
        <v>8584.2000000000007</v>
      </c>
      <c r="P97" s="22">
        <f>O97*12</f>
        <v>103010.40000000001</v>
      </c>
      <c r="Q97" s="23">
        <v>68091.490000000005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hidden="1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151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43950</v>
      </c>
      <c r="M98" s="17"/>
      <c r="N98" s="17"/>
      <c r="O98" s="22">
        <v>2945.6</v>
      </c>
      <c r="P98" s="22">
        <v>35347.24</v>
      </c>
      <c r="Q98" s="23">
        <v>14689.75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hidden="1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152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31</v>
      </c>
      <c r="L99" s="21">
        <v>44315</v>
      </c>
      <c r="M99" s="17"/>
      <c r="N99" s="17"/>
      <c r="O99" s="22">
        <v>2945.6</v>
      </c>
      <c r="P99" s="22">
        <v>35347.24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hidden="1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153</v>
      </c>
      <c r="G100" s="17" t="s">
        <v>27</v>
      </c>
      <c r="H100" s="20" t="s">
        <v>28</v>
      </c>
      <c r="I100" s="17">
        <v>2019</v>
      </c>
      <c r="J100" s="21">
        <v>43585</v>
      </c>
      <c r="K100" s="21"/>
      <c r="L100" s="21">
        <v>44315</v>
      </c>
      <c r="M100" s="17" t="s">
        <v>31</v>
      </c>
      <c r="N100" s="17"/>
      <c r="O100" s="22">
        <v>2945.6</v>
      </c>
      <c r="P100" s="22">
        <v>35347.24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hidden="1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154</v>
      </c>
      <c r="G101" s="17" t="s">
        <v>27</v>
      </c>
      <c r="H101" s="20" t="s">
        <v>28</v>
      </c>
      <c r="I101" s="17">
        <v>2019</v>
      </c>
      <c r="J101" s="21">
        <v>43585</v>
      </c>
      <c r="K101" s="21"/>
      <c r="L101" s="21">
        <v>44315</v>
      </c>
      <c r="M101" s="17" t="s">
        <v>33</v>
      </c>
      <c r="N101" s="17"/>
      <c r="O101" s="22">
        <v>2945.6</v>
      </c>
      <c r="P101" s="22">
        <v>35347.24</v>
      </c>
      <c r="Q101" s="23" t="s">
        <v>34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82.8" hidden="1" x14ac:dyDescent="0.3">
      <c r="A102" s="17">
        <v>10</v>
      </c>
      <c r="B102" s="18" t="s">
        <v>148</v>
      </c>
      <c r="C102" s="19">
        <v>5045317000168</v>
      </c>
      <c r="D102" s="18" t="s">
        <v>149</v>
      </c>
      <c r="E102" s="17" t="s">
        <v>150</v>
      </c>
      <c r="F102" s="17" t="s">
        <v>155</v>
      </c>
      <c r="G102" s="17" t="s">
        <v>27</v>
      </c>
      <c r="H102" s="20" t="s">
        <v>28</v>
      </c>
      <c r="I102" s="17">
        <v>2019</v>
      </c>
      <c r="J102" s="21">
        <v>43585</v>
      </c>
      <c r="K102" s="21" t="s">
        <v>33</v>
      </c>
      <c r="L102" s="21">
        <v>44680</v>
      </c>
      <c r="M102" s="17"/>
      <c r="N102" s="17" t="s">
        <v>33</v>
      </c>
      <c r="O102" s="22">
        <v>1500</v>
      </c>
      <c r="P102" s="22">
        <v>18000</v>
      </c>
      <c r="Q102" s="23" t="s">
        <v>34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82.8" hidden="1" x14ac:dyDescent="0.3">
      <c r="A103" s="17">
        <v>10</v>
      </c>
      <c r="B103" s="18" t="s">
        <v>148</v>
      </c>
      <c r="C103" s="19">
        <v>5045317000168</v>
      </c>
      <c r="D103" s="18" t="s">
        <v>149</v>
      </c>
      <c r="E103" s="17" t="s">
        <v>150</v>
      </c>
      <c r="F103" s="17" t="s">
        <v>156</v>
      </c>
      <c r="G103" s="17" t="s">
        <v>27</v>
      </c>
      <c r="H103" s="20" t="s">
        <v>28</v>
      </c>
      <c r="I103" s="17">
        <v>2019</v>
      </c>
      <c r="J103" s="21">
        <v>43585</v>
      </c>
      <c r="K103" s="21" t="s">
        <v>37</v>
      </c>
      <c r="L103" s="21">
        <v>45045</v>
      </c>
      <c r="M103" s="17"/>
      <c r="N103" s="17"/>
      <c r="O103" s="22">
        <v>1500</v>
      </c>
      <c r="P103" s="22">
        <v>18000</v>
      </c>
      <c r="Q103" s="23" t="s">
        <v>34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82.8" hidden="1" x14ac:dyDescent="0.3">
      <c r="A104" s="17">
        <v>10</v>
      </c>
      <c r="B104" s="18" t="s">
        <v>148</v>
      </c>
      <c r="C104" s="19">
        <v>5045317000168</v>
      </c>
      <c r="D104" s="18" t="s">
        <v>149</v>
      </c>
      <c r="E104" s="17" t="s">
        <v>150</v>
      </c>
      <c r="F104" s="17" t="s">
        <v>157</v>
      </c>
      <c r="G104" s="17" t="s">
        <v>27</v>
      </c>
      <c r="H104" s="20" t="s">
        <v>28</v>
      </c>
      <c r="I104" s="17">
        <v>2019</v>
      </c>
      <c r="J104" s="21">
        <v>43585</v>
      </c>
      <c r="K104" s="21" t="s">
        <v>37</v>
      </c>
      <c r="L104" s="21">
        <v>45045</v>
      </c>
      <c r="M104" s="17"/>
      <c r="N104" s="17"/>
      <c r="O104" s="22">
        <v>1500</v>
      </c>
      <c r="P104" s="22">
        <v>18000</v>
      </c>
      <c r="Q104" s="23">
        <v>0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hidden="1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161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43972</v>
      </c>
      <c r="M105" s="17"/>
      <c r="N105" s="17"/>
      <c r="O105" s="22">
        <v>2500</v>
      </c>
      <c r="P105" s="22">
        <v>30000</v>
      </c>
      <c r="Q105" s="23">
        <v>18333.330000000002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hidden="1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162</v>
      </c>
      <c r="G106" s="17" t="s">
        <v>27</v>
      </c>
      <c r="H106" s="20" t="s">
        <v>72</v>
      </c>
      <c r="I106" s="17">
        <v>2019</v>
      </c>
      <c r="J106" s="21">
        <v>43607</v>
      </c>
      <c r="K106" s="21"/>
      <c r="L106" s="21">
        <v>43972</v>
      </c>
      <c r="M106" s="17" t="s">
        <v>31</v>
      </c>
      <c r="N106" s="17"/>
      <c r="O106" s="22">
        <v>2500</v>
      </c>
      <c r="P106" s="22">
        <v>30000</v>
      </c>
      <c r="Q106" s="23">
        <v>29916.67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hidden="1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163</v>
      </c>
      <c r="G107" s="17" t="s">
        <v>27</v>
      </c>
      <c r="H107" s="20" t="s">
        <v>72</v>
      </c>
      <c r="I107" s="17">
        <v>2019</v>
      </c>
      <c r="J107" s="21">
        <v>43607</v>
      </c>
      <c r="K107" s="21" t="s">
        <v>31</v>
      </c>
      <c r="L107" s="21">
        <v>44337</v>
      </c>
      <c r="M107" s="17"/>
      <c r="N107" s="17"/>
      <c r="O107" s="22">
        <v>2500</v>
      </c>
      <c r="P107" s="22">
        <v>30000</v>
      </c>
      <c r="Q107" s="23" t="s">
        <v>34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hidden="1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164</v>
      </c>
      <c r="G108" s="17" t="s">
        <v>27</v>
      </c>
      <c r="H108" s="20" t="s">
        <v>72</v>
      </c>
      <c r="I108" s="17">
        <v>2019</v>
      </c>
      <c r="J108" s="21">
        <v>43607</v>
      </c>
      <c r="K108" s="21"/>
      <c r="L108" s="21">
        <v>44337</v>
      </c>
      <c r="M108" s="17" t="s">
        <v>33</v>
      </c>
      <c r="N108" s="17"/>
      <c r="O108" s="22">
        <v>2500</v>
      </c>
      <c r="P108" s="22">
        <v>30000</v>
      </c>
      <c r="Q108" s="23">
        <v>30000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hidden="1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165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33</v>
      </c>
      <c r="L109" s="21">
        <v>44702</v>
      </c>
      <c r="M109" s="17"/>
      <c r="N109" s="17"/>
      <c r="O109" s="22">
        <v>2500</v>
      </c>
      <c r="P109" s="22">
        <v>30000</v>
      </c>
      <c r="Q109" s="23" t="s">
        <v>34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hidden="1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166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44702</v>
      </c>
      <c r="M110" s="17" t="s">
        <v>37</v>
      </c>
      <c r="N110" s="17"/>
      <c r="O110" s="22">
        <v>2500</v>
      </c>
      <c r="P110" s="22">
        <v>30000</v>
      </c>
      <c r="Q110" s="23">
        <v>25000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41.4" hidden="1" x14ac:dyDescent="0.3">
      <c r="A111" s="17">
        <v>11</v>
      </c>
      <c r="B111" s="18" t="s">
        <v>158</v>
      </c>
      <c r="C111" s="19">
        <v>15026942000116</v>
      </c>
      <c r="D111" s="18" t="s">
        <v>159</v>
      </c>
      <c r="E111" s="17" t="s">
        <v>160</v>
      </c>
      <c r="F111" s="17" t="s">
        <v>167</v>
      </c>
      <c r="G111" s="17" t="s">
        <v>27</v>
      </c>
      <c r="H111" s="20" t="s">
        <v>72</v>
      </c>
      <c r="I111" s="17">
        <v>2019</v>
      </c>
      <c r="J111" s="21">
        <v>43607</v>
      </c>
      <c r="K111" s="21" t="s">
        <v>37</v>
      </c>
      <c r="L111" s="21">
        <v>45067</v>
      </c>
      <c r="M111" s="17"/>
      <c r="N111" s="17"/>
      <c r="O111" s="22">
        <v>2500</v>
      </c>
      <c r="P111" s="22">
        <v>30000</v>
      </c>
      <c r="Q111" s="23" t="s">
        <v>34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41.4" hidden="1" x14ac:dyDescent="0.3">
      <c r="A112" s="17">
        <v>11</v>
      </c>
      <c r="B112" s="18" t="s">
        <v>158</v>
      </c>
      <c r="C112" s="19">
        <v>15026942000116</v>
      </c>
      <c r="D112" s="18" t="s">
        <v>159</v>
      </c>
      <c r="E112" s="17" t="s">
        <v>160</v>
      </c>
      <c r="F112" s="17" t="s">
        <v>168</v>
      </c>
      <c r="G112" s="17" t="s">
        <v>27</v>
      </c>
      <c r="H112" s="20" t="s">
        <v>72</v>
      </c>
      <c r="I112" s="17">
        <v>2019</v>
      </c>
      <c r="J112" s="21">
        <v>43607</v>
      </c>
      <c r="K112" s="21" t="s">
        <v>41</v>
      </c>
      <c r="L112" s="21">
        <v>45433</v>
      </c>
      <c r="M112" s="17"/>
      <c r="N112" s="17" t="s">
        <v>41</v>
      </c>
      <c r="O112" s="22">
        <v>2644.36</v>
      </c>
      <c r="P112" s="22">
        <v>31732.32</v>
      </c>
      <c r="Q112" s="23">
        <v>31587.960000000003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41.4" x14ac:dyDescent="0.3">
      <c r="A113" s="17">
        <v>11</v>
      </c>
      <c r="B113" s="18" t="s">
        <v>158</v>
      </c>
      <c r="C113" s="19">
        <v>15026942000116</v>
      </c>
      <c r="D113" s="18" t="s">
        <v>159</v>
      </c>
      <c r="E113" s="17" t="s">
        <v>160</v>
      </c>
      <c r="F113" s="17" t="s">
        <v>325</v>
      </c>
      <c r="G113" s="17" t="s">
        <v>27</v>
      </c>
      <c r="H113" s="20" t="s">
        <v>72</v>
      </c>
      <c r="I113" s="17">
        <v>2019</v>
      </c>
      <c r="J113" s="21">
        <v>43607</v>
      </c>
      <c r="K113" s="21"/>
      <c r="L113" s="21">
        <v>45433</v>
      </c>
      <c r="M113" s="17" t="s">
        <v>41</v>
      </c>
      <c r="N113" s="17"/>
      <c r="O113" s="22">
        <v>2644.36</v>
      </c>
      <c r="P113" s="22">
        <v>31732.32</v>
      </c>
      <c r="Q113" s="23">
        <v>12428.49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hidden="1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172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2783.15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hidden="1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173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31</v>
      </c>
      <c r="N115" s="17"/>
      <c r="O115" s="22">
        <v>3735</v>
      </c>
      <c r="P115" s="22">
        <v>44820</v>
      </c>
      <c r="Q115" s="23">
        <v>9444.15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hidden="1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173</v>
      </c>
      <c r="G116" s="17" t="s">
        <v>27</v>
      </c>
      <c r="H116" s="20" t="s">
        <v>135</v>
      </c>
      <c r="I116" s="17">
        <v>2020</v>
      </c>
      <c r="J116" s="21">
        <v>44053</v>
      </c>
      <c r="K116" s="21"/>
      <c r="L116" s="21">
        <v>45147</v>
      </c>
      <c r="M116" s="17" t="s">
        <v>33</v>
      </c>
      <c r="N116" s="17"/>
      <c r="O116" s="22">
        <v>3735</v>
      </c>
      <c r="P116" s="22">
        <v>44820</v>
      </c>
      <c r="Q116" s="23">
        <v>9444.15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hidden="1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174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45147</v>
      </c>
      <c r="M117" s="17"/>
      <c r="N117" s="17"/>
      <c r="O117" s="22">
        <v>3735</v>
      </c>
      <c r="P117" s="22">
        <v>44820</v>
      </c>
      <c r="Q117" s="23">
        <v>10308.67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96.6" hidden="1" x14ac:dyDescent="0.3">
      <c r="A118" s="17">
        <v>12</v>
      </c>
      <c r="B118" s="18" t="s">
        <v>169</v>
      </c>
      <c r="C118" s="19">
        <v>41057324000143</v>
      </c>
      <c r="D118" s="18" t="s">
        <v>170</v>
      </c>
      <c r="E118" s="17" t="s">
        <v>171</v>
      </c>
      <c r="F118" s="17" t="s">
        <v>174</v>
      </c>
      <c r="G118" s="17" t="s">
        <v>27</v>
      </c>
      <c r="H118" s="20" t="s">
        <v>135</v>
      </c>
      <c r="I118" s="17">
        <v>2020</v>
      </c>
      <c r="J118" s="21">
        <v>44053</v>
      </c>
      <c r="K118" s="21"/>
      <c r="L118" s="21">
        <v>45147</v>
      </c>
      <c r="M118" s="17" t="s">
        <v>37</v>
      </c>
      <c r="N118" s="17"/>
      <c r="O118" s="22">
        <v>3735</v>
      </c>
      <c r="P118" s="22">
        <v>44820</v>
      </c>
      <c r="Q118" s="23">
        <v>10308.67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96.6" hidden="1" x14ac:dyDescent="0.3">
      <c r="A119" s="17">
        <v>12</v>
      </c>
      <c r="B119" s="18" t="s">
        <v>169</v>
      </c>
      <c r="C119" s="19">
        <v>41057324000143</v>
      </c>
      <c r="D119" s="18" t="s">
        <v>170</v>
      </c>
      <c r="E119" s="17" t="s">
        <v>171</v>
      </c>
      <c r="F119" s="17" t="s">
        <v>308</v>
      </c>
      <c r="G119" s="17" t="s">
        <v>27</v>
      </c>
      <c r="H119" s="20" t="s">
        <v>135</v>
      </c>
      <c r="I119" s="17">
        <v>2020</v>
      </c>
      <c r="J119" s="21">
        <v>44053</v>
      </c>
      <c r="K119" s="21" t="s">
        <v>31</v>
      </c>
      <c r="L119" s="21">
        <v>45513</v>
      </c>
      <c r="M119" s="17"/>
      <c r="N119" s="17" t="s">
        <v>31</v>
      </c>
      <c r="O119" s="22">
        <f>P119/12</f>
        <v>1292.7</v>
      </c>
      <c r="P119" s="22">
        <v>15512.4</v>
      </c>
      <c r="Q119" s="23">
        <v>11070.150000000001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96.6" x14ac:dyDescent="0.3">
      <c r="A120" s="17">
        <v>12</v>
      </c>
      <c r="B120" s="18" t="s">
        <v>169</v>
      </c>
      <c r="C120" s="19">
        <v>41057324000143</v>
      </c>
      <c r="D120" s="18" t="s">
        <v>170</v>
      </c>
      <c r="E120" s="17" t="s">
        <v>171</v>
      </c>
      <c r="F120" s="17" t="s">
        <v>353</v>
      </c>
      <c r="G120" s="17" t="s">
        <v>27</v>
      </c>
      <c r="H120" s="20" t="s">
        <v>135</v>
      </c>
      <c r="I120" s="17">
        <v>2020</v>
      </c>
      <c r="J120" s="21">
        <v>44053</v>
      </c>
      <c r="K120" s="21"/>
      <c r="L120" s="21">
        <v>45513</v>
      </c>
      <c r="M120" s="17" t="s">
        <v>41</v>
      </c>
      <c r="N120" s="17"/>
      <c r="O120" s="22">
        <f>P120/12</f>
        <v>1292.7</v>
      </c>
      <c r="P120" s="22">
        <v>15512.4</v>
      </c>
      <c r="Q120" s="23">
        <v>4748.26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96.6" x14ac:dyDescent="0.3">
      <c r="A121" s="17">
        <v>12</v>
      </c>
      <c r="B121" s="18" t="s">
        <v>169</v>
      </c>
      <c r="C121" s="19">
        <v>41057324000143</v>
      </c>
      <c r="D121" s="18" t="s">
        <v>170</v>
      </c>
      <c r="E121" s="17" t="s">
        <v>171</v>
      </c>
      <c r="F121" s="17" t="s">
        <v>370</v>
      </c>
      <c r="G121" s="17" t="s">
        <v>27</v>
      </c>
      <c r="H121" s="20" t="s">
        <v>135</v>
      </c>
      <c r="I121" s="17">
        <v>2020</v>
      </c>
      <c r="J121" s="21">
        <v>44053</v>
      </c>
      <c r="K121" s="21" t="s">
        <v>33</v>
      </c>
      <c r="L121" s="21">
        <v>45605</v>
      </c>
      <c r="M121" s="17"/>
      <c r="N121" s="17"/>
      <c r="O121" s="22">
        <f>P121/12</f>
        <v>1292.7</v>
      </c>
      <c r="P121" s="22">
        <v>15512.4</v>
      </c>
      <c r="Q121" s="23">
        <v>0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hidden="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177</v>
      </c>
      <c r="G122" s="17" t="s">
        <v>27</v>
      </c>
      <c r="H122" s="20" t="s">
        <v>130</v>
      </c>
      <c r="I122" s="17">
        <v>2020</v>
      </c>
      <c r="J122" s="21">
        <v>44078</v>
      </c>
      <c r="K122" s="21"/>
      <c r="L122" s="21">
        <v>44442</v>
      </c>
      <c r="M122" s="17"/>
      <c r="N122" s="17"/>
      <c r="O122" s="22">
        <v>1636</v>
      </c>
      <c r="P122" s="22">
        <v>19632</v>
      </c>
      <c r="Q122" s="23">
        <v>2651.12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hidden="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178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44807</v>
      </c>
      <c r="M123" s="17" t="s">
        <v>31</v>
      </c>
      <c r="N123" s="17"/>
      <c r="O123" s="22">
        <v>1636</v>
      </c>
      <c r="P123" s="22">
        <v>19632</v>
      </c>
      <c r="Q123" s="23">
        <v>5419.92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hidden="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179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31</v>
      </c>
      <c r="L124" s="21">
        <v>44807</v>
      </c>
      <c r="M124" s="17"/>
      <c r="N124" s="17"/>
      <c r="O124" s="22">
        <v>1636</v>
      </c>
      <c r="P124" s="22">
        <v>19632</v>
      </c>
      <c r="Q124" s="23">
        <v>7049.99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hidden="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180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44807</v>
      </c>
      <c r="M125" s="17" t="s">
        <v>33</v>
      </c>
      <c r="N125" s="17"/>
      <c r="O125" s="22">
        <v>1636</v>
      </c>
      <c r="P125" s="22">
        <v>19632</v>
      </c>
      <c r="Q125" s="23">
        <v>10713.54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hidden="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181</v>
      </c>
      <c r="G126" s="17" t="s">
        <v>27</v>
      </c>
      <c r="H126" s="20" t="s">
        <v>130</v>
      </c>
      <c r="I126" s="17">
        <v>2020</v>
      </c>
      <c r="J126" s="21">
        <v>44078</v>
      </c>
      <c r="K126" s="21" t="s">
        <v>33</v>
      </c>
      <c r="L126" s="21">
        <v>45172</v>
      </c>
      <c r="M126" s="17"/>
      <c r="N126" s="17"/>
      <c r="O126" s="22">
        <v>1962.7</v>
      </c>
      <c r="P126" s="22">
        <v>23552.43</v>
      </c>
      <c r="Q126" s="23" t="s">
        <v>34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151.80000000000001" hidden="1" x14ac:dyDescent="0.3">
      <c r="A127" s="17">
        <v>13</v>
      </c>
      <c r="B127" s="18" t="s">
        <v>175</v>
      </c>
      <c r="C127" s="19">
        <v>64799539000135</v>
      </c>
      <c r="D127" s="18" t="s">
        <v>176</v>
      </c>
      <c r="E127" s="17">
        <v>14414020195</v>
      </c>
      <c r="F127" s="17" t="s">
        <v>182</v>
      </c>
      <c r="G127" s="17" t="s">
        <v>27</v>
      </c>
      <c r="H127" s="20" t="s">
        <v>130</v>
      </c>
      <c r="I127" s="17">
        <v>2020</v>
      </c>
      <c r="J127" s="21">
        <v>44078</v>
      </c>
      <c r="K127" s="21"/>
      <c r="L127" s="21">
        <v>45172</v>
      </c>
      <c r="M127" s="17" t="s">
        <v>37</v>
      </c>
      <c r="N127" s="17"/>
      <c r="O127" s="22">
        <v>1962.7</v>
      </c>
      <c r="P127" s="22">
        <v>23552.43</v>
      </c>
      <c r="Q127" s="23">
        <v>14498.51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151.80000000000001" hidden="1" x14ac:dyDescent="0.3">
      <c r="A128" s="17">
        <v>13</v>
      </c>
      <c r="B128" s="18" t="s">
        <v>175</v>
      </c>
      <c r="C128" s="19">
        <v>64799539000135</v>
      </c>
      <c r="D128" s="18" t="s">
        <v>176</v>
      </c>
      <c r="E128" s="17">
        <v>14414020195</v>
      </c>
      <c r="F128" s="17" t="s">
        <v>182</v>
      </c>
      <c r="G128" s="17" t="s">
        <v>27</v>
      </c>
      <c r="H128" s="20" t="s">
        <v>130</v>
      </c>
      <c r="I128" s="17">
        <v>2020</v>
      </c>
      <c r="J128" s="21">
        <v>44078</v>
      </c>
      <c r="K128" s="21" t="s">
        <v>37</v>
      </c>
      <c r="L128" s="21">
        <v>45538</v>
      </c>
      <c r="M128" s="17"/>
      <c r="N128" s="17" t="s">
        <v>37</v>
      </c>
      <c r="O128" s="22">
        <f>P128/12</f>
        <v>2043.18</v>
      </c>
      <c r="P128" s="22">
        <v>24518.16</v>
      </c>
      <c r="Q128" s="23">
        <v>14498.51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151.80000000000001" x14ac:dyDescent="0.3">
      <c r="A129" s="17">
        <v>13</v>
      </c>
      <c r="B129" s="18" t="s">
        <v>175</v>
      </c>
      <c r="C129" s="19">
        <v>64799539000135</v>
      </c>
      <c r="D129" s="18" t="s">
        <v>176</v>
      </c>
      <c r="E129" s="17">
        <v>14414020195</v>
      </c>
      <c r="F129" s="17" t="s">
        <v>326</v>
      </c>
      <c r="G129" s="17" t="s">
        <v>27</v>
      </c>
      <c r="H129" s="20" t="s">
        <v>130</v>
      </c>
      <c r="I129" s="17">
        <v>2020</v>
      </c>
      <c r="J129" s="21">
        <v>44078</v>
      </c>
      <c r="K129" s="21"/>
      <c r="L129" s="21">
        <v>45538</v>
      </c>
      <c r="M129" s="17" t="s">
        <v>41</v>
      </c>
      <c r="N129" s="17"/>
      <c r="O129" s="22">
        <f>P129/12</f>
        <v>2043.18</v>
      </c>
      <c r="P129" s="22">
        <v>24518.16</v>
      </c>
      <c r="Q129" s="23">
        <v>6950.67</v>
      </c>
      <c r="R129" s="17" t="s">
        <v>29</v>
      </c>
      <c r="S129" s="40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151.80000000000001" x14ac:dyDescent="0.3">
      <c r="A130" s="17">
        <v>13</v>
      </c>
      <c r="B130" s="18" t="s">
        <v>175</v>
      </c>
      <c r="C130" s="19">
        <v>64799539000135</v>
      </c>
      <c r="D130" s="18" t="s">
        <v>176</v>
      </c>
      <c r="E130" s="17">
        <v>14414020195</v>
      </c>
      <c r="F130" s="17" t="s">
        <v>326</v>
      </c>
      <c r="G130" s="17" t="s">
        <v>27</v>
      </c>
      <c r="H130" s="20" t="s">
        <v>130</v>
      </c>
      <c r="I130" s="17">
        <v>2020</v>
      </c>
      <c r="J130" s="21">
        <v>44078</v>
      </c>
      <c r="K130" s="21"/>
      <c r="L130" s="21">
        <v>45538</v>
      </c>
      <c r="M130" s="17" t="s">
        <v>43</v>
      </c>
      <c r="N130" s="17"/>
      <c r="O130" s="22">
        <f>P130/12</f>
        <v>2043.18</v>
      </c>
      <c r="P130" s="22">
        <v>24518.16</v>
      </c>
      <c r="Q130" s="23">
        <f>+Q129</f>
        <v>6950.67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151.80000000000001" x14ac:dyDescent="0.3">
      <c r="A131" s="17">
        <v>13</v>
      </c>
      <c r="B131" s="18" t="s">
        <v>175</v>
      </c>
      <c r="C131" s="19">
        <v>64799539000135</v>
      </c>
      <c r="D131" s="18" t="s">
        <v>176</v>
      </c>
      <c r="E131" s="17">
        <v>14414020195</v>
      </c>
      <c r="F131" s="17" t="s">
        <v>369</v>
      </c>
      <c r="G131" s="17" t="s">
        <v>27</v>
      </c>
      <c r="H131" s="20" t="s">
        <v>130</v>
      </c>
      <c r="I131" s="17">
        <v>2020</v>
      </c>
      <c r="J131" s="21">
        <v>44078</v>
      </c>
      <c r="K131" s="21" t="s">
        <v>41</v>
      </c>
      <c r="L131" s="21">
        <v>45568</v>
      </c>
      <c r="M131" s="17"/>
      <c r="N131" s="17"/>
      <c r="O131" s="22">
        <f>P131/12</f>
        <v>2043.18</v>
      </c>
      <c r="P131" s="22">
        <v>24518.16</v>
      </c>
      <c r="Q131" s="23">
        <v>0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hidden="1" x14ac:dyDescent="0.3">
      <c r="A132" s="17">
        <v>14</v>
      </c>
      <c r="B132" s="18" t="s">
        <v>183</v>
      </c>
      <c r="C132" s="19">
        <v>9480880000115</v>
      </c>
      <c r="D132" s="18" t="s">
        <v>184</v>
      </c>
      <c r="E132" s="17" t="s">
        <v>185</v>
      </c>
      <c r="F132" s="17" t="s">
        <v>186</v>
      </c>
      <c r="G132" s="17" t="s">
        <v>27</v>
      </c>
      <c r="H132" s="20" t="s">
        <v>187</v>
      </c>
      <c r="I132" s="17">
        <v>2022</v>
      </c>
      <c r="J132" s="21">
        <v>44682</v>
      </c>
      <c r="K132" s="21"/>
      <c r="L132" s="21">
        <v>45046</v>
      </c>
      <c r="M132" s="17"/>
      <c r="N132" s="17"/>
      <c r="O132" s="22"/>
      <c r="P132" s="22">
        <v>71400</v>
      </c>
      <c r="Q132" s="23">
        <v>66136.89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hidden="1" x14ac:dyDescent="0.3">
      <c r="A133" s="17">
        <v>14</v>
      </c>
      <c r="B133" s="18" t="s">
        <v>183</v>
      </c>
      <c r="C133" s="19">
        <v>9480880000115</v>
      </c>
      <c r="D133" s="18" t="s">
        <v>184</v>
      </c>
      <c r="E133" s="17" t="s">
        <v>185</v>
      </c>
      <c r="F133" s="17" t="s">
        <v>188</v>
      </c>
      <c r="G133" s="17" t="s">
        <v>27</v>
      </c>
      <c r="H133" s="20" t="s">
        <v>187</v>
      </c>
      <c r="I133" s="17">
        <v>2022</v>
      </c>
      <c r="J133" s="21">
        <v>44682</v>
      </c>
      <c r="K133" s="21" t="s">
        <v>31</v>
      </c>
      <c r="L133" s="21">
        <v>45046</v>
      </c>
      <c r="M133" s="17"/>
      <c r="N133" s="17" t="s">
        <v>31</v>
      </c>
      <c r="O133" s="22"/>
      <c r="P133" s="22">
        <v>17850</v>
      </c>
      <c r="Q133" s="23"/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hidden="1" x14ac:dyDescent="0.3">
      <c r="A134" s="17">
        <v>14</v>
      </c>
      <c r="B134" s="18" t="s">
        <v>189</v>
      </c>
      <c r="C134" s="19">
        <v>9480880000115</v>
      </c>
      <c r="D134" s="18" t="s">
        <v>184</v>
      </c>
      <c r="E134" s="17" t="s">
        <v>185</v>
      </c>
      <c r="F134" s="17" t="s">
        <v>190</v>
      </c>
      <c r="G134" s="17" t="s">
        <v>27</v>
      </c>
      <c r="H134" s="20" t="s">
        <v>187</v>
      </c>
      <c r="I134" s="17">
        <v>2022</v>
      </c>
      <c r="J134" s="21">
        <v>44682</v>
      </c>
      <c r="K134" s="21"/>
      <c r="L134" s="21">
        <v>45046</v>
      </c>
      <c r="M134" s="17" t="s">
        <v>31</v>
      </c>
      <c r="N134" s="17"/>
      <c r="O134" s="22"/>
      <c r="P134" s="22">
        <f>P133</f>
        <v>17850</v>
      </c>
      <c r="Q134" s="23">
        <v>12400.28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hidden="1" x14ac:dyDescent="0.3">
      <c r="A135" s="17">
        <v>15</v>
      </c>
      <c r="B135" s="18" t="s">
        <v>189</v>
      </c>
      <c r="C135" s="19">
        <v>9480880000115</v>
      </c>
      <c r="D135" s="18" t="s">
        <v>191</v>
      </c>
      <c r="E135" s="17" t="s">
        <v>192</v>
      </c>
      <c r="F135" s="17" t="s">
        <v>193</v>
      </c>
      <c r="G135" s="17" t="s">
        <v>27</v>
      </c>
      <c r="H135" s="20" t="s">
        <v>194</v>
      </c>
      <c r="I135" s="17">
        <v>2023</v>
      </c>
      <c r="J135" s="21">
        <v>45061</v>
      </c>
      <c r="K135" s="21"/>
      <c r="L135" s="21">
        <v>45426</v>
      </c>
      <c r="M135" s="17"/>
      <c r="N135" s="17"/>
      <c r="O135" s="22">
        <f>P135/12</f>
        <v>6191.75</v>
      </c>
      <c r="P135" s="22">
        <v>74301</v>
      </c>
      <c r="Q135" s="23">
        <v>37055.1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15</v>
      </c>
      <c r="B136" s="18" t="s">
        <v>189</v>
      </c>
      <c r="C136" s="19">
        <v>9480880000115</v>
      </c>
      <c r="D136" s="18" t="s">
        <v>191</v>
      </c>
      <c r="E136" s="17" t="s">
        <v>192</v>
      </c>
      <c r="F136" s="17" t="s">
        <v>352</v>
      </c>
      <c r="G136" s="17" t="s">
        <v>27</v>
      </c>
      <c r="H136" s="20" t="s">
        <v>194</v>
      </c>
      <c r="I136" s="17">
        <v>2023</v>
      </c>
      <c r="J136" s="21">
        <v>45061</v>
      </c>
      <c r="K136" s="21"/>
      <c r="L136" s="21">
        <v>45426</v>
      </c>
      <c r="M136" s="17"/>
      <c r="N136" s="17"/>
      <c r="O136" s="22">
        <f>P136/12</f>
        <v>6191.75</v>
      </c>
      <c r="P136" s="22">
        <v>74301</v>
      </c>
      <c r="Q136" s="23">
        <v>18158.100000000002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hidden="1" x14ac:dyDescent="0.3">
      <c r="A137" s="17">
        <v>16</v>
      </c>
      <c r="B137" s="18" t="s">
        <v>195</v>
      </c>
      <c r="C137" s="19">
        <v>27595780000116</v>
      </c>
      <c r="D137" s="18" t="s">
        <v>196</v>
      </c>
      <c r="E137" s="17" t="s">
        <v>197</v>
      </c>
      <c r="F137" s="17" t="s">
        <v>198</v>
      </c>
      <c r="G137" s="17" t="s">
        <v>27</v>
      </c>
      <c r="H137" s="20" t="s">
        <v>28</v>
      </c>
      <c r="I137" s="17">
        <v>2021</v>
      </c>
      <c r="J137" s="21">
        <v>44272</v>
      </c>
      <c r="K137" s="21"/>
      <c r="L137" s="21">
        <v>45001</v>
      </c>
      <c r="M137" s="17"/>
      <c r="N137" s="17"/>
      <c r="O137" s="22">
        <v>4690</v>
      </c>
      <c r="P137" s="22">
        <v>56280</v>
      </c>
      <c r="Q137" s="23">
        <v>14270.44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hidden="1" x14ac:dyDescent="0.3">
      <c r="A138" s="17">
        <v>16</v>
      </c>
      <c r="B138" s="18" t="s">
        <v>195</v>
      </c>
      <c r="C138" s="19">
        <v>27595780000116</v>
      </c>
      <c r="D138" s="18" t="s">
        <v>196</v>
      </c>
      <c r="E138" s="17" t="s">
        <v>197</v>
      </c>
      <c r="F138" s="17" t="s">
        <v>199</v>
      </c>
      <c r="G138" s="17" t="s">
        <v>27</v>
      </c>
      <c r="H138" s="20" t="s">
        <v>28</v>
      </c>
      <c r="I138" s="17">
        <v>2021</v>
      </c>
      <c r="J138" s="21">
        <v>44272</v>
      </c>
      <c r="K138" s="21"/>
      <c r="L138" s="21">
        <v>45001</v>
      </c>
      <c r="M138" s="17"/>
      <c r="N138" s="17"/>
      <c r="O138" s="22">
        <v>4690</v>
      </c>
      <c r="P138" s="22">
        <v>56280</v>
      </c>
      <c r="Q138" s="23">
        <v>23321.63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hidden="1" x14ac:dyDescent="0.3">
      <c r="A139" s="17">
        <v>16</v>
      </c>
      <c r="B139" s="18" t="s">
        <v>195</v>
      </c>
      <c r="C139" s="19">
        <v>27595780000116</v>
      </c>
      <c r="D139" s="18" t="s">
        <v>196</v>
      </c>
      <c r="E139" s="17" t="s">
        <v>197</v>
      </c>
      <c r="F139" s="17" t="s">
        <v>200</v>
      </c>
      <c r="G139" s="17" t="s">
        <v>27</v>
      </c>
      <c r="H139" s="20" t="s">
        <v>28</v>
      </c>
      <c r="I139" s="17">
        <v>2021</v>
      </c>
      <c r="J139" s="21">
        <v>44272</v>
      </c>
      <c r="K139" s="21"/>
      <c r="L139" s="21">
        <v>45001</v>
      </c>
      <c r="M139" s="17" t="s">
        <v>33</v>
      </c>
      <c r="N139" s="17"/>
      <c r="O139" s="22">
        <v>2737.02</v>
      </c>
      <c r="P139" s="22">
        <f>O139*12</f>
        <v>32844.239999999998</v>
      </c>
      <c r="Q139" s="23">
        <v>7663.66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hidden="1" x14ac:dyDescent="0.3">
      <c r="A140" s="17">
        <v>17</v>
      </c>
      <c r="B140" s="18" t="s">
        <v>201</v>
      </c>
      <c r="C140" s="19">
        <v>10921252000107</v>
      </c>
      <c r="D140" s="18" t="s">
        <v>202</v>
      </c>
      <c r="E140" s="17" t="s">
        <v>203</v>
      </c>
      <c r="F140" s="17" t="s">
        <v>204</v>
      </c>
      <c r="G140" s="17" t="s">
        <v>63</v>
      </c>
      <c r="H140" s="20" t="s">
        <v>205</v>
      </c>
      <c r="I140" s="17">
        <v>2022</v>
      </c>
      <c r="J140" s="21">
        <v>44719</v>
      </c>
      <c r="K140" s="21"/>
      <c r="L140" s="21">
        <v>45083</v>
      </c>
      <c r="M140" s="17"/>
      <c r="N140" s="17"/>
      <c r="O140" s="22"/>
      <c r="P140" s="22">
        <v>80999.97</v>
      </c>
      <c r="Q140" s="23">
        <v>7084.56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hidden="1" x14ac:dyDescent="0.3">
      <c r="A141" s="17">
        <v>17</v>
      </c>
      <c r="B141" s="18" t="s">
        <v>201</v>
      </c>
      <c r="C141" s="19">
        <v>10921252000107</v>
      </c>
      <c r="D141" s="18" t="s">
        <v>202</v>
      </c>
      <c r="E141" s="17" t="s">
        <v>203</v>
      </c>
      <c r="F141" s="17" t="s">
        <v>206</v>
      </c>
      <c r="G141" s="17" t="s">
        <v>63</v>
      </c>
      <c r="H141" s="20" t="s">
        <v>205</v>
      </c>
      <c r="I141" s="17">
        <v>2022</v>
      </c>
      <c r="J141" s="21">
        <v>44719</v>
      </c>
      <c r="K141" s="21"/>
      <c r="L141" s="21">
        <v>45083</v>
      </c>
      <c r="M141" s="17"/>
      <c r="N141" s="17"/>
      <c r="O141" s="22"/>
      <c r="P141" s="22">
        <v>80999.97</v>
      </c>
      <c r="Q141" s="23" t="s">
        <v>34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hidden="1" x14ac:dyDescent="0.3">
      <c r="A142" s="17">
        <v>17</v>
      </c>
      <c r="B142" s="18" t="s">
        <v>201</v>
      </c>
      <c r="C142" s="19">
        <v>10921252000107</v>
      </c>
      <c r="D142" s="18" t="s">
        <v>207</v>
      </c>
      <c r="E142" s="17" t="s">
        <v>203</v>
      </c>
      <c r="F142" s="17" t="s">
        <v>208</v>
      </c>
      <c r="G142" s="17" t="s">
        <v>63</v>
      </c>
      <c r="H142" s="20" t="s">
        <v>205</v>
      </c>
      <c r="I142" s="17">
        <v>2022</v>
      </c>
      <c r="J142" s="21">
        <v>44719</v>
      </c>
      <c r="K142" s="21"/>
      <c r="L142" s="21">
        <v>45083</v>
      </c>
      <c r="M142" s="17"/>
      <c r="N142" s="17"/>
      <c r="O142" s="22"/>
      <c r="P142" s="22">
        <v>80999.97</v>
      </c>
      <c r="Q142" s="23">
        <v>6984.87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hidden="1" x14ac:dyDescent="0.3">
      <c r="A143" s="17">
        <v>18</v>
      </c>
      <c r="B143" s="18" t="s">
        <v>201</v>
      </c>
      <c r="C143" s="19">
        <v>10921252000107</v>
      </c>
      <c r="D143" s="18" t="s">
        <v>207</v>
      </c>
      <c r="E143" s="17" t="s">
        <v>209</v>
      </c>
      <c r="F143" s="17" t="s">
        <v>210</v>
      </c>
      <c r="G143" s="17" t="s">
        <v>63</v>
      </c>
      <c r="H143" s="20" t="s">
        <v>72</v>
      </c>
      <c r="I143" s="17">
        <v>2023</v>
      </c>
      <c r="J143" s="21">
        <v>45085</v>
      </c>
      <c r="K143" s="21"/>
      <c r="L143" s="21">
        <v>45450</v>
      </c>
      <c r="M143" s="17"/>
      <c r="N143" s="17"/>
      <c r="O143" s="22">
        <f>P143/12</f>
        <v>2500</v>
      </c>
      <c r="P143" s="22">
        <v>30000</v>
      </c>
      <c r="Q143" s="23">
        <v>12282.59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18</v>
      </c>
      <c r="B144" s="18" t="s">
        <v>201</v>
      </c>
      <c r="C144" s="19">
        <v>10921252000107</v>
      </c>
      <c r="D144" s="18" t="s">
        <v>207</v>
      </c>
      <c r="E144" s="17" t="s">
        <v>209</v>
      </c>
      <c r="F144" s="17" t="s">
        <v>327</v>
      </c>
      <c r="G144" s="17" t="s">
        <v>63</v>
      </c>
      <c r="H144" s="20" t="s">
        <v>72</v>
      </c>
      <c r="I144" s="17">
        <v>2023</v>
      </c>
      <c r="J144" s="21">
        <v>45085</v>
      </c>
      <c r="K144" s="21"/>
      <c r="L144" s="21">
        <v>45450</v>
      </c>
      <c r="M144" s="17" t="s">
        <v>31</v>
      </c>
      <c r="N144" s="17"/>
      <c r="O144" s="22">
        <f>P144/12</f>
        <v>2500</v>
      </c>
      <c r="P144" s="22">
        <v>30000</v>
      </c>
      <c r="Q144" s="23">
        <v>13048.37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18</v>
      </c>
      <c r="B145" s="18" t="s">
        <v>201</v>
      </c>
      <c r="C145" s="19">
        <v>10921252000107</v>
      </c>
      <c r="D145" s="18" t="s">
        <v>207</v>
      </c>
      <c r="E145" s="17" t="s">
        <v>209</v>
      </c>
      <c r="F145" s="17" t="s">
        <v>365</v>
      </c>
      <c r="G145" s="17" t="s">
        <v>63</v>
      </c>
      <c r="H145" s="20" t="s">
        <v>72</v>
      </c>
      <c r="I145" s="17">
        <v>2023</v>
      </c>
      <c r="J145" s="21">
        <v>45451</v>
      </c>
      <c r="K145" s="21" t="s">
        <v>31</v>
      </c>
      <c r="L145" s="21">
        <v>45815</v>
      </c>
      <c r="M145" s="17"/>
      <c r="N145" s="17"/>
      <c r="O145" s="22">
        <f>P145/12</f>
        <v>2500</v>
      </c>
      <c r="P145" s="22">
        <v>30000</v>
      </c>
      <c r="Q145" s="23">
        <v>0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41.4" hidden="1" x14ac:dyDescent="0.3">
      <c r="A146" s="17">
        <v>19</v>
      </c>
      <c r="B146" s="18" t="s">
        <v>211</v>
      </c>
      <c r="C146" s="19">
        <v>10798130000175</v>
      </c>
      <c r="D146" s="18" t="s">
        <v>212</v>
      </c>
      <c r="E146" s="17" t="s">
        <v>213</v>
      </c>
      <c r="F146" s="17" t="s">
        <v>214</v>
      </c>
      <c r="G146" s="17" t="s">
        <v>63</v>
      </c>
      <c r="H146" s="20" t="s">
        <v>215</v>
      </c>
      <c r="I146" s="17">
        <v>2021</v>
      </c>
      <c r="J146" s="21">
        <v>44552</v>
      </c>
      <c r="K146" s="21"/>
      <c r="L146" s="21">
        <v>44916</v>
      </c>
      <c r="M146" s="17"/>
      <c r="N146" s="17"/>
      <c r="O146" s="22"/>
      <c r="P146" s="22">
        <v>750</v>
      </c>
      <c r="Q146" s="23">
        <v>750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41.4" hidden="1" x14ac:dyDescent="0.3">
      <c r="A147" s="17">
        <v>19</v>
      </c>
      <c r="B147" s="18" t="s">
        <v>211</v>
      </c>
      <c r="C147" s="19">
        <v>10798130000175</v>
      </c>
      <c r="D147" s="18" t="s">
        <v>212</v>
      </c>
      <c r="E147" s="17" t="s">
        <v>213</v>
      </c>
      <c r="F147" s="17" t="s">
        <v>216</v>
      </c>
      <c r="G147" s="17" t="s">
        <v>63</v>
      </c>
      <c r="H147" s="20" t="s">
        <v>215</v>
      </c>
      <c r="I147" s="17">
        <v>2021</v>
      </c>
      <c r="J147" s="21">
        <v>44552</v>
      </c>
      <c r="K147" s="21" t="s">
        <v>31</v>
      </c>
      <c r="L147" s="21">
        <v>45037</v>
      </c>
      <c r="M147" s="17"/>
      <c r="N147" s="17"/>
      <c r="O147" s="22"/>
      <c r="P147" s="22">
        <v>0</v>
      </c>
      <c r="Q147" s="23">
        <v>0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41.4" hidden="1" x14ac:dyDescent="0.3">
      <c r="A148" s="17">
        <v>20</v>
      </c>
      <c r="B148" s="18" t="s">
        <v>217</v>
      </c>
      <c r="C148" s="19">
        <v>33965309000175</v>
      </c>
      <c r="D148" s="18" t="s">
        <v>218</v>
      </c>
      <c r="E148" s="17" t="s">
        <v>219</v>
      </c>
      <c r="F148" s="17" t="s">
        <v>220</v>
      </c>
      <c r="G148" s="17" t="s">
        <v>50</v>
      </c>
      <c r="H148" s="20" t="s">
        <v>194</v>
      </c>
      <c r="I148" s="17">
        <v>2022</v>
      </c>
      <c r="J148" s="21">
        <v>44657</v>
      </c>
      <c r="K148" s="21"/>
      <c r="L148" s="21">
        <v>45021</v>
      </c>
      <c r="M148" s="17"/>
      <c r="N148" s="17"/>
      <c r="O148" s="22">
        <v>284</v>
      </c>
      <c r="P148" s="22">
        <v>3408</v>
      </c>
      <c r="Q148" s="23">
        <v>706.45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41.4" hidden="1" x14ac:dyDescent="0.3">
      <c r="A149" s="17">
        <v>20</v>
      </c>
      <c r="B149" s="18" t="s">
        <v>217</v>
      </c>
      <c r="C149" s="19">
        <v>33965309000175</v>
      </c>
      <c r="D149" s="18" t="s">
        <v>218</v>
      </c>
      <c r="E149" s="17" t="s">
        <v>219</v>
      </c>
      <c r="F149" s="17" t="s">
        <v>221</v>
      </c>
      <c r="G149" s="17" t="s">
        <v>50</v>
      </c>
      <c r="H149" s="20" t="s">
        <v>194</v>
      </c>
      <c r="I149" s="17">
        <v>2022</v>
      </c>
      <c r="J149" s="21">
        <v>44657</v>
      </c>
      <c r="K149" s="21"/>
      <c r="L149" s="21">
        <v>45021</v>
      </c>
      <c r="M149" s="17" t="s">
        <v>31</v>
      </c>
      <c r="N149" s="17"/>
      <c r="O149" s="22">
        <v>284</v>
      </c>
      <c r="P149" s="22">
        <v>3408</v>
      </c>
      <c r="Q149" s="23">
        <v>578.65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41.4" hidden="1" x14ac:dyDescent="0.3">
      <c r="A150" s="17">
        <v>21</v>
      </c>
      <c r="B150" s="18" t="s">
        <v>217</v>
      </c>
      <c r="C150" s="19">
        <v>33965309000175</v>
      </c>
      <c r="D150" s="18" t="s">
        <v>218</v>
      </c>
      <c r="E150" s="17" t="s">
        <v>219</v>
      </c>
      <c r="F150" s="17" t="s">
        <v>222</v>
      </c>
      <c r="G150" s="17" t="s">
        <v>50</v>
      </c>
      <c r="H150" s="20" t="s">
        <v>28</v>
      </c>
      <c r="I150" s="17">
        <v>2023</v>
      </c>
      <c r="J150" s="21">
        <v>45064</v>
      </c>
      <c r="K150" s="21"/>
      <c r="L150" s="21">
        <v>45429</v>
      </c>
      <c r="M150" s="17"/>
      <c r="N150" s="17"/>
      <c r="O150" s="22">
        <f>P150/12</f>
        <v>304</v>
      </c>
      <c r="P150" s="22">
        <v>3648</v>
      </c>
      <c r="Q150" s="23">
        <v>1670.7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41.4" x14ac:dyDescent="0.3">
      <c r="A151" s="17">
        <v>21</v>
      </c>
      <c r="B151" s="18" t="s">
        <v>217</v>
      </c>
      <c r="C151" s="19">
        <v>33965309000175</v>
      </c>
      <c r="D151" s="18" t="s">
        <v>218</v>
      </c>
      <c r="E151" s="17" t="s">
        <v>219</v>
      </c>
      <c r="F151" s="17" t="s">
        <v>328</v>
      </c>
      <c r="G151" s="17" t="s">
        <v>50</v>
      </c>
      <c r="H151" s="20" t="s">
        <v>28</v>
      </c>
      <c r="I151" s="17">
        <v>2023</v>
      </c>
      <c r="J151" s="21">
        <v>45064</v>
      </c>
      <c r="K151" s="21"/>
      <c r="L151" s="21">
        <v>45429</v>
      </c>
      <c r="M151" s="17" t="s">
        <v>31</v>
      </c>
      <c r="N151" s="17"/>
      <c r="O151" s="22">
        <f>P151/12</f>
        <v>304</v>
      </c>
      <c r="P151" s="22">
        <v>3648</v>
      </c>
      <c r="Q151" s="23">
        <v>1359.6499999999999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hidden="1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227</v>
      </c>
      <c r="G152" s="17" t="s">
        <v>27</v>
      </c>
      <c r="H152" s="20" t="s">
        <v>228</v>
      </c>
      <c r="I152" s="17">
        <v>2022</v>
      </c>
      <c r="J152" s="21">
        <v>44631</v>
      </c>
      <c r="K152" s="21"/>
      <c r="L152" s="21">
        <v>44995</v>
      </c>
      <c r="M152" s="17"/>
      <c r="N152" s="17"/>
      <c r="O152" s="22">
        <v>28089.96</v>
      </c>
      <c r="P152" s="22">
        <v>337079.52</v>
      </c>
      <c r="Q152" s="23">
        <v>191556.07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hidden="1" x14ac:dyDescent="0.3">
      <c r="A153" s="17">
        <v>22</v>
      </c>
      <c r="B153" s="18" t="s">
        <v>223</v>
      </c>
      <c r="C153" s="19" t="s">
        <v>224</v>
      </c>
      <c r="D153" s="18" t="s">
        <v>225</v>
      </c>
      <c r="E153" s="17" t="s">
        <v>226</v>
      </c>
      <c r="F153" s="17" t="s">
        <v>229</v>
      </c>
      <c r="G153" s="17" t="s">
        <v>27</v>
      </c>
      <c r="H153" s="20" t="s">
        <v>228</v>
      </c>
      <c r="I153" s="17">
        <v>2022</v>
      </c>
      <c r="J153" s="21">
        <v>44631</v>
      </c>
      <c r="K153" s="21"/>
      <c r="L153" s="21">
        <v>44995</v>
      </c>
      <c r="M153" s="17" t="s">
        <v>31</v>
      </c>
      <c r="N153" s="17"/>
      <c r="O153" s="22">
        <f>4514.12*6</f>
        <v>27084.720000000001</v>
      </c>
      <c r="P153" s="22">
        <f t="shared" ref="P153:P159" si="1">O153*12</f>
        <v>325016.64</v>
      </c>
      <c r="Q153" s="23">
        <v>191556.07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hidden="1" x14ac:dyDescent="0.3">
      <c r="A154" s="17">
        <v>22</v>
      </c>
      <c r="B154" s="18" t="s">
        <v>223</v>
      </c>
      <c r="C154" s="19" t="s">
        <v>224</v>
      </c>
      <c r="D154" s="18" t="s">
        <v>225</v>
      </c>
      <c r="E154" s="17" t="s">
        <v>226</v>
      </c>
      <c r="F154" s="17" t="s">
        <v>229</v>
      </c>
      <c r="G154" s="17" t="s">
        <v>27</v>
      </c>
      <c r="H154" s="20" t="s">
        <v>228</v>
      </c>
      <c r="I154" s="17">
        <v>2022</v>
      </c>
      <c r="J154" s="21">
        <v>44631</v>
      </c>
      <c r="K154" s="21"/>
      <c r="L154" s="21">
        <v>44995</v>
      </c>
      <c r="M154" s="17" t="s">
        <v>33</v>
      </c>
      <c r="N154" s="17"/>
      <c r="O154" s="22">
        <f>5008.66*6</f>
        <v>30051.96</v>
      </c>
      <c r="P154" s="22">
        <f t="shared" si="1"/>
        <v>360623.52</v>
      </c>
      <c r="Q154" s="23">
        <v>191556.07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hidden="1" x14ac:dyDescent="0.3">
      <c r="A155" s="17">
        <v>22</v>
      </c>
      <c r="B155" s="18" t="s">
        <v>223</v>
      </c>
      <c r="C155" s="19" t="s">
        <v>224</v>
      </c>
      <c r="D155" s="18" t="s">
        <v>225</v>
      </c>
      <c r="E155" s="17" t="s">
        <v>226</v>
      </c>
      <c r="F155" s="17" t="s">
        <v>230</v>
      </c>
      <c r="G155" s="17" t="s">
        <v>27</v>
      </c>
      <c r="H155" s="20" t="s">
        <v>228</v>
      </c>
      <c r="I155" s="17">
        <v>2022</v>
      </c>
      <c r="J155" s="21">
        <v>44631</v>
      </c>
      <c r="K155" s="21" t="s">
        <v>31</v>
      </c>
      <c r="L155" s="21">
        <v>45361</v>
      </c>
      <c r="M155" s="17" t="s">
        <v>37</v>
      </c>
      <c r="N155" s="17"/>
      <c r="O155" s="22">
        <f>5008.66*6</f>
        <v>30051.96</v>
      </c>
      <c r="P155" s="22">
        <f t="shared" si="1"/>
        <v>360623.52</v>
      </c>
      <c r="Q155" s="23">
        <v>247784.47999999998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hidden="1" x14ac:dyDescent="0.3">
      <c r="A156" s="17">
        <v>22</v>
      </c>
      <c r="B156" s="18" t="s">
        <v>223</v>
      </c>
      <c r="C156" s="19" t="s">
        <v>224</v>
      </c>
      <c r="D156" s="18" t="s">
        <v>225</v>
      </c>
      <c r="E156" s="17" t="s">
        <v>226</v>
      </c>
      <c r="F156" s="17" t="s">
        <v>231</v>
      </c>
      <c r="G156" s="17" t="s">
        <v>27</v>
      </c>
      <c r="H156" s="20" t="s">
        <v>228</v>
      </c>
      <c r="I156" s="17">
        <v>2022</v>
      </c>
      <c r="J156" s="21">
        <v>44631</v>
      </c>
      <c r="K156" s="21"/>
      <c r="L156" s="21">
        <v>45361</v>
      </c>
      <c r="M156" s="17" t="s">
        <v>41</v>
      </c>
      <c r="N156" s="17"/>
      <c r="O156" s="22">
        <f>31926.42</f>
        <v>31926.42</v>
      </c>
      <c r="P156" s="22">
        <f t="shared" si="1"/>
        <v>383117.04</v>
      </c>
      <c r="Q156" s="23">
        <v>0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22</v>
      </c>
      <c r="B157" s="18" t="s">
        <v>223</v>
      </c>
      <c r="C157" s="19" t="s">
        <v>224</v>
      </c>
      <c r="D157" s="18" t="s">
        <v>225</v>
      </c>
      <c r="E157" s="17" t="s">
        <v>226</v>
      </c>
      <c r="F157" s="17" t="s">
        <v>329</v>
      </c>
      <c r="G157" s="17" t="s">
        <v>27</v>
      </c>
      <c r="H157" s="20" t="s">
        <v>228</v>
      </c>
      <c r="I157" s="17">
        <v>2022</v>
      </c>
      <c r="J157" s="21">
        <v>44631</v>
      </c>
      <c r="K157" s="21"/>
      <c r="L157" s="21">
        <v>45361</v>
      </c>
      <c r="M157" s="17" t="s">
        <v>43</v>
      </c>
      <c r="N157" s="17"/>
      <c r="O157" s="22">
        <f>31926.42</f>
        <v>31926.42</v>
      </c>
      <c r="P157" s="22">
        <f t="shared" si="1"/>
        <v>383117.04</v>
      </c>
      <c r="Q157" s="23">
        <v>152503.24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27.6" x14ac:dyDescent="0.3">
      <c r="A158" s="17">
        <v>22</v>
      </c>
      <c r="B158" s="18" t="s">
        <v>223</v>
      </c>
      <c r="C158" s="19" t="s">
        <v>224</v>
      </c>
      <c r="D158" s="18" t="s">
        <v>225</v>
      </c>
      <c r="E158" s="17" t="s">
        <v>226</v>
      </c>
      <c r="F158" s="17" t="s">
        <v>341</v>
      </c>
      <c r="G158" s="17" t="s">
        <v>27</v>
      </c>
      <c r="H158" s="20" t="s">
        <v>228</v>
      </c>
      <c r="I158" s="17">
        <v>2022</v>
      </c>
      <c r="J158" s="21">
        <v>44631</v>
      </c>
      <c r="K158" s="21" t="s">
        <v>33</v>
      </c>
      <c r="L158" s="21">
        <v>45726</v>
      </c>
      <c r="M158" s="17"/>
      <c r="N158" s="17" t="s">
        <v>33</v>
      </c>
      <c r="O158" s="22">
        <f>31954.74</f>
        <v>31954.74</v>
      </c>
      <c r="P158" s="22">
        <f t="shared" si="1"/>
        <v>383456.88</v>
      </c>
      <c r="Q158" s="23">
        <v>0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27.6" x14ac:dyDescent="0.3">
      <c r="A159" s="17">
        <v>22</v>
      </c>
      <c r="B159" s="18" t="s">
        <v>223</v>
      </c>
      <c r="C159" s="19" t="s">
        <v>224</v>
      </c>
      <c r="D159" s="18" t="s">
        <v>225</v>
      </c>
      <c r="E159" s="17" t="s">
        <v>226</v>
      </c>
      <c r="F159" s="17" t="s">
        <v>367</v>
      </c>
      <c r="G159" s="17" t="s">
        <v>27</v>
      </c>
      <c r="H159" s="20" t="s">
        <v>228</v>
      </c>
      <c r="I159" s="17">
        <v>2022</v>
      </c>
      <c r="J159" s="21">
        <v>44631</v>
      </c>
      <c r="K159" s="21"/>
      <c r="L159" s="21">
        <v>45726</v>
      </c>
      <c r="M159" s="17" t="s">
        <v>114</v>
      </c>
      <c r="N159" s="17"/>
      <c r="O159" s="22">
        <f>34490.58</f>
        <v>34490.58</v>
      </c>
      <c r="P159" s="22">
        <f t="shared" si="1"/>
        <v>413886.96</v>
      </c>
      <c r="Q159" s="23">
        <v>0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hidden="1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234</v>
      </c>
      <c r="G160" s="17" t="s">
        <v>235</v>
      </c>
      <c r="H160" s="20" t="s">
        <v>228</v>
      </c>
      <c r="I160" s="17">
        <v>2017</v>
      </c>
      <c r="J160" s="21">
        <v>42871</v>
      </c>
      <c r="K160" s="21"/>
      <c r="L160" s="21">
        <v>43465</v>
      </c>
      <c r="M160" s="17"/>
      <c r="N160" s="17"/>
      <c r="O160" s="22">
        <v>453602</v>
      </c>
      <c r="P160" s="22">
        <v>3175214.02</v>
      </c>
      <c r="Q160" s="23">
        <v>1418148.28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hidden="1" x14ac:dyDescent="0.3">
      <c r="A161" s="17">
        <v>23</v>
      </c>
      <c r="B161" s="18" t="s">
        <v>232</v>
      </c>
      <c r="C161" s="19">
        <v>15647579000156</v>
      </c>
      <c r="D161" s="18" t="s">
        <v>233</v>
      </c>
      <c r="E161" s="17">
        <v>52017</v>
      </c>
      <c r="F161" s="17" t="s">
        <v>236</v>
      </c>
      <c r="G161" s="17" t="s">
        <v>235</v>
      </c>
      <c r="H161" s="20" t="s">
        <v>228</v>
      </c>
      <c r="I161" s="17">
        <v>2017</v>
      </c>
      <c r="J161" s="21">
        <v>42871</v>
      </c>
      <c r="K161" s="21"/>
      <c r="L161" s="21">
        <v>43465</v>
      </c>
      <c r="M161" s="17"/>
      <c r="N161" s="17" t="s">
        <v>31</v>
      </c>
      <c r="O161" s="22">
        <v>453602</v>
      </c>
      <c r="P161" s="22">
        <v>3175214.02</v>
      </c>
      <c r="Q161" s="23" t="s">
        <v>34</v>
      </c>
      <c r="R161" s="17" t="s">
        <v>73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hidden="1" x14ac:dyDescent="0.3">
      <c r="A162" s="17">
        <v>23</v>
      </c>
      <c r="B162" s="18" t="s">
        <v>232</v>
      </c>
      <c r="C162" s="19">
        <v>15647579000156</v>
      </c>
      <c r="D162" s="18" t="s">
        <v>233</v>
      </c>
      <c r="E162" s="17">
        <v>52017</v>
      </c>
      <c r="F162" s="17" t="s">
        <v>237</v>
      </c>
      <c r="G162" s="17" t="s">
        <v>235</v>
      </c>
      <c r="H162" s="20" t="s">
        <v>228</v>
      </c>
      <c r="I162" s="17">
        <v>2017</v>
      </c>
      <c r="J162" s="21">
        <v>43466</v>
      </c>
      <c r="K162" s="21" t="s">
        <v>33</v>
      </c>
      <c r="L162" s="21">
        <v>43555</v>
      </c>
      <c r="M162" s="17"/>
      <c r="N162" s="17" t="s">
        <v>33</v>
      </c>
      <c r="O162" s="22">
        <v>949801.28</v>
      </c>
      <c r="P162" s="22">
        <v>2849403.84</v>
      </c>
      <c r="Q162" s="23">
        <v>991755.56</v>
      </c>
      <c r="R162" s="17" t="s">
        <v>73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hidden="1" x14ac:dyDescent="0.3">
      <c r="A163" s="17">
        <v>23</v>
      </c>
      <c r="B163" s="18" t="s">
        <v>232</v>
      </c>
      <c r="C163" s="19">
        <v>15647579000156</v>
      </c>
      <c r="D163" s="18" t="s">
        <v>233</v>
      </c>
      <c r="E163" s="17">
        <v>52017</v>
      </c>
      <c r="F163" s="17" t="s">
        <v>238</v>
      </c>
      <c r="G163" s="17" t="s">
        <v>235</v>
      </c>
      <c r="H163" s="20" t="s">
        <v>228</v>
      </c>
      <c r="I163" s="17">
        <v>2017</v>
      </c>
      <c r="J163" s="21">
        <v>43556</v>
      </c>
      <c r="K163" s="21" t="s">
        <v>37</v>
      </c>
      <c r="L163" s="21" t="s">
        <v>239</v>
      </c>
      <c r="M163" s="17"/>
      <c r="N163" s="17" t="s">
        <v>37</v>
      </c>
      <c r="O163" s="22">
        <v>643416.06000000006</v>
      </c>
      <c r="P163" s="22">
        <v>3217080.33</v>
      </c>
      <c r="Q163" s="23">
        <v>367676.51</v>
      </c>
      <c r="R163" s="17" t="s">
        <v>73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55.2" hidden="1" x14ac:dyDescent="0.3">
      <c r="A164" s="17">
        <v>23</v>
      </c>
      <c r="B164" s="18" t="s">
        <v>232</v>
      </c>
      <c r="C164" s="19">
        <v>15647579000156</v>
      </c>
      <c r="D164" s="18" t="s">
        <v>233</v>
      </c>
      <c r="E164" s="17">
        <v>52017</v>
      </c>
      <c r="F164" s="17" t="s">
        <v>240</v>
      </c>
      <c r="G164" s="17" t="s">
        <v>235</v>
      </c>
      <c r="H164" s="20" t="s">
        <v>228</v>
      </c>
      <c r="I164" s="17">
        <v>2017</v>
      </c>
      <c r="J164" s="21">
        <v>43739</v>
      </c>
      <c r="K164" s="21" t="s">
        <v>41</v>
      </c>
      <c r="L164" s="21">
        <v>43830</v>
      </c>
      <c r="M164" s="17"/>
      <c r="N164" s="17" t="s">
        <v>41</v>
      </c>
      <c r="O164" s="22">
        <v>2344089.06</v>
      </c>
      <c r="P164" s="22">
        <v>4708178.13</v>
      </c>
      <c r="Q164" s="23">
        <v>540000</v>
      </c>
      <c r="R164" s="17" t="s">
        <v>73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55.2" hidden="1" x14ac:dyDescent="0.3">
      <c r="A165" s="17">
        <v>23</v>
      </c>
      <c r="B165" s="18" t="s">
        <v>232</v>
      </c>
      <c r="C165" s="19">
        <v>15647579000156</v>
      </c>
      <c r="D165" s="18" t="s">
        <v>233</v>
      </c>
      <c r="E165" s="17">
        <v>52017</v>
      </c>
      <c r="F165" s="17" t="s">
        <v>241</v>
      </c>
      <c r="G165" s="17" t="s">
        <v>235</v>
      </c>
      <c r="H165" s="20" t="s">
        <v>228</v>
      </c>
      <c r="I165" s="17">
        <v>2017</v>
      </c>
      <c r="J165" s="21">
        <v>43831</v>
      </c>
      <c r="K165" s="21" t="s">
        <v>43</v>
      </c>
      <c r="L165" s="21">
        <v>44377</v>
      </c>
      <c r="M165" s="17"/>
      <c r="N165" s="17" t="s">
        <v>43</v>
      </c>
      <c r="O165" s="22">
        <v>924539</v>
      </c>
      <c r="P165" s="22">
        <v>5547234</v>
      </c>
      <c r="Q165" s="23">
        <v>839055.87</v>
      </c>
      <c r="R165" s="17" t="s">
        <v>73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55.2" hidden="1" x14ac:dyDescent="0.3">
      <c r="A166" s="17">
        <v>23</v>
      </c>
      <c r="B166" s="18" t="s">
        <v>232</v>
      </c>
      <c r="C166" s="19">
        <v>15647579000156</v>
      </c>
      <c r="D166" s="18" t="s">
        <v>233</v>
      </c>
      <c r="E166" s="17">
        <v>52017</v>
      </c>
      <c r="F166" s="17" t="s">
        <v>242</v>
      </c>
      <c r="G166" s="17" t="s">
        <v>235</v>
      </c>
      <c r="H166" s="20" t="s">
        <v>228</v>
      </c>
      <c r="I166" s="17">
        <v>2017</v>
      </c>
      <c r="J166" s="21">
        <v>44743</v>
      </c>
      <c r="K166" s="21" t="s">
        <v>114</v>
      </c>
      <c r="L166" s="21">
        <v>44696</v>
      </c>
      <c r="M166" s="17"/>
      <c r="N166" s="17" t="s">
        <v>114</v>
      </c>
      <c r="O166" s="22">
        <v>994771.94</v>
      </c>
      <c r="P166" s="22">
        <v>9947719.4399999995</v>
      </c>
      <c r="Q166" s="23">
        <v>2700000</v>
      </c>
      <c r="R166" s="17" t="s">
        <v>73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55.2" hidden="1" x14ac:dyDescent="0.3">
      <c r="A167" s="17">
        <v>23</v>
      </c>
      <c r="B167" s="18" t="s">
        <v>232</v>
      </c>
      <c r="C167" s="19">
        <v>15647579000156</v>
      </c>
      <c r="D167" s="18" t="s">
        <v>233</v>
      </c>
      <c r="E167" s="17">
        <v>52017</v>
      </c>
      <c r="F167" s="17" t="s">
        <v>243</v>
      </c>
      <c r="G167" s="17" t="s">
        <v>235</v>
      </c>
      <c r="H167" s="20" t="s">
        <v>228</v>
      </c>
      <c r="I167" s="17">
        <v>2017</v>
      </c>
      <c r="J167" s="21">
        <v>44743</v>
      </c>
      <c r="K167" s="21" t="s">
        <v>114</v>
      </c>
      <c r="L167" s="21">
        <v>44696</v>
      </c>
      <c r="M167" s="17"/>
      <c r="N167" s="17"/>
      <c r="O167" s="22">
        <v>850242.72</v>
      </c>
      <c r="P167" s="22">
        <v>1700485.44</v>
      </c>
      <c r="Q167" s="23">
        <v>556659.43999999994</v>
      </c>
      <c r="R167" s="17" t="s">
        <v>73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55.2" hidden="1" x14ac:dyDescent="0.3">
      <c r="A168" s="17">
        <v>23</v>
      </c>
      <c r="B168" s="18" t="s">
        <v>244</v>
      </c>
      <c r="C168" s="19">
        <v>26749087000198</v>
      </c>
      <c r="D168" s="18" t="s">
        <v>245</v>
      </c>
      <c r="E168" s="17" t="s">
        <v>246</v>
      </c>
      <c r="F168" s="17" t="s">
        <v>247</v>
      </c>
      <c r="G168" s="17" t="s">
        <v>50</v>
      </c>
      <c r="H168" s="20" t="s">
        <v>215</v>
      </c>
      <c r="I168" s="17">
        <v>2022</v>
      </c>
      <c r="J168" s="21">
        <v>44714</v>
      </c>
      <c r="K168" s="21"/>
      <c r="L168" s="21">
        <v>45261</v>
      </c>
      <c r="M168" s="17"/>
      <c r="N168" s="17"/>
      <c r="O168" s="22"/>
      <c r="P168" s="22">
        <v>6616806.4400000004</v>
      </c>
      <c r="Q168" s="23">
        <v>3308403.21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55.2" hidden="1" x14ac:dyDescent="0.3">
      <c r="A169" s="17">
        <v>23</v>
      </c>
      <c r="B169" s="18" t="s">
        <v>244</v>
      </c>
      <c r="C169" s="19">
        <v>26749087000198</v>
      </c>
      <c r="D169" s="18" t="s">
        <v>245</v>
      </c>
      <c r="E169" s="17" t="s">
        <v>246</v>
      </c>
      <c r="F169" s="17" t="s">
        <v>248</v>
      </c>
      <c r="G169" s="17" t="s">
        <v>50</v>
      </c>
      <c r="H169" s="20" t="s">
        <v>215</v>
      </c>
      <c r="I169" s="17">
        <v>2022</v>
      </c>
      <c r="J169" s="21">
        <v>44714</v>
      </c>
      <c r="K169" s="21"/>
      <c r="L169" s="21">
        <v>45261</v>
      </c>
      <c r="M169" s="17"/>
      <c r="N169" s="17"/>
      <c r="O169" s="22"/>
      <c r="P169" s="22">
        <v>6616806.4400000004</v>
      </c>
      <c r="Q169" s="23">
        <v>3308403.18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55.2" x14ac:dyDescent="0.3">
      <c r="A170" s="17">
        <v>23</v>
      </c>
      <c r="B170" s="18" t="s">
        <v>244</v>
      </c>
      <c r="C170" s="19">
        <v>26749087000198</v>
      </c>
      <c r="D170" s="18" t="s">
        <v>245</v>
      </c>
      <c r="E170" s="17" t="s">
        <v>246</v>
      </c>
      <c r="F170" s="17" t="s">
        <v>351</v>
      </c>
      <c r="G170" s="17" t="s">
        <v>50</v>
      </c>
      <c r="H170" s="20" t="s">
        <v>215</v>
      </c>
      <c r="I170" s="17">
        <v>2022</v>
      </c>
      <c r="J170" s="21">
        <v>45262</v>
      </c>
      <c r="K170" s="17" t="s">
        <v>31</v>
      </c>
      <c r="L170" s="21">
        <f>+J170+120</f>
        <v>45382</v>
      </c>
      <c r="M170" s="17"/>
      <c r="N170" s="17"/>
      <c r="O170" s="22">
        <v>0</v>
      </c>
      <c r="P170" s="22">
        <v>6616806.4400000004</v>
      </c>
      <c r="Q170" s="23">
        <f>551400.53*4</f>
        <v>2205602.12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hidden="1" x14ac:dyDescent="0.3">
      <c r="A171" s="17">
        <v>24</v>
      </c>
      <c r="B171" s="18" t="s">
        <v>249</v>
      </c>
      <c r="C171" s="19">
        <v>530052000170</v>
      </c>
      <c r="D171" s="18" t="s">
        <v>250</v>
      </c>
      <c r="E171" s="17" t="s">
        <v>251</v>
      </c>
      <c r="F171" s="17" t="s">
        <v>252</v>
      </c>
      <c r="G171" s="17" t="s">
        <v>27</v>
      </c>
      <c r="H171" s="20" t="s">
        <v>130</v>
      </c>
      <c r="I171" s="17">
        <v>2022</v>
      </c>
      <c r="J171" s="21">
        <v>44697</v>
      </c>
      <c r="K171" s="21"/>
      <c r="L171" s="21">
        <v>45611</v>
      </c>
      <c r="M171" s="17"/>
      <c r="N171" s="17"/>
      <c r="O171" s="22">
        <v>6738</v>
      </c>
      <c r="P171" s="22">
        <v>202140</v>
      </c>
      <c r="Q171" s="23">
        <v>15160.5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hidden="1" x14ac:dyDescent="0.3">
      <c r="A172" s="17">
        <v>24</v>
      </c>
      <c r="B172" s="18" t="s">
        <v>249</v>
      </c>
      <c r="C172" s="19">
        <v>530052000170</v>
      </c>
      <c r="D172" s="18" t="s">
        <v>250</v>
      </c>
      <c r="E172" s="17" t="s">
        <v>251</v>
      </c>
      <c r="F172" s="17" t="s">
        <v>253</v>
      </c>
      <c r="G172" s="17" t="s">
        <v>27</v>
      </c>
      <c r="H172" s="20" t="s">
        <v>130</v>
      </c>
      <c r="I172" s="17">
        <v>2022</v>
      </c>
      <c r="J172" s="21">
        <v>44697</v>
      </c>
      <c r="K172" s="21"/>
      <c r="L172" s="21">
        <v>45611</v>
      </c>
      <c r="M172" s="17" t="s">
        <v>31</v>
      </c>
      <c r="N172" s="17"/>
      <c r="O172" s="22">
        <v>6738</v>
      </c>
      <c r="P172" s="22">
        <v>202140</v>
      </c>
      <c r="Q172" s="23">
        <v>79003.05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24</v>
      </c>
      <c r="B173" s="18" t="s">
        <v>249</v>
      </c>
      <c r="C173" s="19">
        <v>530052000170</v>
      </c>
      <c r="D173" s="18" t="s">
        <v>250</v>
      </c>
      <c r="E173" s="17" t="s">
        <v>251</v>
      </c>
      <c r="F173" s="17" t="s">
        <v>330</v>
      </c>
      <c r="G173" s="17" t="s">
        <v>27</v>
      </c>
      <c r="H173" s="20" t="s">
        <v>130</v>
      </c>
      <c r="I173" s="17">
        <v>2022</v>
      </c>
      <c r="J173" s="21">
        <v>44697</v>
      </c>
      <c r="K173" s="21"/>
      <c r="L173" s="21">
        <v>45611</v>
      </c>
      <c r="M173" s="17" t="s">
        <v>33</v>
      </c>
      <c r="N173" s="17"/>
      <c r="O173" s="22">
        <v>6738</v>
      </c>
      <c r="P173" s="22">
        <v>202140</v>
      </c>
      <c r="Q173" s="23">
        <v>46997.55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hidden="1" x14ac:dyDescent="0.3">
      <c r="A174" s="17">
        <v>25</v>
      </c>
      <c r="B174" s="18" t="s">
        <v>254</v>
      </c>
      <c r="C174" s="19">
        <v>27753399000138</v>
      </c>
      <c r="D174" s="18" t="s">
        <v>255</v>
      </c>
      <c r="E174" s="17" t="s">
        <v>256</v>
      </c>
      <c r="F174" s="17" t="s">
        <v>257</v>
      </c>
      <c r="G174" s="17" t="s">
        <v>27</v>
      </c>
      <c r="H174" s="20" t="s">
        <v>51</v>
      </c>
      <c r="I174" s="17">
        <v>2022</v>
      </c>
      <c r="J174" s="21">
        <v>44713</v>
      </c>
      <c r="K174" s="21"/>
      <c r="L174" s="21">
        <v>45077</v>
      </c>
      <c r="M174" s="17"/>
      <c r="N174" s="17"/>
      <c r="O174" s="22">
        <v>4887.45</v>
      </c>
      <c r="P174" s="22">
        <v>58649.47</v>
      </c>
      <c r="Q174" s="23">
        <v>26610.35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hidden="1" x14ac:dyDescent="0.3">
      <c r="A175" s="17">
        <v>25</v>
      </c>
      <c r="B175" s="18" t="s">
        <v>254</v>
      </c>
      <c r="C175" s="19">
        <v>27753399000138</v>
      </c>
      <c r="D175" s="18" t="s">
        <v>255</v>
      </c>
      <c r="E175" s="17" t="s">
        <v>256</v>
      </c>
      <c r="F175" s="17" t="s">
        <v>258</v>
      </c>
      <c r="G175" s="17" t="s">
        <v>27</v>
      </c>
      <c r="H175" s="20" t="s">
        <v>51</v>
      </c>
      <c r="I175" s="17">
        <v>2022</v>
      </c>
      <c r="J175" s="21">
        <v>44713</v>
      </c>
      <c r="K175" s="21"/>
      <c r="L175" s="21">
        <v>45077</v>
      </c>
      <c r="M175" s="17" t="s">
        <v>31</v>
      </c>
      <c r="N175" s="17"/>
      <c r="O175" s="22">
        <v>5322.07</v>
      </c>
      <c r="P175" s="22">
        <f t="shared" ref="P175:P180" si="2">O175*12</f>
        <v>63864.84</v>
      </c>
      <c r="Q175" s="23">
        <v>26610.35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hidden="1" x14ac:dyDescent="0.3">
      <c r="A176" s="17">
        <v>25</v>
      </c>
      <c r="B176" s="18" t="s">
        <v>254</v>
      </c>
      <c r="C176" s="19">
        <v>27753399000138</v>
      </c>
      <c r="D176" s="18" t="s">
        <v>255</v>
      </c>
      <c r="E176" s="17" t="s">
        <v>256</v>
      </c>
      <c r="F176" s="17" t="s">
        <v>259</v>
      </c>
      <c r="G176" s="17" t="s">
        <v>27</v>
      </c>
      <c r="H176" s="20" t="s">
        <v>51</v>
      </c>
      <c r="I176" s="17">
        <v>2022</v>
      </c>
      <c r="J176" s="21">
        <v>44713</v>
      </c>
      <c r="K176" s="21"/>
      <c r="L176" s="21">
        <v>45077</v>
      </c>
      <c r="M176" s="17" t="s">
        <v>33</v>
      </c>
      <c r="N176" s="17"/>
      <c r="O176" s="22">
        <v>5322.07</v>
      </c>
      <c r="P176" s="22">
        <f t="shared" si="2"/>
        <v>63864.84</v>
      </c>
      <c r="Q176" s="23">
        <v>68454.12000000001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hidden="1" x14ac:dyDescent="0.3">
      <c r="A177" s="17">
        <v>25</v>
      </c>
      <c r="B177" s="18" t="s">
        <v>254</v>
      </c>
      <c r="C177" s="19">
        <v>27753399000138</v>
      </c>
      <c r="D177" s="18" t="s">
        <v>255</v>
      </c>
      <c r="E177" s="17" t="s">
        <v>256</v>
      </c>
      <c r="F177" s="17" t="s">
        <v>260</v>
      </c>
      <c r="G177" s="17" t="s">
        <v>27</v>
      </c>
      <c r="H177" s="20" t="s">
        <v>51</v>
      </c>
      <c r="I177" s="17">
        <v>2022</v>
      </c>
      <c r="J177" s="21">
        <v>44713</v>
      </c>
      <c r="K177" s="21" t="s">
        <v>31</v>
      </c>
      <c r="L177" s="21">
        <v>45443</v>
      </c>
      <c r="M177" s="17"/>
      <c r="N177" s="17" t="s">
        <v>31</v>
      </c>
      <c r="O177" s="22">
        <v>5704.51</v>
      </c>
      <c r="P177" s="22">
        <f t="shared" si="2"/>
        <v>68454.12</v>
      </c>
      <c r="Q177" s="23">
        <v>0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25</v>
      </c>
      <c r="B178" s="18" t="s">
        <v>254</v>
      </c>
      <c r="C178" s="19">
        <v>27753399000138</v>
      </c>
      <c r="D178" s="18" t="s">
        <v>255</v>
      </c>
      <c r="E178" s="17" t="s">
        <v>256</v>
      </c>
      <c r="F178" s="17" t="s">
        <v>331</v>
      </c>
      <c r="G178" s="17" t="s">
        <v>27</v>
      </c>
      <c r="H178" s="20" t="s">
        <v>51</v>
      </c>
      <c r="I178" s="17">
        <v>2022</v>
      </c>
      <c r="J178" s="21">
        <v>44713</v>
      </c>
      <c r="K178" s="21"/>
      <c r="L178" s="21">
        <v>45443</v>
      </c>
      <c r="M178" s="17" t="s">
        <v>37</v>
      </c>
      <c r="N178" s="17"/>
      <c r="O178" s="22">
        <v>5704.51</v>
      </c>
      <c r="P178" s="22">
        <f t="shared" si="2"/>
        <v>68454.12</v>
      </c>
      <c r="Q178" s="23">
        <v>42792.489999999991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25</v>
      </c>
      <c r="B179" s="18" t="s">
        <v>254</v>
      </c>
      <c r="C179" s="19">
        <v>27753399000138</v>
      </c>
      <c r="D179" s="18" t="s">
        <v>255</v>
      </c>
      <c r="E179" s="17" t="s">
        <v>256</v>
      </c>
      <c r="F179" s="17" t="s">
        <v>331</v>
      </c>
      <c r="G179" s="17" t="s">
        <v>27</v>
      </c>
      <c r="H179" s="20" t="s">
        <v>51</v>
      </c>
      <c r="I179" s="17">
        <v>2022</v>
      </c>
      <c r="J179" s="21">
        <v>44713</v>
      </c>
      <c r="K179" s="21"/>
      <c r="L179" s="21">
        <v>45808</v>
      </c>
      <c r="M179" s="17"/>
      <c r="N179" s="17" t="s">
        <v>33</v>
      </c>
      <c r="O179" s="22">
        <v>6104.85</v>
      </c>
      <c r="P179" s="22">
        <f t="shared" si="2"/>
        <v>73258.200000000012</v>
      </c>
      <c r="Q179" s="23">
        <f>+Q178</f>
        <v>42792.489999999991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25</v>
      </c>
      <c r="B180" s="18" t="s">
        <v>254</v>
      </c>
      <c r="C180" s="19">
        <v>27753399000138</v>
      </c>
      <c r="D180" s="18" t="s">
        <v>255</v>
      </c>
      <c r="E180" s="17" t="s">
        <v>256</v>
      </c>
      <c r="F180" s="17" t="s">
        <v>331</v>
      </c>
      <c r="G180" s="17" t="s">
        <v>27</v>
      </c>
      <c r="H180" s="20" t="s">
        <v>51</v>
      </c>
      <c r="I180" s="17">
        <v>2022</v>
      </c>
      <c r="J180" s="21">
        <v>44713</v>
      </c>
      <c r="K180" s="21" t="s">
        <v>37</v>
      </c>
      <c r="L180" s="21">
        <v>45808</v>
      </c>
      <c r="M180" s="17"/>
      <c r="N180" s="17" t="s">
        <v>37</v>
      </c>
      <c r="O180" s="22">
        <v>6121.2</v>
      </c>
      <c r="P180" s="22">
        <f t="shared" si="2"/>
        <v>73454.399999999994</v>
      </c>
      <c r="Q180" s="23">
        <f>+Q179</f>
        <v>42792.489999999991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hidden="1" x14ac:dyDescent="0.3">
      <c r="A181" s="17">
        <v>26</v>
      </c>
      <c r="B181" s="18" t="s">
        <v>261</v>
      </c>
      <c r="C181" s="19">
        <v>109461647000195</v>
      </c>
      <c r="D181" s="18" t="s">
        <v>262</v>
      </c>
      <c r="E181" s="17" t="s">
        <v>263</v>
      </c>
      <c r="F181" s="17" t="s">
        <v>264</v>
      </c>
      <c r="G181" s="17" t="s">
        <v>27</v>
      </c>
      <c r="H181" s="20" t="s">
        <v>265</v>
      </c>
      <c r="I181" s="17">
        <v>2022</v>
      </c>
      <c r="J181" s="21">
        <v>44743</v>
      </c>
      <c r="K181" s="21"/>
      <c r="L181" s="21">
        <v>45107</v>
      </c>
      <c r="M181" s="17"/>
      <c r="N181" s="17"/>
      <c r="O181" s="22"/>
      <c r="P181" s="22">
        <v>627.32000000000005</v>
      </c>
      <c r="Q181" s="23" t="s">
        <v>34</v>
      </c>
      <c r="R181" s="17" t="s">
        <v>73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hidden="1" x14ac:dyDescent="0.3">
      <c r="A182" s="17">
        <v>26</v>
      </c>
      <c r="B182" s="18" t="s">
        <v>261</v>
      </c>
      <c r="C182" s="19">
        <v>109461647000195</v>
      </c>
      <c r="D182" s="18" t="s">
        <v>262</v>
      </c>
      <c r="E182" s="17" t="s">
        <v>263</v>
      </c>
      <c r="F182" s="17" t="s">
        <v>266</v>
      </c>
      <c r="G182" s="17" t="s">
        <v>27</v>
      </c>
      <c r="H182" s="20" t="s">
        <v>265</v>
      </c>
      <c r="I182" s="17">
        <v>2022</v>
      </c>
      <c r="J182" s="21">
        <v>44743</v>
      </c>
      <c r="K182" s="21"/>
      <c r="L182" s="21">
        <v>45107</v>
      </c>
      <c r="M182" s="17"/>
      <c r="N182" s="17"/>
      <c r="O182" s="22"/>
      <c r="P182" s="22">
        <v>627.32000000000005</v>
      </c>
      <c r="Q182" s="23">
        <v>112.92</v>
      </c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hidden="1" x14ac:dyDescent="0.3">
      <c r="A183" s="17">
        <v>27</v>
      </c>
      <c r="B183" s="18" t="s">
        <v>267</v>
      </c>
      <c r="C183" s="19">
        <v>7730838000180</v>
      </c>
      <c r="D183" s="18" t="s">
        <v>268</v>
      </c>
      <c r="E183" s="17" t="s">
        <v>269</v>
      </c>
      <c r="F183" s="17" t="s">
        <v>270</v>
      </c>
      <c r="G183" s="17" t="s">
        <v>50</v>
      </c>
      <c r="H183" s="20" t="s">
        <v>271</v>
      </c>
      <c r="I183" s="17">
        <v>2022</v>
      </c>
      <c r="J183" s="21">
        <v>44783</v>
      </c>
      <c r="K183" s="21"/>
      <c r="L183" s="21">
        <v>45147</v>
      </c>
      <c r="M183" s="17"/>
      <c r="N183" s="17"/>
      <c r="O183" s="22"/>
      <c r="P183" s="22">
        <v>2400</v>
      </c>
      <c r="Q183" s="23">
        <v>600</v>
      </c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hidden="1" x14ac:dyDescent="0.3">
      <c r="A184" s="17">
        <v>27</v>
      </c>
      <c r="B184" s="18" t="s">
        <v>267</v>
      </c>
      <c r="C184" s="19">
        <v>7730838000180</v>
      </c>
      <c r="D184" s="18" t="s">
        <v>268</v>
      </c>
      <c r="E184" s="17" t="s">
        <v>269</v>
      </c>
      <c r="F184" s="17" t="s">
        <v>272</v>
      </c>
      <c r="G184" s="17" t="s">
        <v>50</v>
      </c>
      <c r="H184" s="20" t="s">
        <v>271</v>
      </c>
      <c r="I184" s="17">
        <v>2022</v>
      </c>
      <c r="J184" s="21">
        <v>44783</v>
      </c>
      <c r="K184" s="21"/>
      <c r="L184" s="21">
        <v>45147</v>
      </c>
      <c r="M184" s="17"/>
      <c r="N184" s="17"/>
      <c r="O184" s="22"/>
      <c r="P184" s="22">
        <v>2400</v>
      </c>
      <c r="Q184" s="23">
        <v>1200</v>
      </c>
      <c r="R184" s="17" t="s">
        <v>73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hidden="1" x14ac:dyDescent="0.3">
      <c r="A185" s="17">
        <v>28</v>
      </c>
      <c r="B185" s="18" t="s">
        <v>223</v>
      </c>
      <c r="C185" s="19">
        <v>5465222000101</v>
      </c>
      <c r="D185" s="18" t="s">
        <v>273</v>
      </c>
      <c r="E185" s="17" t="s">
        <v>274</v>
      </c>
      <c r="F185" s="17" t="s">
        <v>275</v>
      </c>
      <c r="G185" s="17" t="s">
        <v>27</v>
      </c>
      <c r="H185" s="20" t="s">
        <v>276</v>
      </c>
      <c r="I185" s="17">
        <v>2022</v>
      </c>
      <c r="J185" s="21">
        <v>44866</v>
      </c>
      <c r="K185" s="21"/>
      <c r="L185" s="21">
        <v>45230</v>
      </c>
      <c r="M185" s="17"/>
      <c r="N185" s="17"/>
      <c r="O185" s="22">
        <v>7887.03</v>
      </c>
      <c r="P185" s="22">
        <f t="shared" ref="P185:P190" si="3">O185*12</f>
        <v>94644.36</v>
      </c>
      <c r="Q185" s="23" t="s">
        <v>34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hidden="1" x14ac:dyDescent="0.3">
      <c r="A186" s="17">
        <v>28</v>
      </c>
      <c r="B186" s="18" t="s">
        <v>223</v>
      </c>
      <c r="C186" s="19">
        <v>5465222000101</v>
      </c>
      <c r="D186" s="18" t="s">
        <v>273</v>
      </c>
      <c r="E186" s="17" t="s">
        <v>274</v>
      </c>
      <c r="F186" s="17" t="s">
        <v>277</v>
      </c>
      <c r="G186" s="17" t="s">
        <v>27</v>
      </c>
      <c r="H186" s="20" t="s">
        <v>276</v>
      </c>
      <c r="I186" s="17">
        <v>2022</v>
      </c>
      <c r="J186" s="21">
        <v>44866</v>
      </c>
      <c r="K186" s="21"/>
      <c r="L186" s="21">
        <v>45230</v>
      </c>
      <c r="M186" s="17" t="s">
        <v>31</v>
      </c>
      <c r="N186" s="17"/>
      <c r="O186" s="22">
        <v>7887.03</v>
      </c>
      <c r="P186" s="22">
        <f t="shared" si="3"/>
        <v>94644.36</v>
      </c>
      <c r="Q186" s="23">
        <v>67777.419999999984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hidden="1" x14ac:dyDescent="0.3">
      <c r="A187" s="17">
        <v>28</v>
      </c>
      <c r="B187" s="18" t="s">
        <v>223</v>
      </c>
      <c r="C187" s="19">
        <v>5465222000101</v>
      </c>
      <c r="D187" s="18" t="s">
        <v>273</v>
      </c>
      <c r="E187" s="17" t="s">
        <v>274</v>
      </c>
      <c r="F187" s="17" t="s">
        <v>332</v>
      </c>
      <c r="G187" s="17" t="s">
        <v>27</v>
      </c>
      <c r="H187" s="20" t="s">
        <v>276</v>
      </c>
      <c r="I187" s="17">
        <v>2022</v>
      </c>
      <c r="J187" s="21">
        <v>44866</v>
      </c>
      <c r="K187" s="21"/>
      <c r="L187" s="21">
        <v>45230</v>
      </c>
      <c r="M187" s="17" t="s">
        <v>33</v>
      </c>
      <c r="N187" s="17"/>
      <c r="O187" s="22">
        <v>8453.49</v>
      </c>
      <c r="P187" s="22">
        <f t="shared" si="3"/>
        <v>101441.88</v>
      </c>
      <c r="Q187" s="23">
        <v>67777.419999999984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hidden="1" x14ac:dyDescent="0.3">
      <c r="A188" s="17">
        <v>28</v>
      </c>
      <c r="B188" s="18" t="s">
        <v>223</v>
      </c>
      <c r="C188" s="19">
        <v>5465222000101</v>
      </c>
      <c r="D188" s="18" t="s">
        <v>273</v>
      </c>
      <c r="E188" s="17" t="s">
        <v>274</v>
      </c>
      <c r="F188" s="17" t="s">
        <v>335</v>
      </c>
      <c r="G188" s="17" t="s">
        <v>27</v>
      </c>
      <c r="H188" s="20" t="s">
        <v>276</v>
      </c>
      <c r="I188" s="17">
        <v>2022</v>
      </c>
      <c r="J188" s="21">
        <v>45231</v>
      </c>
      <c r="K188" s="21" t="s">
        <v>31</v>
      </c>
      <c r="L188" s="21">
        <v>45596</v>
      </c>
      <c r="M188" s="17"/>
      <c r="N188" s="17"/>
      <c r="O188" s="22">
        <v>8458.59</v>
      </c>
      <c r="P188" s="22">
        <f t="shared" si="3"/>
        <v>101503.08</v>
      </c>
      <c r="Q188" s="23">
        <v>67777.419999999984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28</v>
      </c>
      <c r="B189" s="18" t="s">
        <v>223</v>
      </c>
      <c r="C189" s="19">
        <v>5465222000101</v>
      </c>
      <c r="D189" s="18" t="s">
        <v>273</v>
      </c>
      <c r="E189" s="17" t="s">
        <v>274</v>
      </c>
      <c r="F189" s="17" t="s">
        <v>333</v>
      </c>
      <c r="G189" s="17" t="s">
        <v>27</v>
      </c>
      <c r="H189" s="20" t="s">
        <v>276</v>
      </c>
      <c r="I189" s="17">
        <v>2022</v>
      </c>
      <c r="J189" s="21">
        <v>45231</v>
      </c>
      <c r="K189" s="21"/>
      <c r="L189" s="21">
        <v>45596</v>
      </c>
      <c r="M189" s="17" t="s">
        <v>33</v>
      </c>
      <c r="N189" s="17"/>
      <c r="O189" s="22">
        <v>9116.4</v>
      </c>
      <c r="P189" s="22">
        <f t="shared" si="3"/>
        <v>109396.79999999999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28</v>
      </c>
      <c r="B190" s="18" t="s">
        <v>223</v>
      </c>
      <c r="C190" s="19">
        <v>5465222000101</v>
      </c>
      <c r="D190" s="18" t="s">
        <v>273</v>
      </c>
      <c r="E190" s="17" t="s">
        <v>274</v>
      </c>
      <c r="F190" s="17" t="s">
        <v>334</v>
      </c>
      <c r="G190" s="17" t="s">
        <v>27</v>
      </c>
      <c r="H190" s="20" t="s">
        <v>276</v>
      </c>
      <c r="I190" s="17">
        <v>2022</v>
      </c>
      <c r="J190" s="21">
        <v>45231</v>
      </c>
      <c r="K190" s="21"/>
      <c r="L190" s="21">
        <v>45596</v>
      </c>
      <c r="M190" s="17" t="s">
        <v>37</v>
      </c>
      <c r="N190" s="17"/>
      <c r="O190" s="22">
        <v>9116.4</v>
      </c>
      <c r="P190" s="22">
        <f t="shared" si="3"/>
        <v>109396.79999999999</v>
      </c>
      <c r="Q190" s="23">
        <v>42535.200000000004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hidden="1" x14ac:dyDescent="0.3">
      <c r="A191" s="17">
        <v>29</v>
      </c>
      <c r="B191" s="18" t="s">
        <v>278</v>
      </c>
      <c r="C191" s="19">
        <v>40495477000100</v>
      </c>
      <c r="D191" s="18" t="s">
        <v>279</v>
      </c>
      <c r="E191" s="17" t="s">
        <v>280</v>
      </c>
      <c r="F191" s="17" t="s">
        <v>281</v>
      </c>
      <c r="G191" s="17" t="s">
        <v>63</v>
      </c>
      <c r="H191" s="20" t="s">
        <v>282</v>
      </c>
      <c r="I191" s="17">
        <v>2022</v>
      </c>
      <c r="J191" s="21">
        <v>44911</v>
      </c>
      <c r="K191" s="21"/>
      <c r="L191" s="21">
        <v>45275</v>
      </c>
      <c r="M191" s="17"/>
      <c r="N191" s="17"/>
      <c r="O191" s="22"/>
      <c r="P191" s="22">
        <v>599</v>
      </c>
      <c r="Q191" s="23"/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hidden="1" x14ac:dyDescent="0.3">
      <c r="A192" s="17">
        <v>30</v>
      </c>
      <c r="B192" s="18" t="s">
        <v>283</v>
      </c>
      <c r="C192" s="19">
        <v>18993876000141</v>
      </c>
      <c r="D192" s="18" t="s">
        <v>284</v>
      </c>
      <c r="E192" s="17" t="s">
        <v>285</v>
      </c>
      <c r="F192" s="17" t="s">
        <v>286</v>
      </c>
      <c r="G192" s="17" t="s">
        <v>63</v>
      </c>
      <c r="H192" s="20">
        <v>17</v>
      </c>
      <c r="I192" s="17">
        <v>2022</v>
      </c>
      <c r="J192" s="21">
        <v>44768</v>
      </c>
      <c r="K192" s="21"/>
      <c r="L192" s="21">
        <v>45132</v>
      </c>
      <c r="M192" s="17"/>
      <c r="N192" s="17"/>
      <c r="O192" s="22"/>
      <c r="P192" s="22">
        <v>631.52</v>
      </c>
      <c r="Q192" s="23"/>
      <c r="R192" s="17" t="s">
        <v>73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hidden="1" x14ac:dyDescent="0.3">
      <c r="A193" s="17">
        <v>31</v>
      </c>
      <c r="B193" s="18" t="s">
        <v>267</v>
      </c>
      <c r="C193" s="19">
        <v>7730838000180</v>
      </c>
      <c r="D193" s="18" t="s">
        <v>268</v>
      </c>
      <c r="E193" s="17" t="s">
        <v>309</v>
      </c>
      <c r="F193" s="17" t="s">
        <v>310</v>
      </c>
      <c r="G193" s="17" t="s">
        <v>50</v>
      </c>
      <c r="H193" s="20" t="s">
        <v>205</v>
      </c>
      <c r="I193" s="17">
        <v>2023</v>
      </c>
      <c r="J193" s="21">
        <v>45200</v>
      </c>
      <c r="K193" s="21"/>
      <c r="L193" s="21">
        <v>45565</v>
      </c>
      <c r="M193" s="17"/>
      <c r="N193" s="17"/>
      <c r="O193" s="22">
        <f>P193/4</f>
        <v>675</v>
      </c>
      <c r="P193" s="22">
        <v>2700</v>
      </c>
      <c r="Q193" s="23">
        <v>675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31</v>
      </c>
      <c r="B194" s="18" t="s">
        <v>267</v>
      </c>
      <c r="C194" s="19">
        <v>7730838000180</v>
      </c>
      <c r="D194" s="18" t="s">
        <v>268</v>
      </c>
      <c r="E194" s="17" t="s">
        <v>309</v>
      </c>
      <c r="F194" s="17" t="s">
        <v>336</v>
      </c>
      <c r="G194" s="17" t="s">
        <v>50</v>
      </c>
      <c r="H194" s="20" t="s">
        <v>205</v>
      </c>
      <c r="I194" s="17">
        <v>2023</v>
      </c>
      <c r="J194" s="21">
        <v>45200</v>
      </c>
      <c r="K194" s="21"/>
      <c r="L194" s="21">
        <v>45565</v>
      </c>
      <c r="M194" s="17" t="s">
        <v>31</v>
      </c>
      <c r="N194" s="17"/>
      <c r="O194" s="22">
        <f>P194/4</f>
        <v>675</v>
      </c>
      <c r="P194" s="22">
        <v>2700</v>
      </c>
      <c r="Q194" s="23">
        <v>1350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ht="27.6" hidden="1" x14ac:dyDescent="0.3">
      <c r="A195" s="17">
        <v>32</v>
      </c>
      <c r="B195" s="18" t="s">
        <v>311</v>
      </c>
      <c r="C195" s="19">
        <v>10624354000160</v>
      </c>
      <c r="D195" s="18" t="s">
        <v>132</v>
      </c>
      <c r="E195" s="17" t="s">
        <v>312</v>
      </c>
      <c r="F195" s="17" t="s">
        <v>313</v>
      </c>
      <c r="G195" s="17" t="s">
        <v>27</v>
      </c>
      <c r="H195" s="20" t="s">
        <v>51</v>
      </c>
      <c r="I195" s="17">
        <v>2023</v>
      </c>
      <c r="J195" s="21">
        <v>45167</v>
      </c>
      <c r="K195" s="21"/>
      <c r="L195" s="21">
        <v>45532</v>
      </c>
      <c r="M195" s="17"/>
      <c r="N195" s="17"/>
      <c r="O195" s="22">
        <v>7845.66</v>
      </c>
      <c r="P195" s="22">
        <f t="shared" ref="P195:P204" si="4">O195*12</f>
        <v>94147.92</v>
      </c>
      <c r="Q195" s="23">
        <v>34386.6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ht="27.6" hidden="1" x14ac:dyDescent="0.3">
      <c r="A196" s="17">
        <v>32</v>
      </c>
      <c r="B196" s="18" t="s">
        <v>311</v>
      </c>
      <c r="C196" s="19">
        <v>10624354000160</v>
      </c>
      <c r="D196" s="18" t="s">
        <v>132</v>
      </c>
      <c r="E196" s="17" t="s">
        <v>312</v>
      </c>
      <c r="F196" s="17" t="s">
        <v>337</v>
      </c>
      <c r="G196" s="17" t="s">
        <v>27</v>
      </c>
      <c r="H196" s="20" t="s">
        <v>51</v>
      </c>
      <c r="I196" s="17">
        <v>2023</v>
      </c>
      <c r="J196" s="21">
        <v>45167</v>
      </c>
      <c r="K196" s="21"/>
      <c r="L196" s="21">
        <v>45532</v>
      </c>
      <c r="M196" s="17" t="s">
        <v>31</v>
      </c>
      <c r="N196" s="17"/>
      <c r="O196" s="22">
        <v>8386.98</v>
      </c>
      <c r="P196" s="22">
        <f t="shared" si="4"/>
        <v>100643.76</v>
      </c>
      <c r="Q196" s="23">
        <v>34386.6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s="25" customFormat="1" ht="27.6" x14ac:dyDescent="0.3">
      <c r="A197" s="17">
        <v>32</v>
      </c>
      <c r="B197" s="18" t="s">
        <v>311</v>
      </c>
      <c r="C197" s="19">
        <v>10624354000160</v>
      </c>
      <c r="D197" s="18" t="s">
        <v>132</v>
      </c>
      <c r="E197" s="17" t="s">
        <v>312</v>
      </c>
      <c r="F197" s="17" t="s">
        <v>338</v>
      </c>
      <c r="G197" s="17" t="s">
        <v>27</v>
      </c>
      <c r="H197" s="20" t="s">
        <v>51</v>
      </c>
      <c r="I197" s="17">
        <v>2023</v>
      </c>
      <c r="J197" s="21">
        <v>45167</v>
      </c>
      <c r="K197" s="21"/>
      <c r="L197" s="21">
        <v>45532</v>
      </c>
      <c r="M197" s="17" t="s">
        <v>33</v>
      </c>
      <c r="N197" s="17"/>
      <c r="O197" s="22">
        <v>8386.98</v>
      </c>
      <c r="P197" s="22">
        <f t="shared" si="4"/>
        <v>100643.76</v>
      </c>
      <c r="Q197" s="23">
        <v>63148.890000000014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8" s="25" customFormat="1" ht="27.6" x14ac:dyDescent="0.3">
      <c r="A198" s="17">
        <v>32</v>
      </c>
      <c r="B198" s="18" t="s">
        <v>311</v>
      </c>
      <c r="C198" s="19">
        <v>10624354000160</v>
      </c>
      <c r="D198" s="18" t="s">
        <v>132</v>
      </c>
      <c r="E198" s="17" t="s">
        <v>312</v>
      </c>
      <c r="F198" s="17" t="s">
        <v>339</v>
      </c>
      <c r="G198" s="17" t="s">
        <v>27</v>
      </c>
      <c r="H198" s="20" t="s">
        <v>51</v>
      </c>
      <c r="I198" s="17">
        <v>2023</v>
      </c>
      <c r="J198" s="21">
        <v>45167</v>
      </c>
      <c r="K198" s="21"/>
      <c r="L198" s="21">
        <v>45532</v>
      </c>
      <c r="M198" s="17" t="s">
        <v>37</v>
      </c>
      <c r="N198" s="17"/>
      <c r="O198" s="22">
        <v>9021.27</v>
      </c>
      <c r="P198" s="22">
        <f t="shared" si="4"/>
        <v>108255.24</v>
      </c>
      <c r="Q198" s="23">
        <v>0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8" s="25" customFormat="1" ht="27.6" x14ac:dyDescent="0.3">
      <c r="A199" s="17">
        <v>32</v>
      </c>
      <c r="B199" s="18" t="s">
        <v>311</v>
      </c>
      <c r="C199" s="19">
        <v>10624354000160</v>
      </c>
      <c r="D199" s="18" t="s">
        <v>132</v>
      </c>
      <c r="E199" s="17" t="s">
        <v>312</v>
      </c>
      <c r="F199" s="17" t="s">
        <v>368</v>
      </c>
      <c r="G199" s="17" t="s">
        <v>27</v>
      </c>
      <c r="H199" s="20" t="s">
        <v>51</v>
      </c>
      <c r="I199" s="17">
        <v>2023</v>
      </c>
      <c r="J199" s="21">
        <v>45533</v>
      </c>
      <c r="K199" s="21" t="s">
        <v>31</v>
      </c>
      <c r="L199" s="21">
        <v>45897</v>
      </c>
      <c r="M199" s="17"/>
      <c r="N199" s="17"/>
      <c r="O199" s="22">
        <v>9021.27</v>
      </c>
      <c r="P199" s="22">
        <f t="shared" ref="P199" si="5">O199*12</f>
        <v>108255.24</v>
      </c>
      <c r="Q199" s="23">
        <v>0</v>
      </c>
      <c r="R199" s="17" t="s">
        <v>29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</row>
    <row r="200" spans="1:38" s="25" customFormat="1" ht="27.6" hidden="1" x14ac:dyDescent="0.3">
      <c r="A200" s="17">
        <v>33</v>
      </c>
      <c r="B200" s="18" t="s">
        <v>314</v>
      </c>
      <c r="C200" s="19">
        <v>7432517000107</v>
      </c>
      <c r="D200" s="18" t="s">
        <v>315</v>
      </c>
      <c r="E200" s="17" t="s">
        <v>316</v>
      </c>
      <c r="F200" s="17" t="s">
        <v>317</v>
      </c>
      <c r="G200" s="17" t="s">
        <v>27</v>
      </c>
      <c r="H200" s="20" t="s">
        <v>265</v>
      </c>
      <c r="I200" s="17">
        <v>2023</v>
      </c>
      <c r="J200" s="21">
        <v>45200</v>
      </c>
      <c r="K200" s="21"/>
      <c r="L200" s="21">
        <v>45565</v>
      </c>
      <c r="M200" s="17"/>
      <c r="N200" s="17"/>
      <c r="O200" s="22">
        <v>9156</v>
      </c>
      <c r="P200" s="22">
        <f t="shared" si="4"/>
        <v>109872</v>
      </c>
      <c r="Q200" s="23">
        <v>20594.55</v>
      </c>
      <c r="R200" s="17" t="s">
        <v>29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</row>
    <row r="201" spans="1:38" s="25" customFormat="1" ht="27.6" x14ac:dyDescent="0.3">
      <c r="A201" s="17">
        <v>33</v>
      </c>
      <c r="B201" s="18" t="s">
        <v>314</v>
      </c>
      <c r="C201" s="19">
        <v>7432517000107</v>
      </c>
      <c r="D201" s="18" t="s">
        <v>315</v>
      </c>
      <c r="E201" s="17" t="s">
        <v>316</v>
      </c>
      <c r="F201" s="17" t="s">
        <v>340</v>
      </c>
      <c r="G201" s="17" t="s">
        <v>27</v>
      </c>
      <c r="H201" s="20" t="s">
        <v>265</v>
      </c>
      <c r="I201" s="17">
        <v>2023</v>
      </c>
      <c r="J201" s="21">
        <v>45200</v>
      </c>
      <c r="K201" s="21"/>
      <c r="L201" s="21">
        <v>45565</v>
      </c>
      <c r="M201" s="17" t="s">
        <v>31</v>
      </c>
      <c r="N201" s="17"/>
      <c r="O201" s="22">
        <v>9156</v>
      </c>
      <c r="P201" s="22">
        <f t="shared" si="4"/>
        <v>109872</v>
      </c>
      <c r="Q201" s="23">
        <v>55254.149999999994</v>
      </c>
      <c r="R201" s="17" t="s">
        <v>29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</row>
    <row r="202" spans="1:38" s="25" customFormat="1" ht="27.6" x14ac:dyDescent="0.3">
      <c r="A202" s="17">
        <v>34</v>
      </c>
      <c r="B202" s="18" t="s">
        <v>342</v>
      </c>
      <c r="C202" s="19"/>
      <c r="D202" s="18"/>
      <c r="E202" s="17"/>
      <c r="F202" s="17" t="s">
        <v>343</v>
      </c>
      <c r="G202" s="17" t="s">
        <v>50</v>
      </c>
      <c r="H202" s="20" t="s">
        <v>51</v>
      </c>
      <c r="I202" s="17">
        <v>2024</v>
      </c>
      <c r="J202" s="21">
        <v>45433</v>
      </c>
      <c r="K202" s="21"/>
      <c r="L202" s="21">
        <v>45797</v>
      </c>
      <c r="M202" s="17"/>
      <c r="N202" s="17"/>
      <c r="O202" s="22">
        <v>1380</v>
      </c>
      <c r="P202" s="22">
        <f t="shared" si="4"/>
        <v>16560</v>
      </c>
      <c r="Q202" s="23">
        <v>2760</v>
      </c>
      <c r="R202" s="17" t="s">
        <v>29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</row>
    <row r="203" spans="1:38" s="25" customFormat="1" x14ac:dyDescent="0.3">
      <c r="A203" s="17">
        <v>35</v>
      </c>
      <c r="B203" s="18" t="s">
        <v>344</v>
      </c>
      <c r="C203" s="19"/>
      <c r="D203" s="18"/>
      <c r="E203" s="17"/>
      <c r="F203" s="17" t="s">
        <v>345</v>
      </c>
      <c r="G203" s="17" t="s">
        <v>27</v>
      </c>
      <c r="H203" s="20" t="s">
        <v>130</v>
      </c>
      <c r="I203" s="17">
        <v>2024</v>
      </c>
      <c r="J203" s="21">
        <v>45427</v>
      </c>
      <c r="K203" s="21"/>
      <c r="L203" s="21">
        <v>45791</v>
      </c>
      <c r="M203" s="17"/>
      <c r="N203" s="17"/>
      <c r="O203" s="22">
        <v>7500</v>
      </c>
      <c r="P203" s="22">
        <f t="shared" si="4"/>
        <v>90000</v>
      </c>
      <c r="Q203" s="23">
        <v>6611.84</v>
      </c>
      <c r="R203" s="17" t="s">
        <v>29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</row>
    <row r="204" spans="1:38" s="25" customFormat="1" x14ac:dyDescent="0.3">
      <c r="A204" s="17">
        <v>36</v>
      </c>
      <c r="B204" s="18" t="s">
        <v>374</v>
      </c>
      <c r="C204" s="19"/>
      <c r="D204" s="18"/>
      <c r="E204" s="17"/>
      <c r="F204" s="17" t="s">
        <v>348</v>
      </c>
      <c r="G204" s="17" t="s">
        <v>50</v>
      </c>
      <c r="H204" s="20" t="s">
        <v>215</v>
      </c>
      <c r="I204" s="17">
        <v>2024</v>
      </c>
      <c r="J204" s="21" t="s">
        <v>347</v>
      </c>
      <c r="K204" s="21"/>
      <c r="L204" s="21">
        <v>45804</v>
      </c>
      <c r="M204" s="17"/>
      <c r="N204" s="17"/>
      <c r="O204" s="22">
        <v>370</v>
      </c>
      <c r="P204" s="22">
        <f t="shared" si="4"/>
        <v>4440</v>
      </c>
      <c r="Q204" s="23">
        <v>658.6</v>
      </c>
      <c r="R204" s="17" t="s">
        <v>29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</row>
    <row r="205" spans="1:38" s="25" customFormat="1" x14ac:dyDescent="0.3">
      <c r="A205" s="41">
        <v>37</v>
      </c>
      <c r="B205" s="42" t="s">
        <v>355</v>
      </c>
      <c r="C205" s="43"/>
      <c r="D205" s="42"/>
      <c r="E205" s="41"/>
      <c r="F205" s="41" t="s">
        <v>356</v>
      </c>
      <c r="G205" s="17" t="s">
        <v>27</v>
      </c>
      <c r="H205" s="44" t="s">
        <v>357</v>
      </c>
      <c r="I205" s="41">
        <v>2024</v>
      </c>
      <c r="J205" s="45">
        <v>45446</v>
      </c>
      <c r="K205" s="45"/>
      <c r="L205" s="45">
        <v>45810</v>
      </c>
      <c r="M205" s="17"/>
      <c r="N205" s="17"/>
      <c r="O205" s="22">
        <f>+P205/12</f>
        <v>2915.7000000000003</v>
      </c>
      <c r="P205" s="22">
        <v>34988.400000000001</v>
      </c>
      <c r="Q205" s="23">
        <v>5831.4</v>
      </c>
      <c r="R205" s="17" t="s">
        <v>29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</row>
    <row r="206" spans="1:38" s="25" customFormat="1" ht="27.6" x14ac:dyDescent="0.3">
      <c r="A206" s="41">
        <v>38</v>
      </c>
      <c r="B206" s="42" t="s">
        <v>366</v>
      </c>
      <c r="C206" s="43"/>
      <c r="D206" s="42"/>
      <c r="E206" s="41"/>
      <c r="F206" s="41" t="s">
        <v>360</v>
      </c>
      <c r="G206" s="17" t="s">
        <v>27</v>
      </c>
      <c r="H206" s="44" t="s">
        <v>359</v>
      </c>
      <c r="I206" s="41">
        <v>2024</v>
      </c>
      <c r="J206" s="45">
        <v>45454</v>
      </c>
      <c r="K206" s="45"/>
      <c r="L206" s="45">
        <v>45818</v>
      </c>
      <c r="M206" s="17"/>
      <c r="N206" s="17"/>
      <c r="O206" s="22">
        <v>1000</v>
      </c>
      <c r="P206" s="22">
        <v>12000</v>
      </c>
      <c r="Q206" s="23">
        <v>148.03</v>
      </c>
      <c r="R206" s="17" t="s">
        <v>29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</row>
    <row r="207" spans="1:38" s="25" customFormat="1" x14ac:dyDescent="0.3">
      <c r="A207" s="41">
        <v>39</v>
      </c>
      <c r="B207" s="18" t="s">
        <v>201</v>
      </c>
      <c r="C207" s="43"/>
      <c r="D207" s="42"/>
      <c r="E207" s="41"/>
      <c r="F207" s="41" t="s">
        <v>372</v>
      </c>
      <c r="G207" s="41" t="s">
        <v>27</v>
      </c>
      <c r="H207" s="44" t="s">
        <v>371</v>
      </c>
      <c r="I207" s="41">
        <v>2024</v>
      </c>
      <c r="J207" s="45">
        <v>45518</v>
      </c>
      <c r="K207" s="45"/>
      <c r="L207" s="45">
        <f>J207+120</f>
        <v>45638</v>
      </c>
      <c r="M207" s="17"/>
      <c r="N207" s="17"/>
      <c r="O207" s="22">
        <f>P207/2</f>
        <v>4893.8</v>
      </c>
      <c r="P207" s="22">
        <v>9787.6</v>
      </c>
      <c r="Q207" s="23">
        <v>0</v>
      </c>
      <c r="R207" s="17" t="s">
        <v>29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</row>
    <row r="208" spans="1:38" ht="14.1" hidden="1" customHeight="1" x14ac:dyDescent="0.3">
      <c r="A208" s="54" t="s">
        <v>287</v>
      </c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hidden="1" customHeight="1" x14ac:dyDescent="0.3">
      <c r="A209" s="52" t="s">
        <v>288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hidden="1" customHeight="1" x14ac:dyDescent="0.3">
      <c r="A210" s="52" t="s">
        <v>289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hidden="1" customHeight="1" x14ac:dyDescent="0.3">
      <c r="A211" s="52" t="s">
        <v>290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hidden="1" customHeight="1" x14ac:dyDescent="0.3">
      <c r="A212" s="52" t="s">
        <v>291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hidden="1" customHeight="1" x14ac:dyDescent="0.3">
      <c r="A213" s="52" t="s">
        <v>292</v>
      </c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hidden="1" customHeight="1" x14ac:dyDescent="0.3">
      <c r="A214" s="52" t="s">
        <v>293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hidden="1" customHeight="1" x14ac:dyDescent="0.3">
      <c r="A215" s="52" t="s">
        <v>294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hidden="1" customHeight="1" x14ac:dyDescent="0.3">
      <c r="A216" s="52" t="s">
        <v>295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hidden="1" customHeight="1" x14ac:dyDescent="0.3">
      <c r="A217" s="52" t="s">
        <v>296</v>
      </c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t="14.1" hidden="1" customHeight="1" x14ac:dyDescent="0.3">
      <c r="A218" s="52" t="s">
        <v>297</v>
      </c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t="14.1" hidden="1" customHeight="1" x14ac:dyDescent="0.3">
      <c r="A219" s="52" t="s">
        <v>298</v>
      </c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ht="14.1" hidden="1" customHeight="1" x14ac:dyDescent="0.3">
      <c r="A220" s="52" t="s">
        <v>299</v>
      </c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ht="14.1" hidden="1" customHeight="1" x14ac:dyDescent="0.3">
      <c r="A221" s="52" t="s">
        <v>300</v>
      </c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ht="14.1" hidden="1" customHeight="1" x14ac:dyDescent="0.3">
      <c r="A222" s="52" t="s">
        <v>301</v>
      </c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ht="14.1" hidden="1" customHeight="1" x14ac:dyDescent="0.3">
      <c r="A223" s="52" t="s">
        <v>302</v>
      </c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ht="14.1" hidden="1" customHeight="1" x14ac:dyDescent="0.3">
      <c r="A224" s="52" t="s">
        <v>303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ht="14.1" hidden="1" customHeight="1" x14ac:dyDescent="0.3">
      <c r="A225" s="52" t="s">
        <v>304</v>
      </c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ht="14.1" hidden="1" customHeight="1" x14ac:dyDescent="0.3">
      <c r="A226" s="52" t="s">
        <v>305</v>
      </c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ht="14.1" hidden="1" customHeight="1" x14ac:dyDescent="0.3">
      <c r="A227" s="52" t="s">
        <v>306</v>
      </c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ht="14.1" hidden="1" customHeight="1" x14ac:dyDescent="0.3">
      <c r="A228" s="53" t="s">
        <v>307</v>
      </c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39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39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37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37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37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37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37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37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37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37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37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  <row r="995" spans="1:38" x14ac:dyDescent="0.3">
      <c r="A995" s="25"/>
      <c r="B995" s="25"/>
      <c r="C995" s="38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</row>
    <row r="996" spans="1:38" x14ac:dyDescent="0.3">
      <c r="A996" s="25"/>
      <c r="B996" s="25"/>
      <c r="C996" s="38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</row>
    <row r="997" spans="1:38" x14ac:dyDescent="0.3">
      <c r="A997" s="25"/>
      <c r="B997" s="25"/>
      <c r="C997" s="38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</row>
    <row r="998" spans="1:38" x14ac:dyDescent="0.3">
      <c r="A998" s="25"/>
      <c r="B998" s="25"/>
      <c r="C998" s="38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</row>
    <row r="999" spans="1:38" x14ac:dyDescent="0.3">
      <c r="A999" s="25"/>
      <c r="B999" s="25"/>
      <c r="C999" s="38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</row>
    <row r="1000" spans="1:38" x14ac:dyDescent="0.3">
      <c r="A1000" s="25"/>
      <c r="B1000" s="25"/>
      <c r="C1000" s="38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</row>
    <row r="1001" spans="1:38" x14ac:dyDescent="0.3">
      <c r="A1001" s="25"/>
      <c r="B1001" s="25"/>
      <c r="C1001" s="38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</row>
    <row r="1002" spans="1:38" x14ac:dyDescent="0.3">
      <c r="A1002" s="25"/>
      <c r="B1002" s="25"/>
      <c r="C1002" s="38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</row>
    <row r="1003" spans="1:38" x14ac:dyDescent="0.3">
      <c r="A1003" s="25"/>
      <c r="B1003" s="25"/>
      <c r="C1003" s="38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</row>
  </sheetData>
  <autoFilter ref="A5:AL228">
    <filterColumn colId="5">
      <customFilters>
        <customFilter val="2024*"/>
      </customFilters>
    </filterColumn>
  </autoFilter>
  <mergeCells count="27">
    <mergeCell ref="A1:A3"/>
    <mergeCell ref="B1:R1"/>
    <mergeCell ref="B2:R2"/>
    <mergeCell ref="B3:R3"/>
    <mergeCell ref="A4:B4"/>
    <mergeCell ref="C4:R4"/>
    <mergeCell ref="A219:L219"/>
    <mergeCell ref="A208:L208"/>
    <mergeCell ref="A209:L209"/>
    <mergeCell ref="A210:L210"/>
    <mergeCell ref="A211:L211"/>
    <mergeCell ref="A212:L212"/>
    <mergeCell ref="A213:L213"/>
    <mergeCell ref="A214:L214"/>
    <mergeCell ref="A215:L215"/>
    <mergeCell ref="A216:L216"/>
    <mergeCell ref="A217:L217"/>
    <mergeCell ref="A218:L218"/>
    <mergeCell ref="A226:L226"/>
    <mergeCell ref="A227:L227"/>
    <mergeCell ref="A228:L228"/>
    <mergeCell ref="A220:L220"/>
    <mergeCell ref="A221:L221"/>
    <mergeCell ref="A222:L222"/>
    <mergeCell ref="A223:L223"/>
    <mergeCell ref="A224:L224"/>
    <mergeCell ref="A225:L225"/>
  </mergeCells>
  <dataValidations count="1">
    <dataValidation type="list" allowBlank="1" sqref="R6:R207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99"/>
  <sheetViews>
    <sheetView zoomScale="85" zoomScaleNormal="85" workbookViewId="0">
      <pane ySplit="5" topLeftCell="A172" activePane="bottomLeft" state="frozen"/>
      <selection pane="bottomLeft" activeCell="A207" sqref="A207:L207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9" t="s">
        <v>354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24047.760000000002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434844.94999999995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434844.94999999995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3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45</v>
      </c>
      <c r="C25" s="19" t="s">
        <v>46</v>
      </c>
      <c r="D25" s="18" t="s">
        <v>47</v>
      </c>
      <c r="E25" s="17" t="s">
        <v>48</v>
      </c>
      <c r="F25" s="17" t="s">
        <v>363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 t="s">
        <v>31</v>
      </c>
      <c r="O25" s="22">
        <f>O24/2</f>
        <v>36237.077499999999</v>
      </c>
      <c r="P25" s="22">
        <f t="shared" si="0"/>
        <v>181185.38750000001</v>
      </c>
      <c r="Q25" s="23"/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56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/>
      <c r="N26" s="17"/>
      <c r="O26" s="22">
        <v>64000</v>
      </c>
      <c r="P26" s="22">
        <f t="shared" si="0"/>
        <v>320000</v>
      </c>
      <c r="Q26" s="23">
        <v>226133.33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57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31</v>
      </c>
      <c r="N27" s="17"/>
      <c r="O27" s="22">
        <v>64000</v>
      </c>
      <c r="P27" s="22">
        <f t="shared" si="0"/>
        <v>320000</v>
      </c>
      <c r="Q27" s="23">
        <v>640000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58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37</v>
      </c>
      <c r="N28" s="17"/>
      <c r="O28" s="22">
        <v>69648.479999999996</v>
      </c>
      <c r="P28" s="22">
        <f t="shared" si="0"/>
        <v>348242.39999999997</v>
      </c>
      <c r="Q28" s="23">
        <f>835781.76+9384.38</f>
        <v>845166.14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41</v>
      </c>
      <c r="N29" s="17"/>
      <c r="O29" s="22">
        <v>69648.479999999996</v>
      </c>
      <c r="P29" s="22">
        <f t="shared" si="0"/>
        <v>348242.39999999997</v>
      </c>
      <c r="Q29" s="23">
        <f>+Q23</f>
        <v>434844.94999999995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319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43</v>
      </c>
      <c r="N30" s="17"/>
      <c r="O30" s="22">
        <v>69648.479999999996</v>
      </c>
      <c r="P30" s="22">
        <f t="shared" si="0"/>
        <v>348242.39999999997</v>
      </c>
      <c r="Q30" s="23">
        <f>+Q29</f>
        <v>434844.94999999995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2</v>
      </c>
      <c r="B31" s="18" t="s">
        <v>54</v>
      </c>
      <c r="C31" s="19" t="s">
        <v>55</v>
      </c>
      <c r="D31" s="18" t="s">
        <v>47</v>
      </c>
      <c r="E31" s="17" t="s">
        <v>48</v>
      </c>
      <c r="F31" s="17" t="s">
        <v>320</v>
      </c>
      <c r="G31" s="17" t="s">
        <v>50</v>
      </c>
      <c r="H31" s="20" t="s">
        <v>51</v>
      </c>
      <c r="I31" s="17">
        <v>2021</v>
      </c>
      <c r="J31" s="21">
        <v>44454</v>
      </c>
      <c r="K31" s="21"/>
      <c r="L31" s="21">
        <v>46279</v>
      </c>
      <c r="M31" s="17" t="s">
        <v>114</v>
      </c>
      <c r="N31" s="17"/>
      <c r="O31" s="22">
        <f>144948.31/2</f>
        <v>72474.154999999999</v>
      </c>
      <c r="P31" s="22">
        <f t="shared" si="0"/>
        <v>362370.77500000002</v>
      </c>
      <c r="Q31" s="23">
        <v>0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2</v>
      </c>
      <c r="B32" s="18" t="s">
        <v>54</v>
      </c>
      <c r="C32" s="19"/>
      <c r="D32" s="18"/>
      <c r="E32" s="17"/>
      <c r="F32" s="17" t="s">
        <v>364</v>
      </c>
      <c r="G32" s="17" t="s">
        <v>50</v>
      </c>
      <c r="H32" s="20" t="s">
        <v>51</v>
      </c>
      <c r="I32" s="17">
        <v>2021</v>
      </c>
      <c r="J32" s="21">
        <v>44454</v>
      </c>
      <c r="K32" s="21"/>
      <c r="L32" s="21">
        <v>46279</v>
      </c>
      <c r="M32" s="17"/>
      <c r="N32" s="17" t="s">
        <v>31</v>
      </c>
      <c r="O32" s="22">
        <f>O31</f>
        <v>72474.154999999999</v>
      </c>
      <c r="P32" s="22">
        <f t="shared" si="0"/>
        <v>362370.77500000002</v>
      </c>
      <c r="Q32" s="23"/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2</v>
      </c>
      <c r="B33" s="18" t="s">
        <v>361</v>
      </c>
      <c r="C33" s="19"/>
      <c r="D33" s="18"/>
      <c r="E33" s="17"/>
      <c r="F33" s="17" t="s">
        <v>362</v>
      </c>
      <c r="G33" s="17" t="s">
        <v>50</v>
      </c>
      <c r="H33" s="20" t="s">
        <v>51</v>
      </c>
      <c r="I33" s="17">
        <v>2021</v>
      </c>
      <c r="J33" s="21">
        <v>44454</v>
      </c>
      <c r="K33" s="21"/>
      <c r="L33" s="21">
        <v>46279</v>
      </c>
      <c r="M33" s="17"/>
      <c r="N33" s="17" t="s">
        <v>31</v>
      </c>
      <c r="O33" s="22">
        <f>O31/2</f>
        <v>36237.077499999999</v>
      </c>
      <c r="P33" s="22">
        <f t="shared" si="0"/>
        <v>181185.38750000001</v>
      </c>
      <c r="Q33" s="23"/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62</v>
      </c>
      <c r="G34" s="17" t="s">
        <v>63</v>
      </c>
      <c r="H34" s="20" t="s">
        <v>51</v>
      </c>
      <c r="I34" s="17">
        <v>2020</v>
      </c>
      <c r="J34" s="21">
        <v>44166</v>
      </c>
      <c r="K34" s="21"/>
      <c r="L34" s="21">
        <v>44530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64</v>
      </c>
      <c r="G35" s="17" t="s">
        <v>63</v>
      </c>
      <c r="H35" s="20" t="s">
        <v>51</v>
      </c>
      <c r="I35" s="17">
        <v>2020</v>
      </c>
      <c r="J35" s="21">
        <v>44166</v>
      </c>
      <c r="K35" s="21" t="s">
        <v>31</v>
      </c>
      <c r="L35" s="21">
        <v>44895</v>
      </c>
      <c r="M35" s="17"/>
      <c r="N35" s="17"/>
      <c r="O35" s="22">
        <v>10963.86</v>
      </c>
      <c r="P35" s="22">
        <v>131566.34</v>
      </c>
      <c r="Q35" s="23" t="s">
        <v>34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65</v>
      </c>
      <c r="G36" s="17" t="s">
        <v>63</v>
      </c>
      <c r="H36" s="20" t="s">
        <v>51</v>
      </c>
      <c r="I36" s="17">
        <v>2020</v>
      </c>
      <c r="J36" s="21">
        <v>44166</v>
      </c>
      <c r="K36" s="21"/>
      <c r="L36" s="21">
        <v>44895</v>
      </c>
      <c r="M36" s="17" t="s">
        <v>31</v>
      </c>
      <c r="N36" s="17"/>
      <c r="O36" s="22">
        <v>10963.86</v>
      </c>
      <c r="P36" s="22">
        <v>131566.34</v>
      </c>
      <c r="Q36" s="23" t="s">
        <v>34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66</v>
      </c>
      <c r="G37" s="17" t="s">
        <v>63</v>
      </c>
      <c r="H37" s="20" t="s">
        <v>51</v>
      </c>
      <c r="I37" s="17">
        <v>2020</v>
      </c>
      <c r="J37" s="21">
        <v>44166</v>
      </c>
      <c r="K37" s="21" t="s">
        <v>33</v>
      </c>
      <c r="L37" s="21">
        <v>45260</v>
      </c>
      <c r="M37" s="17"/>
      <c r="N37" s="17"/>
      <c r="O37" s="22">
        <v>10963.86</v>
      </c>
      <c r="P37" s="22">
        <v>131566.34</v>
      </c>
      <c r="Q37" s="23" t="s">
        <v>34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41.4" x14ac:dyDescent="0.3">
      <c r="A38" s="17">
        <v>3</v>
      </c>
      <c r="B38" s="18" t="s">
        <v>59</v>
      </c>
      <c r="C38" s="19">
        <v>9759606000180</v>
      </c>
      <c r="D38" s="18" t="s">
        <v>60</v>
      </c>
      <c r="E38" s="17" t="s">
        <v>61</v>
      </c>
      <c r="F38" s="17" t="s">
        <v>67</v>
      </c>
      <c r="G38" s="17" t="s">
        <v>63</v>
      </c>
      <c r="H38" s="20" t="s">
        <v>51</v>
      </c>
      <c r="I38" s="17">
        <v>2020</v>
      </c>
      <c r="J38" s="21">
        <v>44166</v>
      </c>
      <c r="K38" s="21"/>
      <c r="L38" s="21">
        <v>45260</v>
      </c>
      <c r="M38" s="17" t="s">
        <v>33</v>
      </c>
      <c r="N38" s="17"/>
      <c r="O38" s="22">
        <v>10963.86</v>
      </c>
      <c r="P38" s="22">
        <v>131566.34</v>
      </c>
      <c r="Q38" s="23">
        <v>0</v>
      </c>
      <c r="R38" s="17" t="s">
        <v>29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41.4" x14ac:dyDescent="0.3">
      <c r="A39" s="17">
        <v>3</v>
      </c>
      <c r="B39" s="18" t="s">
        <v>59</v>
      </c>
      <c r="C39" s="19">
        <v>9759606000180</v>
      </c>
      <c r="D39" s="18" t="s">
        <v>60</v>
      </c>
      <c r="E39" s="17" t="s">
        <v>61</v>
      </c>
      <c r="F39" s="17" t="s">
        <v>67</v>
      </c>
      <c r="G39" s="17" t="s">
        <v>63</v>
      </c>
      <c r="H39" s="20" t="s">
        <v>51</v>
      </c>
      <c r="I39" s="17">
        <v>2020</v>
      </c>
      <c r="J39" s="21">
        <v>44166</v>
      </c>
      <c r="K39" s="21" t="s">
        <v>37</v>
      </c>
      <c r="L39" s="21">
        <v>45626</v>
      </c>
      <c r="M39" s="17"/>
      <c r="N39" s="17"/>
      <c r="O39" s="22">
        <v>10963.86</v>
      </c>
      <c r="P39" s="22">
        <v>131566.34</v>
      </c>
      <c r="Q39" s="23">
        <v>0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41.4" x14ac:dyDescent="0.3">
      <c r="A40" s="17">
        <v>3</v>
      </c>
      <c r="B40" s="18" t="s">
        <v>59</v>
      </c>
      <c r="C40" s="19">
        <v>9759606000180</v>
      </c>
      <c r="D40" s="18" t="s">
        <v>60</v>
      </c>
      <c r="E40" s="17" t="s">
        <v>61</v>
      </c>
      <c r="F40" s="17" t="s">
        <v>323</v>
      </c>
      <c r="G40" s="17" t="s">
        <v>63</v>
      </c>
      <c r="H40" s="20" t="s">
        <v>51</v>
      </c>
      <c r="I40" s="17">
        <v>2020</v>
      </c>
      <c r="J40" s="21">
        <v>44166</v>
      </c>
      <c r="K40" s="21"/>
      <c r="L40" s="21">
        <v>45626</v>
      </c>
      <c r="M40" s="17" t="s">
        <v>37</v>
      </c>
      <c r="N40" s="17"/>
      <c r="O40" s="22">
        <v>10963.86</v>
      </c>
      <c r="P40" s="22">
        <v>131566.34</v>
      </c>
      <c r="Q40" s="23">
        <v>0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71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43180</v>
      </c>
      <c r="M41" s="17"/>
      <c r="N41" s="17"/>
      <c r="O41" s="22">
        <v>5188</v>
      </c>
      <c r="P41" s="22">
        <v>62256</v>
      </c>
      <c r="Q41" s="23">
        <v>45265.01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74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43180</v>
      </c>
      <c r="M42" s="17" t="s">
        <v>31</v>
      </c>
      <c r="N42" s="17"/>
      <c r="O42" s="22">
        <v>5188</v>
      </c>
      <c r="P42" s="22">
        <v>62256</v>
      </c>
      <c r="Q42" s="23">
        <v>57607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75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31</v>
      </c>
      <c r="L43" s="21">
        <v>43545</v>
      </c>
      <c r="M43" s="17"/>
      <c r="N43" s="17" t="s">
        <v>31</v>
      </c>
      <c r="O43" s="22">
        <v>5295.8</v>
      </c>
      <c r="P43" s="22">
        <v>63549.599999999999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76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43545</v>
      </c>
      <c r="M44" s="17" t="s">
        <v>33</v>
      </c>
      <c r="N44" s="17"/>
      <c r="O44" s="22">
        <v>5295.8</v>
      </c>
      <c r="P44" s="22">
        <v>63549.599999999999</v>
      </c>
      <c r="Q44" s="23">
        <v>61207.83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77</v>
      </c>
      <c r="G45" s="17" t="s">
        <v>27</v>
      </c>
      <c r="H45" s="20" t="s">
        <v>72</v>
      </c>
      <c r="I45" s="17">
        <v>2017</v>
      </c>
      <c r="J45" s="21">
        <v>42816</v>
      </c>
      <c r="K45" s="21"/>
      <c r="L45" s="21">
        <v>43545</v>
      </c>
      <c r="M45" s="17" t="s">
        <v>37</v>
      </c>
      <c r="N45" s="17"/>
      <c r="O45" s="22">
        <v>5295.8</v>
      </c>
      <c r="P45" s="22">
        <v>63549.599999999999</v>
      </c>
      <c r="Q45" s="23">
        <v>59498.58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78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33</v>
      </c>
      <c r="L46" s="21">
        <v>43911</v>
      </c>
      <c r="M46" s="17"/>
      <c r="N46" s="17" t="s">
        <v>33</v>
      </c>
      <c r="O46" s="22">
        <v>5044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79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>
        <v>43911</v>
      </c>
      <c r="M47" s="17" t="s">
        <v>41</v>
      </c>
      <c r="N47" s="17"/>
      <c r="O47" s="22">
        <v>5044</v>
      </c>
      <c r="P47" s="22">
        <v>60528</v>
      </c>
      <c r="Q47" s="23">
        <v>60528.480000000003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80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37</v>
      </c>
      <c r="L48" s="21">
        <v>44276</v>
      </c>
      <c r="M48" s="17"/>
      <c r="N48" s="17" t="s">
        <v>37</v>
      </c>
      <c r="O48" s="22">
        <v>4933.32</v>
      </c>
      <c r="P48" s="22">
        <v>59199.839999999997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x14ac:dyDescent="0.3">
      <c r="A49" s="17">
        <v>4</v>
      </c>
      <c r="B49" s="18" t="s">
        <v>68</v>
      </c>
      <c r="C49" s="19">
        <v>6997469000123</v>
      </c>
      <c r="D49" s="18" t="s">
        <v>69</v>
      </c>
      <c r="E49" s="17" t="s">
        <v>70</v>
      </c>
      <c r="F49" s="17" t="s">
        <v>81</v>
      </c>
      <c r="G49" s="17" t="s">
        <v>27</v>
      </c>
      <c r="H49" s="20" t="s">
        <v>72</v>
      </c>
      <c r="I49" s="17">
        <v>2017</v>
      </c>
      <c r="J49" s="21">
        <v>42816</v>
      </c>
      <c r="K49" s="21" t="s">
        <v>82</v>
      </c>
      <c r="L49" s="21">
        <v>44641</v>
      </c>
      <c r="M49" s="17"/>
      <c r="N49" s="17" t="s">
        <v>41</v>
      </c>
      <c r="O49" s="22">
        <v>5044.04</v>
      </c>
      <c r="P49" s="22">
        <v>60528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x14ac:dyDescent="0.3">
      <c r="A50" s="17">
        <v>4</v>
      </c>
      <c r="B50" s="18" t="s">
        <v>68</v>
      </c>
      <c r="C50" s="19">
        <v>6997469000123</v>
      </c>
      <c r="D50" s="18" t="s">
        <v>69</v>
      </c>
      <c r="E50" s="17" t="s">
        <v>70</v>
      </c>
      <c r="F50" s="17" t="s">
        <v>83</v>
      </c>
      <c r="G50" s="17" t="s">
        <v>27</v>
      </c>
      <c r="H50" s="20" t="s">
        <v>72</v>
      </c>
      <c r="I50" s="17">
        <v>2017</v>
      </c>
      <c r="J50" s="21">
        <v>42816</v>
      </c>
      <c r="K50" s="21"/>
      <c r="L50" s="21"/>
      <c r="M50" s="17" t="s">
        <v>43</v>
      </c>
      <c r="N50" s="17"/>
      <c r="O50" s="22">
        <v>5044.04</v>
      </c>
      <c r="P50" s="22">
        <v>60528</v>
      </c>
      <c r="Q50" s="23">
        <v>43185.83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27.6" x14ac:dyDescent="0.3">
      <c r="A51" s="17">
        <v>4</v>
      </c>
      <c r="B51" s="18" t="s">
        <v>68</v>
      </c>
      <c r="C51" s="19">
        <v>6997469000123</v>
      </c>
      <c r="D51" s="18" t="s">
        <v>69</v>
      </c>
      <c r="E51" s="17" t="s">
        <v>70</v>
      </c>
      <c r="F51" s="17" t="s">
        <v>84</v>
      </c>
      <c r="G51" s="17" t="s">
        <v>27</v>
      </c>
      <c r="H51" s="20" t="s">
        <v>72</v>
      </c>
      <c r="I51" s="17">
        <v>2017</v>
      </c>
      <c r="J51" s="21">
        <v>42816</v>
      </c>
      <c r="K51" s="21" t="s">
        <v>43</v>
      </c>
      <c r="L51" s="21">
        <v>45006</v>
      </c>
      <c r="M51" s="17"/>
      <c r="N51" s="17" t="s">
        <v>43</v>
      </c>
      <c r="O51" s="22">
        <v>5044.04</v>
      </c>
      <c r="P51" s="22">
        <v>60528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88</v>
      </c>
      <c r="G52" s="17" t="s">
        <v>27</v>
      </c>
      <c r="H52" s="20" t="s">
        <v>89</v>
      </c>
      <c r="I52" s="17">
        <v>2017</v>
      </c>
      <c r="J52" s="21">
        <v>43009</v>
      </c>
      <c r="K52" s="21"/>
      <c r="L52" s="21">
        <v>43373</v>
      </c>
      <c r="M52" s="17"/>
      <c r="N52" s="17"/>
      <c r="O52" s="22">
        <v>6235.6</v>
      </c>
      <c r="P52" s="22">
        <v>74827.199999999997</v>
      </c>
      <c r="Q52" s="23">
        <v>9012.7999999999993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90</v>
      </c>
      <c r="G53" s="17" t="s">
        <v>27</v>
      </c>
      <c r="H53" s="20" t="s">
        <v>89</v>
      </c>
      <c r="I53" s="17">
        <v>2017</v>
      </c>
      <c r="J53" s="21">
        <v>43009</v>
      </c>
      <c r="K53" s="21"/>
      <c r="L53" s="21">
        <v>43373</v>
      </c>
      <c r="M53" s="17" t="s">
        <v>31</v>
      </c>
      <c r="N53" s="17"/>
      <c r="O53" s="22">
        <v>6235.6</v>
      </c>
      <c r="P53" s="22">
        <v>74827.199999999997</v>
      </c>
      <c r="Q53" s="23">
        <v>46845.03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91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31</v>
      </c>
      <c r="L54" s="21">
        <v>43738</v>
      </c>
      <c r="M54" s="17"/>
      <c r="N54" s="17" t="s">
        <v>31</v>
      </c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92</v>
      </c>
      <c r="G55" s="17" t="s">
        <v>27</v>
      </c>
      <c r="H55" s="20" t="s">
        <v>89</v>
      </c>
      <c r="I55" s="17">
        <v>2017</v>
      </c>
      <c r="J55" s="21">
        <v>43375</v>
      </c>
      <c r="K55" s="21" t="s">
        <v>33</v>
      </c>
      <c r="L55" s="21">
        <v>44104</v>
      </c>
      <c r="M55" s="17"/>
      <c r="N55" s="17"/>
      <c r="O55" s="22">
        <v>6460.51</v>
      </c>
      <c r="P55" s="22">
        <v>77526.12</v>
      </c>
      <c r="Q55" s="23">
        <v>9182.25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93</v>
      </c>
      <c r="G56" s="17" t="s">
        <v>27</v>
      </c>
      <c r="H56" s="20" t="s">
        <v>89</v>
      </c>
      <c r="I56" s="17">
        <v>2017</v>
      </c>
      <c r="J56" s="21">
        <v>43375</v>
      </c>
      <c r="K56" s="21"/>
      <c r="L56" s="21">
        <v>44104</v>
      </c>
      <c r="M56" s="17" t="s">
        <v>33</v>
      </c>
      <c r="N56" s="17"/>
      <c r="O56" s="22">
        <v>6460.51</v>
      </c>
      <c r="P56" s="22">
        <v>77526.12</v>
      </c>
      <c r="Q56" s="23">
        <v>51930.19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94</v>
      </c>
      <c r="G57" s="17" t="s">
        <v>27</v>
      </c>
      <c r="H57" s="20" t="s">
        <v>89</v>
      </c>
      <c r="I57" s="17">
        <v>2017</v>
      </c>
      <c r="J57" s="21">
        <v>43375</v>
      </c>
      <c r="K57" s="21" t="s">
        <v>37</v>
      </c>
      <c r="L57" s="21">
        <v>44469</v>
      </c>
      <c r="M57" s="17"/>
      <c r="N57" s="17"/>
      <c r="O57" s="22">
        <v>6460.51</v>
      </c>
      <c r="P57" s="22">
        <v>77526.12</v>
      </c>
      <c r="Q57" s="23" t="s">
        <v>34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95</v>
      </c>
      <c r="G58" s="17" t="s">
        <v>27</v>
      </c>
      <c r="H58" s="20" t="s">
        <v>89</v>
      </c>
      <c r="I58" s="17">
        <v>2017</v>
      </c>
      <c r="J58" s="21">
        <v>43375</v>
      </c>
      <c r="K58" s="21"/>
      <c r="L58" s="21">
        <v>44469</v>
      </c>
      <c r="M58" s="17" t="s">
        <v>37</v>
      </c>
      <c r="N58" s="17"/>
      <c r="O58" s="22">
        <v>6460.51</v>
      </c>
      <c r="P58" s="22">
        <v>77526.12</v>
      </c>
      <c r="Q58" s="23">
        <v>42939.77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96</v>
      </c>
      <c r="G59" s="17" t="s">
        <v>27</v>
      </c>
      <c r="H59" s="20" t="s">
        <v>89</v>
      </c>
      <c r="I59" s="17">
        <v>2017</v>
      </c>
      <c r="J59" s="21">
        <v>43375</v>
      </c>
      <c r="K59" s="21" t="s">
        <v>41</v>
      </c>
      <c r="L59" s="21">
        <v>44834</v>
      </c>
      <c r="M59" s="17"/>
      <c r="N59" s="17"/>
      <c r="O59" s="22">
        <v>6460.51</v>
      </c>
      <c r="P59" s="22">
        <v>77526.12</v>
      </c>
      <c r="Q59" s="23" t="s">
        <v>34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5</v>
      </c>
      <c r="B60" s="18" t="s">
        <v>85</v>
      </c>
      <c r="C60" s="19">
        <v>2229787000193</v>
      </c>
      <c r="D60" s="18" t="s">
        <v>86</v>
      </c>
      <c r="E60" s="17" t="s">
        <v>87</v>
      </c>
      <c r="F60" s="17" t="s">
        <v>97</v>
      </c>
      <c r="G60" s="17" t="s">
        <v>27</v>
      </c>
      <c r="H60" s="20" t="s">
        <v>89</v>
      </c>
      <c r="I60" s="17">
        <v>2017</v>
      </c>
      <c r="J60" s="21">
        <v>43375</v>
      </c>
      <c r="K60" s="21"/>
      <c r="L60" s="21">
        <v>44834</v>
      </c>
      <c r="M60" s="17"/>
      <c r="N60" s="17"/>
      <c r="O60" s="22">
        <v>6460.51</v>
      </c>
      <c r="P60" s="22">
        <v>77526.12</v>
      </c>
      <c r="Q60" s="23">
        <v>30782.43</v>
      </c>
      <c r="R60" s="17" t="s">
        <v>73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5</v>
      </c>
      <c r="B61" s="18" t="s">
        <v>85</v>
      </c>
      <c r="C61" s="19">
        <v>2229787000193</v>
      </c>
      <c r="D61" s="18" t="s">
        <v>86</v>
      </c>
      <c r="E61" s="17" t="s">
        <v>87</v>
      </c>
      <c r="F61" s="17" t="s">
        <v>98</v>
      </c>
      <c r="G61" s="17" t="s">
        <v>27</v>
      </c>
      <c r="H61" s="20" t="s">
        <v>89</v>
      </c>
      <c r="I61" s="17">
        <v>2017</v>
      </c>
      <c r="J61" s="21">
        <v>43375</v>
      </c>
      <c r="K61" s="21" t="s">
        <v>43</v>
      </c>
      <c r="L61" s="21">
        <v>45199</v>
      </c>
      <c r="M61" s="17"/>
      <c r="N61" s="17"/>
      <c r="O61" s="22">
        <v>6460.51</v>
      </c>
      <c r="P61" s="22">
        <v>77526.12</v>
      </c>
      <c r="Q61" s="23" t="s">
        <v>34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5</v>
      </c>
      <c r="B62" s="18" t="s">
        <v>85</v>
      </c>
      <c r="C62" s="19">
        <v>2229787000193</v>
      </c>
      <c r="D62" s="18" t="s">
        <v>86</v>
      </c>
      <c r="E62" s="17" t="s">
        <v>87</v>
      </c>
      <c r="F62" s="17" t="s">
        <v>99</v>
      </c>
      <c r="G62" s="17" t="s">
        <v>27</v>
      </c>
      <c r="H62" s="20" t="s">
        <v>89</v>
      </c>
      <c r="I62" s="17">
        <v>2017</v>
      </c>
      <c r="J62" s="21">
        <v>43375</v>
      </c>
      <c r="K62" s="21"/>
      <c r="L62" s="21">
        <v>45199</v>
      </c>
      <c r="M62" s="17" t="s">
        <v>43</v>
      </c>
      <c r="N62" s="17"/>
      <c r="O62" s="22">
        <v>6460.51</v>
      </c>
      <c r="P62" s="22">
        <v>77526.12</v>
      </c>
      <c r="Q62" s="23">
        <v>30217.81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102</v>
      </c>
      <c r="G63" s="17" t="s">
        <v>27</v>
      </c>
      <c r="H63" s="20" t="s">
        <v>103</v>
      </c>
      <c r="I63" s="17">
        <v>2017</v>
      </c>
      <c r="J63" s="21">
        <v>43095</v>
      </c>
      <c r="K63" s="21"/>
      <c r="L63" s="21">
        <v>43094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104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31</v>
      </c>
      <c r="L64" s="21">
        <v>43459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105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/>
      <c r="M65" s="17" t="s">
        <v>31</v>
      </c>
      <c r="N65" s="17"/>
      <c r="O65" s="22">
        <v>6400</v>
      </c>
      <c r="P65" s="22">
        <v>76800</v>
      </c>
      <c r="Q65" s="23">
        <v>70400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106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33</v>
      </c>
      <c r="L66" s="21">
        <v>43824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107</v>
      </c>
      <c r="G67" s="17" t="s">
        <v>27</v>
      </c>
      <c r="H67" s="20" t="s">
        <v>103</v>
      </c>
      <c r="I67" s="17">
        <v>2017</v>
      </c>
      <c r="J67" s="21">
        <v>43095</v>
      </c>
      <c r="K67" s="21" t="s">
        <v>37</v>
      </c>
      <c r="L67" s="21">
        <v>44190</v>
      </c>
      <c r="M67" s="17"/>
      <c r="N67" s="17"/>
      <c r="O67" s="22">
        <v>6400</v>
      </c>
      <c r="P67" s="22">
        <v>76800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108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44555</v>
      </c>
      <c r="M68" s="17" t="s">
        <v>33</v>
      </c>
      <c r="N68" s="17"/>
      <c r="O68" s="22">
        <v>6400</v>
      </c>
      <c r="P68" s="22">
        <v>76800</v>
      </c>
      <c r="Q68" s="23">
        <v>76800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109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41</v>
      </c>
      <c r="L69" s="21">
        <v>44920</v>
      </c>
      <c r="M69" s="17"/>
      <c r="N69" s="17"/>
      <c r="O69" s="22">
        <v>6400</v>
      </c>
      <c r="P69" s="22">
        <v>76800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110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44920</v>
      </c>
      <c r="M70" s="17" t="s">
        <v>37</v>
      </c>
      <c r="N70" s="17"/>
      <c r="O70" s="22">
        <v>6400</v>
      </c>
      <c r="P70" s="22">
        <v>76800</v>
      </c>
      <c r="Q70" s="23">
        <v>76800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x14ac:dyDescent="0.3">
      <c r="A71" s="17">
        <v>6</v>
      </c>
      <c r="B71" s="18" t="s">
        <v>100</v>
      </c>
      <c r="C71" s="19">
        <v>15185122000177</v>
      </c>
      <c r="D71" s="18" t="s">
        <v>101</v>
      </c>
      <c r="E71" s="17">
        <v>132017</v>
      </c>
      <c r="F71" s="17" t="s">
        <v>111</v>
      </c>
      <c r="G71" s="17" t="s">
        <v>27</v>
      </c>
      <c r="H71" s="20" t="s">
        <v>103</v>
      </c>
      <c r="I71" s="17">
        <v>2017</v>
      </c>
      <c r="J71" s="21">
        <v>43095</v>
      </c>
      <c r="K71" s="21"/>
      <c r="L71" s="21">
        <v>44920</v>
      </c>
      <c r="M71" s="17"/>
      <c r="N71" s="17"/>
      <c r="O71" s="22">
        <v>6400</v>
      </c>
      <c r="P71" s="22">
        <v>76800</v>
      </c>
      <c r="Q71" s="23">
        <v>57600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x14ac:dyDescent="0.3">
      <c r="A72" s="17">
        <v>6</v>
      </c>
      <c r="B72" s="18" t="s">
        <v>100</v>
      </c>
      <c r="C72" s="19">
        <v>15185122000177</v>
      </c>
      <c r="D72" s="18" t="s">
        <v>101</v>
      </c>
      <c r="E72" s="17">
        <v>132017</v>
      </c>
      <c r="F72" s="17" t="s">
        <v>112</v>
      </c>
      <c r="G72" s="17" t="s">
        <v>27</v>
      </c>
      <c r="H72" s="20" t="s">
        <v>103</v>
      </c>
      <c r="I72" s="17">
        <v>2017</v>
      </c>
      <c r="J72" s="21">
        <v>43095</v>
      </c>
      <c r="K72" s="21" t="s">
        <v>43</v>
      </c>
      <c r="L72" s="21">
        <v>45285</v>
      </c>
      <c r="M72" s="17"/>
      <c r="N72" s="17"/>
      <c r="O72" s="22">
        <v>6400</v>
      </c>
      <c r="P72" s="22">
        <v>76800</v>
      </c>
      <c r="Q72" s="23"/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41.4" x14ac:dyDescent="0.3">
      <c r="A73" s="17">
        <v>6</v>
      </c>
      <c r="B73" s="18" t="s">
        <v>100</v>
      </c>
      <c r="C73" s="19">
        <v>15185122000177</v>
      </c>
      <c r="D73" s="18" t="s">
        <v>101</v>
      </c>
      <c r="E73" s="17">
        <v>132017</v>
      </c>
      <c r="F73" s="17" t="s">
        <v>113</v>
      </c>
      <c r="G73" s="17" t="s">
        <v>27</v>
      </c>
      <c r="H73" s="20" t="s">
        <v>103</v>
      </c>
      <c r="I73" s="17">
        <v>2017</v>
      </c>
      <c r="J73" s="21">
        <v>43095</v>
      </c>
      <c r="K73" s="21"/>
      <c r="L73" s="21">
        <v>45285</v>
      </c>
      <c r="M73" s="17" t="s">
        <v>114</v>
      </c>
      <c r="N73" s="17"/>
      <c r="O73" s="22">
        <v>6400</v>
      </c>
      <c r="P73" s="22">
        <v>76800</v>
      </c>
      <c r="Q73" s="23">
        <v>75733.33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118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43626</v>
      </c>
      <c r="M74" s="17"/>
      <c r="N74" s="17"/>
      <c r="O74" s="22">
        <v>1000</v>
      </c>
      <c r="P74" s="22">
        <v>12000</v>
      </c>
      <c r="Q74" s="23">
        <v>2012.16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120</v>
      </c>
      <c r="G75" s="17" t="s">
        <v>119</v>
      </c>
      <c r="H75" s="20" t="s">
        <v>72</v>
      </c>
      <c r="I75" s="17">
        <v>2018</v>
      </c>
      <c r="J75" s="21">
        <v>43262</v>
      </c>
      <c r="K75" s="21"/>
      <c r="L75" s="21">
        <v>43626</v>
      </c>
      <c r="M75" s="17" t="s">
        <v>31</v>
      </c>
      <c r="N75" s="17"/>
      <c r="O75" s="22">
        <v>1000</v>
      </c>
      <c r="P75" s="22">
        <v>12000</v>
      </c>
      <c r="Q75" s="23">
        <v>4334.1400000000003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121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31</v>
      </c>
      <c r="L76" s="21">
        <v>43992</v>
      </c>
      <c r="M76" s="17"/>
      <c r="N76" s="17" t="s">
        <v>31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122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43992</v>
      </c>
      <c r="M77" s="17" t="s">
        <v>33</v>
      </c>
      <c r="N77" s="17"/>
      <c r="O77" s="22">
        <v>627.11</v>
      </c>
      <c r="P77" s="22">
        <v>7525.37</v>
      </c>
      <c r="Q77" s="23">
        <v>222.01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123</v>
      </c>
      <c r="G78" s="17" t="s">
        <v>119</v>
      </c>
      <c r="H78" s="20" t="s">
        <v>72</v>
      </c>
      <c r="I78" s="17">
        <v>2018</v>
      </c>
      <c r="J78" s="21">
        <v>43262</v>
      </c>
      <c r="K78" s="21" t="s">
        <v>33</v>
      </c>
      <c r="L78" s="21">
        <v>44357</v>
      </c>
      <c r="M78" s="17"/>
      <c r="N78" s="17" t="s">
        <v>33</v>
      </c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124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37</v>
      </c>
      <c r="L79" s="21">
        <v>44722</v>
      </c>
      <c r="M79" s="17"/>
      <c r="N79" s="17" t="s">
        <v>37</v>
      </c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7</v>
      </c>
      <c r="B80" s="18" t="s">
        <v>115</v>
      </c>
      <c r="C80" s="19">
        <v>126621000116</v>
      </c>
      <c r="D80" s="18" t="s">
        <v>116</v>
      </c>
      <c r="E80" s="17" t="s">
        <v>117</v>
      </c>
      <c r="F80" s="17" t="s">
        <v>125</v>
      </c>
      <c r="G80" s="17" t="s">
        <v>119</v>
      </c>
      <c r="H80" s="20" t="s">
        <v>72</v>
      </c>
      <c r="I80" s="17">
        <v>2018</v>
      </c>
      <c r="J80" s="21">
        <v>43262</v>
      </c>
      <c r="K80" s="21"/>
      <c r="L80" s="21">
        <v>44722</v>
      </c>
      <c r="M80" s="17" t="s">
        <v>37</v>
      </c>
      <c r="N80" s="17"/>
      <c r="O80" s="22">
        <v>627.11</v>
      </c>
      <c r="P80" s="22">
        <v>7525.37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7</v>
      </c>
      <c r="B81" s="18" t="s">
        <v>115</v>
      </c>
      <c r="C81" s="19">
        <v>126621000116</v>
      </c>
      <c r="D81" s="18" t="s">
        <v>116</v>
      </c>
      <c r="E81" s="17" t="s">
        <v>117</v>
      </c>
      <c r="F81" s="17" t="s">
        <v>126</v>
      </c>
      <c r="G81" s="17" t="s">
        <v>119</v>
      </c>
      <c r="H81" s="20" t="s">
        <v>72</v>
      </c>
      <c r="I81" s="17">
        <v>2018</v>
      </c>
      <c r="J81" s="21">
        <v>43262</v>
      </c>
      <c r="K81" s="21"/>
      <c r="L81" s="21">
        <v>44722</v>
      </c>
      <c r="M81" s="17" t="s">
        <v>37</v>
      </c>
      <c r="N81" s="17"/>
      <c r="O81" s="22">
        <v>627.11</v>
      </c>
      <c r="P81" s="22">
        <v>7525.37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7</v>
      </c>
      <c r="B82" s="18" t="s">
        <v>115</v>
      </c>
      <c r="C82" s="19">
        <v>126621000116</v>
      </c>
      <c r="D82" s="18" t="s">
        <v>116</v>
      </c>
      <c r="E82" s="17" t="s">
        <v>117</v>
      </c>
      <c r="F82" s="17" t="s">
        <v>127</v>
      </c>
      <c r="G82" s="17" t="s">
        <v>119</v>
      </c>
      <c r="H82" s="20" t="s">
        <v>72</v>
      </c>
      <c r="I82" s="17">
        <v>2018</v>
      </c>
      <c r="J82" s="21">
        <v>43262</v>
      </c>
      <c r="K82" s="21" t="s">
        <v>41</v>
      </c>
      <c r="L82" s="21">
        <v>45087</v>
      </c>
      <c r="M82" s="17"/>
      <c r="N82" s="17"/>
      <c r="O82" s="22">
        <v>627.11</v>
      </c>
      <c r="P82" s="22">
        <v>7525.37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41.4" x14ac:dyDescent="0.3">
      <c r="A83" s="17">
        <v>8</v>
      </c>
      <c r="B83" s="18" t="s">
        <v>115</v>
      </c>
      <c r="C83" s="19">
        <v>126621000116</v>
      </c>
      <c r="D83" s="18" t="s">
        <v>116</v>
      </c>
      <c r="E83" s="17" t="s">
        <v>128</v>
      </c>
      <c r="F83" s="17" t="s">
        <v>129</v>
      </c>
      <c r="G83" s="17" t="s">
        <v>27</v>
      </c>
      <c r="H83" s="20" t="s">
        <v>130</v>
      </c>
      <c r="I83" s="17">
        <v>2023</v>
      </c>
      <c r="J83" s="21">
        <v>45088</v>
      </c>
      <c r="K83" s="21"/>
      <c r="L83" s="21">
        <v>45453</v>
      </c>
      <c r="M83" s="17"/>
      <c r="N83" s="17"/>
      <c r="O83" s="22">
        <v>627.11</v>
      </c>
      <c r="P83" s="22">
        <v>7525.37</v>
      </c>
      <c r="Q83" s="23">
        <v>0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41.4" x14ac:dyDescent="0.3">
      <c r="A84" s="17">
        <v>8</v>
      </c>
      <c r="B84" s="18" t="s">
        <v>115</v>
      </c>
      <c r="C84" s="19">
        <v>126621000116</v>
      </c>
      <c r="D84" s="18" t="s">
        <v>116</v>
      </c>
      <c r="E84" s="17" t="s">
        <v>128</v>
      </c>
      <c r="F84" s="17" t="s">
        <v>324</v>
      </c>
      <c r="G84" s="17" t="s">
        <v>27</v>
      </c>
      <c r="H84" s="20" t="s">
        <v>130</v>
      </c>
      <c r="I84" s="17">
        <v>2023</v>
      </c>
      <c r="J84" s="21">
        <v>45088</v>
      </c>
      <c r="K84" s="21"/>
      <c r="L84" s="21">
        <v>45453</v>
      </c>
      <c r="M84" s="17" t="s">
        <v>31</v>
      </c>
      <c r="N84" s="17"/>
      <c r="O84" s="22">
        <v>627.11</v>
      </c>
      <c r="P84" s="22">
        <v>7525.37</v>
      </c>
      <c r="Q84" s="23">
        <v>398.37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134</v>
      </c>
      <c r="G85" s="17" t="s">
        <v>27</v>
      </c>
      <c r="H85" s="20" t="s">
        <v>135</v>
      </c>
      <c r="I85" s="17">
        <v>2018</v>
      </c>
      <c r="J85" s="21">
        <v>43341</v>
      </c>
      <c r="K85" s="21"/>
      <c r="L85" s="21">
        <v>43705</v>
      </c>
      <c r="M85" s="17"/>
      <c r="N85" s="17"/>
      <c r="O85" s="22">
        <v>6249.3</v>
      </c>
      <c r="P85" s="22">
        <v>74991.600000000006</v>
      </c>
      <c r="Q85" s="23">
        <v>24580.560000000001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136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43705</v>
      </c>
      <c r="M86" s="17" t="s">
        <v>31</v>
      </c>
      <c r="N86" s="17"/>
      <c r="O86" s="22">
        <v>6249.3</v>
      </c>
      <c r="P86" s="22">
        <v>74991.600000000006</v>
      </c>
      <c r="Q86" s="23">
        <v>79451.22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137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31</v>
      </c>
      <c r="L87" s="21">
        <v>44071</v>
      </c>
      <c r="M87" s="17"/>
      <c r="N87" s="17" t="s">
        <v>31</v>
      </c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138</v>
      </c>
      <c r="G88" s="17" t="s">
        <v>27</v>
      </c>
      <c r="H88" s="20" t="s">
        <v>135</v>
      </c>
      <c r="I88" s="17">
        <v>2018</v>
      </c>
      <c r="J88" s="21">
        <v>43341</v>
      </c>
      <c r="K88" s="21" t="s">
        <v>31</v>
      </c>
      <c r="L88" s="21">
        <v>44071</v>
      </c>
      <c r="M88" s="17"/>
      <c r="N88" s="17" t="s">
        <v>31</v>
      </c>
      <c r="O88" s="22">
        <v>6654.72</v>
      </c>
      <c r="P88" s="22">
        <v>79856.639999999999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139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44071</v>
      </c>
      <c r="M89" s="17" t="s">
        <v>33</v>
      </c>
      <c r="N89" s="17"/>
      <c r="O89" s="22">
        <v>6654.72</v>
      </c>
      <c r="P89" s="22">
        <v>79856.639999999999</v>
      </c>
      <c r="Q89" s="23">
        <v>79856.639999999999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140</v>
      </c>
      <c r="G90" s="17" t="s">
        <v>27</v>
      </c>
      <c r="H90" s="20" t="s">
        <v>135</v>
      </c>
      <c r="I90" s="17">
        <v>2018</v>
      </c>
      <c r="J90" s="21">
        <v>43341</v>
      </c>
      <c r="K90" s="21" t="s">
        <v>33</v>
      </c>
      <c r="L90" s="21">
        <v>44436</v>
      </c>
      <c r="M90" s="17"/>
      <c r="N90" s="17"/>
      <c r="O90" s="22">
        <v>6654.72</v>
      </c>
      <c r="P90" s="22">
        <v>79856.639999999999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141</v>
      </c>
      <c r="G91" s="17" t="s">
        <v>27</v>
      </c>
      <c r="H91" s="20" t="s">
        <v>135</v>
      </c>
      <c r="I91" s="17">
        <v>2018</v>
      </c>
      <c r="J91" s="21">
        <v>43341</v>
      </c>
      <c r="K91" s="21"/>
      <c r="L91" s="21">
        <v>44436</v>
      </c>
      <c r="M91" s="17" t="s">
        <v>37</v>
      </c>
      <c r="N91" s="17"/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142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44436</v>
      </c>
      <c r="M92" s="17" t="s">
        <v>41</v>
      </c>
      <c r="N92" s="17"/>
      <c r="O92" s="22">
        <v>7296.54</v>
      </c>
      <c r="P92" s="22">
        <v>87558.48</v>
      </c>
      <c r="Q92" s="23">
        <v>87517.29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143</v>
      </c>
      <c r="G93" s="17" t="s">
        <v>27</v>
      </c>
      <c r="H93" s="20" t="s">
        <v>135</v>
      </c>
      <c r="I93" s="17">
        <v>2018</v>
      </c>
      <c r="J93" s="21">
        <v>43341</v>
      </c>
      <c r="K93" s="21"/>
      <c r="L93" s="21">
        <v>44436</v>
      </c>
      <c r="M93" s="17" t="s">
        <v>43</v>
      </c>
      <c r="N93" s="17"/>
      <c r="O93" s="22">
        <v>7296.54</v>
      </c>
      <c r="P93" s="22">
        <v>87558.48</v>
      </c>
      <c r="Q93" s="23">
        <v>3193.35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144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37</v>
      </c>
      <c r="L94" s="21">
        <v>44801</v>
      </c>
      <c r="M94" s="17"/>
      <c r="N94" s="17" t="s">
        <v>37</v>
      </c>
      <c r="O94" s="22">
        <v>7296.54</v>
      </c>
      <c r="P94" s="22">
        <v>87558.48</v>
      </c>
      <c r="Q94" s="23" t="s">
        <v>34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27.6" x14ac:dyDescent="0.3">
      <c r="A95" s="17">
        <v>9</v>
      </c>
      <c r="B95" s="18" t="s">
        <v>131</v>
      </c>
      <c r="C95" s="19">
        <v>11788943000147</v>
      </c>
      <c r="D95" s="18" t="s">
        <v>132</v>
      </c>
      <c r="E95" s="17" t="s">
        <v>133</v>
      </c>
      <c r="F95" s="17" t="s">
        <v>145</v>
      </c>
      <c r="G95" s="17" t="s">
        <v>27</v>
      </c>
      <c r="H95" s="20" t="s">
        <v>135</v>
      </c>
      <c r="I95" s="17">
        <v>2018</v>
      </c>
      <c r="J95" s="21">
        <v>43341</v>
      </c>
      <c r="K95" s="21"/>
      <c r="L95" s="21">
        <v>44801</v>
      </c>
      <c r="M95" s="17"/>
      <c r="N95" s="17"/>
      <c r="O95" s="22">
        <v>7296.54</v>
      </c>
      <c r="P95" s="22">
        <v>87558.48</v>
      </c>
      <c r="Q95" s="23">
        <v>80046.899999999994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27.6" x14ac:dyDescent="0.3">
      <c r="A96" s="17">
        <v>9</v>
      </c>
      <c r="B96" s="18" t="s">
        <v>131</v>
      </c>
      <c r="C96" s="19">
        <v>11788943000147</v>
      </c>
      <c r="D96" s="18" t="s">
        <v>132</v>
      </c>
      <c r="E96" s="17" t="s">
        <v>133</v>
      </c>
      <c r="F96" s="17" t="s">
        <v>146</v>
      </c>
      <c r="G96" s="17" t="s">
        <v>27</v>
      </c>
      <c r="H96" s="20" t="s">
        <v>135</v>
      </c>
      <c r="I96" s="17">
        <v>2018</v>
      </c>
      <c r="J96" s="21">
        <v>43341</v>
      </c>
      <c r="K96" s="21" t="s">
        <v>41</v>
      </c>
      <c r="L96" s="21">
        <v>45166</v>
      </c>
      <c r="M96" s="17"/>
      <c r="N96" s="17" t="s">
        <v>41</v>
      </c>
      <c r="O96" s="22">
        <v>8004.78</v>
      </c>
      <c r="P96" s="22">
        <v>96057.36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27.6" x14ac:dyDescent="0.3">
      <c r="A97" s="17">
        <v>9</v>
      </c>
      <c r="B97" s="18" t="s">
        <v>131</v>
      </c>
      <c r="C97" s="19">
        <v>11788943000147</v>
      </c>
      <c r="D97" s="18" t="s">
        <v>132</v>
      </c>
      <c r="E97" s="17" t="s">
        <v>133</v>
      </c>
      <c r="F97" s="17" t="s">
        <v>147</v>
      </c>
      <c r="G97" s="17" t="s">
        <v>27</v>
      </c>
      <c r="H97" s="20" t="s">
        <v>135</v>
      </c>
      <c r="I97" s="17">
        <v>2018</v>
      </c>
      <c r="J97" s="21">
        <v>43341</v>
      </c>
      <c r="K97" s="21" t="s">
        <v>41</v>
      </c>
      <c r="L97" s="21">
        <v>45166</v>
      </c>
      <c r="M97" s="17"/>
      <c r="N97" s="17" t="s">
        <v>41</v>
      </c>
      <c r="O97" s="22">
        <v>8584.2000000000007</v>
      </c>
      <c r="P97" s="22">
        <f>O97*12</f>
        <v>103010.40000000001</v>
      </c>
      <c r="Q97" s="23">
        <v>68091.490000000005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151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43950</v>
      </c>
      <c r="M98" s="17"/>
      <c r="N98" s="17"/>
      <c r="O98" s="22">
        <v>2945.6</v>
      </c>
      <c r="P98" s="22">
        <v>35347.24</v>
      </c>
      <c r="Q98" s="23">
        <v>14689.75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152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31</v>
      </c>
      <c r="L99" s="21">
        <v>44315</v>
      </c>
      <c r="M99" s="17"/>
      <c r="N99" s="17"/>
      <c r="O99" s="22">
        <v>2945.6</v>
      </c>
      <c r="P99" s="22">
        <v>35347.24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153</v>
      </c>
      <c r="G100" s="17" t="s">
        <v>27</v>
      </c>
      <c r="H100" s="20" t="s">
        <v>28</v>
      </c>
      <c r="I100" s="17">
        <v>2019</v>
      </c>
      <c r="J100" s="21">
        <v>43585</v>
      </c>
      <c r="K100" s="21"/>
      <c r="L100" s="21">
        <v>44315</v>
      </c>
      <c r="M100" s="17" t="s">
        <v>31</v>
      </c>
      <c r="N100" s="17"/>
      <c r="O100" s="22">
        <v>2945.6</v>
      </c>
      <c r="P100" s="22">
        <v>35347.24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154</v>
      </c>
      <c r="G101" s="17" t="s">
        <v>27</v>
      </c>
      <c r="H101" s="20" t="s">
        <v>28</v>
      </c>
      <c r="I101" s="17">
        <v>2019</v>
      </c>
      <c r="J101" s="21">
        <v>43585</v>
      </c>
      <c r="K101" s="21"/>
      <c r="L101" s="21">
        <v>44315</v>
      </c>
      <c r="M101" s="17" t="s">
        <v>33</v>
      </c>
      <c r="N101" s="17"/>
      <c r="O101" s="22">
        <v>2945.6</v>
      </c>
      <c r="P101" s="22">
        <v>35347.24</v>
      </c>
      <c r="Q101" s="23" t="s">
        <v>34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82.8" x14ac:dyDescent="0.3">
      <c r="A102" s="17">
        <v>10</v>
      </c>
      <c r="B102" s="18" t="s">
        <v>148</v>
      </c>
      <c r="C102" s="19">
        <v>5045317000168</v>
      </c>
      <c r="D102" s="18" t="s">
        <v>149</v>
      </c>
      <c r="E102" s="17" t="s">
        <v>150</v>
      </c>
      <c r="F102" s="17" t="s">
        <v>155</v>
      </c>
      <c r="G102" s="17" t="s">
        <v>27</v>
      </c>
      <c r="H102" s="20" t="s">
        <v>28</v>
      </c>
      <c r="I102" s="17">
        <v>2019</v>
      </c>
      <c r="J102" s="21">
        <v>43585</v>
      </c>
      <c r="K102" s="21" t="s">
        <v>33</v>
      </c>
      <c r="L102" s="21">
        <v>44680</v>
      </c>
      <c r="M102" s="17"/>
      <c r="N102" s="17" t="s">
        <v>33</v>
      </c>
      <c r="O102" s="22">
        <v>1500</v>
      </c>
      <c r="P102" s="22">
        <v>18000</v>
      </c>
      <c r="Q102" s="23" t="s">
        <v>34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82.8" x14ac:dyDescent="0.3">
      <c r="A103" s="17">
        <v>10</v>
      </c>
      <c r="B103" s="18" t="s">
        <v>148</v>
      </c>
      <c r="C103" s="19">
        <v>5045317000168</v>
      </c>
      <c r="D103" s="18" t="s">
        <v>149</v>
      </c>
      <c r="E103" s="17" t="s">
        <v>150</v>
      </c>
      <c r="F103" s="17" t="s">
        <v>156</v>
      </c>
      <c r="G103" s="17" t="s">
        <v>27</v>
      </c>
      <c r="H103" s="20" t="s">
        <v>28</v>
      </c>
      <c r="I103" s="17">
        <v>2019</v>
      </c>
      <c r="J103" s="21">
        <v>43585</v>
      </c>
      <c r="K103" s="21" t="s">
        <v>37</v>
      </c>
      <c r="L103" s="21">
        <v>45045</v>
      </c>
      <c r="M103" s="17"/>
      <c r="N103" s="17"/>
      <c r="O103" s="22">
        <v>1500</v>
      </c>
      <c r="P103" s="22">
        <v>18000</v>
      </c>
      <c r="Q103" s="23" t="s">
        <v>34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82.8" x14ac:dyDescent="0.3">
      <c r="A104" s="17">
        <v>10</v>
      </c>
      <c r="B104" s="18" t="s">
        <v>148</v>
      </c>
      <c r="C104" s="19">
        <v>5045317000168</v>
      </c>
      <c r="D104" s="18" t="s">
        <v>149</v>
      </c>
      <c r="E104" s="17" t="s">
        <v>150</v>
      </c>
      <c r="F104" s="17" t="s">
        <v>157</v>
      </c>
      <c r="G104" s="17" t="s">
        <v>27</v>
      </c>
      <c r="H104" s="20" t="s">
        <v>28</v>
      </c>
      <c r="I104" s="17">
        <v>2019</v>
      </c>
      <c r="J104" s="21">
        <v>43585</v>
      </c>
      <c r="K104" s="21" t="s">
        <v>37</v>
      </c>
      <c r="L104" s="21">
        <v>45045</v>
      </c>
      <c r="M104" s="17"/>
      <c r="N104" s="17"/>
      <c r="O104" s="22">
        <v>1500</v>
      </c>
      <c r="P104" s="22">
        <v>18000</v>
      </c>
      <c r="Q104" s="23">
        <v>0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161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43972</v>
      </c>
      <c r="M105" s="17"/>
      <c r="N105" s="17"/>
      <c r="O105" s="22">
        <v>2500</v>
      </c>
      <c r="P105" s="22">
        <v>30000</v>
      </c>
      <c r="Q105" s="23">
        <v>18333.330000000002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162</v>
      </c>
      <c r="G106" s="17" t="s">
        <v>27</v>
      </c>
      <c r="H106" s="20" t="s">
        <v>72</v>
      </c>
      <c r="I106" s="17">
        <v>2019</v>
      </c>
      <c r="J106" s="21">
        <v>43607</v>
      </c>
      <c r="K106" s="21"/>
      <c r="L106" s="21">
        <v>43972</v>
      </c>
      <c r="M106" s="17" t="s">
        <v>31</v>
      </c>
      <c r="N106" s="17"/>
      <c r="O106" s="22">
        <v>2500</v>
      </c>
      <c r="P106" s="22">
        <v>30000</v>
      </c>
      <c r="Q106" s="23">
        <v>29916.67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163</v>
      </c>
      <c r="G107" s="17" t="s">
        <v>27</v>
      </c>
      <c r="H107" s="20" t="s">
        <v>72</v>
      </c>
      <c r="I107" s="17">
        <v>2019</v>
      </c>
      <c r="J107" s="21">
        <v>43607</v>
      </c>
      <c r="K107" s="21" t="s">
        <v>31</v>
      </c>
      <c r="L107" s="21">
        <v>44337</v>
      </c>
      <c r="M107" s="17"/>
      <c r="N107" s="17"/>
      <c r="O107" s="22">
        <v>2500</v>
      </c>
      <c r="P107" s="22">
        <v>30000</v>
      </c>
      <c r="Q107" s="23" t="s">
        <v>34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164</v>
      </c>
      <c r="G108" s="17" t="s">
        <v>27</v>
      </c>
      <c r="H108" s="20" t="s">
        <v>72</v>
      </c>
      <c r="I108" s="17">
        <v>2019</v>
      </c>
      <c r="J108" s="21">
        <v>43607</v>
      </c>
      <c r="K108" s="21"/>
      <c r="L108" s="21">
        <v>44337</v>
      </c>
      <c r="M108" s="17" t="s">
        <v>33</v>
      </c>
      <c r="N108" s="17"/>
      <c r="O108" s="22">
        <v>2500</v>
      </c>
      <c r="P108" s="22">
        <v>30000</v>
      </c>
      <c r="Q108" s="23">
        <v>30000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165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33</v>
      </c>
      <c r="L109" s="21">
        <v>44702</v>
      </c>
      <c r="M109" s="17"/>
      <c r="N109" s="17"/>
      <c r="O109" s="22">
        <v>2500</v>
      </c>
      <c r="P109" s="22">
        <v>30000</v>
      </c>
      <c r="Q109" s="23" t="s">
        <v>34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166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44702</v>
      </c>
      <c r="M110" s="17" t="s">
        <v>37</v>
      </c>
      <c r="N110" s="17"/>
      <c r="O110" s="22">
        <v>2500</v>
      </c>
      <c r="P110" s="22">
        <v>30000</v>
      </c>
      <c r="Q110" s="23">
        <v>25000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41.4" x14ac:dyDescent="0.3">
      <c r="A111" s="17">
        <v>11</v>
      </c>
      <c r="B111" s="18" t="s">
        <v>158</v>
      </c>
      <c r="C111" s="19">
        <v>15026942000116</v>
      </c>
      <c r="D111" s="18" t="s">
        <v>159</v>
      </c>
      <c r="E111" s="17" t="s">
        <v>160</v>
      </c>
      <c r="F111" s="17" t="s">
        <v>167</v>
      </c>
      <c r="G111" s="17" t="s">
        <v>27</v>
      </c>
      <c r="H111" s="20" t="s">
        <v>72</v>
      </c>
      <c r="I111" s="17">
        <v>2019</v>
      </c>
      <c r="J111" s="21">
        <v>43607</v>
      </c>
      <c r="K111" s="21" t="s">
        <v>37</v>
      </c>
      <c r="L111" s="21">
        <v>45067</v>
      </c>
      <c r="M111" s="17"/>
      <c r="N111" s="17"/>
      <c r="O111" s="22">
        <v>2500</v>
      </c>
      <c r="P111" s="22">
        <v>30000</v>
      </c>
      <c r="Q111" s="23" t="s">
        <v>34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41.4" x14ac:dyDescent="0.3">
      <c r="A112" s="17">
        <v>11</v>
      </c>
      <c r="B112" s="18" t="s">
        <v>158</v>
      </c>
      <c r="C112" s="19">
        <v>15026942000116</v>
      </c>
      <c r="D112" s="18" t="s">
        <v>159</v>
      </c>
      <c r="E112" s="17" t="s">
        <v>160</v>
      </c>
      <c r="F112" s="17" t="s">
        <v>168</v>
      </c>
      <c r="G112" s="17" t="s">
        <v>27</v>
      </c>
      <c r="H112" s="20" t="s">
        <v>72</v>
      </c>
      <c r="I112" s="17">
        <v>2019</v>
      </c>
      <c r="J112" s="21">
        <v>43607</v>
      </c>
      <c r="K112" s="21" t="s">
        <v>41</v>
      </c>
      <c r="L112" s="21">
        <v>45433</v>
      </c>
      <c r="M112" s="17"/>
      <c r="N112" s="17" t="s">
        <v>41</v>
      </c>
      <c r="O112" s="22">
        <v>2644.36</v>
      </c>
      <c r="P112" s="22">
        <v>31732.32</v>
      </c>
      <c r="Q112" s="23">
        <v>31587.960000000003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41.4" x14ac:dyDescent="0.3">
      <c r="A113" s="17">
        <v>11</v>
      </c>
      <c r="B113" s="18" t="s">
        <v>158</v>
      </c>
      <c r="C113" s="19">
        <v>15026942000116</v>
      </c>
      <c r="D113" s="18" t="s">
        <v>159</v>
      </c>
      <c r="E113" s="17" t="s">
        <v>160</v>
      </c>
      <c r="F113" s="17" t="s">
        <v>325</v>
      </c>
      <c r="G113" s="17" t="s">
        <v>27</v>
      </c>
      <c r="H113" s="20" t="s">
        <v>72</v>
      </c>
      <c r="I113" s="17">
        <v>2019</v>
      </c>
      <c r="J113" s="21">
        <v>43607</v>
      </c>
      <c r="K113" s="21"/>
      <c r="L113" s="21">
        <v>45433</v>
      </c>
      <c r="M113" s="17" t="s">
        <v>41</v>
      </c>
      <c r="N113" s="17"/>
      <c r="O113" s="22">
        <v>2644.36</v>
      </c>
      <c r="P113" s="22">
        <v>31732.32</v>
      </c>
      <c r="Q113" s="23">
        <v>12428.49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172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2783.15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173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31</v>
      </c>
      <c r="N115" s="17"/>
      <c r="O115" s="22">
        <v>3735</v>
      </c>
      <c r="P115" s="22">
        <v>44820</v>
      </c>
      <c r="Q115" s="23">
        <v>9444.15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173</v>
      </c>
      <c r="G116" s="17" t="s">
        <v>27</v>
      </c>
      <c r="H116" s="20" t="s">
        <v>135</v>
      </c>
      <c r="I116" s="17">
        <v>2020</v>
      </c>
      <c r="J116" s="21">
        <v>44053</v>
      </c>
      <c r="K116" s="21"/>
      <c r="L116" s="21">
        <v>45147</v>
      </c>
      <c r="M116" s="17" t="s">
        <v>33</v>
      </c>
      <c r="N116" s="17"/>
      <c r="O116" s="22">
        <v>3735</v>
      </c>
      <c r="P116" s="22">
        <v>44820</v>
      </c>
      <c r="Q116" s="23">
        <v>9444.15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174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45147</v>
      </c>
      <c r="M117" s="17"/>
      <c r="N117" s="17"/>
      <c r="O117" s="22">
        <v>3735</v>
      </c>
      <c r="P117" s="22">
        <v>44820</v>
      </c>
      <c r="Q117" s="23">
        <v>10308.67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96.6" x14ac:dyDescent="0.3">
      <c r="A118" s="17">
        <v>12</v>
      </c>
      <c r="B118" s="18" t="s">
        <v>169</v>
      </c>
      <c r="C118" s="19">
        <v>41057324000143</v>
      </c>
      <c r="D118" s="18" t="s">
        <v>170</v>
      </c>
      <c r="E118" s="17" t="s">
        <v>171</v>
      </c>
      <c r="F118" s="17" t="s">
        <v>174</v>
      </c>
      <c r="G118" s="17" t="s">
        <v>27</v>
      </c>
      <c r="H118" s="20" t="s">
        <v>135</v>
      </c>
      <c r="I118" s="17">
        <v>2020</v>
      </c>
      <c r="J118" s="21">
        <v>44053</v>
      </c>
      <c r="K118" s="21"/>
      <c r="L118" s="21">
        <v>45147</v>
      </c>
      <c r="M118" s="17" t="s">
        <v>37</v>
      </c>
      <c r="N118" s="17"/>
      <c r="O118" s="22">
        <v>3735</v>
      </c>
      <c r="P118" s="22">
        <v>44820</v>
      </c>
      <c r="Q118" s="23">
        <v>10308.67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96.6" x14ac:dyDescent="0.3">
      <c r="A119" s="17">
        <v>12</v>
      </c>
      <c r="B119" s="18" t="s">
        <v>169</v>
      </c>
      <c r="C119" s="19">
        <v>41057324000143</v>
      </c>
      <c r="D119" s="18" t="s">
        <v>170</v>
      </c>
      <c r="E119" s="17" t="s">
        <v>171</v>
      </c>
      <c r="F119" s="17" t="s">
        <v>308</v>
      </c>
      <c r="G119" s="17" t="s">
        <v>27</v>
      </c>
      <c r="H119" s="20" t="s">
        <v>135</v>
      </c>
      <c r="I119" s="17">
        <v>2020</v>
      </c>
      <c r="J119" s="21">
        <v>44053</v>
      </c>
      <c r="K119" s="21" t="s">
        <v>31</v>
      </c>
      <c r="L119" s="21">
        <v>45513</v>
      </c>
      <c r="M119" s="17"/>
      <c r="N119" s="17" t="s">
        <v>31</v>
      </c>
      <c r="O119" s="22">
        <f>P119/12</f>
        <v>1292.7</v>
      </c>
      <c r="P119" s="22">
        <v>15512.4</v>
      </c>
      <c r="Q119" s="23">
        <v>11070.150000000001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96.6" x14ac:dyDescent="0.3">
      <c r="A120" s="17">
        <v>12</v>
      </c>
      <c r="B120" s="18" t="s">
        <v>169</v>
      </c>
      <c r="C120" s="19">
        <v>41057324000143</v>
      </c>
      <c r="D120" s="18" t="s">
        <v>170</v>
      </c>
      <c r="E120" s="17" t="s">
        <v>171</v>
      </c>
      <c r="F120" s="17" t="s">
        <v>353</v>
      </c>
      <c r="G120" s="17" t="s">
        <v>27</v>
      </c>
      <c r="H120" s="20" t="s">
        <v>135</v>
      </c>
      <c r="I120" s="17">
        <v>2020</v>
      </c>
      <c r="J120" s="21">
        <v>44053</v>
      </c>
      <c r="K120" s="21"/>
      <c r="L120" s="21">
        <v>45513</v>
      </c>
      <c r="M120" s="17" t="s">
        <v>41</v>
      </c>
      <c r="N120" s="17"/>
      <c r="O120" s="22">
        <f>P120/12</f>
        <v>1292.7</v>
      </c>
      <c r="P120" s="22">
        <v>15512.4</v>
      </c>
      <c r="Q120" s="23">
        <v>3760.7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177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44442</v>
      </c>
      <c r="M121" s="17"/>
      <c r="N121" s="17"/>
      <c r="O121" s="22">
        <v>1636</v>
      </c>
      <c r="P121" s="22">
        <v>19632</v>
      </c>
      <c r="Q121" s="23">
        <v>2651.12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178</v>
      </c>
      <c r="G122" s="17" t="s">
        <v>27</v>
      </c>
      <c r="H122" s="20" t="s">
        <v>130</v>
      </c>
      <c r="I122" s="17">
        <v>2020</v>
      </c>
      <c r="J122" s="21">
        <v>44078</v>
      </c>
      <c r="K122" s="21"/>
      <c r="L122" s="21">
        <v>44807</v>
      </c>
      <c r="M122" s="17" t="s">
        <v>31</v>
      </c>
      <c r="N122" s="17"/>
      <c r="O122" s="22">
        <v>1636</v>
      </c>
      <c r="P122" s="22">
        <v>19632</v>
      </c>
      <c r="Q122" s="23">
        <v>5419.92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179</v>
      </c>
      <c r="G123" s="17" t="s">
        <v>27</v>
      </c>
      <c r="H123" s="20" t="s">
        <v>130</v>
      </c>
      <c r="I123" s="17">
        <v>2020</v>
      </c>
      <c r="J123" s="21">
        <v>44078</v>
      </c>
      <c r="K123" s="21" t="s">
        <v>31</v>
      </c>
      <c r="L123" s="21">
        <v>44807</v>
      </c>
      <c r="M123" s="17"/>
      <c r="N123" s="17"/>
      <c r="O123" s="22">
        <v>1636</v>
      </c>
      <c r="P123" s="22">
        <v>19632</v>
      </c>
      <c r="Q123" s="23">
        <v>7049.99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180</v>
      </c>
      <c r="G124" s="17" t="s">
        <v>27</v>
      </c>
      <c r="H124" s="20" t="s">
        <v>130</v>
      </c>
      <c r="I124" s="17">
        <v>2020</v>
      </c>
      <c r="J124" s="21">
        <v>44078</v>
      </c>
      <c r="K124" s="21"/>
      <c r="L124" s="21">
        <v>44807</v>
      </c>
      <c r="M124" s="17" t="s">
        <v>33</v>
      </c>
      <c r="N124" s="17"/>
      <c r="O124" s="22">
        <v>1636</v>
      </c>
      <c r="P124" s="22">
        <v>19632</v>
      </c>
      <c r="Q124" s="23">
        <v>10713.54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181</v>
      </c>
      <c r="G125" s="17" t="s">
        <v>27</v>
      </c>
      <c r="H125" s="20" t="s">
        <v>130</v>
      </c>
      <c r="I125" s="17">
        <v>2020</v>
      </c>
      <c r="J125" s="21">
        <v>44078</v>
      </c>
      <c r="K125" s="21" t="s">
        <v>33</v>
      </c>
      <c r="L125" s="21">
        <v>45172</v>
      </c>
      <c r="M125" s="17"/>
      <c r="N125" s="17"/>
      <c r="O125" s="22">
        <v>1962.7</v>
      </c>
      <c r="P125" s="22">
        <v>23552.43</v>
      </c>
      <c r="Q125" s="23" t="s">
        <v>34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182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45172</v>
      </c>
      <c r="M126" s="17" t="s">
        <v>37</v>
      </c>
      <c r="N126" s="17"/>
      <c r="O126" s="22">
        <v>1962.7</v>
      </c>
      <c r="P126" s="22">
        <v>23552.43</v>
      </c>
      <c r="Q126" s="23">
        <v>14498.51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151.80000000000001" x14ac:dyDescent="0.3">
      <c r="A127" s="17">
        <v>13</v>
      </c>
      <c r="B127" s="18" t="s">
        <v>175</v>
      </c>
      <c r="C127" s="19">
        <v>64799539000135</v>
      </c>
      <c r="D127" s="18" t="s">
        <v>176</v>
      </c>
      <c r="E127" s="17">
        <v>14414020195</v>
      </c>
      <c r="F127" s="17" t="s">
        <v>182</v>
      </c>
      <c r="G127" s="17" t="s">
        <v>27</v>
      </c>
      <c r="H127" s="20" t="s">
        <v>130</v>
      </c>
      <c r="I127" s="17">
        <v>2020</v>
      </c>
      <c r="J127" s="21">
        <v>44078</v>
      </c>
      <c r="K127" s="21" t="s">
        <v>37</v>
      </c>
      <c r="L127" s="21">
        <v>45538</v>
      </c>
      <c r="M127" s="17"/>
      <c r="N127" s="17" t="s">
        <v>37</v>
      </c>
      <c r="O127" s="22">
        <f>P127/12</f>
        <v>2043.18</v>
      </c>
      <c r="P127" s="22">
        <v>24518.16</v>
      </c>
      <c r="Q127" s="23">
        <v>14498.51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151.80000000000001" x14ac:dyDescent="0.3">
      <c r="A128" s="17">
        <v>13</v>
      </c>
      <c r="B128" s="18" t="s">
        <v>175</v>
      </c>
      <c r="C128" s="19">
        <v>64799539000135</v>
      </c>
      <c r="D128" s="18" t="s">
        <v>176</v>
      </c>
      <c r="E128" s="17">
        <v>14414020195</v>
      </c>
      <c r="F128" s="17" t="s">
        <v>326</v>
      </c>
      <c r="G128" s="17" t="s">
        <v>27</v>
      </c>
      <c r="H128" s="20" t="s">
        <v>130</v>
      </c>
      <c r="I128" s="17">
        <v>2020</v>
      </c>
      <c r="J128" s="21">
        <v>44078</v>
      </c>
      <c r="K128" s="21"/>
      <c r="L128" s="21">
        <v>45538</v>
      </c>
      <c r="M128" s="17" t="s">
        <v>41</v>
      </c>
      <c r="N128" s="17"/>
      <c r="O128" s="22">
        <f>P128/12</f>
        <v>2043.18</v>
      </c>
      <c r="P128" s="22">
        <v>24518.16</v>
      </c>
      <c r="Q128" s="23">
        <v>6950.67</v>
      </c>
      <c r="R128" s="17" t="s">
        <v>29</v>
      </c>
      <c r="S128" s="40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151.80000000000001" x14ac:dyDescent="0.3">
      <c r="A129" s="17">
        <v>13</v>
      </c>
      <c r="B129" s="18" t="s">
        <v>175</v>
      </c>
      <c r="C129" s="19">
        <v>64799539000135</v>
      </c>
      <c r="D129" s="18" t="s">
        <v>176</v>
      </c>
      <c r="E129" s="17">
        <v>14414020195</v>
      </c>
      <c r="F129" s="17" t="s">
        <v>326</v>
      </c>
      <c r="G129" s="17" t="s">
        <v>27</v>
      </c>
      <c r="H129" s="20" t="s">
        <v>130</v>
      </c>
      <c r="I129" s="17">
        <v>2020</v>
      </c>
      <c r="J129" s="21">
        <v>44078</v>
      </c>
      <c r="K129" s="21"/>
      <c r="L129" s="21">
        <v>45538</v>
      </c>
      <c r="M129" s="17" t="s">
        <v>43</v>
      </c>
      <c r="N129" s="17"/>
      <c r="O129" s="22">
        <f>P129/12</f>
        <v>2043.18</v>
      </c>
      <c r="P129" s="22">
        <v>24518.16</v>
      </c>
      <c r="Q129" s="23">
        <f>+Q128</f>
        <v>6950.67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14</v>
      </c>
      <c r="B130" s="18" t="s">
        <v>183</v>
      </c>
      <c r="C130" s="19">
        <v>9480880000115</v>
      </c>
      <c r="D130" s="18" t="s">
        <v>184</v>
      </c>
      <c r="E130" s="17" t="s">
        <v>185</v>
      </c>
      <c r="F130" s="17" t="s">
        <v>186</v>
      </c>
      <c r="G130" s="17" t="s">
        <v>27</v>
      </c>
      <c r="H130" s="20" t="s">
        <v>187</v>
      </c>
      <c r="I130" s="17">
        <v>2022</v>
      </c>
      <c r="J130" s="21">
        <v>44682</v>
      </c>
      <c r="K130" s="21"/>
      <c r="L130" s="21">
        <v>45046</v>
      </c>
      <c r="M130" s="17"/>
      <c r="N130" s="17"/>
      <c r="O130" s="22"/>
      <c r="P130" s="22">
        <v>71400</v>
      </c>
      <c r="Q130" s="23">
        <v>66136.89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14</v>
      </c>
      <c r="B131" s="18" t="s">
        <v>183</v>
      </c>
      <c r="C131" s="19">
        <v>9480880000115</v>
      </c>
      <c r="D131" s="18" t="s">
        <v>184</v>
      </c>
      <c r="E131" s="17" t="s">
        <v>185</v>
      </c>
      <c r="F131" s="17" t="s">
        <v>188</v>
      </c>
      <c r="G131" s="17" t="s">
        <v>27</v>
      </c>
      <c r="H131" s="20" t="s">
        <v>187</v>
      </c>
      <c r="I131" s="17">
        <v>2022</v>
      </c>
      <c r="J131" s="21">
        <v>44682</v>
      </c>
      <c r="K131" s="21" t="s">
        <v>31</v>
      </c>
      <c r="L131" s="21">
        <v>45046</v>
      </c>
      <c r="M131" s="17"/>
      <c r="N131" s="17" t="s">
        <v>31</v>
      </c>
      <c r="O131" s="22"/>
      <c r="P131" s="22">
        <v>17850</v>
      </c>
      <c r="Q131" s="23"/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14</v>
      </c>
      <c r="B132" s="18" t="s">
        <v>189</v>
      </c>
      <c r="C132" s="19">
        <v>9480880000115</v>
      </c>
      <c r="D132" s="18" t="s">
        <v>184</v>
      </c>
      <c r="E132" s="17" t="s">
        <v>185</v>
      </c>
      <c r="F132" s="17" t="s">
        <v>190</v>
      </c>
      <c r="G132" s="17" t="s">
        <v>27</v>
      </c>
      <c r="H132" s="20" t="s">
        <v>187</v>
      </c>
      <c r="I132" s="17">
        <v>2022</v>
      </c>
      <c r="J132" s="21">
        <v>44682</v>
      </c>
      <c r="K132" s="21"/>
      <c r="L132" s="21">
        <v>45046</v>
      </c>
      <c r="M132" s="17" t="s">
        <v>31</v>
      </c>
      <c r="N132" s="17"/>
      <c r="O132" s="22"/>
      <c r="P132" s="22">
        <f>P131</f>
        <v>17850</v>
      </c>
      <c r="Q132" s="23">
        <v>12400.28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15</v>
      </c>
      <c r="B133" s="18" t="s">
        <v>189</v>
      </c>
      <c r="C133" s="19">
        <v>9480880000115</v>
      </c>
      <c r="D133" s="18" t="s">
        <v>191</v>
      </c>
      <c r="E133" s="17" t="s">
        <v>192</v>
      </c>
      <c r="F133" s="17" t="s">
        <v>193</v>
      </c>
      <c r="G133" s="17" t="s">
        <v>27</v>
      </c>
      <c r="H133" s="20" t="s">
        <v>194</v>
      </c>
      <c r="I133" s="17">
        <v>2023</v>
      </c>
      <c r="J133" s="21">
        <v>45061</v>
      </c>
      <c r="K133" s="21"/>
      <c r="L133" s="21">
        <v>45426</v>
      </c>
      <c r="M133" s="17"/>
      <c r="N133" s="17"/>
      <c r="O133" s="22">
        <f>P133/12</f>
        <v>6191.75</v>
      </c>
      <c r="P133" s="22">
        <v>74301</v>
      </c>
      <c r="Q133" s="23">
        <v>37055.1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15</v>
      </c>
      <c r="B134" s="18" t="s">
        <v>189</v>
      </c>
      <c r="C134" s="19">
        <v>9480880000115</v>
      </c>
      <c r="D134" s="18" t="s">
        <v>191</v>
      </c>
      <c r="E134" s="17" t="s">
        <v>192</v>
      </c>
      <c r="F134" s="17" t="s">
        <v>352</v>
      </c>
      <c r="G134" s="17" t="s">
        <v>27</v>
      </c>
      <c r="H134" s="20" t="s">
        <v>194</v>
      </c>
      <c r="I134" s="17">
        <v>2023</v>
      </c>
      <c r="J134" s="21">
        <v>45061</v>
      </c>
      <c r="K134" s="21"/>
      <c r="L134" s="21">
        <v>45426</v>
      </c>
      <c r="M134" s="17"/>
      <c r="N134" s="17"/>
      <c r="O134" s="22">
        <f>P134/12</f>
        <v>6191.75</v>
      </c>
      <c r="P134" s="22">
        <v>74301</v>
      </c>
      <c r="Q134" s="23">
        <v>18158.100000000002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16</v>
      </c>
      <c r="B135" s="18" t="s">
        <v>195</v>
      </c>
      <c r="C135" s="19">
        <v>27595780000116</v>
      </c>
      <c r="D135" s="18" t="s">
        <v>196</v>
      </c>
      <c r="E135" s="17" t="s">
        <v>197</v>
      </c>
      <c r="F135" s="17" t="s">
        <v>198</v>
      </c>
      <c r="G135" s="17" t="s">
        <v>27</v>
      </c>
      <c r="H135" s="20" t="s">
        <v>28</v>
      </c>
      <c r="I135" s="17">
        <v>2021</v>
      </c>
      <c r="J135" s="21">
        <v>44272</v>
      </c>
      <c r="K135" s="21"/>
      <c r="L135" s="21">
        <v>45001</v>
      </c>
      <c r="M135" s="17"/>
      <c r="N135" s="17"/>
      <c r="O135" s="22">
        <v>4690</v>
      </c>
      <c r="P135" s="22">
        <v>56280</v>
      </c>
      <c r="Q135" s="23">
        <v>14270.44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16</v>
      </c>
      <c r="B136" s="18" t="s">
        <v>195</v>
      </c>
      <c r="C136" s="19">
        <v>27595780000116</v>
      </c>
      <c r="D136" s="18" t="s">
        <v>196</v>
      </c>
      <c r="E136" s="17" t="s">
        <v>197</v>
      </c>
      <c r="F136" s="17" t="s">
        <v>199</v>
      </c>
      <c r="G136" s="17" t="s">
        <v>27</v>
      </c>
      <c r="H136" s="20" t="s">
        <v>28</v>
      </c>
      <c r="I136" s="17">
        <v>2021</v>
      </c>
      <c r="J136" s="21">
        <v>44272</v>
      </c>
      <c r="K136" s="21"/>
      <c r="L136" s="21">
        <v>45001</v>
      </c>
      <c r="M136" s="17"/>
      <c r="N136" s="17"/>
      <c r="O136" s="22">
        <v>4690</v>
      </c>
      <c r="P136" s="22">
        <v>56280</v>
      </c>
      <c r="Q136" s="23">
        <v>23321.63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16</v>
      </c>
      <c r="B137" s="18" t="s">
        <v>195</v>
      </c>
      <c r="C137" s="19">
        <v>27595780000116</v>
      </c>
      <c r="D137" s="18" t="s">
        <v>196</v>
      </c>
      <c r="E137" s="17" t="s">
        <v>197</v>
      </c>
      <c r="F137" s="17" t="s">
        <v>200</v>
      </c>
      <c r="G137" s="17" t="s">
        <v>27</v>
      </c>
      <c r="H137" s="20" t="s">
        <v>28</v>
      </c>
      <c r="I137" s="17">
        <v>2021</v>
      </c>
      <c r="J137" s="21">
        <v>44272</v>
      </c>
      <c r="K137" s="21"/>
      <c r="L137" s="21">
        <v>45001</v>
      </c>
      <c r="M137" s="17" t="s">
        <v>33</v>
      </c>
      <c r="N137" s="17"/>
      <c r="O137" s="22">
        <v>2737.02</v>
      </c>
      <c r="P137" s="22">
        <f>O137*12</f>
        <v>32844.239999999998</v>
      </c>
      <c r="Q137" s="23">
        <v>7663.66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17</v>
      </c>
      <c r="B138" s="18" t="s">
        <v>201</v>
      </c>
      <c r="C138" s="19">
        <v>10921252000107</v>
      </c>
      <c r="D138" s="18" t="s">
        <v>202</v>
      </c>
      <c r="E138" s="17" t="s">
        <v>203</v>
      </c>
      <c r="F138" s="17" t="s">
        <v>204</v>
      </c>
      <c r="G138" s="17" t="s">
        <v>63</v>
      </c>
      <c r="H138" s="20" t="s">
        <v>205</v>
      </c>
      <c r="I138" s="17">
        <v>2022</v>
      </c>
      <c r="J138" s="21">
        <v>44719</v>
      </c>
      <c r="K138" s="21"/>
      <c r="L138" s="21">
        <v>45083</v>
      </c>
      <c r="M138" s="17"/>
      <c r="N138" s="17"/>
      <c r="O138" s="22"/>
      <c r="P138" s="22">
        <v>80999.97</v>
      </c>
      <c r="Q138" s="23">
        <v>7084.56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17</v>
      </c>
      <c r="B139" s="18" t="s">
        <v>201</v>
      </c>
      <c r="C139" s="19">
        <v>10921252000107</v>
      </c>
      <c r="D139" s="18" t="s">
        <v>202</v>
      </c>
      <c r="E139" s="17" t="s">
        <v>203</v>
      </c>
      <c r="F139" s="17" t="s">
        <v>206</v>
      </c>
      <c r="G139" s="17" t="s">
        <v>63</v>
      </c>
      <c r="H139" s="20" t="s">
        <v>205</v>
      </c>
      <c r="I139" s="17">
        <v>2022</v>
      </c>
      <c r="J139" s="21">
        <v>44719</v>
      </c>
      <c r="K139" s="21"/>
      <c r="L139" s="21">
        <v>45083</v>
      </c>
      <c r="M139" s="17"/>
      <c r="N139" s="17"/>
      <c r="O139" s="22"/>
      <c r="P139" s="22">
        <v>80999.97</v>
      </c>
      <c r="Q139" s="23" t="s">
        <v>34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x14ac:dyDescent="0.3">
      <c r="A140" s="17">
        <v>17</v>
      </c>
      <c r="B140" s="18" t="s">
        <v>201</v>
      </c>
      <c r="C140" s="19">
        <v>10921252000107</v>
      </c>
      <c r="D140" s="18" t="s">
        <v>207</v>
      </c>
      <c r="E140" s="17" t="s">
        <v>203</v>
      </c>
      <c r="F140" s="17" t="s">
        <v>208</v>
      </c>
      <c r="G140" s="17" t="s">
        <v>63</v>
      </c>
      <c r="H140" s="20" t="s">
        <v>205</v>
      </c>
      <c r="I140" s="17">
        <v>2022</v>
      </c>
      <c r="J140" s="21">
        <v>44719</v>
      </c>
      <c r="K140" s="21"/>
      <c r="L140" s="21">
        <v>45083</v>
      </c>
      <c r="M140" s="17"/>
      <c r="N140" s="17"/>
      <c r="O140" s="22"/>
      <c r="P140" s="22">
        <v>80999.97</v>
      </c>
      <c r="Q140" s="23">
        <v>6984.87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x14ac:dyDescent="0.3">
      <c r="A141" s="17">
        <v>18</v>
      </c>
      <c r="B141" s="18" t="s">
        <v>201</v>
      </c>
      <c r="C141" s="19">
        <v>10921252000107</v>
      </c>
      <c r="D141" s="18" t="s">
        <v>207</v>
      </c>
      <c r="E141" s="17" t="s">
        <v>209</v>
      </c>
      <c r="F141" s="17" t="s">
        <v>210</v>
      </c>
      <c r="G141" s="17" t="s">
        <v>63</v>
      </c>
      <c r="H141" s="20" t="s">
        <v>72</v>
      </c>
      <c r="I141" s="17">
        <v>2023</v>
      </c>
      <c r="J141" s="21">
        <v>45085</v>
      </c>
      <c r="K141" s="21"/>
      <c r="L141" s="21">
        <v>45450</v>
      </c>
      <c r="M141" s="17"/>
      <c r="N141" s="17"/>
      <c r="O141" s="22">
        <f>P141/12</f>
        <v>2500</v>
      </c>
      <c r="P141" s="22">
        <v>30000</v>
      </c>
      <c r="Q141" s="23">
        <v>12282.59</v>
      </c>
      <c r="R141" s="17" t="s">
        <v>29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18</v>
      </c>
      <c r="B142" s="18" t="s">
        <v>201</v>
      </c>
      <c r="C142" s="19">
        <v>10921252000107</v>
      </c>
      <c r="D142" s="18" t="s">
        <v>207</v>
      </c>
      <c r="E142" s="17" t="s">
        <v>209</v>
      </c>
      <c r="F142" s="17" t="s">
        <v>327</v>
      </c>
      <c r="G142" s="17" t="s">
        <v>63</v>
      </c>
      <c r="H142" s="20" t="s">
        <v>72</v>
      </c>
      <c r="I142" s="17">
        <v>2023</v>
      </c>
      <c r="J142" s="21">
        <v>45085</v>
      </c>
      <c r="K142" s="21"/>
      <c r="L142" s="21">
        <v>45450</v>
      </c>
      <c r="M142" s="17" t="s">
        <v>31</v>
      </c>
      <c r="N142" s="17"/>
      <c r="O142" s="22">
        <f>P142/12</f>
        <v>2500</v>
      </c>
      <c r="P142" s="22">
        <v>30000</v>
      </c>
      <c r="Q142" s="23">
        <v>11490.150000000001</v>
      </c>
      <c r="R142" s="17" t="s">
        <v>29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18</v>
      </c>
      <c r="B143" s="18" t="s">
        <v>201</v>
      </c>
      <c r="C143" s="19">
        <v>10921252000107</v>
      </c>
      <c r="D143" s="18" t="s">
        <v>207</v>
      </c>
      <c r="E143" s="17" t="s">
        <v>209</v>
      </c>
      <c r="F143" s="17" t="s">
        <v>365</v>
      </c>
      <c r="G143" s="17" t="s">
        <v>63</v>
      </c>
      <c r="H143" s="20" t="s">
        <v>72</v>
      </c>
      <c r="I143" s="17">
        <v>2023</v>
      </c>
      <c r="J143" s="21">
        <v>45451</v>
      </c>
      <c r="K143" s="21" t="s">
        <v>31</v>
      </c>
      <c r="L143" s="21">
        <v>45815</v>
      </c>
      <c r="M143" s="17"/>
      <c r="N143" s="17"/>
      <c r="O143" s="22">
        <f>P143/12</f>
        <v>2500</v>
      </c>
      <c r="P143" s="22">
        <v>30000</v>
      </c>
      <c r="Q143" s="23"/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41.4" x14ac:dyDescent="0.3">
      <c r="A144" s="17">
        <v>19</v>
      </c>
      <c r="B144" s="18" t="s">
        <v>211</v>
      </c>
      <c r="C144" s="19">
        <v>10798130000175</v>
      </c>
      <c r="D144" s="18" t="s">
        <v>212</v>
      </c>
      <c r="E144" s="17" t="s">
        <v>213</v>
      </c>
      <c r="F144" s="17" t="s">
        <v>214</v>
      </c>
      <c r="G144" s="17" t="s">
        <v>63</v>
      </c>
      <c r="H144" s="20" t="s">
        <v>215</v>
      </c>
      <c r="I144" s="17">
        <v>2021</v>
      </c>
      <c r="J144" s="21">
        <v>44552</v>
      </c>
      <c r="K144" s="21"/>
      <c r="L144" s="21">
        <v>44916</v>
      </c>
      <c r="M144" s="17"/>
      <c r="N144" s="17"/>
      <c r="O144" s="22"/>
      <c r="P144" s="22">
        <v>750</v>
      </c>
      <c r="Q144" s="23">
        <v>750</v>
      </c>
      <c r="R144" s="17" t="s">
        <v>73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41.4" x14ac:dyDescent="0.3">
      <c r="A145" s="17">
        <v>19</v>
      </c>
      <c r="B145" s="18" t="s">
        <v>211</v>
      </c>
      <c r="C145" s="19">
        <v>10798130000175</v>
      </c>
      <c r="D145" s="18" t="s">
        <v>212</v>
      </c>
      <c r="E145" s="17" t="s">
        <v>213</v>
      </c>
      <c r="F145" s="17" t="s">
        <v>216</v>
      </c>
      <c r="G145" s="17" t="s">
        <v>63</v>
      </c>
      <c r="H145" s="20" t="s">
        <v>215</v>
      </c>
      <c r="I145" s="17">
        <v>2021</v>
      </c>
      <c r="J145" s="21">
        <v>44552</v>
      </c>
      <c r="K145" s="21" t="s">
        <v>31</v>
      </c>
      <c r="L145" s="21">
        <v>45037</v>
      </c>
      <c r="M145" s="17"/>
      <c r="N145" s="17"/>
      <c r="O145" s="22"/>
      <c r="P145" s="22">
        <v>0</v>
      </c>
      <c r="Q145" s="23">
        <v>0</v>
      </c>
      <c r="R145" s="17" t="s">
        <v>73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41.4" x14ac:dyDescent="0.3">
      <c r="A146" s="17">
        <v>20</v>
      </c>
      <c r="B146" s="18" t="s">
        <v>217</v>
      </c>
      <c r="C146" s="19">
        <v>33965309000175</v>
      </c>
      <c r="D146" s="18" t="s">
        <v>218</v>
      </c>
      <c r="E146" s="17" t="s">
        <v>219</v>
      </c>
      <c r="F146" s="17" t="s">
        <v>220</v>
      </c>
      <c r="G146" s="17" t="s">
        <v>50</v>
      </c>
      <c r="H146" s="20" t="s">
        <v>194</v>
      </c>
      <c r="I146" s="17">
        <v>2022</v>
      </c>
      <c r="J146" s="21">
        <v>44657</v>
      </c>
      <c r="K146" s="21"/>
      <c r="L146" s="21">
        <v>45021</v>
      </c>
      <c r="M146" s="17"/>
      <c r="N146" s="17"/>
      <c r="O146" s="22">
        <v>284</v>
      </c>
      <c r="P146" s="22">
        <v>3408</v>
      </c>
      <c r="Q146" s="23">
        <v>706.45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41.4" x14ac:dyDescent="0.3">
      <c r="A147" s="17">
        <v>20</v>
      </c>
      <c r="B147" s="18" t="s">
        <v>217</v>
      </c>
      <c r="C147" s="19">
        <v>33965309000175</v>
      </c>
      <c r="D147" s="18" t="s">
        <v>218</v>
      </c>
      <c r="E147" s="17" t="s">
        <v>219</v>
      </c>
      <c r="F147" s="17" t="s">
        <v>221</v>
      </c>
      <c r="G147" s="17" t="s">
        <v>50</v>
      </c>
      <c r="H147" s="20" t="s">
        <v>194</v>
      </c>
      <c r="I147" s="17">
        <v>2022</v>
      </c>
      <c r="J147" s="21">
        <v>44657</v>
      </c>
      <c r="K147" s="21"/>
      <c r="L147" s="21">
        <v>45021</v>
      </c>
      <c r="M147" s="17" t="s">
        <v>31</v>
      </c>
      <c r="N147" s="17"/>
      <c r="O147" s="22">
        <v>284</v>
      </c>
      <c r="P147" s="22">
        <v>3408</v>
      </c>
      <c r="Q147" s="23">
        <v>578.65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41.4" x14ac:dyDescent="0.3">
      <c r="A148" s="17">
        <v>21</v>
      </c>
      <c r="B148" s="18" t="s">
        <v>217</v>
      </c>
      <c r="C148" s="19">
        <v>33965309000175</v>
      </c>
      <c r="D148" s="18" t="s">
        <v>218</v>
      </c>
      <c r="E148" s="17" t="s">
        <v>219</v>
      </c>
      <c r="F148" s="17" t="s">
        <v>222</v>
      </c>
      <c r="G148" s="17" t="s">
        <v>50</v>
      </c>
      <c r="H148" s="20" t="s">
        <v>28</v>
      </c>
      <c r="I148" s="17">
        <v>2023</v>
      </c>
      <c r="J148" s="21">
        <v>45064</v>
      </c>
      <c r="K148" s="21"/>
      <c r="L148" s="21">
        <v>45429</v>
      </c>
      <c r="M148" s="17"/>
      <c r="N148" s="17"/>
      <c r="O148" s="22">
        <f>P148/12</f>
        <v>304</v>
      </c>
      <c r="P148" s="22">
        <v>3648</v>
      </c>
      <c r="Q148" s="23">
        <v>1670.7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41.4" x14ac:dyDescent="0.3">
      <c r="A149" s="17">
        <v>21</v>
      </c>
      <c r="B149" s="18" t="s">
        <v>217</v>
      </c>
      <c r="C149" s="19">
        <v>33965309000175</v>
      </c>
      <c r="D149" s="18" t="s">
        <v>218</v>
      </c>
      <c r="E149" s="17" t="s">
        <v>219</v>
      </c>
      <c r="F149" s="17" t="s">
        <v>328</v>
      </c>
      <c r="G149" s="17" t="s">
        <v>50</v>
      </c>
      <c r="H149" s="20" t="s">
        <v>28</v>
      </c>
      <c r="I149" s="17">
        <v>2023</v>
      </c>
      <c r="J149" s="21">
        <v>45064</v>
      </c>
      <c r="K149" s="21"/>
      <c r="L149" s="21">
        <v>45429</v>
      </c>
      <c r="M149" s="17" t="s">
        <v>31</v>
      </c>
      <c r="N149" s="17"/>
      <c r="O149" s="22">
        <f>P149/12</f>
        <v>304</v>
      </c>
      <c r="P149" s="22">
        <v>3648</v>
      </c>
      <c r="Q149" s="23">
        <v>1359.6499999999999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227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44995</v>
      </c>
      <c r="M150" s="17"/>
      <c r="N150" s="17"/>
      <c r="O150" s="22">
        <v>28089.96</v>
      </c>
      <c r="P150" s="22">
        <v>337079.52</v>
      </c>
      <c r="Q150" s="23">
        <v>191556.07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229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44995</v>
      </c>
      <c r="M151" s="17" t="s">
        <v>31</v>
      </c>
      <c r="N151" s="17"/>
      <c r="O151" s="22">
        <f>4514.12*6</f>
        <v>27084.720000000001</v>
      </c>
      <c r="P151" s="22">
        <f t="shared" ref="P151:P157" si="1">O151*12</f>
        <v>325016.64</v>
      </c>
      <c r="Q151" s="23">
        <v>191556.07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229</v>
      </c>
      <c r="G152" s="17" t="s">
        <v>27</v>
      </c>
      <c r="H152" s="20" t="s">
        <v>228</v>
      </c>
      <c r="I152" s="17">
        <v>2022</v>
      </c>
      <c r="J152" s="21">
        <v>44631</v>
      </c>
      <c r="K152" s="21"/>
      <c r="L152" s="21">
        <v>44995</v>
      </c>
      <c r="M152" s="17" t="s">
        <v>33</v>
      </c>
      <c r="N152" s="17"/>
      <c r="O152" s="22">
        <f>5008.66*6</f>
        <v>30051.96</v>
      </c>
      <c r="P152" s="22">
        <f t="shared" si="1"/>
        <v>360623.52</v>
      </c>
      <c r="Q152" s="23">
        <v>191556.07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x14ac:dyDescent="0.3">
      <c r="A153" s="17">
        <v>22</v>
      </c>
      <c r="B153" s="18" t="s">
        <v>223</v>
      </c>
      <c r="C153" s="19" t="s">
        <v>224</v>
      </c>
      <c r="D153" s="18" t="s">
        <v>225</v>
      </c>
      <c r="E153" s="17" t="s">
        <v>226</v>
      </c>
      <c r="F153" s="17" t="s">
        <v>230</v>
      </c>
      <c r="G153" s="17" t="s">
        <v>27</v>
      </c>
      <c r="H153" s="20" t="s">
        <v>228</v>
      </c>
      <c r="I153" s="17">
        <v>2022</v>
      </c>
      <c r="J153" s="21">
        <v>44631</v>
      </c>
      <c r="K153" s="21" t="s">
        <v>31</v>
      </c>
      <c r="L153" s="21">
        <v>45361</v>
      </c>
      <c r="M153" s="17" t="s">
        <v>37</v>
      </c>
      <c r="N153" s="17"/>
      <c r="O153" s="22">
        <f>5008.66*6</f>
        <v>30051.96</v>
      </c>
      <c r="P153" s="22">
        <f t="shared" si="1"/>
        <v>360623.52</v>
      </c>
      <c r="Q153" s="23">
        <v>247784.47999999998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x14ac:dyDescent="0.3">
      <c r="A154" s="17">
        <v>22</v>
      </c>
      <c r="B154" s="18" t="s">
        <v>223</v>
      </c>
      <c r="C154" s="19" t="s">
        <v>224</v>
      </c>
      <c r="D154" s="18" t="s">
        <v>225</v>
      </c>
      <c r="E154" s="17" t="s">
        <v>226</v>
      </c>
      <c r="F154" s="17" t="s">
        <v>231</v>
      </c>
      <c r="G154" s="17" t="s">
        <v>27</v>
      </c>
      <c r="H154" s="20" t="s">
        <v>228</v>
      </c>
      <c r="I154" s="17">
        <v>2022</v>
      </c>
      <c r="J154" s="21">
        <v>44631</v>
      </c>
      <c r="K154" s="21"/>
      <c r="L154" s="21">
        <v>45361</v>
      </c>
      <c r="M154" s="17" t="s">
        <v>41</v>
      </c>
      <c r="N154" s="17"/>
      <c r="O154" s="22">
        <f>31926.42</f>
        <v>31926.42</v>
      </c>
      <c r="P154" s="22">
        <f t="shared" si="1"/>
        <v>383117.04</v>
      </c>
      <c r="Q154" s="23">
        <v>0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x14ac:dyDescent="0.3">
      <c r="A155" s="17">
        <v>22</v>
      </c>
      <c r="B155" s="18" t="s">
        <v>223</v>
      </c>
      <c r="C155" s="19" t="s">
        <v>224</v>
      </c>
      <c r="D155" s="18" t="s">
        <v>225</v>
      </c>
      <c r="E155" s="17" t="s">
        <v>226</v>
      </c>
      <c r="F155" s="17" t="s">
        <v>329</v>
      </c>
      <c r="G155" s="17" t="s">
        <v>27</v>
      </c>
      <c r="H155" s="20" t="s">
        <v>228</v>
      </c>
      <c r="I155" s="17">
        <v>2022</v>
      </c>
      <c r="J155" s="21">
        <v>44631</v>
      </c>
      <c r="K155" s="21"/>
      <c r="L155" s="21">
        <v>45361</v>
      </c>
      <c r="M155" s="17" t="s">
        <v>43</v>
      </c>
      <c r="N155" s="17"/>
      <c r="O155" s="22">
        <f>31926.42</f>
        <v>31926.42</v>
      </c>
      <c r="P155" s="22">
        <f t="shared" si="1"/>
        <v>383117.04</v>
      </c>
      <c r="Q155" s="23">
        <v>127818.96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x14ac:dyDescent="0.3">
      <c r="A156" s="17">
        <v>22</v>
      </c>
      <c r="B156" s="18" t="s">
        <v>223</v>
      </c>
      <c r="C156" s="19" t="s">
        <v>224</v>
      </c>
      <c r="D156" s="18" t="s">
        <v>225</v>
      </c>
      <c r="E156" s="17" t="s">
        <v>226</v>
      </c>
      <c r="F156" s="17" t="s">
        <v>341</v>
      </c>
      <c r="G156" s="17" t="s">
        <v>27</v>
      </c>
      <c r="H156" s="20" t="s">
        <v>228</v>
      </c>
      <c r="I156" s="17">
        <v>2022</v>
      </c>
      <c r="J156" s="21">
        <v>44631</v>
      </c>
      <c r="K156" s="21" t="s">
        <v>33</v>
      </c>
      <c r="L156" s="21">
        <v>45726</v>
      </c>
      <c r="M156" s="17"/>
      <c r="N156" s="17" t="s">
        <v>33</v>
      </c>
      <c r="O156" s="22">
        <f>31954.74</f>
        <v>31954.74</v>
      </c>
      <c r="P156" s="22">
        <f t="shared" si="1"/>
        <v>383456.88</v>
      </c>
      <c r="Q156" s="23">
        <v>0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22</v>
      </c>
      <c r="B157" s="18" t="s">
        <v>223</v>
      </c>
      <c r="C157" s="19" t="s">
        <v>224</v>
      </c>
      <c r="D157" s="18" t="s">
        <v>225</v>
      </c>
      <c r="E157" s="17" t="s">
        <v>226</v>
      </c>
      <c r="F157" s="17" t="s">
        <v>367</v>
      </c>
      <c r="G157" s="17" t="s">
        <v>27</v>
      </c>
      <c r="H157" s="20" t="s">
        <v>228</v>
      </c>
      <c r="I157" s="17">
        <v>2022</v>
      </c>
      <c r="J157" s="21">
        <v>44631</v>
      </c>
      <c r="K157" s="21"/>
      <c r="L157" s="21">
        <v>45726</v>
      </c>
      <c r="M157" s="17" t="s">
        <v>114</v>
      </c>
      <c r="N157" s="17"/>
      <c r="O157" s="22">
        <f>34490.58</f>
        <v>34490.58</v>
      </c>
      <c r="P157" s="22">
        <f t="shared" si="1"/>
        <v>413886.96</v>
      </c>
      <c r="Q157" s="23">
        <v>0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234</v>
      </c>
      <c r="G158" s="17" t="s">
        <v>235</v>
      </c>
      <c r="H158" s="20" t="s">
        <v>228</v>
      </c>
      <c r="I158" s="17">
        <v>2017</v>
      </c>
      <c r="J158" s="21">
        <v>42871</v>
      </c>
      <c r="K158" s="21"/>
      <c r="L158" s="21">
        <v>43465</v>
      </c>
      <c r="M158" s="17"/>
      <c r="N158" s="17"/>
      <c r="O158" s="22">
        <v>453602</v>
      </c>
      <c r="P158" s="22">
        <v>3175214.02</v>
      </c>
      <c r="Q158" s="23">
        <v>1418148.28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236</v>
      </c>
      <c r="G159" s="17" t="s">
        <v>235</v>
      </c>
      <c r="H159" s="20" t="s">
        <v>228</v>
      </c>
      <c r="I159" s="17">
        <v>2017</v>
      </c>
      <c r="J159" s="21">
        <v>42871</v>
      </c>
      <c r="K159" s="21"/>
      <c r="L159" s="21">
        <v>43465</v>
      </c>
      <c r="M159" s="17"/>
      <c r="N159" s="17" t="s">
        <v>31</v>
      </c>
      <c r="O159" s="22">
        <v>453602</v>
      </c>
      <c r="P159" s="22">
        <v>3175214.02</v>
      </c>
      <c r="Q159" s="23" t="s">
        <v>34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237</v>
      </c>
      <c r="G160" s="17" t="s">
        <v>235</v>
      </c>
      <c r="H160" s="20" t="s">
        <v>228</v>
      </c>
      <c r="I160" s="17">
        <v>2017</v>
      </c>
      <c r="J160" s="21">
        <v>43466</v>
      </c>
      <c r="K160" s="21" t="s">
        <v>33</v>
      </c>
      <c r="L160" s="21">
        <v>43555</v>
      </c>
      <c r="M160" s="17"/>
      <c r="N160" s="17" t="s">
        <v>33</v>
      </c>
      <c r="O160" s="22">
        <v>949801.28</v>
      </c>
      <c r="P160" s="22">
        <v>2849403.84</v>
      </c>
      <c r="Q160" s="23">
        <v>991755.56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232</v>
      </c>
      <c r="C161" s="19">
        <v>15647579000156</v>
      </c>
      <c r="D161" s="18" t="s">
        <v>233</v>
      </c>
      <c r="E161" s="17">
        <v>52017</v>
      </c>
      <c r="F161" s="17" t="s">
        <v>238</v>
      </c>
      <c r="G161" s="17" t="s">
        <v>235</v>
      </c>
      <c r="H161" s="20" t="s">
        <v>228</v>
      </c>
      <c r="I161" s="17">
        <v>2017</v>
      </c>
      <c r="J161" s="21">
        <v>43556</v>
      </c>
      <c r="K161" s="21" t="s">
        <v>37</v>
      </c>
      <c r="L161" s="21" t="s">
        <v>239</v>
      </c>
      <c r="M161" s="17"/>
      <c r="N161" s="17" t="s">
        <v>37</v>
      </c>
      <c r="O161" s="22">
        <v>643416.06000000006</v>
      </c>
      <c r="P161" s="22">
        <v>3217080.33</v>
      </c>
      <c r="Q161" s="23">
        <v>367676.51</v>
      </c>
      <c r="R161" s="17" t="s">
        <v>73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232</v>
      </c>
      <c r="C162" s="19">
        <v>15647579000156</v>
      </c>
      <c r="D162" s="18" t="s">
        <v>233</v>
      </c>
      <c r="E162" s="17">
        <v>52017</v>
      </c>
      <c r="F162" s="17" t="s">
        <v>240</v>
      </c>
      <c r="G162" s="17" t="s">
        <v>235</v>
      </c>
      <c r="H162" s="20" t="s">
        <v>228</v>
      </c>
      <c r="I162" s="17">
        <v>2017</v>
      </c>
      <c r="J162" s="21">
        <v>43739</v>
      </c>
      <c r="K162" s="21" t="s">
        <v>41</v>
      </c>
      <c r="L162" s="21">
        <v>43830</v>
      </c>
      <c r="M162" s="17"/>
      <c r="N162" s="17" t="s">
        <v>41</v>
      </c>
      <c r="O162" s="22">
        <v>2344089.06</v>
      </c>
      <c r="P162" s="22">
        <v>4708178.13</v>
      </c>
      <c r="Q162" s="23">
        <v>540000</v>
      </c>
      <c r="R162" s="17" t="s">
        <v>73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232</v>
      </c>
      <c r="C163" s="19">
        <v>15647579000156</v>
      </c>
      <c r="D163" s="18" t="s">
        <v>233</v>
      </c>
      <c r="E163" s="17">
        <v>52017</v>
      </c>
      <c r="F163" s="17" t="s">
        <v>241</v>
      </c>
      <c r="G163" s="17" t="s">
        <v>235</v>
      </c>
      <c r="H163" s="20" t="s">
        <v>228</v>
      </c>
      <c r="I163" s="17">
        <v>2017</v>
      </c>
      <c r="J163" s="21">
        <v>43831</v>
      </c>
      <c r="K163" s="21" t="s">
        <v>43</v>
      </c>
      <c r="L163" s="21">
        <v>44377</v>
      </c>
      <c r="M163" s="17"/>
      <c r="N163" s="17" t="s">
        <v>43</v>
      </c>
      <c r="O163" s="22">
        <v>924539</v>
      </c>
      <c r="P163" s="22">
        <v>5547234</v>
      </c>
      <c r="Q163" s="23">
        <v>839055.87</v>
      </c>
      <c r="R163" s="17" t="s">
        <v>73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55.2" x14ac:dyDescent="0.3">
      <c r="A164" s="17">
        <v>23</v>
      </c>
      <c r="B164" s="18" t="s">
        <v>232</v>
      </c>
      <c r="C164" s="19">
        <v>15647579000156</v>
      </c>
      <c r="D164" s="18" t="s">
        <v>233</v>
      </c>
      <c r="E164" s="17">
        <v>52017</v>
      </c>
      <c r="F164" s="17" t="s">
        <v>242</v>
      </c>
      <c r="G164" s="17" t="s">
        <v>235</v>
      </c>
      <c r="H164" s="20" t="s">
        <v>228</v>
      </c>
      <c r="I164" s="17">
        <v>2017</v>
      </c>
      <c r="J164" s="21">
        <v>44743</v>
      </c>
      <c r="K164" s="21" t="s">
        <v>114</v>
      </c>
      <c r="L164" s="21">
        <v>44696</v>
      </c>
      <c r="M164" s="17"/>
      <c r="N164" s="17" t="s">
        <v>114</v>
      </c>
      <c r="O164" s="22">
        <v>994771.94</v>
      </c>
      <c r="P164" s="22">
        <v>9947719.4399999995</v>
      </c>
      <c r="Q164" s="23">
        <v>2700000</v>
      </c>
      <c r="R164" s="17" t="s">
        <v>73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55.2" x14ac:dyDescent="0.3">
      <c r="A165" s="17">
        <v>23</v>
      </c>
      <c r="B165" s="18" t="s">
        <v>232</v>
      </c>
      <c r="C165" s="19">
        <v>15647579000156</v>
      </c>
      <c r="D165" s="18" t="s">
        <v>233</v>
      </c>
      <c r="E165" s="17">
        <v>52017</v>
      </c>
      <c r="F165" s="17" t="s">
        <v>243</v>
      </c>
      <c r="G165" s="17" t="s">
        <v>235</v>
      </c>
      <c r="H165" s="20" t="s">
        <v>228</v>
      </c>
      <c r="I165" s="17">
        <v>2017</v>
      </c>
      <c r="J165" s="21">
        <v>44743</v>
      </c>
      <c r="K165" s="21" t="s">
        <v>114</v>
      </c>
      <c r="L165" s="21">
        <v>44696</v>
      </c>
      <c r="M165" s="17"/>
      <c r="N165" s="17"/>
      <c r="O165" s="22">
        <v>850242.72</v>
      </c>
      <c r="P165" s="22">
        <v>1700485.44</v>
      </c>
      <c r="Q165" s="23">
        <v>556659.43999999994</v>
      </c>
      <c r="R165" s="17" t="s">
        <v>73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55.2" x14ac:dyDescent="0.3">
      <c r="A166" s="17">
        <v>23</v>
      </c>
      <c r="B166" s="18" t="s">
        <v>244</v>
      </c>
      <c r="C166" s="19">
        <v>26749087000198</v>
      </c>
      <c r="D166" s="18" t="s">
        <v>245</v>
      </c>
      <c r="E166" s="17" t="s">
        <v>246</v>
      </c>
      <c r="F166" s="17" t="s">
        <v>247</v>
      </c>
      <c r="G166" s="17" t="s">
        <v>50</v>
      </c>
      <c r="H166" s="20" t="s">
        <v>215</v>
      </c>
      <c r="I166" s="17">
        <v>2022</v>
      </c>
      <c r="J166" s="21">
        <v>44714</v>
      </c>
      <c r="K166" s="21"/>
      <c r="L166" s="21">
        <v>45261</v>
      </c>
      <c r="M166" s="17"/>
      <c r="N166" s="17"/>
      <c r="O166" s="22"/>
      <c r="P166" s="22">
        <v>6616806.4400000004</v>
      </c>
      <c r="Q166" s="23">
        <v>3308403.21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55.2" x14ac:dyDescent="0.3">
      <c r="A167" s="17">
        <v>23</v>
      </c>
      <c r="B167" s="18" t="s">
        <v>244</v>
      </c>
      <c r="C167" s="19">
        <v>26749087000198</v>
      </c>
      <c r="D167" s="18" t="s">
        <v>245</v>
      </c>
      <c r="E167" s="17" t="s">
        <v>246</v>
      </c>
      <c r="F167" s="17" t="s">
        <v>248</v>
      </c>
      <c r="G167" s="17" t="s">
        <v>50</v>
      </c>
      <c r="H167" s="20" t="s">
        <v>215</v>
      </c>
      <c r="I167" s="17">
        <v>2022</v>
      </c>
      <c r="J167" s="21">
        <v>44714</v>
      </c>
      <c r="K167" s="21"/>
      <c r="L167" s="21">
        <v>45261</v>
      </c>
      <c r="M167" s="17"/>
      <c r="N167" s="17"/>
      <c r="O167" s="22"/>
      <c r="P167" s="22">
        <v>6616806.4400000004</v>
      </c>
      <c r="Q167" s="23">
        <v>3308403.18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55.2" x14ac:dyDescent="0.3">
      <c r="A168" s="17">
        <v>23</v>
      </c>
      <c r="B168" s="18" t="s">
        <v>244</v>
      </c>
      <c r="C168" s="19">
        <v>26749087000198</v>
      </c>
      <c r="D168" s="18" t="s">
        <v>245</v>
      </c>
      <c r="E168" s="17" t="s">
        <v>246</v>
      </c>
      <c r="F168" s="17" t="s">
        <v>351</v>
      </c>
      <c r="G168" s="17" t="s">
        <v>50</v>
      </c>
      <c r="H168" s="20" t="s">
        <v>215</v>
      </c>
      <c r="I168" s="17">
        <v>2022</v>
      </c>
      <c r="J168" s="21">
        <v>45262</v>
      </c>
      <c r="K168" s="17" t="s">
        <v>31</v>
      </c>
      <c r="L168" s="21">
        <f>+J168+120</f>
        <v>45382</v>
      </c>
      <c r="M168" s="17"/>
      <c r="N168" s="17"/>
      <c r="O168" s="22">
        <v>0</v>
      </c>
      <c r="P168" s="22">
        <v>6616806.4400000004</v>
      </c>
      <c r="Q168" s="23">
        <v>1102801.06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24</v>
      </c>
      <c r="B169" s="18" t="s">
        <v>249</v>
      </c>
      <c r="C169" s="19">
        <v>530052000170</v>
      </c>
      <c r="D169" s="18" t="s">
        <v>250</v>
      </c>
      <c r="E169" s="17" t="s">
        <v>251</v>
      </c>
      <c r="F169" s="17" t="s">
        <v>252</v>
      </c>
      <c r="G169" s="17" t="s">
        <v>27</v>
      </c>
      <c r="H169" s="20" t="s">
        <v>130</v>
      </c>
      <c r="I169" s="17">
        <v>2022</v>
      </c>
      <c r="J169" s="21">
        <v>44697</v>
      </c>
      <c r="K169" s="21"/>
      <c r="L169" s="21">
        <v>45611</v>
      </c>
      <c r="M169" s="17"/>
      <c r="N169" s="17"/>
      <c r="O169" s="22">
        <v>6738</v>
      </c>
      <c r="P169" s="22">
        <v>202140</v>
      </c>
      <c r="Q169" s="23">
        <v>15160.5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24</v>
      </c>
      <c r="B170" s="18" t="s">
        <v>249</v>
      </c>
      <c r="C170" s="19">
        <v>530052000170</v>
      </c>
      <c r="D170" s="18" t="s">
        <v>250</v>
      </c>
      <c r="E170" s="17" t="s">
        <v>251</v>
      </c>
      <c r="F170" s="17" t="s">
        <v>253</v>
      </c>
      <c r="G170" s="17" t="s">
        <v>27</v>
      </c>
      <c r="H170" s="20" t="s">
        <v>130</v>
      </c>
      <c r="I170" s="17">
        <v>2022</v>
      </c>
      <c r="J170" s="21">
        <v>44697</v>
      </c>
      <c r="K170" s="21"/>
      <c r="L170" s="21">
        <v>45611</v>
      </c>
      <c r="M170" s="17" t="s">
        <v>31</v>
      </c>
      <c r="N170" s="17"/>
      <c r="O170" s="22">
        <v>6738</v>
      </c>
      <c r="P170" s="22">
        <v>202140</v>
      </c>
      <c r="Q170" s="23">
        <v>79003.05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24</v>
      </c>
      <c r="B171" s="18" t="s">
        <v>249</v>
      </c>
      <c r="C171" s="19">
        <v>530052000170</v>
      </c>
      <c r="D171" s="18" t="s">
        <v>250</v>
      </c>
      <c r="E171" s="17" t="s">
        <v>251</v>
      </c>
      <c r="F171" s="17" t="s">
        <v>330</v>
      </c>
      <c r="G171" s="17" t="s">
        <v>27</v>
      </c>
      <c r="H171" s="20" t="s">
        <v>130</v>
      </c>
      <c r="I171" s="17">
        <v>2022</v>
      </c>
      <c r="J171" s="21">
        <v>44697</v>
      </c>
      <c r="K171" s="21"/>
      <c r="L171" s="21">
        <v>45611</v>
      </c>
      <c r="M171" s="17" t="s">
        <v>33</v>
      </c>
      <c r="N171" s="17"/>
      <c r="O171" s="22">
        <v>6738</v>
      </c>
      <c r="P171" s="22">
        <v>202140</v>
      </c>
      <c r="Q171" s="23">
        <v>40428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25</v>
      </c>
      <c r="B172" s="18" t="s">
        <v>254</v>
      </c>
      <c r="C172" s="19">
        <v>27753399000138</v>
      </c>
      <c r="D172" s="18" t="s">
        <v>255</v>
      </c>
      <c r="E172" s="17" t="s">
        <v>256</v>
      </c>
      <c r="F172" s="17" t="s">
        <v>257</v>
      </c>
      <c r="G172" s="17" t="s">
        <v>27</v>
      </c>
      <c r="H172" s="20" t="s">
        <v>51</v>
      </c>
      <c r="I172" s="17">
        <v>2022</v>
      </c>
      <c r="J172" s="21">
        <v>44713</v>
      </c>
      <c r="K172" s="21"/>
      <c r="L172" s="21">
        <v>45077</v>
      </c>
      <c r="M172" s="17"/>
      <c r="N172" s="17"/>
      <c r="O172" s="22">
        <v>4887.45</v>
      </c>
      <c r="P172" s="22">
        <v>58649.47</v>
      </c>
      <c r="Q172" s="23">
        <v>26610.35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25</v>
      </c>
      <c r="B173" s="18" t="s">
        <v>254</v>
      </c>
      <c r="C173" s="19">
        <v>27753399000138</v>
      </c>
      <c r="D173" s="18" t="s">
        <v>255</v>
      </c>
      <c r="E173" s="17" t="s">
        <v>256</v>
      </c>
      <c r="F173" s="17" t="s">
        <v>258</v>
      </c>
      <c r="G173" s="17" t="s">
        <v>27</v>
      </c>
      <c r="H173" s="20" t="s">
        <v>51</v>
      </c>
      <c r="I173" s="17">
        <v>2022</v>
      </c>
      <c r="J173" s="21">
        <v>44713</v>
      </c>
      <c r="K173" s="21"/>
      <c r="L173" s="21">
        <v>45077</v>
      </c>
      <c r="M173" s="17" t="s">
        <v>31</v>
      </c>
      <c r="N173" s="17"/>
      <c r="O173" s="22">
        <v>5322.07</v>
      </c>
      <c r="P173" s="22">
        <f t="shared" ref="P173:P178" si="2">O173*12</f>
        <v>63864.84</v>
      </c>
      <c r="Q173" s="23">
        <v>26610.35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25</v>
      </c>
      <c r="B174" s="18" t="s">
        <v>254</v>
      </c>
      <c r="C174" s="19">
        <v>27753399000138</v>
      </c>
      <c r="D174" s="18" t="s">
        <v>255</v>
      </c>
      <c r="E174" s="17" t="s">
        <v>256</v>
      </c>
      <c r="F174" s="17" t="s">
        <v>259</v>
      </c>
      <c r="G174" s="17" t="s">
        <v>27</v>
      </c>
      <c r="H174" s="20" t="s">
        <v>51</v>
      </c>
      <c r="I174" s="17">
        <v>2022</v>
      </c>
      <c r="J174" s="21">
        <v>44713</v>
      </c>
      <c r="K174" s="21"/>
      <c r="L174" s="21">
        <v>45077</v>
      </c>
      <c r="M174" s="17" t="s">
        <v>33</v>
      </c>
      <c r="N174" s="17"/>
      <c r="O174" s="22">
        <v>5322.07</v>
      </c>
      <c r="P174" s="22">
        <f t="shared" si="2"/>
        <v>63864.84</v>
      </c>
      <c r="Q174" s="23">
        <v>68454.12000000001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25</v>
      </c>
      <c r="B175" s="18" t="s">
        <v>254</v>
      </c>
      <c r="C175" s="19">
        <v>27753399000138</v>
      </c>
      <c r="D175" s="18" t="s">
        <v>255</v>
      </c>
      <c r="E175" s="17" t="s">
        <v>256</v>
      </c>
      <c r="F175" s="17" t="s">
        <v>260</v>
      </c>
      <c r="G175" s="17" t="s">
        <v>27</v>
      </c>
      <c r="H175" s="20" t="s">
        <v>51</v>
      </c>
      <c r="I175" s="17">
        <v>2022</v>
      </c>
      <c r="J175" s="21">
        <v>44713</v>
      </c>
      <c r="K175" s="21" t="s">
        <v>31</v>
      </c>
      <c r="L175" s="21">
        <v>45443</v>
      </c>
      <c r="M175" s="17"/>
      <c r="N175" s="17" t="s">
        <v>31</v>
      </c>
      <c r="O175" s="22">
        <v>5704.51</v>
      </c>
      <c r="P175" s="22">
        <f t="shared" si="2"/>
        <v>68454.12</v>
      </c>
      <c r="Q175" s="23">
        <v>0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25</v>
      </c>
      <c r="B176" s="18" t="s">
        <v>254</v>
      </c>
      <c r="C176" s="19">
        <v>27753399000138</v>
      </c>
      <c r="D176" s="18" t="s">
        <v>255</v>
      </c>
      <c r="E176" s="17" t="s">
        <v>256</v>
      </c>
      <c r="F176" s="17" t="s">
        <v>331</v>
      </c>
      <c r="G176" s="17" t="s">
        <v>27</v>
      </c>
      <c r="H176" s="20" t="s">
        <v>51</v>
      </c>
      <c r="I176" s="17">
        <v>2022</v>
      </c>
      <c r="J176" s="21">
        <v>44713</v>
      </c>
      <c r="K176" s="21"/>
      <c r="L176" s="21">
        <v>45443</v>
      </c>
      <c r="M176" s="17" t="s">
        <v>37</v>
      </c>
      <c r="N176" s="17"/>
      <c r="O176" s="22">
        <v>5704.51</v>
      </c>
      <c r="P176" s="22">
        <f t="shared" si="2"/>
        <v>68454.12</v>
      </c>
      <c r="Q176" s="23">
        <v>36671.289999999994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x14ac:dyDescent="0.3">
      <c r="A177" s="17">
        <v>25</v>
      </c>
      <c r="B177" s="18" t="s">
        <v>254</v>
      </c>
      <c r="C177" s="19">
        <v>27753399000138</v>
      </c>
      <c r="D177" s="18" t="s">
        <v>255</v>
      </c>
      <c r="E177" s="17" t="s">
        <v>256</v>
      </c>
      <c r="F177" s="17" t="s">
        <v>331</v>
      </c>
      <c r="G177" s="17" t="s">
        <v>27</v>
      </c>
      <c r="H177" s="20" t="s">
        <v>51</v>
      </c>
      <c r="I177" s="17">
        <v>2022</v>
      </c>
      <c r="J177" s="21">
        <v>44713</v>
      </c>
      <c r="K177" s="21"/>
      <c r="L177" s="21">
        <v>45808</v>
      </c>
      <c r="M177" s="17"/>
      <c r="N177" s="17" t="s">
        <v>33</v>
      </c>
      <c r="O177" s="22">
        <v>6104.85</v>
      </c>
      <c r="P177" s="22">
        <f t="shared" si="2"/>
        <v>73258.200000000012</v>
      </c>
      <c r="Q177" s="23">
        <f>+Q176</f>
        <v>36671.289999999994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25</v>
      </c>
      <c r="B178" s="18" t="s">
        <v>254</v>
      </c>
      <c r="C178" s="19">
        <v>27753399000138</v>
      </c>
      <c r="D178" s="18" t="s">
        <v>255</v>
      </c>
      <c r="E178" s="17" t="s">
        <v>256</v>
      </c>
      <c r="F178" s="17" t="s">
        <v>331</v>
      </c>
      <c r="G178" s="17" t="s">
        <v>27</v>
      </c>
      <c r="H178" s="20" t="s">
        <v>51</v>
      </c>
      <c r="I178" s="17">
        <v>2022</v>
      </c>
      <c r="J178" s="21">
        <v>44713</v>
      </c>
      <c r="K178" s="21" t="s">
        <v>37</v>
      </c>
      <c r="L178" s="21">
        <v>45808</v>
      </c>
      <c r="M178" s="17"/>
      <c r="N178" s="17" t="s">
        <v>37</v>
      </c>
      <c r="O178" s="22">
        <v>6121.2</v>
      </c>
      <c r="P178" s="22">
        <f t="shared" si="2"/>
        <v>73454.399999999994</v>
      </c>
      <c r="Q178" s="23">
        <f>+Q177</f>
        <v>36671.289999999994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26</v>
      </c>
      <c r="B179" s="18" t="s">
        <v>261</v>
      </c>
      <c r="C179" s="19">
        <v>109461647000195</v>
      </c>
      <c r="D179" s="18" t="s">
        <v>262</v>
      </c>
      <c r="E179" s="17" t="s">
        <v>263</v>
      </c>
      <c r="F179" s="17" t="s">
        <v>264</v>
      </c>
      <c r="G179" s="17" t="s">
        <v>27</v>
      </c>
      <c r="H179" s="20" t="s">
        <v>265</v>
      </c>
      <c r="I179" s="17">
        <v>2022</v>
      </c>
      <c r="J179" s="21">
        <v>44743</v>
      </c>
      <c r="K179" s="21"/>
      <c r="L179" s="21">
        <v>45107</v>
      </c>
      <c r="M179" s="17"/>
      <c r="N179" s="17"/>
      <c r="O179" s="22"/>
      <c r="P179" s="22">
        <v>627.32000000000005</v>
      </c>
      <c r="Q179" s="23" t="s">
        <v>34</v>
      </c>
      <c r="R179" s="17" t="s">
        <v>73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26</v>
      </c>
      <c r="B180" s="18" t="s">
        <v>261</v>
      </c>
      <c r="C180" s="19">
        <v>109461647000195</v>
      </c>
      <c r="D180" s="18" t="s">
        <v>262</v>
      </c>
      <c r="E180" s="17" t="s">
        <v>263</v>
      </c>
      <c r="F180" s="17" t="s">
        <v>266</v>
      </c>
      <c r="G180" s="17" t="s">
        <v>27</v>
      </c>
      <c r="H180" s="20" t="s">
        <v>265</v>
      </c>
      <c r="I180" s="17">
        <v>2022</v>
      </c>
      <c r="J180" s="21">
        <v>44743</v>
      </c>
      <c r="K180" s="21"/>
      <c r="L180" s="21">
        <v>45107</v>
      </c>
      <c r="M180" s="17"/>
      <c r="N180" s="17"/>
      <c r="O180" s="22"/>
      <c r="P180" s="22">
        <v>627.32000000000005</v>
      </c>
      <c r="Q180" s="23">
        <v>112.92</v>
      </c>
      <c r="R180" s="17" t="s">
        <v>73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x14ac:dyDescent="0.3">
      <c r="A181" s="17">
        <v>27</v>
      </c>
      <c r="B181" s="18" t="s">
        <v>267</v>
      </c>
      <c r="C181" s="19">
        <v>7730838000180</v>
      </c>
      <c r="D181" s="18" t="s">
        <v>268</v>
      </c>
      <c r="E181" s="17" t="s">
        <v>269</v>
      </c>
      <c r="F181" s="17" t="s">
        <v>270</v>
      </c>
      <c r="G181" s="17" t="s">
        <v>50</v>
      </c>
      <c r="H181" s="20" t="s">
        <v>271</v>
      </c>
      <c r="I181" s="17">
        <v>2022</v>
      </c>
      <c r="J181" s="21">
        <v>44783</v>
      </c>
      <c r="K181" s="21"/>
      <c r="L181" s="21">
        <v>45147</v>
      </c>
      <c r="M181" s="17"/>
      <c r="N181" s="17"/>
      <c r="O181" s="22"/>
      <c r="P181" s="22">
        <v>2400</v>
      </c>
      <c r="Q181" s="23">
        <v>600</v>
      </c>
      <c r="R181" s="17" t="s">
        <v>73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x14ac:dyDescent="0.3">
      <c r="A182" s="17">
        <v>27</v>
      </c>
      <c r="B182" s="18" t="s">
        <v>267</v>
      </c>
      <c r="C182" s="19">
        <v>7730838000180</v>
      </c>
      <c r="D182" s="18" t="s">
        <v>268</v>
      </c>
      <c r="E182" s="17" t="s">
        <v>269</v>
      </c>
      <c r="F182" s="17" t="s">
        <v>272</v>
      </c>
      <c r="G182" s="17" t="s">
        <v>50</v>
      </c>
      <c r="H182" s="20" t="s">
        <v>271</v>
      </c>
      <c r="I182" s="17">
        <v>2022</v>
      </c>
      <c r="J182" s="21">
        <v>44783</v>
      </c>
      <c r="K182" s="21"/>
      <c r="L182" s="21">
        <v>45147</v>
      </c>
      <c r="M182" s="17"/>
      <c r="N182" s="17"/>
      <c r="O182" s="22"/>
      <c r="P182" s="22">
        <v>2400</v>
      </c>
      <c r="Q182" s="23">
        <v>1200</v>
      </c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x14ac:dyDescent="0.3">
      <c r="A183" s="17">
        <v>28</v>
      </c>
      <c r="B183" s="18" t="s">
        <v>223</v>
      </c>
      <c r="C183" s="19">
        <v>5465222000101</v>
      </c>
      <c r="D183" s="18" t="s">
        <v>273</v>
      </c>
      <c r="E183" s="17" t="s">
        <v>274</v>
      </c>
      <c r="F183" s="17" t="s">
        <v>275</v>
      </c>
      <c r="G183" s="17" t="s">
        <v>27</v>
      </c>
      <c r="H183" s="20" t="s">
        <v>276</v>
      </c>
      <c r="I183" s="17">
        <v>2022</v>
      </c>
      <c r="J183" s="21">
        <v>44866</v>
      </c>
      <c r="K183" s="21"/>
      <c r="L183" s="21">
        <v>45230</v>
      </c>
      <c r="M183" s="17"/>
      <c r="N183" s="17"/>
      <c r="O183" s="22">
        <v>7887.03</v>
      </c>
      <c r="P183" s="22">
        <f t="shared" ref="P183:P188" si="3">O183*12</f>
        <v>94644.36</v>
      </c>
      <c r="Q183" s="23" t="s">
        <v>34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x14ac:dyDescent="0.3">
      <c r="A184" s="17">
        <v>28</v>
      </c>
      <c r="B184" s="18" t="s">
        <v>223</v>
      </c>
      <c r="C184" s="19">
        <v>5465222000101</v>
      </c>
      <c r="D184" s="18" t="s">
        <v>273</v>
      </c>
      <c r="E184" s="17" t="s">
        <v>274</v>
      </c>
      <c r="F184" s="17" t="s">
        <v>277</v>
      </c>
      <c r="G184" s="17" t="s">
        <v>27</v>
      </c>
      <c r="H184" s="20" t="s">
        <v>276</v>
      </c>
      <c r="I184" s="17">
        <v>2022</v>
      </c>
      <c r="J184" s="21">
        <v>44866</v>
      </c>
      <c r="K184" s="21"/>
      <c r="L184" s="21">
        <v>45230</v>
      </c>
      <c r="M184" s="17" t="s">
        <v>31</v>
      </c>
      <c r="N184" s="17"/>
      <c r="O184" s="22">
        <v>7887.03</v>
      </c>
      <c r="P184" s="22">
        <f t="shared" si="3"/>
        <v>94644.36</v>
      </c>
      <c r="Q184" s="23">
        <v>67777.419999999984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x14ac:dyDescent="0.3">
      <c r="A185" s="17">
        <v>28</v>
      </c>
      <c r="B185" s="18" t="s">
        <v>223</v>
      </c>
      <c r="C185" s="19">
        <v>5465222000101</v>
      </c>
      <c r="D185" s="18" t="s">
        <v>273</v>
      </c>
      <c r="E185" s="17" t="s">
        <v>274</v>
      </c>
      <c r="F185" s="17" t="s">
        <v>332</v>
      </c>
      <c r="G185" s="17" t="s">
        <v>27</v>
      </c>
      <c r="H185" s="20" t="s">
        <v>276</v>
      </c>
      <c r="I185" s="17">
        <v>2022</v>
      </c>
      <c r="J185" s="21">
        <v>44866</v>
      </c>
      <c r="K185" s="21"/>
      <c r="L185" s="21">
        <v>45230</v>
      </c>
      <c r="M185" s="17" t="s">
        <v>33</v>
      </c>
      <c r="N185" s="17"/>
      <c r="O185" s="22">
        <v>8453.49</v>
      </c>
      <c r="P185" s="22">
        <f t="shared" si="3"/>
        <v>101441.88</v>
      </c>
      <c r="Q185" s="23">
        <v>67777.419999999984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x14ac:dyDescent="0.3">
      <c r="A186" s="17">
        <v>28</v>
      </c>
      <c r="B186" s="18" t="s">
        <v>223</v>
      </c>
      <c r="C186" s="19">
        <v>5465222000101</v>
      </c>
      <c r="D186" s="18" t="s">
        <v>273</v>
      </c>
      <c r="E186" s="17" t="s">
        <v>274</v>
      </c>
      <c r="F186" s="17" t="s">
        <v>335</v>
      </c>
      <c r="G186" s="17" t="s">
        <v>27</v>
      </c>
      <c r="H186" s="20" t="s">
        <v>276</v>
      </c>
      <c r="I186" s="17">
        <v>2022</v>
      </c>
      <c r="J186" s="21">
        <v>45231</v>
      </c>
      <c r="K186" s="21" t="s">
        <v>31</v>
      </c>
      <c r="L186" s="21">
        <v>45596</v>
      </c>
      <c r="M186" s="17"/>
      <c r="N186" s="17"/>
      <c r="O186" s="22">
        <v>8458.59</v>
      </c>
      <c r="P186" s="22">
        <f t="shared" si="3"/>
        <v>101503.08</v>
      </c>
      <c r="Q186" s="23">
        <v>67777.419999999984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x14ac:dyDescent="0.3">
      <c r="A187" s="17">
        <v>28</v>
      </c>
      <c r="B187" s="18" t="s">
        <v>223</v>
      </c>
      <c r="C187" s="19">
        <v>5465222000101</v>
      </c>
      <c r="D187" s="18" t="s">
        <v>273</v>
      </c>
      <c r="E187" s="17" t="s">
        <v>274</v>
      </c>
      <c r="F187" s="17" t="s">
        <v>333</v>
      </c>
      <c r="G187" s="17" t="s">
        <v>27</v>
      </c>
      <c r="H187" s="20" t="s">
        <v>276</v>
      </c>
      <c r="I187" s="17">
        <v>2022</v>
      </c>
      <c r="J187" s="21">
        <v>45231</v>
      </c>
      <c r="K187" s="21"/>
      <c r="L187" s="21">
        <v>45596</v>
      </c>
      <c r="M187" s="17" t="s">
        <v>33</v>
      </c>
      <c r="N187" s="17"/>
      <c r="O187" s="22">
        <v>9116.4</v>
      </c>
      <c r="P187" s="22">
        <f t="shared" si="3"/>
        <v>109396.79999999999</v>
      </c>
      <c r="Q187" s="23">
        <v>0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x14ac:dyDescent="0.3">
      <c r="A188" s="17">
        <v>28</v>
      </c>
      <c r="B188" s="18" t="s">
        <v>223</v>
      </c>
      <c r="C188" s="19">
        <v>5465222000101</v>
      </c>
      <c r="D188" s="18" t="s">
        <v>273</v>
      </c>
      <c r="E188" s="17" t="s">
        <v>274</v>
      </c>
      <c r="F188" s="17" t="s">
        <v>334</v>
      </c>
      <c r="G188" s="17" t="s">
        <v>27</v>
      </c>
      <c r="H188" s="20" t="s">
        <v>276</v>
      </c>
      <c r="I188" s="17">
        <v>2022</v>
      </c>
      <c r="J188" s="21">
        <v>45231</v>
      </c>
      <c r="K188" s="21"/>
      <c r="L188" s="21">
        <v>45596</v>
      </c>
      <c r="M188" s="17" t="s">
        <v>37</v>
      </c>
      <c r="N188" s="17"/>
      <c r="O188" s="22">
        <v>9116.4</v>
      </c>
      <c r="P188" s="22">
        <f t="shared" si="3"/>
        <v>109396.79999999999</v>
      </c>
      <c r="Q188" s="23">
        <v>36458.800000000003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29</v>
      </c>
      <c r="B189" s="18" t="s">
        <v>278</v>
      </c>
      <c r="C189" s="19">
        <v>40495477000100</v>
      </c>
      <c r="D189" s="18" t="s">
        <v>279</v>
      </c>
      <c r="E189" s="17" t="s">
        <v>280</v>
      </c>
      <c r="F189" s="17" t="s">
        <v>281</v>
      </c>
      <c r="G189" s="17" t="s">
        <v>63</v>
      </c>
      <c r="H189" s="20" t="s">
        <v>282</v>
      </c>
      <c r="I189" s="17">
        <v>2022</v>
      </c>
      <c r="J189" s="21">
        <v>44911</v>
      </c>
      <c r="K189" s="21"/>
      <c r="L189" s="21">
        <v>45275</v>
      </c>
      <c r="M189" s="17"/>
      <c r="N189" s="17"/>
      <c r="O189" s="22"/>
      <c r="P189" s="22">
        <v>599</v>
      </c>
      <c r="Q189" s="23"/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30</v>
      </c>
      <c r="B190" s="18" t="s">
        <v>283</v>
      </c>
      <c r="C190" s="19">
        <v>18993876000141</v>
      </c>
      <c r="D190" s="18" t="s">
        <v>284</v>
      </c>
      <c r="E190" s="17" t="s">
        <v>285</v>
      </c>
      <c r="F190" s="17" t="s">
        <v>286</v>
      </c>
      <c r="G190" s="17" t="s">
        <v>63</v>
      </c>
      <c r="H190" s="20">
        <v>17</v>
      </c>
      <c r="I190" s="17">
        <v>2022</v>
      </c>
      <c r="J190" s="21">
        <v>44768</v>
      </c>
      <c r="K190" s="21"/>
      <c r="L190" s="21">
        <v>45132</v>
      </c>
      <c r="M190" s="17"/>
      <c r="N190" s="17"/>
      <c r="O190" s="22"/>
      <c r="P190" s="22">
        <v>631.52</v>
      </c>
      <c r="Q190" s="23"/>
      <c r="R190" s="17" t="s">
        <v>73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x14ac:dyDescent="0.3">
      <c r="A191" s="17">
        <v>31</v>
      </c>
      <c r="B191" s="18" t="s">
        <v>267</v>
      </c>
      <c r="C191" s="19">
        <v>7730838000180</v>
      </c>
      <c r="D191" s="18" t="s">
        <v>268</v>
      </c>
      <c r="E191" s="17" t="s">
        <v>309</v>
      </c>
      <c r="F191" s="17" t="s">
        <v>310</v>
      </c>
      <c r="G191" s="17" t="s">
        <v>50</v>
      </c>
      <c r="H191" s="20" t="s">
        <v>205</v>
      </c>
      <c r="I191" s="17">
        <v>2023</v>
      </c>
      <c r="J191" s="21">
        <v>45200</v>
      </c>
      <c r="K191" s="21"/>
      <c r="L191" s="21">
        <v>45565</v>
      </c>
      <c r="M191" s="17"/>
      <c r="N191" s="17"/>
      <c r="O191" s="22">
        <f>P191/4</f>
        <v>675</v>
      </c>
      <c r="P191" s="22">
        <v>2700</v>
      </c>
      <c r="Q191" s="23">
        <v>675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x14ac:dyDescent="0.3">
      <c r="A192" s="17">
        <v>31</v>
      </c>
      <c r="B192" s="18" t="s">
        <v>267</v>
      </c>
      <c r="C192" s="19">
        <v>7730838000180</v>
      </c>
      <c r="D192" s="18" t="s">
        <v>268</v>
      </c>
      <c r="E192" s="17" t="s">
        <v>309</v>
      </c>
      <c r="F192" s="17" t="s">
        <v>336</v>
      </c>
      <c r="G192" s="17" t="s">
        <v>50</v>
      </c>
      <c r="H192" s="20" t="s">
        <v>205</v>
      </c>
      <c r="I192" s="17">
        <v>2023</v>
      </c>
      <c r="J192" s="21">
        <v>45200</v>
      </c>
      <c r="K192" s="21"/>
      <c r="L192" s="21">
        <v>45565</v>
      </c>
      <c r="M192" s="17" t="s">
        <v>31</v>
      </c>
      <c r="N192" s="17"/>
      <c r="O192" s="22">
        <f>P192/4</f>
        <v>675</v>
      </c>
      <c r="P192" s="22">
        <v>2700</v>
      </c>
      <c r="Q192" s="23">
        <v>1350</v>
      </c>
      <c r="R192" s="17" t="s">
        <v>29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x14ac:dyDescent="0.3">
      <c r="A193" s="17">
        <v>32</v>
      </c>
      <c r="B193" s="18" t="s">
        <v>311</v>
      </c>
      <c r="C193" s="19">
        <v>10624354000160</v>
      </c>
      <c r="D193" s="18" t="s">
        <v>132</v>
      </c>
      <c r="E193" s="17" t="s">
        <v>312</v>
      </c>
      <c r="F193" s="17" t="s">
        <v>313</v>
      </c>
      <c r="G193" s="17" t="s">
        <v>27</v>
      </c>
      <c r="H193" s="20" t="s">
        <v>51</v>
      </c>
      <c r="I193" s="17">
        <v>2023</v>
      </c>
      <c r="J193" s="21">
        <v>45167</v>
      </c>
      <c r="K193" s="21"/>
      <c r="L193" s="21">
        <v>45532</v>
      </c>
      <c r="M193" s="17"/>
      <c r="N193" s="17"/>
      <c r="O193" s="22">
        <v>7845.66</v>
      </c>
      <c r="P193" s="22">
        <f t="shared" ref="P193:P201" si="4">O193*12</f>
        <v>94147.92</v>
      </c>
      <c r="Q193" s="23">
        <v>34386.6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32</v>
      </c>
      <c r="B194" s="18" t="s">
        <v>311</v>
      </c>
      <c r="C194" s="19">
        <v>10624354000160</v>
      </c>
      <c r="D194" s="18" t="s">
        <v>132</v>
      </c>
      <c r="E194" s="17" t="s">
        <v>312</v>
      </c>
      <c r="F194" s="17" t="s">
        <v>337</v>
      </c>
      <c r="G194" s="17" t="s">
        <v>27</v>
      </c>
      <c r="H194" s="20" t="s">
        <v>51</v>
      </c>
      <c r="I194" s="17">
        <v>2023</v>
      </c>
      <c r="J194" s="21">
        <v>45167</v>
      </c>
      <c r="K194" s="21"/>
      <c r="L194" s="21">
        <v>45532</v>
      </c>
      <c r="M194" s="17" t="s">
        <v>31</v>
      </c>
      <c r="N194" s="17"/>
      <c r="O194" s="22">
        <v>8386.98</v>
      </c>
      <c r="P194" s="22">
        <f t="shared" si="4"/>
        <v>100643.76</v>
      </c>
      <c r="Q194" s="23">
        <v>34386.6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ht="27.6" x14ac:dyDescent="0.3">
      <c r="A195" s="17">
        <v>32</v>
      </c>
      <c r="B195" s="18" t="s">
        <v>311</v>
      </c>
      <c r="C195" s="19">
        <v>10624354000160</v>
      </c>
      <c r="D195" s="18" t="s">
        <v>132</v>
      </c>
      <c r="E195" s="17" t="s">
        <v>312</v>
      </c>
      <c r="F195" s="17" t="s">
        <v>338</v>
      </c>
      <c r="G195" s="17" t="s">
        <v>27</v>
      </c>
      <c r="H195" s="20" t="s">
        <v>51</v>
      </c>
      <c r="I195" s="17">
        <v>2023</v>
      </c>
      <c r="J195" s="21">
        <v>45167</v>
      </c>
      <c r="K195" s="21"/>
      <c r="L195" s="21">
        <v>45532</v>
      </c>
      <c r="M195" s="17" t="s">
        <v>33</v>
      </c>
      <c r="N195" s="17"/>
      <c r="O195" s="22">
        <v>8386.98</v>
      </c>
      <c r="P195" s="22">
        <f t="shared" si="4"/>
        <v>100643.76</v>
      </c>
      <c r="Q195" s="23">
        <v>54127.62000000001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ht="27.6" x14ac:dyDescent="0.3">
      <c r="A196" s="17">
        <v>32</v>
      </c>
      <c r="B196" s="18" t="s">
        <v>311</v>
      </c>
      <c r="C196" s="19">
        <v>10624354000160</v>
      </c>
      <c r="D196" s="18" t="s">
        <v>132</v>
      </c>
      <c r="E196" s="17" t="s">
        <v>312</v>
      </c>
      <c r="F196" s="17" t="s">
        <v>339</v>
      </c>
      <c r="G196" s="17" t="s">
        <v>27</v>
      </c>
      <c r="H196" s="20" t="s">
        <v>51</v>
      </c>
      <c r="I196" s="17">
        <v>2023</v>
      </c>
      <c r="J196" s="21">
        <v>45167</v>
      </c>
      <c r="K196" s="21"/>
      <c r="L196" s="21">
        <v>45532</v>
      </c>
      <c r="M196" s="17" t="s">
        <v>37</v>
      </c>
      <c r="N196" s="17"/>
      <c r="O196" s="22">
        <v>9021.27</v>
      </c>
      <c r="P196" s="22">
        <f t="shared" si="4"/>
        <v>108255.24</v>
      </c>
      <c r="Q196" s="23">
        <v>0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s="25" customFormat="1" ht="27.6" x14ac:dyDescent="0.3">
      <c r="A197" s="17">
        <v>33</v>
      </c>
      <c r="B197" s="18" t="s">
        <v>314</v>
      </c>
      <c r="C197" s="19">
        <v>7432517000107</v>
      </c>
      <c r="D197" s="18" t="s">
        <v>315</v>
      </c>
      <c r="E197" s="17" t="s">
        <v>316</v>
      </c>
      <c r="F197" s="17" t="s">
        <v>317</v>
      </c>
      <c r="G197" s="17" t="s">
        <v>27</v>
      </c>
      <c r="H197" s="20" t="s">
        <v>265</v>
      </c>
      <c r="I197" s="17">
        <v>2023</v>
      </c>
      <c r="J197" s="21">
        <v>45200</v>
      </c>
      <c r="K197" s="21"/>
      <c r="L197" s="21">
        <v>45565</v>
      </c>
      <c r="M197" s="17"/>
      <c r="N197" s="17"/>
      <c r="O197" s="22">
        <v>9156</v>
      </c>
      <c r="P197" s="22">
        <f t="shared" si="4"/>
        <v>109872</v>
      </c>
      <c r="Q197" s="23">
        <v>20594.55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8" s="25" customFormat="1" ht="27.6" x14ac:dyDescent="0.3">
      <c r="A198" s="17">
        <v>33</v>
      </c>
      <c r="B198" s="18" t="s">
        <v>314</v>
      </c>
      <c r="C198" s="19">
        <v>7432517000107</v>
      </c>
      <c r="D198" s="18" t="s">
        <v>315</v>
      </c>
      <c r="E198" s="17" t="s">
        <v>316</v>
      </c>
      <c r="F198" s="17" t="s">
        <v>340</v>
      </c>
      <c r="G198" s="17" t="s">
        <v>27</v>
      </c>
      <c r="H198" s="20" t="s">
        <v>265</v>
      </c>
      <c r="I198" s="17">
        <v>2023</v>
      </c>
      <c r="J198" s="21">
        <v>45200</v>
      </c>
      <c r="K198" s="21"/>
      <c r="L198" s="21">
        <v>45565</v>
      </c>
      <c r="M198" s="17" t="s">
        <v>31</v>
      </c>
      <c r="N198" s="17"/>
      <c r="O198" s="22">
        <v>9156</v>
      </c>
      <c r="P198" s="22">
        <f t="shared" si="4"/>
        <v>109872</v>
      </c>
      <c r="Q198" s="23">
        <v>47360.7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8" s="25" customFormat="1" ht="27.6" x14ac:dyDescent="0.3">
      <c r="A199" s="17">
        <v>34</v>
      </c>
      <c r="B199" s="18" t="s">
        <v>342</v>
      </c>
      <c r="C199" s="19"/>
      <c r="D199" s="18"/>
      <c r="E199" s="17"/>
      <c r="F199" s="17" t="s">
        <v>343</v>
      </c>
      <c r="G199" s="17" t="s">
        <v>50</v>
      </c>
      <c r="H199" s="20" t="s">
        <v>51</v>
      </c>
      <c r="I199" s="17">
        <v>2024</v>
      </c>
      <c r="J199" s="21">
        <v>45433</v>
      </c>
      <c r="K199" s="21"/>
      <c r="L199" s="21">
        <v>45797</v>
      </c>
      <c r="M199" s="17"/>
      <c r="N199" s="17"/>
      <c r="O199" s="22">
        <v>1380</v>
      </c>
      <c r="P199" s="22">
        <f t="shared" si="4"/>
        <v>16560</v>
      </c>
      <c r="Q199" s="23">
        <v>1380</v>
      </c>
      <c r="R199" s="17" t="s">
        <v>29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</row>
    <row r="200" spans="1:38" s="25" customFormat="1" x14ac:dyDescent="0.3">
      <c r="A200" s="17">
        <v>35</v>
      </c>
      <c r="B200" s="18" t="s">
        <v>344</v>
      </c>
      <c r="C200" s="19"/>
      <c r="D200" s="18"/>
      <c r="E200" s="17"/>
      <c r="F200" s="17" t="s">
        <v>345</v>
      </c>
      <c r="G200" s="17" t="s">
        <v>27</v>
      </c>
      <c r="H200" s="20" t="s">
        <v>130</v>
      </c>
      <c r="I200" s="17">
        <v>2024</v>
      </c>
      <c r="J200" s="21">
        <v>45427</v>
      </c>
      <c r="K200" s="21"/>
      <c r="L200" s="21">
        <v>45791</v>
      </c>
      <c r="M200" s="17"/>
      <c r="N200" s="17"/>
      <c r="O200" s="22">
        <v>7500</v>
      </c>
      <c r="P200" s="22">
        <f t="shared" si="4"/>
        <v>90000</v>
      </c>
      <c r="Q200" s="23">
        <v>4655.58</v>
      </c>
      <c r="R200" s="17" t="s">
        <v>29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</row>
    <row r="201" spans="1:38" s="25" customFormat="1" x14ac:dyDescent="0.3">
      <c r="A201" s="17">
        <v>36</v>
      </c>
      <c r="B201" s="18" t="s">
        <v>346</v>
      </c>
      <c r="C201" s="19"/>
      <c r="D201" s="18"/>
      <c r="E201" s="17"/>
      <c r="F201" s="17" t="s">
        <v>348</v>
      </c>
      <c r="G201" s="17" t="s">
        <v>50</v>
      </c>
      <c r="H201" s="20" t="s">
        <v>215</v>
      </c>
      <c r="I201" s="17">
        <v>2024</v>
      </c>
      <c r="J201" s="21" t="s">
        <v>347</v>
      </c>
      <c r="K201" s="21"/>
      <c r="L201" s="21">
        <v>45804</v>
      </c>
      <c r="M201" s="17"/>
      <c r="N201" s="17"/>
      <c r="O201" s="22">
        <v>370</v>
      </c>
      <c r="P201" s="22">
        <f t="shared" si="4"/>
        <v>4440</v>
      </c>
      <c r="Q201" s="23">
        <v>366.3</v>
      </c>
      <c r="R201" s="17" t="s">
        <v>29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</row>
    <row r="202" spans="1:38" s="25" customFormat="1" x14ac:dyDescent="0.3">
      <c r="A202" s="41">
        <v>37</v>
      </c>
      <c r="B202" s="42" t="s">
        <v>355</v>
      </c>
      <c r="C202" s="43"/>
      <c r="D202" s="42"/>
      <c r="E202" s="41"/>
      <c r="F202" s="41" t="s">
        <v>356</v>
      </c>
      <c r="G202" s="17" t="s">
        <v>27</v>
      </c>
      <c r="H202" s="44" t="s">
        <v>357</v>
      </c>
      <c r="I202" s="41">
        <v>2024</v>
      </c>
      <c r="J202" s="45">
        <v>45446</v>
      </c>
      <c r="K202" s="45"/>
      <c r="L202" s="45">
        <v>45810</v>
      </c>
      <c r="M202" s="17"/>
      <c r="N202" s="17"/>
      <c r="O202" s="22">
        <f>+P202/12</f>
        <v>2915.7000000000003</v>
      </c>
      <c r="P202" s="22">
        <v>34988.400000000001</v>
      </c>
      <c r="Q202" s="23">
        <v>2915.7000000000003</v>
      </c>
      <c r="R202" s="17" t="s">
        <v>29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</row>
    <row r="203" spans="1:38" s="25" customFormat="1" ht="27.6" x14ac:dyDescent="0.3">
      <c r="A203" s="41">
        <v>38</v>
      </c>
      <c r="B203" s="42" t="s">
        <v>366</v>
      </c>
      <c r="C203" s="43"/>
      <c r="D203" s="42"/>
      <c r="E203" s="41"/>
      <c r="F203" s="41" t="s">
        <v>360</v>
      </c>
      <c r="G203" s="17" t="s">
        <v>27</v>
      </c>
      <c r="H203" s="44" t="s">
        <v>359</v>
      </c>
      <c r="I203" s="41">
        <v>2024</v>
      </c>
      <c r="J203" s="45">
        <v>45454</v>
      </c>
      <c r="K203" s="45"/>
      <c r="L203" s="45">
        <v>45818</v>
      </c>
      <c r="M203" s="17"/>
      <c r="N203" s="17"/>
      <c r="O203" s="22">
        <v>1000</v>
      </c>
      <c r="P203" s="22">
        <v>12000</v>
      </c>
      <c r="Q203" s="23">
        <v>111.91</v>
      </c>
      <c r="R203" s="17" t="s">
        <v>29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</row>
    <row r="204" spans="1:38" ht="14.1" customHeight="1" x14ac:dyDescent="0.3">
      <c r="A204" s="54" t="s">
        <v>287</v>
      </c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2" t="s">
        <v>288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2" t="s">
        <v>289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2" t="s">
        <v>290</v>
      </c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2" t="s">
        <v>291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2" t="s">
        <v>292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2" t="s">
        <v>293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2" t="s">
        <v>294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2" t="s">
        <v>295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customHeight="1" x14ac:dyDescent="0.3">
      <c r="A213" s="52" t="s">
        <v>296</v>
      </c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customHeight="1" x14ac:dyDescent="0.3">
      <c r="A214" s="52" t="s">
        <v>297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customHeight="1" x14ac:dyDescent="0.3">
      <c r="A215" s="52" t="s">
        <v>298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customHeight="1" x14ac:dyDescent="0.3">
      <c r="A216" s="52" t="s">
        <v>299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customHeight="1" x14ac:dyDescent="0.3">
      <c r="A217" s="52" t="s">
        <v>300</v>
      </c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t="14.1" customHeight="1" x14ac:dyDescent="0.3">
      <c r="A218" s="52" t="s">
        <v>301</v>
      </c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t="14.1" customHeight="1" x14ac:dyDescent="0.3">
      <c r="A219" s="52" t="s">
        <v>302</v>
      </c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ht="14.1" customHeight="1" x14ac:dyDescent="0.3">
      <c r="A220" s="52" t="s">
        <v>303</v>
      </c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ht="14.1" customHeight="1" x14ac:dyDescent="0.3">
      <c r="A221" s="52" t="s">
        <v>304</v>
      </c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ht="14.1" customHeight="1" x14ac:dyDescent="0.3">
      <c r="A222" s="52" t="s">
        <v>305</v>
      </c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ht="14.1" customHeight="1" x14ac:dyDescent="0.3">
      <c r="A223" s="52" t="s">
        <v>306</v>
      </c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ht="14.1" customHeight="1" x14ac:dyDescent="0.3">
      <c r="A224" s="53" t="s">
        <v>307</v>
      </c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39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39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37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37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37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37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37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  <row r="995" spans="1:38" x14ac:dyDescent="0.3">
      <c r="A995" s="25"/>
      <c r="B995" s="25"/>
      <c r="C995" s="38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</row>
    <row r="996" spans="1:38" x14ac:dyDescent="0.3">
      <c r="A996" s="25"/>
      <c r="B996" s="25"/>
      <c r="C996" s="38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</row>
    <row r="997" spans="1:38" x14ac:dyDescent="0.3">
      <c r="A997" s="25"/>
      <c r="B997" s="25"/>
      <c r="C997" s="38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</row>
    <row r="998" spans="1:38" x14ac:dyDescent="0.3">
      <c r="A998" s="25"/>
      <c r="B998" s="25"/>
      <c r="C998" s="38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</row>
    <row r="999" spans="1:38" x14ac:dyDescent="0.3">
      <c r="A999" s="25"/>
      <c r="B999" s="25"/>
      <c r="C999" s="38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</row>
  </sheetData>
  <mergeCells count="27">
    <mergeCell ref="A222:L222"/>
    <mergeCell ref="A223:L223"/>
    <mergeCell ref="A224:L224"/>
    <mergeCell ref="A216:L216"/>
    <mergeCell ref="A217:L217"/>
    <mergeCell ref="A218:L218"/>
    <mergeCell ref="A219:L219"/>
    <mergeCell ref="A220:L220"/>
    <mergeCell ref="A221:L221"/>
    <mergeCell ref="A215:L215"/>
    <mergeCell ref="A204:L204"/>
    <mergeCell ref="A205:L205"/>
    <mergeCell ref="A206:L206"/>
    <mergeCell ref="A207:L207"/>
    <mergeCell ref="A208:L208"/>
    <mergeCell ref="A209:L209"/>
    <mergeCell ref="A210:L210"/>
    <mergeCell ref="A211:L211"/>
    <mergeCell ref="A212:L212"/>
    <mergeCell ref="A213:L213"/>
    <mergeCell ref="A214:L214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203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94"/>
  <sheetViews>
    <sheetView zoomScale="90" zoomScaleNormal="90" workbookViewId="0">
      <pane ySplit="5" topLeftCell="A6" activePane="bottomLeft" state="frozen"/>
      <selection pane="bottomLeft"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7"/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7"/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7"/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9" t="s">
        <v>354</v>
      </c>
      <c r="B4" s="49"/>
      <c r="C4" s="50" t="s">
        <v>4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24047.760000000002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434844.94999999995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434844.94999999995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f>+Q23</f>
        <v>434844.94999999995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f>+Q28</f>
        <v>434844.94999999995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398.37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12428.49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3760.7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6950.67</v>
      </c>
      <c r="R125" s="17" t="s">
        <v>29</v>
      </c>
      <c r="S125" s="40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f>+Q125</f>
        <v>6950.67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18158.100000000002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11490.150000000001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73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1359.6499999999999</v>
      </c>
      <c r="R145" s="17" t="s">
        <v>73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127818.96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1102801.06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40428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 t="shared" ref="P168:P173" si="2"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 t="shared" si="2"/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 t="shared" si="2"/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 t="shared" si="2"/>
        <v>68454.12</v>
      </c>
      <c r="Q171" s="23">
        <v>36671.289999999994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25</v>
      </c>
      <c r="B172" s="18" t="s">
        <v>254</v>
      </c>
      <c r="C172" s="19">
        <v>27753399000138</v>
      </c>
      <c r="D172" s="18" t="s">
        <v>255</v>
      </c>
      <c r="E172" s="17" t="s">
        <v>256</v>
      </c>
      <c r="F172" s="17" t="s">
        <v>331</v>
      </c>
      <c r="G172" s="17" t="s">
        <v>27</v>
      </c>
      <c r="H172" s="20" t="s">
        <v>51</v>
      </c>
      <c r="I172" s="17">
        <v>2022</v>
      </c>
      <c r="J172" s="21">
        <v>44713</v>
      </c>
      <c r="K172" s="21"/>
      <c r="L172" s="21">
        <v>45808</v>
      </c>
      <c r="M172" s="17"/>
      <c r="N172" s="17" t="s">
        <v>33</v>
      </c>
      <c r="O172" s="22">
        <v>6104.85</v>
      </c>
      <c r="P172" s="22">
        <f t="shared" si="2"/>
        <v>73258.200000000012</v>
      </c>
      <c r="Q172" s="23">
        <f>+Q171</f>
        <v>36671.289999999994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25</v>
      </c>
      <c r="B173" s="18" t="s">
        <v>254</v>
      </c>
      <c r="C173" s="19">
        <v>27753399000138</v>
      </c>
      <c r="D173" s="18" t="s">
        <v>255</v>
      </c>
      <c r="E173" s="17" t="s">
        <v>256</v>
      </c>
      <c r="F173" s="17" t="s">
        <v>331</v>
      </c>
      <c r="G173" s="17" t="s">
        <v>27</v>
      </c>
      <c r="H173" s="20" t="s">
        <v>51</v>
      </c>
      <c r="I173" s="17">
        <v>2022</v>
      </c>
      <c r="J173" s="21">
        <v>44713</v>
      </c>
      <c r="K173" s="21" t="s">
        <v>37</v>
      </c>
      <c r="L173" s="21">
        <v>45808</v>
      </c>
      <c r="M173" s="17"/>
      <c r="N173" s="17" t="s">
        <v>37</v>
      </c>
      <c r="O173" s="22">
        <v>6121.2</v>
      </c>
      <c r="P173" s="22">
        <f t="shared" si="2"/>
        <v>73454.399999999994</v>
      </c>
      <c r="Q173" s="23">
        <f>+Q172</f>
        <v>36671.289999999994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26</v>
      </c>
      <c r="B174" s="18" t="s">
        <v>261</v>
      </c>
      <c r="C174" s="19">
        <v>109461647000195</v>
      </c>
      <c r="D174" s="18" t="s">
        <v>262</v>
      </c>
      <c r="E174" s="17" t="s">
        <v>263</v>
      </c>
      <c r="F174" s="17" t="s">
        <v>264</v>
      </c>
      <c r="G174" s="17" t="s">
        <v>27</v>
      </c>
      <c r="H174" s="20" t="s">
        <v>265</v>
      </c>
      <c r="I174" s="17">
        <v>2022</v>
      </c>
      <c r="J174" s="21">
        <v>44743</v>
      </c>
      <c r="K174" s="21"/>
      <c r="L174" s="21">
        <v>45107</v>
      </c>
      <c r="M174" s="17"/>
      <c r="N174" s="17"/>
      <c r="O174" s="22"/>
      <c r="P174" s="22">
        <v>627.32000000000005</v>
      </c>
      <c r="Q174" s="23" t="s">
        <v>34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26</v>
      </c>
      <c r="B175" s="18" t="s">
        <v>261</v>
      </c>
      <c r="C175" s="19">
        <v>109461647000195</v>
      </c>
      <c r="D175" s="18" t="s">
        <v>262</v>
      </c>
      <c r="E175" s="17" t="s">
        <v>263</v>
      </c>
      <c r="F175" s="17" t="s">
        <v>266</v>
      </c>
      <c r="G175" s="17" t="s">
        <v>27</v>
      </c>
      <c r="H175" s="20" t="s">
        <v>265</v>
      </c>
      <c r="I175" s="17">
        <v>2022</v>
      </c>
      <c r="J175" s="21">
        <v>44743</v>
      </c>
      <c r="K175" s="21"/>
      <c r="L175" s="21">
        <v>45107</v>
      </c>
      <c r="M175" s="17"/>
      <c r="N175" s="17"/>
      <c r="O175" s="22"/>
      <c r="P175" s="22">
        <v>627.32000000000005</v>
      </c>
      <c r="Q175" s="23">
        <v>112.92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27</v>
      </c>
      <c r="B176" s="18" t="s">
        <v>267</v>
      </c>
      <c r="C176" s="19">
        <v>7730838000180</v>
      </c>
      <c r="D176" s="18" t="s">
        <v>268</v>
      </c>
      <c r="E176" s="17" t="s">
        <v>269</v>
      </c>
      <c r="F176" s="17" t="s">
        <v>270</v>
      </c>
      <c r="G176" s="17" t="s">
        <v>50</v>
      </c>
      <c r="H176" s="20" t="s">
        <v>271</v>
      </c>
      <c r="I176" s="17">
        <v>2022</v>
      </c>
      <c r="J176" s="21">
        <v>44783</v>
      </c>
      <c r="K176" s="21"/>
      <c r="L176" s="21">
        <v>45147</v>
      </c>
      <c r="M176" s="17"/>
      <c r="N176" s="17"/>
      <c r="O176" s="22"/>
      <c r="P176" s="22">
        <v>2400</v>
      </c>
      <c r="Q176" s="23">
        <v>600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x14ac:dyDescent="0.3">
      <c r="A177" s="17">
        <v>27</v>
      </c>
      <c r="B177" s="18" t="s">
        <v>267</v>
      </c>
      <c r="C177" s="19">
        <v>7730838000180</v>
      </c>
      <c r="D177" s="18" t="s">
        <v>268</v>
      </c>
      <c r="E177" s="17" t="s">
        <v>269</v>
      </c>
      <c r="F177" s="17" t="s">
        <v>272</v>
      </c>
      <c r="G177" s="17" t="s">
        <v>50</v>
      </c>
      <c r="H177" s="20" t="s">
        <v>271</v>
      </c>
      <c r="I177" s="17">
        <v>2022</v>
      </c>
      <c r="J177" s="21">
        <v>44783</v>
      </c>
      <c r="K177" s="21"/>
      <c r="L177" s="21">
        <v>45147</v>
      </c>
      <c r="M177" s="17"/>
      <c r="N177" s="17"/>
      <c r="O177" s="22"/>
      <c r="P177" s="22">
        <v>2400</v>
      </c>
      <c r="Q177" s="23">
        <v>1200</v>
      </c>
      <c r="R177" s="17" t="s">
        <v>73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275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/>
      <c r="N178" s="17"/>
      <c r="O178" s="22">
        <v>7887.03</v>
      </c>
      <c r="P178" s="22">
        <f t="shared" ref="P178:P183" si="3">O178*12</f>
        <v>94644.36</v>
      </c>
      <c r="Q178" s="23" t="s">
        <v>34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277</v>
      </c>
      <c r="G179" s="17" t="s">
        <v>27</v>
      </c>
      <c r="H179" s="20" t="s">
        <v>276</v>
      </c>
      <c r="I179" s="17">
        <v>2022</v>
      </c>
      <c r="J179" s="21">
        <v>44866</v>
      </c>
      <c r="K179" s="21"/>
      <c r="L179" s="21">
        <v>45230</v>
      </c>
      <c r="M179" s="17" t="s">
        <v>31</v>
      </c>
      <c r="N179" s="17"/>
      <c r="O179" s="22">
        <v>7887.03</v>
      </c>
      <c r="P179" s="22">
        <f t="shared" si="3"/>
        <v>94644.36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332</v>
      </c>
      <c r="G180" s="17" t="s">
        <v>27</v>
      </c>
      <c r="H180" s="20" t="s">
        <v>276</v>
      </c>
      <c r="I180" s="17">
        <v>2022</v>
      </c>
      <c r="J180" s="21">
        <v>44866</v>
      </c>
      <c r="K180" s="21"/>
      <c r="L180" s="21">
        <v>45230</v>
      </c>
      <c r="M180" s="17" t="s">
        <v>33</v>
      </c>
      <c r="N180" s="17"/>
      <c r="O180" s="22">
        <v>8453.49</v>
      </c>
      <c r="P180" s="22">
        <f t="shared" si="3"/>
        <v>101441.88</v>
      </c>
      <c r="Q180" s="23">
        <v>67777.419999999984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335</v>
      </c>
      <c r="G181" s="17" t="s">
        <v>27</v>
      </c>
      <c r="H181" s="20" t="s">
        <v>276</v>
      </c>
      <c r="I181" s="17">
        <v>2022</v>
      </c>
      <c r="J181" s="21">
        <v>45231</v>
      </c>
      <c r="K181" s="21" t="s">
        <v>31</v>
      </c>
      <c r="L181" s="21">
        <v>45596</v>
      </c>
      <c r="M181" s="17"/>
      <c r="N181" s="17"/>
      <c r="O181" s="22">
        <v>8458.59</v>
      </c>
      <c r="P181" s="22">
        <f t="shared" si="3"/>
        <v>101503.08</v>
      </c>
      <c r="Q181" s="23">
        <v>67777.419999999984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x14ac:dyDescent="0.3">
      <c r="A182" s="17">
        <v>28</v>
      </c>
      <c r="B182" s="18" t="s">
        <v>223</v>
      </c>
      <c r="C182" s="19">
        <v>5465222000101</v>
      </c>
      <c r="D182" s="18" t="s">
        <v>273</v>
      </c>
      <c r="E182" s="17" t="s">
        <v>274</v>
      </c>
      <c r="F182" s="17" t="s">
        <v>333</v>
      </c>
      <c r="G182" s="17" t="s">
        <v>27</v>
      </c>
      <c r="H182" s="20" t="s">
        <v>276</v>
      </c>
      <c r="I182" s="17">
        <v>2022</v>
      </c>
      <c r="J182" s="21">
        <v>45231</v>
      </c>
      <c r="K182" s="21"/>
      <c r="L182" s="21">
        <v>45596</v>
      </c>
      <c r="M182" s="17" t="s">
        <v>33</v>
      </c>
      <c r="N182" s="17"/>
      <c r="O182" s="22">
        <v>9116.4</v>
      </c>
      <c r="P182" s="22">
        <f t="shared" si="3"/>
        <v>109396.79999999999</v>
      </c>
      <c r="Q182" s="23">
        <v>0</v>
      </c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x14ac:dyDescent="0.3">
      <c r="A183" s="17">
        <v>28</v>
      </c>
      <c r="B183" s="18" t="s">
        <v>223</v>
      </c>
      <c r="C183" s="19">
        <v>5465222000101</v>
      </c>
      <c r="D183" s="18" t="s">
        <v>273</v>
      </c>
      <c r="E183" s="17" t="s">
        <v>274</v>
      </c>
      <c r="F183" s="17" t="s">
        <v>334</v>
      </c>
      <c r="G183" s="17" t="s">
        <v>27</v>
      </c>
      <c r="H183" s="20" t="s">
        <v>276</v>
      </c>
      <c r="I183" s="17">
        <v>2022</v>
      </c>
      <c r="J183" s="21">
        <v>45231</v>
      </c>
      <c r="K183" s="21"/>
      <c r="L183" s="21">
        <v>45596</v>
      </c>
      <c r="M183" s="17" t="s">
        <v>37</v>
      </c>
      <c r="N183" s="17"/>
      <c r="O183" s="22">
        <v>9116.4</v>
      </c>
      <c r="P183" s="22">
        <f t="shared" si="3"/>
        <v>109396.79999999999</v>
      </c>
      <c r="Q183" s="23">
        <v>36458.800000000003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x14ac:dyDescent="0.3">
      <c r="A184" s="17">
        <v>29</v>
      </c>
      <c r="B184" s="18" t="s">
        <v>278</v>
      </c>
      <c r="C184" s="19">
        <v>40495477000100</v>
      </c>
      <c r="D184" s="18" t="s">
        <v>279</v>
      </c>
      <c r="E184" s="17" t="s">
        <v>280</v>
      </c>
      <c r="F184" s="17" t="s">
        <v>281</v>
      </c>
      <c r="G184" s="17" t="s">
        <v>63</v>
      </c>
      <c r="H184" s="20" t="s">
        <v>282</v>
      </c>
      <c r="I184" s="17">
        <v>2022</v>
      </c>
      <c r="J184" s="21">
        <v>44911</v>
      </c>
      <c r="K184" s="21"/>
      <c r="L184" s="21">
        <v>45275</v>
      </c>
      <c r="M184" s="17"/>
      <c r="N184" s="17"/>
      <c r="O184" s="22"/>
      <c r="P184" s="22">
        <v>599</v>
      </c>
      <c r="Q184" s="23"/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x14ac:dyDescent="0.3">
      <c r="A185" s="17">
        <v>30</v>
      </c>
      <c r="B185" s="18" t="s">
        <v>283</v>
      </c>
      <c r="C185" s="19">
        <v>18993876000141</v>
      </c>
      <c r="D185" s="18" t="s">
        <v>284</v>
      </c>
      <c r="E185" s="17" t="s">
        <v>285</v>
      </c>
      <c r="F185" s="17" t="s">
        <v>286</v>
      </c>
      <c r="G185" s="17" t="s">
        <v>63</v>
      </c>
      <c r="H185" s="20">
        <v>17</v>
      </c>
      <c r="I185" s="17">
        <v>2022</v>
      </c>
      <c r="J185" s="21">
        <v>44768</v>
      </c>
      <c r="K185" s="21"/>
      <c r="L185" s="21">
        <v>45132</v>
      </c>
      <c r="M185" s="17"/>
      <c r="N185" s="17"/>
      <c r="O185" s="22"/>
      <c r="P185" s="22">
        <v>631.52</v>
      </c>
      <c r="Q185" s="23"/>
      <c r="R185" s="17" t="s">
        <v>73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x14ac:dyDescent="0.3">
      <c r="A186" s="17">
        <v>31</v>
      </c>
      <c r="B186" s="18" t="s">
        <v>267</v>
      </c>
      <c r="C186" s="19">
        <v>7730838000180</v>
      </c>
      <c r="D186" s="18" t="s">
        <v>268</v>
      </c>
      <c r="E186" s="17" t="s">
        <v>309</v>
      </c>
      <c r="F186" s="17" t="s">
        <v>310</v>
      </c>
      <c r="G186" s="17" t="s">
        <v>50</v>
      </c>
      <c r="H186" s="20" t="s">
        <v>205</v>
      </c>
      <c r="I186" s="17">
        <v>2023</v>
      </c>
      <c r="J186" s="21">
        <v>45200</v>
      </c>
      <c r="K186" s="21"/>
      <c r="L186" s="21">
        <v>45565</v>
      </c>
      <c r="M186" s="17"/>
      <c r="N186" s="17"/>
      <c r="O186" s="22">
        <f>P186/4</f>
        <v>675</v>
      </c>
      <c r="P186" s="22">
        <v>2700</v>
      </c>
      <c r="Q186" s="23">
        <v>675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x14ac:dyDescent="0.3">
      <c r="A187" s="17">
        <v>31</v>
      </c>
      <c r="B187" s="18" t="s">
        <v>267</v>
      </c>
      <c r="C187" s="19">
        <v>7730838000180</v>
      </c>
      <c r="D187" s="18" t="s">
        <v>268</v>
      </c>
      <c r="E187" s="17" t="s">
        <v>309</v>
      </c>
      <c r="F187" s="17" t="s">
        <v>336</v>
      </c>
      <c r="G187" s="17" t="s">
        <v>50</v>
      </c>
      <c r="H187" s="20" t="s">
        <v>205</v>
      </c>
      <c r="I187" s="17">
        <v>2023</v>
      </c>
      <c r="J187" s="21">
        <v>45200</v>
      </c>
      <c r="K187" s="21"/>
      <c r="L187" s="21">
        <v>45565</v>
      </c>
      <c r="M187" s="17" t="s">
        <v>31</v>
      </c>
      <c r="N187" s="17"/>
      <c r="O187" s="22">
        <f>P187/4</f>
        <v>675</v>
      </c>
      <c r="P187" s="22">
        <v>2700</v>
      </c>
      <c r="Q187" s="23">
        <v>1350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313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/>
      <c r="N188" s="17"/>
      <c r="O188" s="22">
        <v>7845.66</v>
      </c>
      <c r="P188" s="22">
        <f t="shared" ref="P188:P196" si="4">O188*12</f>
        <v>94147.92</v>
      </c>
      <c r="Q188" s="23">
        <v>34386.6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337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31</v>
      </c>
      <c r="N189" s="17"/>
      <c r="O189" s="22">
        <v>8386.98</v>
      </c>
      <c r="P189" s="22">
        <f t="shared" si="4"/>
        <v>100643.76</v>
      </c>
      <c r="Q189" s="23">
        <v>34386.6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32</v>
      </c>
      <c r="B190" s="18" t="s">
        <v>311</v>
      </c>
      <c r="C190" s="19">
        <v>10624354000160</v>
      </c>
      <c r="D190" s="18" t="s">
        <v>132</v>
      </c>
      <c r="E190" s="17" t="s">
        <v>312</v>
      </c>
      <c r="F190" s="17" t="s">
        <v>338</v>
      </c>
      <c r="G190" s="17" t="s">
        <v>27</v>
      </c>
      <c r="H190" s="20" t="s">
        <v>51</v>
      </c>
      <c r="I190" s="17">
        <v>2023</v>
      </c>
      <c r="J190" s="21">
        <v>45167</v>
      </c>
      <c r="K190" s="21"/>
      <c r="L190" s="21">
        <v>45532</v>
      </c>
      <c r="M190" s="17" t="s">
        <v>33</v>
      </c>
      <c r="N190" s="17"/>
      <c r="O190" s="22">
        <v>8386.98</v>
      </c>
      <c r="P190" s="22">
        <f t="shared" si="4"/>
        <v>100643.76</v>
      </c>
      <c r="Q190" s="23">
        <v>54127.62000000001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x14ac:dyDescent="0.3">
      <c r="A191" s="17">
        <v>32</v>
      </c>
      <c r="B191" s="18" t="s">
        <v>311</v>
      </c>
      <c r="C191" s="19">
        <v>10624354000160</v>
      </c>
      <c r="D191" s="18" t="s">
        <v>132</v>
      </c>
      <c r="E191" s="17" t="s">
        <v>312</v>
      </c>
      <c r="F191" s="17" t="s">
        <v>339</v>
      </c>
      <c r="G191" s="17" t="s">
        <v>27</v>
      </c>
      <c r="H191" s="20" t="s">
        <v>51</v>
      </c>
      <c r="I191" s="17">
        <v>2023</v>
      </c>
      <c r="J191" s="21">
        <v>45167</v>
      </c>
      <c r="K191" s="21"/>
      <c r="L191" s="21">
        <v>45532</v>
      </c>
      <c r="M191" s="17" t="s">
        <v>37</v>
      </c>
      <c r="N191" s="17"/>
      <c r="O191" s="22">
        <v>9021.27</v>
      </c>
      <c r="P191" s="22">
        <f t="shared" si="4"/>
        <v>108255.24</v>
      </c>
      <c r="Q191" s="23">
        <v>0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x14ac:dyDescent="0.3">
      <c r="A192" s="17">
        <v>33</v>
      </c>
      <c r="B192" s="18" t="s">
        <v>314</v>
      </c>
      <c r="C192" s="19">
        <v>7432517000107</v>
      </c>
      <c r="D192" s="18" t="s">
        <v>315</v>
      </c>
      <c r="E192" s="17" t="s">
        <v>316</v>
      </c>
      <c r="F192" s="17" t="s">
        <v>317</v>
      </c>
      <c r="G192" s="17" t="s">
        <v>27</v>
      </c>
      <c r="H192" s="20" t="s">
        <v>265</v>
      </c>
      <c r="I192" s="17">
        <v>2023</v>
      </c>
      <c r="J192" s="21">
        <v>45200</v>
      </c>
      <c r="K192" s="21"/>
      <c r="L192" s="21">
        <v>45565</v>
      </c>
      <c r="M192" s="17"/>
      <c r="N192" s="17"/>
      <c r="O192" s="22">
        <v>9156</v>
      </c>
      <c r="P192" s="22">
        <f t="shared" si="4"/>
        <v>109872</v>
      </c>
      <c r="Q192" s="23">
        <v>20594.55</v>
      </c>
      <c r="R192" s="17" t="s">
        <v>29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x14ac:dyDescent="0.3">
      <c r="A193" s="17">
        <v>33</v>
      </c>
      <c r="B193" s="18" t="s">
        <v>314</v>
      </c>
      <c r="C193" s="19">
        <v>7432517000107</v>
      </c>
      <c r="D193" s="18" t="s">
        <v>315</v>
      </c>
      <c r="E193" s="17" t="s">
        <v>316</v>
      </c>
      <c r="F193" s="17" t="s">
        <v>340</v>
      </c>
      <c r="G193" s="17" t="s">
        <v>27</v>
      </c>
      <c r="H193" s="20" t="s">
        <v>265</v>
      </c>
      <c r="I193" s="17">
        <v>2023</v>
      </c>
      <c r="J193" s="21">
        <v>45200</v>
      </c>
      <c r="K193" s="21"/>
      <c r="L193" s="21">
        <v>45565</v>
      </c>
      <c r="M193" s="17" t="s">
        <v>31</v>
      </c>
      <c r="N193" s="17"/>
      <c r="O193" s="22">
        <v>9156</v>
      </c>
      <c r="P193" s="22">
        <f t="shared" si="4"/>
        <v>109872</v>
      </c>
      <c r="Q193" s="23">
        <v>47360.7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34</v>
      </c>
      <c r="B194" s="18" t="s">
        <v>342</v>
      </c>
      <c r="C194" s="19"/>
      <c r="D194" s="18"/>
      <c r="E194" s="17"/>
      <c r="F194" s="17" t="s">
        <v>343</v>
      </c>
      <c r="G194" s="17" t="s">
        <v>50</v>
      </c>
      <c r="H194" s="20" t="s">
        <v>51</v>
      </c>
      <c r="I194" s="17">
        <v>2024</v>
      </c>
      <c r="J194" s="21">
        <v>45433</v>
      </c>
      <c r="K194" s="21"/>
      <c r="L194" s="21">
        <v>45797</v>
      </c>
      <c r="M194" s="17"/>
      <c r="N194" s="17"/>
      <c r="O194" s="22">
        <v>1380</v>
      </c>
      <c r="P194" s="22">
        <f t="shared" si="4"/>
        <v>16560</v>
      </c>
      <c r="Q194" s="23">
        <v>1380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x14ac:dyDescent="0.3">
      <c r="A195" s="17">
        <v>35</v>
      </c>
      <c r="B195" s="18" t="s">
        <v>344</v>
      </c>
      <c r="C195" s="19"/>
      <c r="D195" s="18"/>
      <c r="E195" s="17"/>
      <c r="F195" s="17" t="s">
        <v>345</v>
      </c>
      <c r="G195" s="17" t="s">
        <v>27</v>
      </c>
      <c r="H195" s="20" t="s">
        <v>130</v>
      </c>
      <c r="I195" s="17">
        <v>2024</v>
      </c>
      <c r="J195" s="21">
        <v>45427</v>
      </c>
      <c r="K195" s="21"/>
      <c r="L195" s="21">
        <v>45791</v>
      </c>
      <c r="M195" s="17"/>
      <c r="N195" s="17"/>
      <c r="O195" s="22">
        <v>7500</v>
      </c>
      <c r="P195" s="22">
        <f t="shared" si="4"/>
        <v>90000</v>
      </c>
      <c r="Q195" s="23">
        <v>4655.58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x14ac:dyDescent="0.3">
      <c r="A196" s="17">
        <v>36</v>
      </c>
      <c r="B196" s="18" t="s">
        <v>346</v>
      </c>
      <c r="C196" s="19"/>
      <c r="D196" s="18"/>
      <c r="E196" s="17"/>
      <c r="F196" s="17" t="s">
        <v>348</v>
      </c>
      <c r="G196" s="17" t="s">
        <v>50</v>
      </c>
      <c r="H196" s="20" t="s">
        <v>215</v>
      </c>
      <c r="I196" s="17">
        <v>2024</v>
      </c>
      <c r="J196" s="21" t="s">
        <v>347</v>
      </c>
      <c r="K196" s="21"/>
      <c r="L196" s="21">
        <v>45804</v>
      </c>
      <c r="M196" s="17"/>
      <c r="N196" s="17"/>
      <c r="O196" s="22">
        <v>370</v>
      </c>
      <c r="P196" s="22">
        <f t="shared" si="4"/>
        <v>4440</v>
      </c>
      <c r="Q196" s="23">
        <v>366.3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s="25" customFormat="1" x14ac:dyDescent="0.3">
      <c r="A197" s="41">
        <v>37</v>
      </c>
      <c r="B197" s="42" t="s">
        <v>355</v>
      </c>
      <c r="C197" s="43"/>
      <c r="D197" s="42"/>
      <c r="E197" s="41"/>
      <c r="F197" s="41" t="s">
        <v>356</v>
      </c>
      <c r="G197" s="17" t="s">
        <v>27</v>
      </c>
      <c r="H197" s="44" t="s">
        <v>357</v>
      </c>
      <c r="I197" s="41">
        <v>2024</v>
      </c>
      <c r="J197" s="45">
        <v>45446</v>
      </c>
      <c r="K197" s="45"/>
      <c r="L197" s="45">
        <v>45810</v>
      </c>
      <c r="M197" s="17"/>
      <c r="N197" s="17"/>
      <c r="O197" s="22">
        <f>+P197/12</f>
        <v>2915.7000000000003</v>
      </c>
      <c r="P197" s="22">
        <v>34988.400000000001</v>
      </c>
      <c r="Q197" s="23">
        <v>2915.7000000000003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8" s="25" customFormat="1" x14ac:dyDescent="0.3">
      <c r="A198" s="41">
        <v>38</v>
      </c>
      <c r="B198" s="46" t="s">
        <v>358</v>
      </c>
      <c r="C198" s="43"/>
      <c r="D198" s="42"/>
      <c r="E198" s="41"/>
      <c r="F198" s="41" t="s">
        <v>360</v>
      </c>
      <c r="G198" s="17" t="s">
        <v>27</v>
      </c>
      <c r="H198" s="44" t="s">
        <v>359</v>
      </c>
      <c r="I198" s="41">
        <v>2024</v>
      </c>
      <c r="J198" s="45">
        <v>45454</v>
      </c>
      <c r="K198" s="45"/>
      <c r="L198" s="45">
        <v>45818</v>
      </c>
      <c r="M198" s="17"/>
      <c r="N198" s="17"/>
      <c r="O198" s="22">
        <v>1000</v>
      </c>
      <c r="P198" s="22">
        <v>12000</v>
      </c>
      <c r="Q198" s="23">
        <v>111.91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8" ht="14.1" customHeight="1" x14ac:dyDescent="0.3">
      <c r="A199" s="54" t="s">
        <v>287</v>
      </c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2" t="s">
        <v>288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2" t="s">
        <v>289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2" t="s">
        <v>290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2" t="s">
        <v>291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2" t="s">
        <v>292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2" t="s">
        <v>293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2" t="s">
        <v>294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2" t="s">
        <v>295</v>
      </c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2" t="s">
        <v>296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2" t="s">
        <v>297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2" t="s">
        <v>298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2" t="s">
        <v>299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2" t="s">
        <v>300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customHeight="1" x14ac:dyDescent="0.3">
      <c r="A213" s="52" t="s">
        <v>301</v>
      </c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customHeight="1" x14ac:dyDescent="0.3">
      <c r="A214" s="52" t="s">
        <v>302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customHeight="1" x14ac:dyDescent="0.3">
      <c r="A215" s="52" t="s">
        <v>303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customHeight="1" x14ac:dyDescent="0.3">
      <c r="A216" s="52" t="s">
        <v>304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customHeight="1" x14ac:dyDescent="0.3">
      <c r="A217" s="52" t="s">
        <v>305</v>
      </c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t="14.1" customHeight="1" x14ac:dyDescent="0.3">
      <c r="A218" s="52" t="s">
        <v>306</v>
      </c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t="14.1" customHeight="1" x14ac:dyDescent="0.3">
      <c r="A219" s="53" t="s">
        <v>307</v>
      </c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39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39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</sheetData>
  <mergeCells count="27">
    <mergeCell ref="A217:L217"/>
    <mergeCell ref="A218:L218"/>
    <mergeCell ref="A219:L219"/>
    <mergeCell ref="A211:L211"/>
    <mergeCell ref="A212:L212"/>
    <mergeCell ref="A213:L213"/>
    <mergeCell ref="A214:L214"/>
    <mergeCell ref="A215:L215"/>
    <mergeCell ref="A216:L216"/>
    <mergeCell ref="A210:L210"/>
    <mergeCell ref="A199:L199"/>
    <mergeCell ref="A200:L200"/>
    <mergeCell ref="A201:L201"/>
    <mergeCell ref="A202:L202"/>
    <mergeCell ref="A203:L203"/>
    <mergeCell ref="A204:L204"/>
    <mergeCell ref="A205:L205"/>
    <mergeCell ref="A206:L206"/>
    <mergeCell ref="A207:L207"/>
    <mergeCell ref="A208:L208"/>
    <mergeCell ref="A209:L209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8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Jan até Jul 2023</vt:lpstr>
      <vt:lpstr>Agosto 2023</vt:lpstr>
      <vt:lpstr>Setembro 2023</vt:lpstr>
      <vt:lpstr>Outubro 2023</vt:lpstr>
      <vt:lpstr>Novembro 2023</vt:lpstr>
      <vt:lpstr>SET24</vt:lpstr>
      <vt:lpstr>AGO24</vt:lpstr>
      <vt:lpstr>JUL24</vt:lpstr>
      <vt:lpstr>JUN24</vt:lpstr>
      <vt:lpstr>MAI24</vt:lpstr>
      <vt:lpstr>ABR24</vt:lpstr>
      <vt:lpstr>MAR24</vt:lpstr>
      <vt:lpstr>FEV24</vt:lpstr>
      <vt:lpstr>JAN24</vt:lpstr>
      <vt:lpstr>DEZ23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sandra.moraes</cp:lastModifiedBy>
  <cp:revision>1</cp:revision>
  <cp:lastPrinted>2024-07-03T12:48:51Z</cp:lastPrinted>
  <dcterms:modified xsi:type="dcterms:W3CDTF">2024-09-30T18:06:57Z</dcterms:modified>
  <dc:language>pt-BR</dc:language>
</cp:coreProperties>
</file>