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drawings/drawing12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sandra.moraes\Downloads\LAI_2024\"/>
    </mc:Choice>
  </mc:AlternateContent>
  <bookViews>
    <workbookView xWindow="0" yWindow="0" windowWidth="23040" windowHeight="9252" tabRatio="500" firstSheet="5" activeTab="5"/>
  </bookViews>
  <sheets>
    <sheet name="Jan até Jul 2023" sheetId="1" state="hidden" r:id="rId1"/>
    <sheet name="Agosto 2023" sheetId="2" state="hidden" r:id="rId2"/>
    <sheet name="Setembro 2023" sheetId="3" state="hidden" r:id="rId3"/>
    <sheet name="Outubro 2023" sheetId="4" state="hidden" r:id="rId4"/>
    <sheet name="Novembro 2023" sheetId="5" state="hidden" r:id="rId5"/>
    <sheet name="JUN24" sheetId="12" r:id="rId6"/>
    <sheet name="MAI24" sheetId="11" r:id="rId7"/>
    <sheet name="ABR24" sheetId="10" r:id="rId8"/>
    <sheet name="MAR24" sheetId="9" r:id="rId9"/>
    <sheet name="FEV24" sheetId="8" r:id="rId10"/>
    <sheet name="JAN24" sheetId="7" r:id="rId11"/>
    <sheet name="DEZ23" sheetId="6" r:id="rId12"/>
  </sheets>
  <definedNames>
    <definedName name="_xlnm._FilterDatabase" localSheetId="7" hidden="1">'ABR24'!$A$5:$AL$212</definedName>
    <definedName name="_xlnm._FilterDatabase" localSheetId="11" hidden="1">'DEZ23'!$A$5:$AL$182</definedName>
    <definedName name="_xlnm._FilterDatabase" localSheetId="9" hidden="1">'FEV24'!$A$5:$AL$211</definedName>
    <definedName name="_xlnm._FilterDatabase" localSheetId="0" hidden="1">'Jan até Jul 2023'!$A$5:$R$174</definedName>
    <definedName name="_xlnm._FilterDatabase" localSheetId="10" hidden="1">'JAN24'!$A$5:$AL$211</definedName>
    <definedName name="_xlnm._FilterDatabase" localSheetId="5" hidden="1">'JUN24'!$A$5:$AL$219</definedName>
    <definedName name="_xlnm._FilterDatabase" localSheetId="6" hidden="1">'MAI24'!$A$5:$AL$217</definedName>
    <definedName name="_xlnm._FilterDatabase" localSheetId="8" hidden="1">'MAR24'!$A$5:$AL$212</definedName>
  </definedNames>
  <calcPr calcId="152511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O197" i="12" l="1"/>
  <c r="Q172" i="12" l="1"/>
  <c r="Q173" i="12" s="1"/>
  <c r="Q126" i="12"/>
  <c r="Q23" i="12"/>
  <c r="Q28" i="12" s="1"/>
  <c r="Q29" i="12" s="1"/>
  <c r="P196" i="12" l="1"/>
  <c r="P195" i="12"/>
  <c r="P194" i="12"/>
  <c r="P193" i="12"/>
  <c r="P192" i="12"/>
  <c r="P191" i="12"/>
  <c r="P190" i="12"/>
  <c r="P189" i="12"/>
  <c r="P188" i="12"/>
  <c r="O187" i="12"/>
  <c r="O186" i="12"/>
  <c r="P183" i="12"/>
  <c r="P182" i="12"/>
  <c r="P181" i="12"/>
  <c r="P180" i="12"/>
  <c r="P179" i="12"/>
  <c r="P178" i="12"/>
  <c r="P173" i="12"/>
  <c r="P172" i="12"/>
  <c r="P171" i="12"/>
  <c r="P170" i="12"/>
  <c r="P169" i="12"/>
  <c r="P168" i="12"/>
  <c r="L163" i="12"/>
  <c r="O152" i="12"/>
  <c r="P152" i="12" s="1"/>
  <c r="O151" i="12"/>
  <c r="P151" i="12" s="1"/>
  <c r="O150" i="12"/>
  <c r="P150" i="12" s="1"/>
  <c r="O149" i="12"/>
  <c r="P149" i="12" s="1"/>
  <c r="O148" i="12"/>
  <c r="P148" i="12" s="1"/>
  <c r="O147" i="12"/>
  <c r="P147" i="12" s="1"/>
  <c r="O145" i="12"/>
  <c r="O144" i="12"/>
  <c r="O139" i="12"/>
  <c r="O138" i="12"/>
  <c r="P134" i="12"/>
  <c r="O131" i="12"/>
  <c r="O130" i="12"/>
  <c r="P129" i="12"/>
  <c r="O126" i="12"/>
  <c r="O125" i="12"/>
  <c r="O124" i="12"/>
  <c r="O117" i="12"/>
  <c r="O116" i="12"/>
  <c r="P94" i="12"/>
  <c r="O30" i="12"/>
  <c r="P30" i="12" s="1"/>
  <c r="P29" i="12"/>
  <c r="P28" i="12"/>
  <c r="Q27" i="12"/>
  <c r="P27" i="12"/>
  <c r="P26" i="12"/>
  <c r="P25" i="12"/>
  <c r="O24" i="12"/>
  <c r="P24" i="12" s="1"/>
  <c r="Q21" i="12"/>
  <c r="P18" i="12"/>
  <c r="P17" i="12"/>
  <c r="P16" i="12"/>
  <c r="L163" i="11" l="1"/>
  <c r="L163" i="10"/>
  <c r="L163" i="9"/>
  <c r="L162" i="8"/>
  <c r="L143" i="6"/>
  <c r="L162" i="7"/>
  <c r="P18" i="11" l="1"/>
  <c r="P18" i="10"/>
  <c r="P18" i="9"/>
  <c r="P18" i="8"/>
  <c r="P18" i="7"/>
  <c r="P172" i="11" l="1"/>
  <c r="P173" i="11"/>
  <c r="P195" i="11"/>
  <c r="P196" i="11"/>
  <c r="P194" i="11"/>
  <c r="P193" i="11"/>
  <c r="P192" i="11"/>
  <c r="P191" i="11"/>
  <c r="P190" i="11"/>
  <c r="P189" i="11"/>
  <c r="P188" i="11"/>
  <c r="O187" i="11"/>
  <c r="O186" i="11"/>
  <c r="P183" i="11"/>
  <c r="P182" i="11"/>
  <c r="P181" i="11"/>
  <c r="P180" i="11"/>
  <c r="P179" i="11"/>
  <c r="P178" i="11"/>
  <c r="P171" i="11"/>
  <c r="P170" i="11"/>
  <c r="P169" i="11"/>
  <c r="P168" i="11"/>
  <c r="O152" i="11"/>
  <c r="P152" i="11" s="1"/>
  <c r="O151" i="11"/>
  <c r="P151" i="11" s="1"/>
  <c r="O150" i="11"/>
  <c r="P150" i="11" s="1"/>
  <c r="O149" i="11"/>
  <c r="P149" i="11" s="1"/>
  <c r="O148" i="11"/>
  <c r="P148" i="11" s="1"/>
  <c r="O147" i="11"/>
  <c r="P147" i="11" s="1"/>
  <c r="O145" i="11"/>
  <c r="O144" i="11"/>
  <c r="O139" i="11"/>
  <c r="O138" i="11"/>
  <c r="P134" i="11"/>
  <c r="O131" i="11"/>
  <c r="O130" i="11"/>
  <c r="P129" i="11"/>
  <c r="O126" i="11"/>
  <c r="O125" i="11"/>
  <c r="O124" i="11"/>
  <c r="O117" i="11"/>
  <c r="O116" i="11"/>
  <c r="P94" i="11"/>
  <c r="O30" i="11"/>
  <c r="P30" i="11" s="1"/>
  <c r="P29" i="11"/>
  <c r="P28" i="11"/>
  <c r="Q27" i="11"/>
  <c r="P27" i="11"/>
  <c r="P26" i="11"/>
  <c r="P25" i="11"/>
  <c r="O24" i="11"/>
  <c r="P24" i="11" s="1"/>
  <c r="Q21" i="11"/>
  <c r="P17" i="11"/>
  <c r="P16" i="11"/>
  <c r="P191" i="10"/>
  <c r="P190" i="10"/>
  <c r="P189" i="10"/>
  <c r="P188" i="10"/>
  <c r="P187" i="10"/>
  <c r="P186" i="10"/>
  <c r="O185" i="10"/>
  <c r="O184" i="10"/>
  <c r="P181" i="10"/>
  <c r="P180" i="10"/>
  <c r="P179" i="10"/>
  <c r="P178" i="10"/>
  <c r="P177" i="10"/>
  <c r="P176" i="10"/>
  <c r="P171" i="10"/>
  <c r="P170" i="10"/>
  <c r="P169" i="10"/>
  <c r="P168" i="10"/>
  <c r="O152" i="10"/>
  <c r="P152" i="10" s="1"/>
  <c r="O151" i="10"/>
  <c r="P151" i="10" s="1"/>
  <c r="O150" i="10"/>
  <c r="P150" i="10" s="1"/>
  <c r="O149" i="10"/>
  <c r="P149" i="10" s="1"/>
  <c r="O148" i="10"/>
  <c r="P148" i="10" s="1"/>
  <c r="O147" i="10"/>
  <c r="P147" i="10" s="1"/>
  <c r="O145" i="10"/>
  <c r="O144" i="10"/>
  <c r="O139" i="10"/>
  <c r="O138" i="10"/>
  <c r="P134" i="10"/>
  <c r="O131" i="10"/>
  <c r="O130" i="10"/>
  <c r="P129" i="10"/>
  <c r="O126" i="10"/>
  <c r="O125" i="10"/>
  <c r="O124" i="10"/>
  <c r="O117" i="10"/>
  <c r="O116" i="10"/>
  <c r="P94" i="10"/>
  <c r="O30" i="10"/>
  <c r="P30" i="10" s="1"/>
  <c r="P29" i="10"/>
  <c r="P28" i="10"/>
  <c r="Q27" i="10"/>
  <c r="P27" i="10"/>
  <c r="P26" i="10"/>
  <c r="P25" i="10"/>
  <c r="O24" i="10"/>
  <c r="P24" i="10" s="1"/>
  <c r="Q21" i="10"/>
  <c r="P17" i="10"/>
  <c r="P16" i="10"/>
  <c r="O152" i="9"/>
  <c r="P152" i="9"/>
  <c r="P191" i="9"/>
  <c r="P190" i="9"/>
  <c r="P189" i="9"/>
  <c r="P188" i="9"/>
  <c r="P187" i="9"/>
  <c r="P186" i="9"/>
  <c r="O185" i="9"/>
  <c r="O184" i="9"/>
  <c r="P181" i="9"/>
  <c r="P180" i="9"/>
  <c r="P179" i="9"/>
  <c r="P178" i="9"/>
  <c r="P177" i="9"/>
  <c r="P176" i="9"/>
  <c r="P171" i="9"/>
  <c r="P170" i="9"/>
  <c r="P169" i="9"/>
  <c r="P168" i="9"/>
  <c r="P151" i="9"/>
  <c r="O151" i="9"/>
  <c r="O150" i="9"/>
  <c r="P150" i="9" s="1"/>
  <c r="O149" i="9"/>
  <c r="P149" i="9" s="1"/>
  <c r="O148" i="9"/>
  <c r="P148" i="9" s="1"/>
  <c r="P147" i="9"/>
  <c r="O147" i="9"/>
  <c r="O145" i="9"/>
  <c r="O144" i="9"/>
  <c r="O139" i="9"/>
  <c r="O138" i="9"/>
  <c r="P134" i="9"/>
  <c r="O131" i="9"/>
  <c r="O130" i="9"/>
  <c r="P129" i="9"/>
  <c r="O126" i="9"/>
  <c r="O125" i="9"/>
  <c r="O124" i="9"/>
  <c r="O117" i="9"/>
  <c r="O116" i="9"/>
  <c r="P94" i="9"/>
  <c r="O30" i="9"/>
  <c r="P30" i="9" s="1"/>
  <c r="P29" i="9"/>
  <c r="P28" i="9"/>
  <c r="Q27" i="9"/>
  <c r="P27" i="9"/>
  <c r="P26" i="9"/>
  <c r="P25" i="9"/>
  <c r="O24" i="9"/>
  <c r="P24" i="9" s="1"/>
  <c r="Q21" i="9"/>
  <c r="P17" i="9"/>
  <c r="P16" i="9"/>
  <c r="P190" i="8" l="1"/>
  <c r="P189" i="8"/>
  <c r="P188" i="8"/>
  <c r="P187" i="8"/>
  <c r="P186" i="8"/>
  <c r="P185" i="8"/>
  <c r="O184" i="8"/>
  <c r="O183" i="8"/>
  <c r="P180" i="8"/>
  <c r="P179" i="8"/>
  <c r="P178" i="8"/>
  <c r="P177" i="8"/>
  <c r="P176" i="8"/>
  <c r="P175" i="8"/>
  <c r="P170" i="8"/>
  <c r="P169" i="8"/>
  <c r="P168" i="8"/>
  <c r="P167" i="8"/>
  <c r="O151" i="8"/>
  <c r="P151" i="8" s="1"/>
  <c r="O150" i="8"/>
  <c r="P150" i="8" s="1"/>
  <c r="O149" i="8"/>
  <c r="P149" i="8" s="1"/>
  <c r="O148" i="8"/>
  <c r="P148" i="8" s="1"/>
  <c r="O147" i="8"/>
  <c r="P147" i="8" s="1"/>
  <c r="O145" i="8"/>
  <c r="O144" i="8"/>
  <c r="O139" i="8"/>
  <c r="O138" i="8"/>
  <c r="P134" i="8"/>
  <c r="O130" i="8"/>
  <c r="P129" i="8"/>
  <c r="O126" i="8"/>
  <c r="O125" i="8"/>
  <c r="O124" i="8"/>
  <c r="O116" i="8"/>
  <c r="P94" i="8"/>
  <c r="O30" i="8"/>
  <c r="P30" i="8" s="1"/>
  <c r="P29" i="8"/>
  <c r="P28" i="8"/>
  <c r="Q27" i="8"/>
  <c r="P27" i="8"/>
  <c r="P26" i="8"/>
  <c r="P25" i="8"/>
  <c r="O24" i="8"/>
  <c r="P24" i="8" s="1"/>
  <c r="Q21" i="8"/>
  <c r="P17" i="8"/>
  <c r="P16" i="8"/>
  <c r="P190" i="7"/>
  <c r="P188" i="7"/>
  <c r="P187" i="7"/>
  <c r="O184" i="7"/>
  <c r="P176" i="7"/>
  <c r="P175" i="7"/>
  <c r="P178" i="7"/>
  <c r="P180" i="7"/>
  <c r="P179" i="7"/>
  <c r="P177" i="7"/>
  <c r="P170" i="7"/>
  <c r="O151" i="7"/>
  <c r="P151" i="7" s="1"/>
  <c r="O145" i="7"/>
  <c r="O139" i="7"/>
  <c r="O131" i="7"/>
  <c r="O126" i="7"/>
  <c r="O125" i="7"/>
  <c r="O117" i="7"/>
  <c r="O24" i="7"/>
  <c r="P24" i="7" s="1"/>
  <c r="P30" i="7"/>
  <c r="P29" i="7"/>
  <c r="P28" i="7"/>
  <c r="P27" i="7"/>
  <c r="P26" i="7"/>
  <c r="P25" i="7"/>
  <c r="O30" i="7"/>
  <c r="P189" i="7"/>
  <c r="P186" i="7"/>
  <c r="P185" i="7"/>
  <c r="O183" i="7"/>
  <c r="P169" i="7"/>
  <c r="P168" i="7"/>
  <c r="P167" i="7"/>
  <c r="O150" i="7"/>
  <c r="P150" i="7" s="1"/>
  <c r="O149" i="7"/>
  <c r="P149" i="7" s="1"/>
  <c r="O148" i="7"/>
  <c r="P148" i="7" s="1"/>
  <c r="O147" i="7"/>
  <c r="P147" i="7" s="1"/>
  <c r="O144" i="7"/>
  <c r="O138" i="7"/>
  <c r="P134" i="7"/>
  <c r="O130" i="7"/>
  <c r="P129" i="7"/>
  <c r="O124" i="7"/>
  <c r="O116" i="7"/>
  <c r="P94" i="7"/>
  <c r="Q27" i="7"/>
  <c r="Q21" i="7"/>
  <c r="P17" i="7"/>
  <c r="P16" i="7"/>
  <c r="Q23" i="6" l="1"/>
  <c r="Q20" i="6"/>
  <c r="P161" i="6" l="1"/>
  <c r="P160" i="6"/>
  <c r="P159" i="6"/>
  <c r="O158" i="6"/>
  <c r="P155" i="6"/>
  <c r="P149" i="6"/>
  <c r="P148" i="6"/>
  <c r="P147" i="6"/>
  <c r="O133" i="6"/>
  <c r="P133" i="6" s="1"/>
  <c r="O132" i="6"/>
  <c r="P132" i="6" s="1"/>
  <c r="O131" i="6"/>
  <c r="P131" i="6" s="1"/>
  <c r="O130" i="6"/>
  <c r="P130" i="6" s="1"/>
  <c r="O128" i="6"/>
  <c r="O123" i="6"/>
  <c r="P119" i="6"/>
  <c r="O116" i="6"/>
  <c r="P115" i="6"/>
  <c r="O112" i="6"/>
  <c r="O105" i="6"/>
  <c r="P85" i="6"/>
  <c r="P17" i="6"/>
  <c r="P16" i="6"/>
  <c r="P161" i="5"/>
  <c r="P160" i="5"/>
  <c r="P159" i="5"/>
  <c r="O158" i="5"/>
  <c r="P155" i="5"/>
  <c r="P149" i="5"/>
  <c r="P148" i="5"/>
  <c r="P147" i="5"/>
  <c r="P133" i="5"/>
  <c r="O133" i="5"/>
  <c r="O132" i="5"/>
  <c r="P132" i="5" s="1"/>
  <c r="P131" i="5"/>
  <c r="O131" i="5"/>
  <c r="O130" i="5"/>
  <c r="P130" i="5" s="1"/>
  <c r="O128" i="5"/>
  <c r="O123" i="5"/>
  <c r="P119" i="5"/>
  <c r="O116" i="5"/>
  <c r="P115" i="5"/>
  <c r="O112" i="5"/>
  <c r="O105" i="5"/>
  <c r="P85" i="5"/>
  <c r="P17" i="5"/>
  <c r="P16" i="5"/>
  <c r="P160" i="4"/>
  <c r="P159" i="4"/>
  <c r="P158" i="4"/>
  <c r="O157" i="4"/>
  <c r="P154" i="4"/>
  <c r="P148" i="4"/>
  <c r="P147" i="4"/>
  <c r="P146" i="4"/>
  <c r="O132" i="4"/>
  <c r="P132" i="4" s="1"/>
  <c r="P131" i="4"/>
  <c r="O131" i="4"/>
  <c r="O130" i="4"/>
  <c r="P130" i="4" s="1"/>
  <c r="P129" i="4"/>
  <c r="O129" i="4"/>
  <c r="O127" i="4"/>
  <c r="O122" i="4"/>
  <c r="P118" i="4"/>
  <c r="O115" i="4"/>
  <c r="P114" i="4"/>
  <c r="O111" i="4"/>
  <c r="O104" i="4"/>
  <c r="P84" i="4"/>
  <c r="P17" i="4"/>
  <c r="P16" i="4"/>
  <c r="P159" i="3"/>
  <c r="P158" i="3"/>
  <c r="O157" i="3"/>
  <c r="P154" i="3"/>
  <c r="P148" i="3"/>
  <c r="P147" i="3"/>
  <c r="P146" i="3"/>
  <c r="O132" i="3"/>
  <c r="P132" i="3" s="1"/>
  <c r="O131" i="3"/>
  <c r="P131" i="3" s="1"/>
  <c r="P130" i="3"/>
  <c r="O130" i="3"/>
  <c r="O129" i="3"/>
  <c r="P129" i="3" s="1"/>
  <c r="O127" i="3"/>
  <c r="O122" i="3"/>
  <c r="P118" i="3"/>
  <c r="O115" i="3"/>
  <c r="P114" i="3"/>
  <c r="O111" i="3"/>
  <c r="O104" i="3"/>
  <c r="P84" i="3"/>
  <c r="P17" i="3"/>
  <c r="P16" i="3"/>
  <c r="P157" i="2"/>
  <c r="P156" i="2"/>
  <c r="O155" i="2"/>
  <c r="P152" i="2"/>
  <c r="P146" i="2"/>
  <c r="P145" i="2"/>
  <c r="P144" i="2"/>
  <c r="P130" i="2"/>
  <c r="O130" i="2"/>
  <c r="O129" i="2"/>
  <c r="P129" i="2" s="1"/>
  <c r="P128" i="2"/>
  <c r="O128" i="2"/>
  <c r="O127" i="2"/>
  <c r="P127" i="2" s="1"/>
  <c r="O125" i="2"/>
  <c r="O120" i="2"/>
  <c r="P116" i="2"/>
  <c r="O113" i="2"/>
  <c r="P112" i="2"/>
  <c r="P111" i="2"/>
  <c r="O103" i="2"/>
  <c r="P83" i="2"/>
  <c r="P16" i="2"/>
  <c r="P151" i="1"/>
  <c r="P145" i="1"/>
  <c r="P144" i="1"/>
  <c r="P143" i="1"/>
  <c r="O129" i="1"/>
  <c r="P129" i="1" s="1"/>
  <c r="O128" i="1"/>
  <c r="P128" i="1" s="1"/>
  <c r="O127" i="1"/>
  <c r="P127" i="1" s="1"/>
  <c r="P126" i="1"/>
  <c r="O126" i="1"/>
  <c r="O124" i="1"/>
  <c r="O119" i="1"/>
  <c r="P115" i="1"/>
  <c r="O112" i="1"/>
  <c r="P111" i="1"/>
  <c r="P83" i="1"/>
  <c r="P16" i="1"/>
</calcChain>
</file>

<file path=xl/comments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0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1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A1" authorId="0" shapeId="0">
      <text>
        <r>
          <rPr>
            <sz val="11"/>
            <color rgb="FF000000"/>
            <rFont val="Calibri"/>
            <family val="2"/>
          </rPr>
          <t>Sugiro incluir também o apostilamento (outro instrumento legal), já que é o instrumento utilizado para o registro do reajuste de preço e fatos já programado no contrato.
O termo aditivo refere-se ao registro de alterações sofridas pelo contrato.
	-Luiz Geraldo Siqueira</t>
        </r>
      </text>
    </comment>
    <comment ref="A5" authorId="0" shapeId="0">
      <text>
        <r>
          <rPr>
            <sz val="11"/>
            <color rgb="FF000000"/>
            <rFont val="Calibri"/>
            <family val="2"/>
          </rPr>
          <t xml:space="preserve">NÚMERO DE ORDEM. EX. 1, 2, 3, ETC. QUANDO HOUVER REPETIÇÃO DE LINHAS COM O MESMO CONTRATO, O NÚMERO DE ORDEM DEVERÁ TAMBÉM SE REPETIR, POIS ESTE NÚMERO DEVE RETRATAR O QUANTITATIVO DE CONTRATOS FIRMADOS. </t>
        </r>
      </text>
    </comment>
    <comment ref="B5" authorId="0" shapeId="0">
      <text>
        <r>
          <rPr>
            <sz val="11"/>
            <color rgb="FF000000"/>
            <rFont val="Calibri"/>
            <family val="2"/>
          </rPr>
          <t>NOME COMPLETO DA EMPRESA CONTRATADA. EX. UNIKA TERCEIRIZAÇÃO E SERVIÇOS LTDA.</t>
        </r>
      </text>
    </comment>
    <comment ref="C5" authorId="0" shapeId="0">
      <text>
        <r>
          <rPr>
            <sz val="11"/>
            <color rgb="FF000000"/>
            <rFont val="Calibri"/>
            <family val="2"/>
          </rPr>
          <t>CNPJ DA EMPRESA CONTRATADA. INSERIR NÚMERO SEM PONTO, TRAÇO OU QUALQUER OUTRO CARACTERE. EX. 11788943000147.</t>
        </r>
      </text>
    </comment>
    <comment ref="D5" authorId="0" shapeId="0">
      <text>
        <r>
          <rPr>
            <sz val="11"/>
            <color rgb="FF000000"/>
            <rFont val="Calibri"/>
            <family val="2"/>
          </rPr>
          <t>DESCRIÇÃO DO SERVIÇO OU MATERIAL ADQUIRIDO. EX. PRESTAÇÃO DOS SERVIÇOS DE COPA DE FORMA CONTÍNUA.</t>
        </r>
      </text>
    </comment>
    <comment ref="E5" authorId="0" shapeId="0">
      <text>
        <r>
          <rPr>
            <sz val="11"/>
            <color rgb="FF000000"/>
            <rFont val="Calibri"/>
            <family val="2"/>
          </rPr>
          <t>NÚMERO DO PROCESSO LICITATÓRIO. INSERIR NÚMERO SEM PONTO, TRAÇO OU QUALQUER OUTRO CARACTERE. EX. 00152019CPLPE0002SCGE.</t>
        </r>
      </text>
    </comment>
    <comment ref="F5" authorId="0" shapeId="0">
      <text>
        <r>
          <rPr>
            <sz val="11"/>
            <color rgb="FF000000"/>
            <rFont val="Calibri"/>
            <family val="2"/>
          </rPr>
          <t xml:space="preserve">NÚMERO DO EMPENHO DA CONTRATAÇÃO. EX. 2021NE000040. INSERIR UMA LINHA PARA CADA EMPENHO. </t>
        </r>
      </text>
    </comment>
    <comment ref="G5" authorId="0" shapeId="0">
      <text>
        <r>
          <rPr>
            <sz val="11"/>
            <color rgb="FF000000"/>
            <rFont val="Calibri"/>
            <family val="2"/>
          </rPr>
          <t>MODALIDADES DE LICITAÇÃO: CONCORRÊNCIA, TOMADA DE PREÇO, CONVITE, PREGÃO ELETRÔNICO, PREGÃO PRESENCIAL, ETC. 
PROCEDIMENTO DE COMPRA DIRETA: DISPENSA OU INEXIGIBILIDADE.</t>
        </r>
      </text>
    </comment>
    <comment ref="H5" authorId="0" shapeId="0">
      <text>
        <r>
          <rPr>
            <sz val="11"/>
            <color rgb="FF000000"/>
            <rFont val="Calibri"/>
            <family val="2"/>
          </rPr>
          <t>NÚMERO DO CONTRATO. EX. 008, 043, 162, ETC.</t>
        </r>
      </text>
    </comment>
    <comment ref="I5" authorId="0" shapeId="0">
      <text>
        <r>
          <rPr>
            <sz val="11"/>
            <color rgb="FF000000"/>
            <rFont val="Calibri"/>
            <family val="2"/>
          </rPr>
          <t>ANO DE CELEBRAÇÃO DO CONTRATO. EX. 2019, 2020, 2021, ETC.</t>
        </r>
      </text>
    </comment>
    <comment ref="J5" authorId="0" shapeId="0">
      <text>
        <r>
          <rPr>
            <sz val="11"/>
            <color rgb="FF000000"/>
            <rFont val="Calibri"/>
            <family val="2"/>
          </rPr>
          <t>DATA DO INÍCIO DA VIGÊNCIA DO CONTRATO. 
FORMATO: DD/MM/AAAA.</t>
        </r>
      </text>
    </comment>
    <comment ref="K5" authorId="0" shapeId="0">
      <text>
        <r>
          <rPr>
            <sz val="11"/>
            <color rgb="FF000000"/>
            <rFont val="Calibri"/>
            <family val="2"/>
          </rPr>
          <t>NÚMERO DE ORDEM DO TERMO ADITIVO DE PRAZO. EX. 1º, 2º, ETC.</t>
        </r>
      </text>
    </comment>
    <comment ref="L5" authorId="0" shapeId="0">
      <text>
        <r>
          <rPr>
            <sz val="11"/>
            <color rgb="FF000000"/>
            <rFont val="Calibri"/>
            <family val="2"/>
          </rPr>
          <t xml:space="preserve">FIM DO PERÍODO DE VIGÊNCIA DO CONTRATO  (SEMPRE QUE HOUVER UM ADITIVO DE PRAZO, ESSA DATA DEVERÁ SER ALTERADA). 
FORMATO: DD/MM/AAAA. </t>
        </r>
      </text>
    </comment>
    <comment ref="M5" authorId="0" shapeId="0">
      <text>
        <r>
          <rPr>
            <sz val="11"/>
            <color rgb="FF000000"/>
            <rFont val="Calibri"/>
            <family val="2"/>
          </rPr>
          <t>NÚMERO DE ORDEM DO APOSTILAMENTO. EX. 1º, 2º, 3º, ETC.</t>
        </r>
      </text>
    </comment>
    <comment ref="N5" authorId="0" shapeId="0">
      <text>
        <r>
          <rPr>
            <sz val="11"/>
            <color rgb="FF000000"/>
            <rFont val="Calibri"/>
            <family val="2"/>
          </rPr>
          <t>NÚMERO DE ORDEM DO TERMO ADITIVO DE VALOR. EX. 1º, 2º, ETC.</t>
        </r>
      </text>
    </comment>
    <comment ref="O5" authorId="0" shapeId="0">
      <text>
        <r>
          <rPr>
            <sz val="11"/>
            <color rgb="FF000000"/>
            <rFont val="Calibri"/>
            <family val="2"/>
          </rPr>
          <t>VALOR DAS PARCELAS MENSAIS DO CONTRATO, EM REAIS (R$). SEMPRE QUE HOUVER UM ADITIVO DE VALOR OU RESTABELECIMENTO DO EQUILÍBRIO ECONÔMICO-FINANCEIRO VIA APOSTILAMENTO, O AJUSTE DEVERÁ SER REALIZADO.</t>
        </r>
      </text>
    </comment>
    <comment ref="P5" authorId="0" shapeId="0">
      <text>
        <r>
          <rPr>
            <sz val="11"/>
            <color rgb="FF000000"/>
            <rFont val="Calibri"/>
            <family val="2"/>
          </rPr>
          <t>VALOR GLOBAL DO CONTRATO, EM REAIS (R$). SEMPRE QUE HOUVER UM ADITIVO DE VALOR OU RESTABELECIMENTO DO EQUILÍBRIO ECONÔMICO-FINANCEIRO VIA APOSTILAMENTO, O AJUSTE DEVERÁ SER REALIZADO.</t>
        </r>
      </text>
    </comment>
    <comment ref="Q5" authorId="0" shapeId="0">
      <text>
        <r>
          <rPr>
            <sz val="11"/>
            <color rgb="FF000000"/>
            <rFont val="Calibri"/>
            <family val="2"/>
          </rPr>
          <t>VALOR TOTAL EXECUTADO NO OBJETO DO CONTRATO, EM REAIS (R$).</t>
        </r>
      </text>
    </comment>
    <comment ref="R5" authorId="0" shapeId="0">
      <text>
        <r>
          <rPr>
            <sz val="11"/>
            <color rgb="FF000000"/>
            <rFont val="Calibri"/>
            <family val="2"/>
          </rPr>
          <t>LISTA SUSPENSA. SITUAÇÃO DO INSTRUMENTO:
EM EXECUÇÃO,
NÃO PRESTADO CONTAS,
EM ANÁLISE DE PRESTAÇÃO DE CONTAS,
REGULAR,
IRREGULAR.</t>
        </r>
      </text>
    </comment>
  </commentList>
</comments>
</file>

<file path=xl/sharedStrings.xml><?xml version="1.0" encoding="utf-8"?>
<sst xmlns="http://schemas.openxmlformats.org/spreadsheetml/2006/main" count="17111" uniqueCount="361">
  <si>
    <t xml:space="preserve">GOVERNO DO ESTADO DE PERNAMBUCO </t>
  </si>
  <si>
    <t>SECRETARIA DE DESENVOLVIMENTO ECONÔMICO/SDEC</t>
  </si>
  <si>
    <t>ANEXO IX - MAPA DE CONTRATOS (ITEM 12.1 DO ANEXO I, DA PORTARIA SCGE No 12/2020)</t>
  </si>
  <si>
    <t>ATUALIZADO EM 04/08/2023</t>
  </si>
  <si>
    <t xml:space="preserve">Notas: 1. Caso não existam contratos em execução no período, informar expressamente na primeira linha desta planilha; 2. Criar uma linha para cada empenho, ou seja, não inserir mais de um empenho na mesma célula; 3. Nunca mesclar células; 4. Atentar para as notas explicativas nas celulas do cabeçalho e na legenda ao final desta planilha; </t>
  </si>
  <si>
    <t>Nº DE ORDEM [3]</t>
  </si>
  <si>
    <t>CONTRATADA [4]</t>
  </si>
  <si>
    <t>CNPJ DA CONTRATADA [5]</t>
  </si>
  <si>
    <t>OBJETO [6]</t>
  </si>
  <si>
    <t>Nº PROCESSO LICITATÓRIO [7]</t>
  </si>
  <si>
    <t xml:space="preserve">Nº NOTA DE EMPENHO [8] </t>
  </si>
  <si>
    <t>MODALIDADE DE LICITAÇÃO / PROCEDIMENTO DE COMPRA DIRETA [9]</t>
  </si>
  <si>
    <t>Nº DO CONTRATO [10]</t>
  </si>
  <si>
    <t>ANO DO CONTRATO [11]</t>
  </si>
  <si>
    <t>INÍCIO DA VIGÊNCIA [12]</t>
  </si>
  <si>
    <t>ADITIVO DE PRAZO [13]</t>
  </si>
  <si>
    <t>FIM DA VIGÊNCIA [14]</t>
  </si>
  <si>
    <t>Nº DO APOSTILAMENTO [15]</t>
  </si>
  <si>
    <t>ADITIVO DE VALOR [16]</t>
  </si>
  <si>
    <t>VALOR MENSAL [17]</t>
  </si>
  <si>
    <t>VALOR TOTAL DO CONTRATO [18]</t>
  </si>
  <si>
    <t>VALOR EXECUTADO [19]</t>
  </si>
  <si>
    <t>SITUAÇÃO [20]</t>
  </si>
  <si>
    <t>MAXIFROTA SERVIÇOS DE MANUTENÇÃO DE FROTA LTDA</t>
  </si>
  <si>
    <t>PRESTAÇÃO DE SERVIÇO DE GERENCIAMENTO DE ABASTECIMENTO DE VEÍCULOS</t>
  </si>
  <si>
    <t>01982019CCPLEXIPE0139SAD</t>
  </si>
  <si>
    <t>2020NE000176</t>
  </si>
  <si>
    <t>PREGÃO ELETRÔNICO</t>
  </si>
  <si>
    <t>003</t>
  </si>
  <si>
    <t>EM EXECUÇÃO</t>
  </si>
  <si>
    <t>2021NE000028</t>
  </si>
  <si>
    <t>1º</t>
  </si>
  <si>
    <t>2021NE00136</t>
  </si>
  <si>
    <t>2º</t>
  </si>
  <si>
    <t>NADA</t>
  </si>
  <si>
    <t>2021NE000207</t>
  </si>
  <si>
    <t>2021NE000194</t>
  </si>
  <si>
    <t>3º</t>
  </si>
  <si>
    <t>2021NE000233</t>
  </si>
  <si>
    <t>2022NE00022</t>
  </si>
  <si>
    <t>2022NE000131</t>
  </si>
  <si>
    <t>4º</t>
  </si>
  <si>
    <t>2022NE000208</t>
  </si>
  <si>
    <t>5º</t>
  </si>
  <si>
    <t>2023NE000006</t>
  </si>
  <si>
    <t>LO EMPREENDIMENTOS E PARTICIPAÇÕES LTDA</t>
  </si>
  <si>
    <t>03.197.606/0001-57</t>
  </si>
  <si>
    <t>CONTRATO DE LOCAÇÃO DE IMÓVEL PARA SDEC, VICE GOVERNADORIA E SEINFRA</t>
  </si>
  <si>
    <t>0009.2021.CCD.DL.0007.SDEC</t>
  </si>
  <si>
    <t>2021NE000208</t>
  </si>
  <si>
    <t>DISPENSA DE LICITAÇÃO</t>
  </si>
  <si>
    <t>008</t>
  </si>
  <si>
    <t>2022NE000019</t>
  </si>
  <si>
    <t>2023NE000009</t>
  </si>
  <si>
    <t>RIO BRANCO EMPREENDIMENTOS LTDA ME</t>
  </si>
  <si>
    <t>18.154.622/0001-30</t>
  </si>
  <si>
    <t>2021NE000209</t>
  </si>
  <si>
    <t>2022NE000018</t>
  </si>
  <si>
    <t>2023NE000010</t>
  </si>
  <si>
    <t>SINDICATO DAS EMPRESAS DE TRANSPORTES DE PASSAGEIROS DO ESTADO DE PERNAMBUCO (URBANA/PE)</t>
  </si>
  <si>
    <t>FORNECIMENTO E CARREGAMENTO DE VALES TRANSPORTE ELETRÔNICOS</t>
  </si>
  <si>
    <t>00082020CPLIN0005SDEC</t>
  </si>
  <si>
    <t>2020NE000210</t>
  </si>
  <si>
    <t>INEXIGIBILIDADE</t>
  </si>
  <si>
    <t>2020NE000251</t>
  </si>
  <si>
    <t>2022NE000054</t>
  </si>
  <si>
    <t>2022NE000230</t>
  </si>
  <si>
    <t>2023NE000038</t>
  </si>
  <si>
    <t>LOCARALPI ALUGUEL DE VEÍCULOS LTDA - EPP</t>
  </si>
  <si>
    <t>PRESTAÇÃO DE SERVIÇO DE LOCAÇAO DE VEÍCULOS</t>
  </si>
  <si>
    <t>2012016IPE139SAD</t>
  </si>
  <si>
    <t>2017NE00042</t>
  </si>
  <si>
    <t>004</t>
  </si>
  <si>
    <t>ENCERRADO</t>
  </si>
  <si>
    <t>2018NE000009</t>
  </si>
  <si>
    <t>2018NE00074</t>
  </si>
  <si>
    <t>2019NE000037</t>
  </si>
  <si>
    <t>2020NE000033</t>
  </si>
  <si>
    <t>2019NE000070</t>
  </si>
  <si>
    <t>2021NE000020</t>
  </si>
  <si>
    <t>2020NE000102</t>
  </si>
  <si>
    <t>2021NE000076</t>
  </si>
  <si>
    <t xml:space="preserve">4º </t>
  </si>
  <si>
    <t>2022NE000025</t>
  </si>
  <si>
    <t>2022NE000056</t>
  </si>
  <si>
    <t>TRANSFORMATIO TECHNOLOGY EIRELI - ANTIGA MICROCIS INFORMÁTICA E SERVIÇOS EIRELI</t>
  </si>
  <si>
    <t>LOCAÇÃO DE RECURSOS GERENCIADOS DE TI</t>
  </si>
  <si>
    <t>0752017IIPE047SEFAZ</t>
  </si>
  <si>
    <t>2017NE000150</t>
  </si>
  <si>
    <t>017</t>
  </si>
  <si>
    <t>2019NE000045</t>
  </si>
  <si>
    <t>2018NE000177</t>
  </si>
  <si>
    <t>2019NE000190</t>
  </si>
  <si>
    <t>2020NE000046</t>
  </si>
  <si>
    <t>2020NE000180</t>
  </si>
  <si>
    <t>2021NE000045</t>
  </si>
  <si>
    <t>2021NE000220</t>
  </si>
  <si>
    <t>2022NE000032</t>
  </si>
  <si>
    <t>2022NE000222</t>
  </si>
  <si>
    <t>2023NE000031</t>
  </si>
  <si>
    <t>RCA CLIMATIZAÇÃO COMÉRCIO E SERVIÇOS EIRELLI -ME</t>
  </si>
  <si>
    <t>PRESTAÇÃO DE SERVIÇOS DE MANUTENÇÃO PREVENTIVA E CORRETIVA EM APARELHOS DE AR CONDICIONADO</t>
  </si>
  <si>
    <t>2017NE000195</t>
  </si>
  <si>
    <t>022</t>
  </si>
  <si>
    <t>2018NE000219</t>
  </si>
  <si>
    <t>2019NE000042</t>
  </si>
  <si>
    <t>2019NE000228</t>
  </si>
  <si>
    <t>2020NE000216</t>
  </si>
  <si>
    <t>2020NE000043</t>
  </si>
  <si>
    <t>2021NE000254</t>
  </si>
  <si>
    <t>2021NE000049</t>
  </si>
  <si>
    <t>2022NE000034</t>
  </si>
  <si>
    <t>2022NE000283</t>
  </si>
  <si>
    <t>2023NE000015</t>
  </si>
  <si>
    <t>6º</t>
  </si>
  <si>
    <t>TRANS-SERVI TRANSPORTE E SERVIÇOS LTDA.-ME</t>
  </si>
  <si>
    <t>PRESTAÇÃO DE SERVIÇO DE TAXI</t>
  </si>
  <si>
    <t>1242017IIPP003SAD</t>
  </si>
  <si>
    <t>2018NE000110</t>
  </si>
  <si>
    <t>PREGÃO PRESENCIAL</t>
  </si>
  <si>
    <t>2019NE000043</t>
  </si>
  <si>
    <t>2019NE0000121</t>
  </si>
  <si>
    <t>2020NE000044</t>
  </si>
  <si>
    <t>2020NE000142</t>
  </si>
  <si>
    <t>2021NE0000131</t>
  </si>
  <si>
    <t>2021NE000024</t>
  </si>
  <si>
    <t>2022NE000023</t>
  </si>
  <si>
    <t>2022NE0000132</t>
  </si>
  <si>
    <t xml:space="preserve"> 00692022CCPLEIIPE0047SAD</t>
  </si>
  <si>
    <t>2023NE000096</t>
  </si>
  <si>
    <t>007</t>
  </si>
  <si>
    <t>UNIKA - TERCEIRIZAÇÃO E SERVIÇOS EIRELI</t>
  </si>
  <si>
    <t>PRESTAÇÃO DE SERVIÇO DE COPEIRAGEM E COZIMENTO - SERVIÇO CONTÍNUO</t>
  </si>
  <si>
    <t>10492017CCPLEVIPESAD</t>
  </si>
  <si>
    <t>2018NE000143</t>
  </si>
  <si>
    <t>005</t>
  </si>
  <si>
    <t>2019NE000032</t>
  </si>
  <si>
    <t>2019NE000173</t>
  </si>
  <si>
    <t>2019NE000174</t>
  </si>
  <si>
    <t>2020NE000027</t>
  </si>
  <si>
    <t>2020NE000171</t>
  </si>
  <si>
    <t xml:space="preserve">2021NE000091 </t>
  </si>
  <si>
    <t>2021NE000026</t>
  </si>
  <si>
    <t>2021NE000142</t>
  </si>
  <si>
    <t>2021NE000190</t>
  </si>
  <si>
    <t>2022NE000021</t>
  </si>
  <si>
    <t>2022NE000181</t>
  </si>
  <si>
    <t>2023NE000018</t>
  </si>
  <si>
    <t>INTERAGI TECNOLOGIA LTDA</t>
  </si>
  <si>
    <t>PRESTAÇÃO DE SERVIÇOS TÉCNICOS DE MIGRAÇÃO DE DADOS, REPASSE TECNOLÓGICO, SUPORTE TÉCNICO, DESENVOLVIMENTO E MANUTENÇÃO DE PORTAIS E SITES ATRAVÉS DE SISTEMAS DE GESTÃO DE CONTEÚDO (CMS - CONTENT MANAGEMENT SYSTEM)</t>
  </si>
  <si>
    <t>00192018CCPLEXPE0011SADATI</t>
  </si>
  <si>
    <t>2019NE000082</t>
  </si>
  <si>
    <t>2020NE000118</t>
  </si>
  <si>
    <t>2020NE000072</t>
  </si>
  <si>
    <t>2021NE000057</t>
  </si>
  <si>
    <t>2021NE000090</t>
  </si>
  <si>
    <t>2022NE000094</t>
  </si>
  <si>
    <t>2023NE000030</t>
  </si>
  <si>
    <t>ELEVADORES VERSÁTIL LTDA</t>
  </si>
  <si>
    <t>PRESTAÇÃO DE SERVIÇOS DE MANUTENÇÃO PREVENTIVA E CORRETIVA EM 02 (DOIS) ELEVADORES DA SDEC</t>
  </si>
  <si>
    <t xml:space="preserve"> 00012019CPLPE0001SDEC</t>
  </si>
  <si>
    <t>2019NE000069</t>
  </si>
  <si>
    <t>2020NE000040</t>
  </si>
  <si>
    <t>2020NE000128</t>
  </si>
  <si>
    <t>2021NE000023</t>
  </si>
  <si>
    <t>2021NE000098</t>
  </si>
  <si>
    <t>2022NE000016</t>
  </si>
  <si>
    <t>2022NE000105</t>
  </si>
  <si>
    <t>2023NE000024</t>
  </si>
  <si>
    <t>DATA VOICE COMÉRCIO E SERVIÇOS LTDA</t>
  </si>
  <si>
    <t>PRESTAÇÃO DE SERVIÇOS ESPECIALIZADOS DE IMPRESSÃO DEPARTAMENTAL CENTRALIZADA INCLUINDO: LOCAÇÃO DE EQUIPAMENTOS (IMPRESSORAS E MULTIFUNCIONAIS); REPOSIÇÃO DE SUPRIMENTOS (EXCETO PAPEL; DISPONIBILIZAÇÃO DE SISTEMAS PARA GESTÃO INFORMATIZADA DA SOLUÇÃO)</t>
  </si>
  <si>
    <t>02822018CCPLEXPE0188SADATI</t>
  </si>
  <si>
    <t>2020NE000119</t>
  </si>
  <si>
    <t>2021NE000047</t>
  </si>
  <si>
    <t>2022NE000029</t>
  </si>
  <si>
    <t>TECNOSET INFORMÁTICA PRODUTOS E SERVIÇOS LTDA</t>
  </si>
  <si>
    <t>FORNECIMENTO DE SOLUCÇÃO CONTINUADA DE OUTSOURCING DE IMPRESSÃO, CÓPIA E DIGITALIZAÇÃO CORPORATIVA, COMPREENDENDO A CESSÃO DE DIREITO DE USO DE EQUIPAMENTO NOVOS E DE PRIMEIRO USO, INCLUINDO A PRESTAÇÃO DE SERVIÇOS DE MANUTENÇÃO PREVENTIVA E CORRETIVA, FORNECIMENTO DE PEÇAS E CONSUMÍVEIS NECESSÁRIOS (EXCETO PAPEL), ASSIM COMO SERVIÇOS DE GESTÃO, CONTROLE E OPERACIONALIZAÇÃO DA SOLUÇÃO</t>
  </si>
  <si>
    <t>2020NE000163</t>
  </si>
  <si>
    <t>2021NE000046</t>
  </si>
  <si>
    <t>2021NE000195</t>
  </si>
  <si>
    <t>2022NE000031</t>
  </si>
  <si>
    <t>2022NE000201</t>
  </si>
  <si>
    <t>2023NE000033</t>
  </si>
  <si>
    <t>BRASLUSO TURISMO LTDA EPP</t>
  </si>
  <si>
    <t>fornecimento de passagens aéreas</t>
  </si>
  <si>
    <t>00292021CCPLEVIPE0027SAD</t>
  </si>
  <si>
    <t>2022NE000095</t>
  </si>
  <si>
    <t>006</t>
  </si>
  <si>
    <t>2022NE000235</t>
  </si>
  <si>
    <t>BRASLUSO TURISMO LTDA</t>
  </si>
  <si>
    <t>2023NE000011</t>
  </si>
  <si>
    <t>FORNECIMENTO DE PASSAGENS AÉREAS</t>
  </si>
  <si>
    <t>0116.2022.CCPLE-XII.PE.0078.SAD,</t>
  </si>
  <si>
    <t>2023NE000059</t>
  </si>
  <si>
    <t>002</t>
  </si>
  <si>
    <t>CS BRASIL FROTAS LTDA</t>
  </si>
  <si>
    <t>LOCAÇÃO DE 01 (UM) VEÍCULO</t>
  </si>
  <si>
    <t>00102020CCPLEVIIPE0009SAD</t>
  </si>
  <si>
    <t>2021NE000078</t>
  </si>
  <si>
    <t>2022NE000015</t>
  </si>
  <si>
    <t>2023NE000007</t>
  </si>
  <si>
    <t>COMPANHIA EDITORA DE PERNAMBUCO</t>
  </si>
  <si>
    <t>PUBLICAÇÃO DE ATOS OFICIAIS E ADMINISTRATIVOS NO DOE</t>
  </si>
  <si>
    <t>0099.2021.CCPLE-XI.IN.0006.SAD</t>
  </si>
  <si>
    <t>2022NE000127</t>
  </si>
  <si>
    <t>011</t>
  </si>
  <si>
    <t xml:space="preserve">2022NE000128 </t>
  </si>
  <si>
    <t>PUBLICAÇÃO DE ATOS ADMINISTRATIVOS NO DOE</t>
  </si>
  <si>
    <t>2023NE000025</t>
  </si>
  <si>
    <t>0008021CCDIN0002SDEC</t>
  </si>
  <si>
    <t>2023NE000095</t>
  </si>
  <si>
    <t>EDITORA JORNAL DO COMMERCIO S/A</t>
  </si>
  <si>
    <t>FORNECIMENTO DE ASSINTURA IMPRESSA DO PERIÓDICO JORNAL DO COMMERCIO + ASSINATURA DIGITAL</t>
  </si>
  <si>
    <t>00092020CCDIN0006SDEC</t>
  </si>
  <si>
    <t>2020NE000215</t>
  </si>
  <si>
    <t>010</t>
  </si>
  <si>
    <t>2021NE000253</t>
  </si>
  <si>
    <t>J M VIEIRA – COMÉRCIO DE GÁS E ÁGUA</t>
  </si>
  <si>
    <t>PRESTAÇÃO DE SERVIÇO DE FORNECIMENTO DE GARRAFÕES DE ÁGUA MINIERAL POR 12 MESES</t>
  </si>
  <si>
    <t>00012022CCDDL0001SDEC</t>
  </si>
  <si>
    <t>2022NE000084</t>
  </si>
  <si>
    <t>2023NE000026</t>
  </si>
  <si>
    <t>2023NE000092</t>
  </si>
  <si>
    <t>RM TERCEIRIZAÇÃO E GESTÃO DE RECURSOS HUMANOS EIRELI</t>
  </si>
  <si>
    <t>05465222000101</t>
  </si>
  <si>
    <t>PRESTAÇÃO DE SERVIÇO DE MOTORISTA</t>
  </si>
  <si>
    <t>00632021CCPLEIVPE0058SAD</t>
  </si>
  <si>
    <t>2022NE000053</t>
  </si>
  <si>
    <t>001</t>
  </si>
  <si>
    <t>2022NE000145</t>
  </si>
  <si>
    <t>2023NE000012</t>
  </si>
  <si>
    <t>2023NE000090</t>
  </si>
  <si>
    <t xml:space="preserve">NÚCLEO DA CADEIA TÊXTIL E DE CONFECÇÕES DE PERNAMBUCO </t>
  </si>
  <si>
    <t>CONTRATO DE GESTÃO PARA O GERENCIAMENTO, OPERACIONALIZAÇÃO E EXECUÇÃO DE AÇÕES DA CADEIA TÊXTIL E DE CONFECÇÕES EM PE</t>
  </si>
  <si>
    <t>2017NE000079</t>
  </si>
  <si>
    <t>CHAMAMENTO PÚBLICO</t>
  </si>
  <si>
    <t>2017NE000082</t>
  </si>
  <si>
    <t>2018NE0000102</t>
  </si>
  <si>
    <t>2019NE000048</t>
  </si>
  <si>
    <t>31/09/2019</t>
  </si>
  <si>
    <t>2019NE000199</t>
  </si>
  <si>
    <t>2021NE000055</t>
  </si>
  <si>
    <t>2021NE000146</t>
  </si>
  <si>
    <t>2022NE000061</t>
  </si>
  <si>
    <t>NÚCLEO GESTOR DA CADEIA TÊXTIL E DE CONFECÇÕES EM PERNAMBUCO – NTCPE</t>
  </si>
  <si>
    <t>Gerenciamento, operacionalização e execução das ações e serviços previstos para o Fomento à Cadeia Têxtil e de Confecções de Pernambuco para os anos de 2022 e 2023</t>
  </si>
  <si>
    <t>001/2022</t>
  </si>
  <si>
    <t>2022NE000130</t>
  </si>
  <si>
    <t>2023NE000043</t>
  </si>
  <si>
    <t>ALPI NEGOCIAL LTDA EPP</t>
  </si>
  <si>
    <t>Locação de veículos</t>
  </si>
  <si>
    <t xml:space="preserve">00062022CCPLEVIPE0005SAD </t>
  </si>
  <si>
    <t>2022NE000106</t>
  </si>
  <si>
    <t>2023NE000008</t>
  </si>
  <si>
    <t>ACM TERCEIRIZAÇÃO DE SERVIÇOS LTDA</t>
  </si>
  <si>
    <t>Prestação de serviço Limpeza e Conservação Predial</t>
  </si>
  <si>
    <t>00982021CCPLEIVPE0091SADSDEC</t>
  </si>
  <si>
    <t>2022NE000107</t>
  </si>
  <si>
    <t>2022NE000187</t>
  </si>
  <si>
    <t>2023NE000017</t>
  </si>
  <si>
    <t>2023NE000099</t>
  </si>
  <si>
    <t>SOLUTI - SOLUÇÕES EM NEGÓCIOS INTELIGENTES</t>
  </si>
  <si>
    <t>Prestação de serviço de certificação digital</t>
  </si>
  <si>
    <t>00172022CCPLEIIPE0012SAD</t>
  </si>
  <si>
    <t>2022NE000161</t>
  </si>
  <si>
    <t>012</t>
  </si>
  <si>
    <t>2023NE000032</t>
  </si>
  <si>
    <t>LIDER SAÚDE AMBIENTAL EPP</t>
  </si>
  <si>
    <t>Fornecimento de serviço de dedetização e controle de cupins de solo, ratos e baratas</t>
  </si>
  <si>
    <t>00052022CCDDL0004SDEC</t>
  </si>
  <si>
    <t>2022NE000191</t>
  </si>
  <si>
    <t>019</t>
  </si>
  <si>
    <t>2023NE000028</t>
  </si>
  <si>
    <t>PRESTAÇÃO DE SERVIÇO DE APOIO ADMINISTRATIVO</t>
  </si>
  <si>
    <t xml:space="preserve">00522022CCPLEIVPE0035SAD </t>
  </si>
  <si>
    <t>2022NE000237</t>
  </si>
  <si>
    <t>020</t>
  </si>
  <si>
    <t>2023NE000013</t>
  </si>
  <si>
    <t xml:space="preserve">DJ COMUNICAÇÃO E PUBLICIDADE LTDA
</t>
  </si>
  <si>
    <t>ASSINATURA IMPRESSA JORNAL FOLHA DE PERNAMBUCO</t>
  </si>
  <si>
    <t>0008.2022.CCD.IN.0003.SDEC</t>
  </si>
  <si>
    <t>2022NE000254</t>
  </si>
  <si>
    <t>021</t>
  </si>
  <si>
    <t>LIKE MARKETING PROMOCIONAL E EVENTOS LTDA</t>
  </si>
  <si>
    <t>ASSINATURA IMPRESSA JORNAL DIÁRIO DE PERNAMBUCO</t>
  </si>
  <si>
    <t>0004.2022.CCD.IN.0001.SDEC</t>
  </si>
  <si>
    <t>2022NE000178</t>
  </si>
  <si>
    <t>[1] NOME DA ENTIDADE OU ÓRGÃO DA ADMINISTRAÇÃO PÚBLICA ESTADUAL E SUA SIGLA. EX. SECRETARIA DA CONTROLADORIA-GERAL DO ESTADO - SCGE.</t>
  </si>
  <si>
    <t>[10] NÚMERO DO CONTRATO. EX. 008, 043, 162, ETC.</t>
  </si>
  <si>
    <t>[11] ANO DE CELEBRAÇÃO DO CONTRATO. EX. 2019, 2020, 2021, ETC.</t>
  </si>
  <si>
    <t>[12] DATA DO INÍCIO DA VIGÊNCIA DO CONTRATO. FORMATO: DD/MM/AAAA.</t>
  </si>
  <si>
    <t>[13] NÚMERO DE ORDEM DO TERMO ADITIVO DE PRAZO. EX. 1º, 2º, ETC.</t>
  </si>
  <si>
    <t xml:space="preserve">[14] FIM DO PERÍODO DE VIGÊNCIA DO CONTRATO  (SEMPRE QUE HOUVER UM ADITIVO DE PRAZO, ESSA DATA DEVERÁ SER ALTERADA). FORMATO: DD/MM/AAAA. </t>
  </si>
  <si>
    <t>[15] NÚMERO DE ORDEM DO APOSTILAMENTO. EX. 1º, 2º, 3º, ETC.</t>
  </si>
  <si>
    <t>[16] NÚMERO DE ORDEM DO TERMO ADITIVO DE VALOR. EX. 1º, 2º, 3º, ETC.</t>
  </si>
  <si>
    <t>[17] VALOR DAS PARCELAS MENSAIS DO CONTRATO, EM REAIS (R$). SEMPRE QUE HOUVER UM ADITIVO DE VALOR OU RESTABELECIMENTO DO EQUILÍBRIO ECONÔMICO-FINANCEIRO VIA APOSTILAMENTO, O AJUSTE DEVERÁ SER REALIZADO.</t>
  </si>
  <si>
    <t>[18] VALOR GLOBAL DO CONTRATO, EM REAIS (R$). SEMPRE QUE HOUVER UM ADITIVO DE VALOR OU RESTABELECIMENTO DO EQUILÍBRIO ECONÔMICO-FINANCEIRO VIA APOSTILAMENTO, O AJUSTE DEVERÁ SER REALIZADO.</t>
  </si>
  <si>
    <t>[19] VALOR TOTAL EXECUTADO NO OBJETO DO CONTRATO, EM REAIS (R$).</t>
  </si>
  <si>
    <t>[2] DATA DA ÚLTIMA ATUALIZAÇÃO DA PLANILHA NO FORMATO DD/MM/AAAA. A PLANILHA DEVERÁ APRESENTAR DATA DE ATUALIZAÇÃO ATÉ O 10º DIA ÚTIL DO MÊS SUBSEQUÊNTE.</t>
  </si>
  <si>
    <t>[20] LISTA SUSPENSA. SITUAÇÃO DO INSTRUMENTO: EM EXECUÇÃO; NÃO PRESTADO CONTAS; EM ANÁLISE DE PRESTAÇÃO DE CONTAS; REGULAR; IRREGULAR.</t>
  </si>
  <si>
    <t xml:space="preserve">[3] NÚMERO DE ORDEM. EX. 1, 2, 3, ETC. QUANDO HOUVER REPETIÇÃO DE LINHAS COM O MESMO CONTRATO, O NÚMERO DE ORDEM DEVERÁ TAMBÉM SE REPETIR, POIS ESTE NÚMERO DEVE RETRATAR O QUANTITATIVO DE CONTRATOS FIRMADOS. </t>
  </si>
  <si>
    <t>[4] NOME COMPLETO DA EMPRESA CONTRATADA. EX. UNIKA TERCEIRIZAÇÃO E SERVIÇOS LTDA.</t>
  </si>
  <si>
    <t>[5] CNPJ DA EMPRESA CONTRATADA. INSERIR NÚMERO SEM PONTO, TRAÇO OU QUALQUER OUTRO CARACTERE. EX. 11788943000147.</t>
  </si>
  <si>
    <t>[6] DESCRIÇÃO DO SERVIÇO OU MATERIAL ADQUIRIDO. EX. PRESTAÇÃO DOS SERVIÇOS DE COPA DE FORMA CONTÍNUA.</t>
  </si>
  <si>
    <t>[7] NÚMERO DO PROCESSO LICITATÓRIO. INSERIR NÚMERO SEM PONTO, TRAÇO OU QUALQUER OUTRO CARACTERE. EX. 00152019CPLPE0002SCGE.</t>
  </si>
  <si>
    <t xml:space="preserve">[8] NÚMERO DO EMPENHO DA CONTRATAÇÃO. EX. 2021NE000040. INSERIR UMA LINHA PARA CADA EMPENHO. </t>
  </si>
  <si>
    <t>[9] MODALIDADES DE LICITAÇÃO: CONCORRÊNCIA, TOMADA DE PREÇO, CONVITE, PREGÃO ELETRÔNICO, PREGÃO PRESENCIAL, ETC. PROCEDIMENTO DE COMPRA DIRETA: DISPENSA OU INEXIGIBILIDADE.</t>
  </si>
  <si>
    <t>LEGENDA:</t>
  </si>
  <si>
    <t>2023NE000117</t>
  </si>
  <si>
    <t>0003.2023.CCD.DL.0003.SDEC</t>
  </si>
  <si>
    <t>2023NE000150</t>
  </si>
  <si>
    <t>JMF CONSTRUCOES SERVICOS E MANUTENCAO PREDIAL LTDA</t>
  </si>
  <si>
    <t>0201.2022.PREG-V.PE.0134.SAD</t>
  </si>
  <si>
    <t>2023NE000128</t>
  </si>
  <si>
    <t>SIMPRESS COMÉRCIO LOCAÇÃO E SERVIÇOS LTDA</t>
  </si>
  <si>
    <t>prestação de serviço de locação mensal de microcomputadores, notebooks e servidores</t>
  </si>
  <si>
    <t>PREGAO ELETRONICO N. 020/2022/SEMIT</t>
  </si>
  <si>
    <t>2023NE000138</t>
  </si>
  <si>
    <t>ATUALIZADO EM 01/07/2024</t>
  </si>
  <si>
    <t>2024NE000029</t>
  </si>
  <si>
    <t>2024NE000113</t>
  </si>
  <si>
    <t>2024NE000028</t>
  </si>
  <si>
    <t xml:space="preserve"> 2024NE000114</t>
  </si>
  <si>
    <t>2024NE000051</t>
  </si>
  <si>
    <t>2024NE000025</t>
  </si>
  <si>
    <t>2024NE000019</t>
  </si>
  <si>
    <t>2024NE000021</t>
  </si>
  <si>
    <t>2024NE000017</t>
  </si>
  <si>
    <t>2024NE000020</t>
  </si>
  <si>
    <t>2024NE000009</t>
  </si>
  <si>
    <t>2024NE000030</t>
  </si>
  <si>
    <t>2024NE000027</t>
  </si>
  <si>
    <t>2023NE000100</t>
  </si>
  <si>
    <t>2024NE000055</t>
  </si>
  <si>
    <t>2024NE000008</t>
  </si>
  <si>
    <t>2023NE000175</t>
  </si>
  <si>
    <t>2024NE000024</t>
  </si>
  <si>
    <t>2023NE00178</t>
  </si>
  <si>
    <t>2024NE000007</t>
  </si>
  <si>
    <t>2024NE000064</t>
  </si>
  <si>
    <t>2024NE000031</t>
  </si>
  <si>
    <t>2024NE000044</t>
  </si>
  <si>
    <t>DIBASA COMERCIO E SERVICOS TECNICOS LTDA.</t>
  </si>
  <si>
    <t>2024NE000098</t>
  </si>
  <si>
    <t>BRASLUSO TURISMO LTDA. EPP</t>
  </si>
  <si>
    <t>2024NE000087</t>
  </si>
  <si>
    <t>45.904.437 LIVISON ANDRE MACHADO LOPES</t>
  </si>
  <si>
    <t> 28/05/2024</t>
  </si>
  <si>
    <t xml:space="preserve"> 2024NE000107 </t>
  </si>
  <si>
    <t>7º</t>
  </si>
  <si>
    <t>2024NE000010</t>
  </si>
  <si>
    <t>2024NE000058</t>
  </si>
  <si>
    <t>2024NE000026</t>
  </si>
  <si>
    <t>2024NE000018</t>
  </si>
  <si>
    <t>ATUALIZADO EM 01/08/2024</t>
  </si>
  <si>
    <t>PROAR ARCONDICIONADOS LTDA -ME</t>
  </si>
  <si>
    <t>2024NE000104</t>
  </si>
  <si>
    <t>09</t>
  </si>
  <si>
    <t>TRANS-SERVI
TRANSPORTE E SERVIÇOS LTDA</t>
  </si>
  <si>
    <t>06</t>
  </si>
  <si>
    <t>2024NE000091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</si>
</sst>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[$R$-416]\ #,##0.00\ ;\-[$R$-416]\ #,##0.00\ ;[$R$-416]&quot; -&quot;00\ ;@\ "/>
    <numFmt numFmtId="165" formatCode="d/m/yyyy"/>
    <numFmt numFmtId="166" formatCode="&quot;R$ &quot;#,##0.00;[Red]&quot;-R$ &quot;#,##0.00"/>
    <numFmt numFmtId="167" formatCode="&quot;R$&quot;#,##0.00"/>
  </numFmts>
  <fonts count="10" x14ac:knownFonts="1">
    <font>
      <sz val="11"/>
      <color rgb="FF000000"/>
      <name val="Calibri"/>
      <charset val="1"/>
    </font>
    <font>
      <b/>
      <sz val="16"/>
      <color rgb="FF000000"/>
      <name val="Calibri"/>
      <family val="2"/>
    </font>
    <font>
      <b/>
      <sz val="16"/>
      <color rgb="FFFFFFFF"/>
      <name val="Calibri"/>
      <family val="2"/>
    </font>
    <font>
      <sz val="8"/>
      <color rgb="FF000000"/>
      <name val="Calibri"/>
      <family val="2"/>
    </font>
    <font>
      <b/>
      <sz val="11"/>
      <color rgb="FFFF0000"/>
      <name val="Arial"/>
      <family val="2"/>
    </font>
    <font>
      <sz val="11"/>
      <color rgb="FF000000"/>
      <name val="Arial"/>
      <family val="2"/>
    </font>
    <font>
      <b/>
      <sz val="11"/>
      <color rgb="FFFFFFFF"/>
      <name val="Arial"/>
      <family val="2"/>
    </font>
    <font>
      <sz val="11"/>
      <color rgb="FF00000A"/>
      <name val="Arial"/>
      <family val="2"/>
    </font>
    <font>
      <sz val="10"/>
      <color rgb="FF000000"/>
      <name val="Calibri"/>
      <family val="2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1C4587"/>
        <bgColor rgb="FF003366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6" fillId="2" borderId="3" xfId="0" applyFont="1" applyFill="1" applyBorder="1" applyAlignment="1">
      <alignment horizontal="center" vertical="center" wrapText="1"/>
    </xf>
    <xf numFmtId="1" fontId="6" fillId="2" borderId="3" xfId="0" applyNumberFormat="1" applyFont="1" applyFill="1" applyBorder="1" applyAlignment="1">
      <alignment horizontal="center" vertical="center" wrapText="1"/>
    </xf>
    <xf numFmtId="164" fontId="6" fillId="2" borderId="3" xfId="0" applyNumberFormat="1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5" fontId="5" fillId="4" borderId="1" xfId="0" applyNumberFormat="1" applyFont="1" applyFill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right" vertical="center" wrapText="1"/>
    </xf>
    <xf numFmtId="167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center" vertical="center" wrapText="1"/>
    </xf>
    <xf numFmtId="165" fontId="5" fillId="0" borderId="1" xfId="0" applyNumberFormat="1" applyFont="1" applyBorder="1" applyAlignment="1">
      <alignment horizontal="center" vertical="center" wrapText="1"/>
    </xf>
    <xf numFmtId="166" fontId="5" fillId="0" borderId="1" xfId="0" applyNumberFormat="1" applyFont="1" applyBorder="1" applyAlignment="1">
      <alignment horizontal="right" vertical="center" wrapText="1"/>
    </xf>
    <xf numFmtId="167" fontId="5" fillId="0" borderId="1" xfId="0" applyNumberFormat="1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0" fillId="0" borderId="0" xfId="0" applyFont="1" applyAlignment="1"/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165" fontId="3" fillId="0" borderId="0" xfId="0" applyNumberFormat="1" applyFont="1" applyAlignment="1">
      <alignment horizontal="center" vertical="center"/>
    </xf>
    <xf numFmtId="0" fontId="7" fillId="0" borderId="1" xfId="0" applyFont="1" applyBorder="1" applyAlignment="1">
      <alignment vertical="center" wrapText="1"/>
    </xf>
    <xf numFmtId="166" fontId="8" fillId="0" borderId="0" xfId="0" applyNumberFormat="1" applyFont="1" applyAlignment="1">
      <alignment horizontal="center" vertical="center"/>
    </xf>
    <xf numFmtId="167" fontId="8" fillId="0" borderId="0" xfId="0" applyNumberFormat="1" applyFont="1" applyAlignment="1">
      <alignment horizontal="center" vertical="center"/>
    </xf>
    <xf numFmtId="0" fontId="7" fillId="0" borderId="1" xfId="0" applyFont="1" applyBorder="1" applyAlignment="1"/>
    <xf numFmtId="3" fontId="5" fillId="0" borderId="1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7" fillId="0" borderId="1" xfId="0" applyNumberFormat="1" applyFont="1" applyBorder="1" applyAlignment="1">
      <alignment horizontal="left" vertical="center" wrapText="1"/>
    </xf>
    <xf numFmtId="1" fontId="5" fillId="0" borderId="1" xfId="0" applyNumberFormat="1" applyFont="1" applyBorder="1" applyAlignment="1">
      <alignment horizontal="center" vertical="center"/>
    </xf>
    <xf numFmtId="167" fontId="5" fillId="0" borderId="0" xfId="0" applyNumberFormat="1" applyFont="1" applyAlignment="1">
      <alignment vertical="center"/>
    </xf>
    <xf numFmtId="1" fontId="0" fillId="0" borderId="0" xfId="0" applyNumberFormat="1" applyFont="1" applyAlignment="1"/>
    <xf numFmtId="165" fontId="0" fillId="0" borderId="0" xfId="0" applyNumberFormat="1" applyFont="1" applyAlignment="1"/>
    <xf numFmtId="167" fontId="3" fillId="0" borderId="0" xfId="0" applyNumberFormat="1" applyFont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left" vertical="center" wrapText="1"/>
    </xf>
    <xf numFmtId="1" fontId="5" fillId="0" borderId="4" xfId="0" applyNumberFormat="1" applyFont="1" applyBorder="1" applyAlignment="1">
      <alignment horizontal="center" vertical="center" wrapText="1"/>
    </xf>
    <xf numFmtId="49" fontId="5" fillId="0" borderId="4" xfId="0" applyNumberFormat="1" applyFont="1" applyBorder="1" applyAlignment="1">
      <alignment horizontal="center" vertical="center" wrapText="1"/>
    </xf>
    <xf numFmtId="165" fontId="5" fillId="0" borderId="4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2" borderId="2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vertical="center" wrapText="1"/>
    </xf>
    <xf numFmtId="0" fontId="5" fillId="3" borderId="1" xfId="0" applyFont="1" applyFill="1" applyBorder="1" applyAlignment="1">
      <alignment vertical="center" wrapText="1"/>
    </xf>
    <xf numFmtId="0" fontId="5" fillId="4" borderId="1" xfId="0" applyFont="1" applyFill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4" fontId="6" fillId="2" borderId="1" xfId="0" applyNumberFormat="1" applyFont="1" applyFill="1" applyBorder="1" applyAlignment="1">
      <alignment vertical="center" wrapText="1"/>
    </xf>
    <xf numFmtId="0" fontId="5" fillId="4" borderId="4" xfId="0" applyFont="1" applyFill="1" applyBorder="1" applyAlignment="1">
      <alignment vertical="center" wrapText="1"/>
    </xf>
    <xf numFmtId="0" fontId="5" fillId="0" borderId="4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C4587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1433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3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4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95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22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57240</xdr:rowOff>
    </xdr:from>
    <xdr:to>
      <xdr:col>0</xdr:col>
      <xdr:colOff>1047240</xdr:colOff>
      <xdr:row>2</xdr:row>
      <xdr:rowOff>51840</xdr:rowOff>
    </xdr:to>
    <xdr:pic>
      <xdr:nvPicPr>
        <xdr:cNvPr id="2" name="image1.png"/>
        <xdr:cNvPicPr/>
      </xdr:nvPicPr>
      <xdr:blipFill>
        <a:blip xmlns:r="http://schemas.openxmlformats.org/officeDocument/2006/relationships" r:embed="rId1"/>
        <a:stretch/>
      </xdr:blipFill>
      <xdr:spPr>
        <a:xfrm>
          <a:off x="0" y="57240"/>
          <a:ext cx="1047240" cy="4899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49"/>
  <sheetViews>
    <sheetView zoomScale="90" zoomScaleNormal="90" workbookViewId="0">
      <pane xSplit="2" ySplit="5" topLeftCell="C9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8" t="s">
        <v>3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ht="27.6" x14ac:dyDescent="0.3">
      <c r="A6" s="7">
        <v>1</v>
      </c>
      <c r="B6" s="8" t="s">
        <v>23</v>
      </c>
      <c r="C6" s="9">
        <v>27284516000161</v>
      </c>
      <c r="D6" s="10" t="s">
        <v>24</v>
      </c>
      <c r="E6" s="11" t="s">
        <v>25</v>
      </c>
      <c r="F6" s="7" t="s">
        <v>26</v>
      </c>
      <c r="G6" s="11" t="s">
        <v>27</v>
      </c>
      <c r="H6" s="12" t="s">
        <v>28</v>
      </c>
      <c r="I6" s="11">
        <v>2020</v>
      </c>
      <c r="J6" s="13">
        <v>44096</v>
      </c>
      <c r="K6" s="14"/>
      <c r="L6" s="14">
        <v>44460</v>
      </c>
      <c r="M6" s="11"/>
      <c r="N6" s="11"/>
      <c r="O6" s="15">
        <v>4288.09</v>
      </c>
      <c r="P6" s="15">
        <v>51457.08</v>
      </c>
      <c r="Q6" s="16">
        <v>4127.0527000000002</v>
      </c>
      <c r="R6" s="11" t="s">
        <v>29</v>
      </c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2"/>
      <c r="AH6" s="2"/>
      <c r="AI6" s="2"/>
      <c r="AJ6" s="2"/>
      <c r="AK6" s="2"/>
      <c r="AL6" s="2"/>
    </row>
    <row r="7" spans="1:38" ht="27.6" x14ac:dyDescent="0.3">
      <c r="A7" s="7">
        <v>1</v>
      </c>
      <c r="B7" s="8" t="s">
        <v>23</v>
      </c>
      <c r="C7" s="9">
        <v>27284516000161</v>
      </c>
      <c r="D7" s="10" t="s">
        <v>24</v>
      </c>
      <c r="E7" s="11" t="s">
        <v>25</v>
      </c>
      <c r="F7" s="7" t="s">
        <v>30</v>
      </c>
      <c r="G7" s="11" t="s">
        <v>27</v>
      </c>
      <c r="H7" s="12" t="s">
        <v>28</v>
      </c>
      <c r="I7" s="11">
        <v>2020</v>
      </c>
      <c r="J7" s="13">
        <v>44096</v>
      </c>
      <c r="K7" s="14"/>
      <c r="L7" s="14">
        <v>44460</v>
      </c>
      <c r="M7" s="11" t="s">
        <v>31</v>
      </c>
      <c r="N7" s="11"/>
      <c r="O7" s="15">
        <v>4288.09</v>
      </c>
      <c r="P7" s="15">
        <v>51457.08</v>
      </c>
      <c r="Q7" s="16">
        <v>62743.29</v>
      </c>
      <c r="R7" s="11" t="s">
        <v>29</v>
      </c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2"/>
      <c r="AH7" s="2"/>
      <c r="AI7" s="2"/>
      <c r="AJ7" s="2"/>
      <c r="AK7" s="2"/>
      <c r="AL7" s="2"/>
    </row>
    <row r="8" spans="1:38" ht="27.6" x14ac:dyDescent="0.3">
      <c r="A8" s="7">
        <v>1</v>
      </c>
      <c r="B8" s="8" t="s">
        <v>23</v>
      </c>
      <c r="C8" s="9">
        <v>27284516000161</v>
      </c>
      <c r="D8" s="10" t="s">
        <v>24</v>
      </c>
      <c r="E8" s="11" t="s">
        <v>25</v>
      </c>
      <c r="F8" s="7" t="s">
        <v>32</v>
      </c>
      <c r="G8" s="11" t="s">
        <v>27</v>
      </c>
      <c r="H8" s="12" t="s">
        <v>28</v>
      </c>
      <c r="I8" s="11">
        <v>2020</v>
      </c>
      <c r="J8" s="13">
        <v>44096</v>
      </c>
      <c r="K8" s="14"/>
      <c r="L8" s="14">
        <v>44460</v>
      </c>
      <c r="M8" s="11" t="s">
        <v>33</v>
      </c>
      <c r="N8" s="11"/>
      <c r="O8" s="15">
        <v>4288.09</v>
      </c>
      <c r="P8" s="15">
        <v>51457.08</v>
      </c>
      <c r="Q8" s="16" t="s">
        <v>34</v>
      </c>
      <c r="R8" s="11" t="s">
        <v>29</v>
      </c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2"/>
      <c r="AH8" s="2"/>
      <c r="AI8" s="2"/>
      <c r="AJ8" s="2"/>
      <c r="AK8" s="2"/>
      <c r="AL8" s="2"/>
    </row>
    <row r="9" spans="1:38" ht="27.6" x14ac:dyDescent="0.3">
      <c r="A9" s="7">
        <v>1</v>
      </c>
      <c r="B9" s="8" t="s">
        <v>23</v>
      </c>
      <c r="C9" s="9">
        <v>27284516000161</v>
      </c>
      <c r="D9" s="10" t="s">
        <v>24</v>
      </c>
      <c r="E9" s="11" t="s">
        <v>25</v>
      </c>
      <c r="F9" s="7" t="s">
        <v>35</v>
      </c>
      <c r="G9" s="11" t="s">
        <v>27</v>
      </c>
      <c r="H9" s="12" t="s">
        <v>28</v>
      </c>
      <c r="I9" s="11">
        <v>2020</v>
      </c>
      <c r="J9" s="13">
        <v>44096</v>
      </c>
      <c r="K9" s="14"/>
      <c r="L9" s="14">
        <v>44460</v>
      </c>
      <c r="M9" s="11"/>
      <c r="N9" s="11" t="s">
        <v>31</v>
      </c>
      <c r="O9" s="15">
        <v>4915.24</v>
      </c>
      <c r="P9" s="15">
        <v>54657.08</v>
      </c>
      <c r="Q9" s="16" t="s">
        <v>34</v>
      </c>
      <c r="R9" s="11" t="s">
        <v>29</v>
      </c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2"/>
      <c r="AH9" s="2"/>
      <c r="AI9" s="2"/>
      <c r="AJ9" s="2"/>
      <c r="AK9" s="2"/>
      <c r="AL9" s="2"/>
    </row>
    <row r="10" spans="1:38" ht="27.6" x14ac:dyDescent="0.3">
      <c r="A10" s="7">
        <v>1</v>
      </c>
      <c r="B10" s="8" t="s">
        <v>23</v>
      </c>
      <c r="C10" s="9">
        <v>27284516000161</v>
      </c>
      <c r="D10" s="10" t="s">
        <v>24</v>
      </c>
      <c r="E10" s="11" t="s">
        <v>25</v>
      </c>
      <c r="F10" s="7" t="s">
        <v>36</v>
      </c>
      <c r="G10" s="11" t="s">
        <v>27</v>
      </c>
      <c r="H10" s="12" t="s">
        <v>28</v>
      </c>
      <c r="I10" s="11">
        <v>2020</v>
      </c>
      <c r="J10" s="13">
        <v>44096</v>
      </c>
      <c r="K10" s="14" t="s">
        <v>33</v>
      </c>
      <c r="L10" s="14">
        <v>44825</v>
      </c>
      <c r="M10" s="11"/>
      <c r="N10" s="11" t="s">
        <v>33</v>
      </c>
      <c r="O10" s="15">
        <v>4288.09</v>
      </c>
      <c r="P10" s="15">
        <v>51457.08</v>
      </c>
      <c r="Q10" s="16" t="s">
        <v>34</v>
      </c>
      <c r="R10" s="11" t="s">
        <v>29</v>
      </c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2"/>
      <c r="AH10" s="2"/>
      <c r="AI10" s="2"/>
      <c r="AJ10" s="2"/>
      <c r="AK10" s="2"/>
      <c r="AL10" s="2"/>
    </row>
    <row r="11" spans="1:38" ht="27.6" x14ac:dyDescent="0.3">
      <c r="A11" s="7">
        <v>1</v>
      </c>
      <c r="B11" s="8" t="s">
        <v>23</v>
      </c>
      <c r="C11" s="9">
        <v>27284516000161</v>
      </c>
      <c r="D11" s="10" t="s">
        <v>24</v>
      </c>
      <c r="E11" s="11" t="s">
        <v>25</v>
      </c>
      <c r="F11" s="7" t="s">
        <v>36</v>
      </c>
      <c r="G11" s="11" t="s">
        <v>27</v>
      </c>
      <c r="H11" s="12" t="s">
        <v>28</v>
      </c>
      <c r="I11" s="11">
        <v>2020</v>
      </c>
      <c r="J11" s="13">
        <v>44096</v>
      </c>
      <c r="K11" s="14"/>
      <c r="L11" s="14">
        <v>44825</v>
      </c>
      <c r="M11" s="11"/>
      <c r="N11" s="11" t="s">
        <v>37</v>
      </c>
      <c r="O11" s="15">
        <v>6961.29</v>
      </c>
      <c r="P11" s="15">
        <v>74485.8</v>
      </c>
      <c r="Q11" s="16" t="s">
        <v>34</v>
      </c>
      <c r="R11" s="11" t="s">
        <v>29</v>
      </c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2"/>
      <c r="AH11" s="2"/>
      <c r="AI11" s="2"/>
      <c r="AJ11" s="2"/>
      <c r="AK11" s="2"/>
      <c r="AL11" s="2"/>
    </row>
    <row r="12" spans="1:38" ht="27.6" x14ac:dyDescent="0.3">
      <c r="A12" s="7">
        <v>1</v>
      </c>
      <c r="B12" s="8" t="s">
        <v>23</v>
      </c>
      <c r="C12" s="9">
        <v>27284516000161</v>
      </c>
      <c r="D12" s="10" t="s">
        <v>24</v>
      </c>
      <c r="E12" s="11" t="s">
        <v>25</v>
      </c>
      <c r="F12" s="7" t="s">
        <v>38</v>
      </c>
      <c r="G12" s="11" t="s">
        <v>27</v>
      </c>
      <c r="H12" s="12" t="s">
        <v>28</v>
      </c>
      <c r="I12" s="11">
        <v>2020</v>
      </c>
      <c r="J12" s="13">
        <v>44096</v>
      </c>
      <c r="K12" s="14"/>
      <c r="L12" s="14">
        <v>44825</v>
      </c>
      <c r="M12" s="11"/>
      <c r="N12" s="11" t="s">
        <v>37</v>
      </c>
      <c r="O12" s="15">
        <v>6961.29</v>
      </c>
      <c r="P12" s="15">
        <v>74485.8</v>
      </c>
      <c r="Q12" s="16" t="s">
        <v>34</v>
      </c>
      <c r="R12" s="11" t="s">
        <v>29</v>
      </c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2"/>
      <c r="AH12" s="2"/>
      <c r="AI12" s="2"/>
      <c r="AJ12" s="2"/>
      <c r="AK12" s="2"/>
      <c r="AL12" s="2"/>
    </row>
    <row r="13" spans="1:38" ht="27.6" x14ac:dyDescent="0.3">
      <c r="A13" s="7">
        <v>1</v>
      </c>
      <c r="B13" s="8" t="s">
        <v>23</v>
      </c>
      <c r="C13" s="9">
        <v>27284516000161</v>
      </c>
      <c r="D13" s="10" t="s">
        <v>24</v>
      </c>
      <c r="E13" s="11" t="s">
        <v>25</v>
      </c>
      <c r="F13" s="7" t="s">
        <v>39</v>
      </c>
      <c r="G13" s="11" t="s">
        <v>27</v>
      </c>
      <c r="H13" s="12" t="s">
        <v>28</v>
      </c>
      <c r="I13" s="11">
        <v>2020</v>
      </c>
      <c r="J13" s="13">
        <v>44096</v>
      </c>
      <c r="K13" s="14"/>
      <c r="L13" s="14">
        <v>44825</v>
      </c>
      <c r="M13" s="11" t="s">
        <v>37</v>
      </c>
      <c r="N13" s="11"/>
      <c r="O13" s="15">
        <v>6961.29</v>
      </c>
      <c r="P13" s="15">
        <v>74485.8</v>
      </c>
      <c r="Q13" s="16">
        <v>49856.05</v>
      </c>
      <c r="R13" s="11" t="s">
        <v>29</v>
      </c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2"/>
      <c r="AH13" s="2"/>
      <c r="AI13" s="2"/>
      <c r="AJ13" s="2"/>
      <c r="AK13" s="2"/>
      <c r="AL13" s="2"/>
    </row>
    <row r="14" spans="1:38" ht="27.6" x14ac:dyDescent="0.3">
      <c r="A14" s="7">
        <v>1</v>
      </c>
      <c r="B14" s="8" t="s">
        <v>23</v>
      </c>
      <c r="C14" s="9">
        <v>27284516000161</v>
      </c>
      <c r="D14" s="10" t="s">
        <v>24</v>
      </c>
      <c r="E14" s="11" t="s">
        <v>25</v>
      </c>
      <c r="F14" s="7" t="s">
        <v>40</v>
      </c>
      <c r="G14" s="11" t="s">
        <v>27</v>
      </c>
      <c r="H14" s="12" t="s">
        <v>28</v>
      </c>
      <c r="I14" s="11">
        <v>2020</v>
      </c>
      <c r="J14" s="13">
        <v>44096</v>
      </c>
      <c r="K14" s="14"/>
      <c r="L14" s="14">
        <v>44825</v>
      </c>
      <c r="M14" s="11"/>
      <c r="N14" s="11" t="s">
        <v>41</v>
      </c>
      <c r="O14" s="15">
        <v>7193.23</v>
      </c>
      <c r="P14" s="15">
        <v>87253.55</v>
      </c>
      <c r="Q14" s="16"/>
      <c r="R14" s="11" t="s">
        <v>29</v>
      </c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2"/>
      <c r="AH14" s="2"/>
      <c r="AI14" s="2"/>
      <c r="AJ14" s="2"/>
      <c r="AK14" s="2"/>
      <c r="AL14" s="2"/>
    </row>
    <row r="15" spans="1:38" ht="27.6" x14ac:dyDescent="0.3">
      <c r="A15" s="7">
        <v>1</v>
      </c>
      <c r="B15" s="8" t="s">
        <v>23</v>
      </c>
      <c r="C15" s="9">
        <v>27284516000161</v>
      </c>
      <c r="D15" s="10" t="s">
        <v>24</v>
      </c>
      <c r="E15" s="11" t="s">
        <v>25</v>
      </c>
      <c r="F15" s="7" t="s">
        <v>42</v>
      </c>
      <c r="G15" s="11" t="s">
        <v>27</v>
      </c>
      <c r="H15" s="12" t="s">
        <v>28</v>
      </c>
      <c r="I15" s="11">
        <v>2020</v>
      </c>
      <c r="J15" s="13">
        <v>44096</v>
      </c>
      <c r="K15" s="14" t="s">
        <v>43</v>
      </c>
      <c r="L15" s="14">
        <v>45190</v>
      </c>
      <c r="M15" s="11"/>
      <c r="N15" s="11" t="s">
        <v>43</v>
      </c>
      <c r="O15" s="15">
        <v>8000</v>
      </c>
      <c r="P15" s="15">
        <v>96000</v>
      </c>
      <c r="Q15" s="16"/>
      <c r="R15" s="11" t="s">
        <v>29</v>
      </c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2"/>
      <c r="AH15" s="2"/>
      <c r="AI15" s="2"/>
      <c r="AJ15" s="2"/>
      <c r="AK15" s="2"/>
      <c r="AL15" s="2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25993.52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2</v>
      </c>
      <c r="B17" s="18" t="s">
        <v>45</v>
      </c>
      <c r="C17" s="19" t="s">
        <v>46</v>
      </c>
      <c r="D17" s="18" t="s">
        <v>47</v>
      </c>
      <c r="E17" s="17" t="s">
        <v>48</v>
      </c>
      <c r="F17" s="17" t="s">
        <v>49</v>
      </c>
      <c r="G17" s="17" t="s">
        <v>50</v>
      </c>
      <c r="H17" s="20" t="s">
        <v>51</v>
      </c>
      <c r="I17" s="17">
        <v>2021</v>
      </c>
      <c r="J17" s="21">
        <v>44454</v>
      </c>
      <c r="K17" s="21"/>
      <c r="L17" s="21">
        <v>46279</v>
      </c>
      <c r="M17" s="17"/>
      <c r="N17" s="17"/>
      <c r="O17" s="22">
        <v>64000</v>
      </c>
      <c r="P17" s="22">
        <v>768000</v>
      </c>
      <c r="Q17" s="23">
        <v>226133.33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52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 t="s">
        <v>31</v>
      </c>
      <c r="N18" s="17"/>
      <c r="O18" s="22">
        <v>64000</v>
      </c>
      <c r="P18" s="22">
        <v>768000</v>
      </c>
      <c r="Q18" s="23">
        <v>640000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53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37</v>
      </c>
      <c r="N19" s="17"/>
      <c r="O19" s="22">
        <v>69648.479999999996</v>
      </c>
      <c r="P19" s="22">
        <v>4165716.128</v>
      </c>
      <c r="Q19" s="23">
        <v>487539.36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54</v>
      </c>
      <c r="C20" s="19" t="s">
        <v>55</v>
      </c>
      <c r="D20" s="18" t="s">
        <v>47</v>
      </c>
      <c r="E20" s="17" t="s">
        <v>48</v>
      </c>
      <c r="F20" s="17" t="s">
        <v>56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/>
      <c r="N20" s="17"/>
      <c r="O20" s="22">
        <v>64000</v>
      </c>
      <c r="P20" s="22">
        <v>768000</v>
      </c>
      <c r="Q20" s="23">
        <v>226133.33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57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31</v>
      </c>
      <c r="N21" s="17"/>
      <c r="O21" s="22">
        <v>64000</v>
      </c>
      <c r="P21" s="22">
        <v>768000</v>
      </c>
      <c r="Q21" s="23">
        <v>640000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58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37</v>
      </c>
      <c r="N22" s="17"/>
      <c r="O22" s="22">
        <v>69648.479999999996</v>
      </c>
      <c r="P22" s="22">
        <v>4165716.128</v>
      </c>
      <c r="Q22" s="23">
        <v>487539.36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3</v>
      </c>
      <c r="B23" s="18" t="s">
        <v>59</v>
      </c>
      <c r="C23" s="19">
        <v>9759606000180</v>
      </c>
      <c r="D23" s="18" t="s">
        <v>60</v>
      </c>
      <c r="E23" s="17" t="s">
        <v>61</v>
      </c>
      <c r="F23" s="17" t="s">
        <v>62</v>
      </c>
      <c r="G23" s="17" t="s">
        <v>63</v>
      </c>
      <c r="H23" s="20" t="s">
        <v>51</v>
      </c>
      <c r="I23" s="17">
        <v>2020</v>
      </c>
      <c r="J23" s="21">
        <v>44166</v>
      </c>
      <c r="K23" s="21"/>
      <c r="L23" s="21">
        <v>44530</v>
      </c>
      <c r="M23" s="17"/>
      <c r="N23" s="17"/>
      <c r="O23" s="22">
        <v>10963.86</v>
      </c>
      <c r="P23" s="22">
        <v>131566.34</v>
      </c>
      <c r="Q23" s="23" t="s">
        <v>34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64</v>
      </c>
      <c r="G24" s="17" t="s">
        <v>63</v>
      </c>
      <c r="H24" s="20" t="s">
        <v>51</v>
      </c>
      <c r="I24" s="17">
        <v>2020</v>
      </c>
      <c r="J24" s="21">
        <v>44166</v>
      </c>
      <c r="K24" s="21" t="s">
        <v>31</v>
      </c>
      <c r="L24" s="21">
        <v>44895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65</v>
      </c>
      <c r="G25" s="17" t="s">
        <v>63</v>
      </c>
      <c r="H25" s="20" t="s">
        <v>51</v>
      </c>
      <c r="I25" s="17">
        <v>2020</v>
      </c>
      <c r="J25" s="21">
        <v>44166</v>
      </c>
      <c r="K25" s="21"/>
      <c r="L25" s="21">
        <v>44895</v>
      </c>
      <c r="M25" s="17" t="s">
        <v>31</v>
      </c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66</v>
      </c>
      <c r="G26" s="17" t="s">
        <v>63</v>
      </c>
      <c r="H26" s="20" t="s">
        <v>51</v>
      </c>
      <c r="I26" s="17">
        <v>2020</v>
      </c>
      <c r="J26" s="21">
        <v>44166</v>
      </c>
      <c r="K26" s="21" t="s">
        <v>33</v>
      </c>
      <c r="L26" s="21">
        <v>45260</v>
      </c>
      <c r="M26" s="17"/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67</v>
      </c>
      <c r="G27" s="17" t="s">
        <v>63</v>
      </c>
      <c r="H27" s="20" t="s">
        <v>51</v>
      </c>
      <c r="I27" s="17">
        <v>2020</v>
      </c>
      <c r="J27" s="21">
        <v>44166</v>
      </c>
      <c r="K27" s="21"/>
      <c r="L27" s="21">
        <v>45260</v>
      </c>
      <c r="M27" s="17" t="s">
        <v>33</v>
      </c>
      <c r="N27" s="17"/>
      <c r="O27" s="22">
        <v>10963.86</v>
      </c>
      <c r="P27" s="22">
        <v>131566.34</v>
      </c>
      <c r="Q27" s="23">
        <v>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4</v>
      </c>
      <c r="B28" s="18" t="s">
        <v>68</v>
      </c>
      <c r="C28" s="19">
        <v>6997469000123</v>
      </c>
      <c r="D28" s="18" t="s">
        <v>69</v>
      </c>
      <c r="E28" s="17" t="s">
        <v>70</v>
      </c>
      <c r="F28" s="17" t="s">
        <v>71</v>
      </c>
      <c r="G28" s="17" t="s">
        <v>27</v>
      </c>
      <c r="H28" s="20" t="s">
        <v>72</v>
      </c>
      <c r="I28" s="17">
        <v>2017</v>
      </c>
      <c r="J28" s="21">
        <v>42816</v>
      </c>
      <c r="K28" s="21"/>
      <c r="L28" s="21">
        <v>43180</v>
      </c>
      <c r="M28" s="17"/>
      <c r="N28" s="17"/>
      <c r="O28" s="22">
        <v>5188</v>
      </c>
      <c r="P28" s="22">
        <v>62256</v>
      </c>
      <c r="Q28" s="23">
        <v>45265.01</v>
      </c>
      <c r="R28" s="17" t="s">
        <v>73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74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 t="s">
        <v>31</v>
      </c>
      <c r="N29" s="17"/>
      <c r="O29" s="22">
        <v>5188</v>
      </c>
      <c r="P29" s="22">
        <v>62256</v>
      </c>
      <c r="Q29" s="23">
        <v>57607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75</v>
      </c>
      <c r="G30" s="17" t="s">
        <v>27</v>
      </c>
      <c r="H30" s="20" t="s">
        <v>72</v>
      </c>
      <c r="I30" s="17">
        <v>2017</v>
      </c>
      <c r="J30" s="21">
        <v>42816</v>
      </c>
      <c r="K30" s="21" t="s">
        <v>31</v>
      </c>
      <c r="L30" s="21">
        <v>43545</v>
      </c>
      <c r="M30" s="17"/>
      <c r="N30" s="17" t="s">
        <v>31</v>
      </c>
      <c r="O30" s="22">
        <v>5295.8</v>
      </c>
      <c r="P30" s="22">
        <v>63549.599999999999</v>
      </c>
      <c r="Q30" s="23" t="s">
        <v>34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76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43545</v>
      </c>
      <c r="M31" s="17" t="s">
        <v>33</v>
      </c>
      <c r="N31" s="17"/>
      <c r="O31" s="22">
        <v>5295.8</v>
      </c>
      <c r="P31" s="22">
        <v>63549.599999999999</v>
      </c>
      <c r="Q31" s="23">
        <v>61207.83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77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37</v>
      </c>
      <c r="N32" s="17"/>
      <c r="O32" s="22">
        <v>5295.8</v>
      </c>
      <c r="P32" s="22">
        <v>63549.599999999999</v>
      </c>
      <c r="Q32" s="23">
        <v>59498.58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78</v>
      </c>
      <c r="G33" s="17" t="s">
        <v>27</v>
      </c>
      <c r="H33" s="20" t="s">
        <v>72</v>
      </c>
      <c r="I33" s="17">
        <v>2017</v>
      </c>
      <c r="J33" s="21">
        <v>42816</v>
      </c>
      <c r="K33" s="21" t="s">
        <v>33</v>
      </c>
      <c r="L33" s="21">
        <v>43911</v>
      </c>
      <c r="M33" s="17"/>
      <c r="N33" s="17" t="s">
        <v>33</v>
      </c>
      <c r="O33" s="22">
        <v>5044</v>
      </c>
      <c r="P33" s="22">
        <v>60528</v>
      </c>
      <c r="Q33" s="23" t="s">
        <v>34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79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43911</v>
      </c>
      <c r="M34" s="17" t="s">
        <v>41</v>
      </c>
      <c r="N34" s="17"/>
      <c r="O34" s="22">
        <v>5044</v>
      </c>
      <c r="P34" s="22">
        <v>60528</v>
      </c>
      <c r="Q34" s="23">
        <v>60528.480000000003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80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37</v>
      </c>
      <c r="L35" s="21">
        <v>44276</v>
      </c>
      <c r="M35" s="17"/>
      <c r="N35" s="17" t="s">
        <v>37</v>
      </c>
      <c r="O35" s="22">
        <v>4933.32</v>
      </c>
      <c r="P35" s="22">
        <v>59199.839999999997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81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82</v>
      </c>
      <c r="L36" s="21">
        <v>44641</v>
      </c>
      <c r="M36" s="17"/>
      <c r="N36" s="17" t="s">
        <v>41</v>
      </c>
      <c r="O36" s="22">
        <v>5044.04</v>
      </c>
      <c r="P36" s="22">
        <v>60528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83</v>
      </c>
      <c r="G37" s="17" t="s">
        <v>27</v>
      </c>
      <c r="H37" s="20" t="s">
        <v>72</v>
      </c>
      <c r="I37" s="17">
        <v>2017</v>
      </c>
      <c r="J37" s="21">
        <v>42816</v>
      </c>
      <c r="K37" s="21"/>
      <c r="L37" s="21"/>
      <c r="M37" s="17" t="s">
        <v>43</v>
      </c>
      <c r="N37" s="17"/>
      <c r="O37" s="22">
        <v>5044.04</v>
      </c>
      <c r="P37" s="22">
        <v>60528</v>
      </c>
      <c r="Q37" s="23">
        <v>43185.83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84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43</v>
      </c>
      <c r="L38" s="21">
        <v>45006</v>
      </c>
      <c r="M38" s="17"/>
      <c r="N38" s="17" t="s">
        <v>43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5</v>
      </c>
      <c r="B39" s="18" t="s">
        <v>85</v>
      </c>
      <c r="C39" s="19">
        <v>2229787000193</v>
      </c>
      <c r="D39" s="18" t="s">
        <v>86</v>
      </c>
      <c r="E39" s="17" t="s">
        <v>87</v>
      </c>
      <c r="F39" s="17" t="s">
        <v>88</v>
      </c>
      <c r="G39" s="17" t="s">
        <v>27</v>
      </c>
      <c r="H39" s="20" t="s">
        <v>89</v>
      </c>
      <c r="I39" s="17">
        <v>2017</v>
      </c>
      <c r="J39" s="21">
        <v>43009</v>
      </c>
      <c r="K39" s="21"/>
      <c r="L39" s="21">
        <v>43373</v>
      </c>
      <c r="M39" s="17"/>
      <c r="N39" s="17"/>
      <c r="O39" s="22">
        <v>6235.6</v>
      </c>
      <c r="P39" s="22">
        <v>74827.199999999997</v>
      </c>
      <c r="Q39" s="23">
        <v>9012.7999999999993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90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 t="s">
        <v>31</v>
      </c>
      <c r="N40" s="17"/>
      <c r="O40" s="22">
        <v>6235.6</v>
      </c>
      <c r="P40" s="22">
        <v>74827.199999999997</v>
      </c>
      <c r="Q40" s="23">
        <v>46845.03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91</v>
      </c>
      <c r="G41" s="17" t="s">
        <v>27</v>
      </c>
      <c r="H41" s="20" t="s">
        <v>89</v>
      </c>
      <c r="I41" s="17">
        <v>2017</v>
      </c>
      <c r="J41" s="21">
        <v>43375</v>
      </c>
      <c r="K41" s="21" t="s">
        <v>31</v>
      </c>
      <c r="L41" s="21">
        <v>43738</v>
      </c>
      <c r="M41" s="17"/>
      <c r="N41" s="17" t="s">
        <v>31</v>
      </c>
      <c r="O41" s="22">
        <v>6460.51</v>
      </c>
      <c r="P41" s="22">
        <v>77526.12</v>
      </c>
      <c r="Q41" s="23" t="s">
        <v>34</v>
      </c>
      <c r="R41" s="17" t="s">
        <v>29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92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33</v>
      </c>
      <c r="L42" s="21">
        <v>44104</v>
      </c>
      <c r="M42" s="17"/>
      <c r="N42" s="17"/>
      <c r="O42" s="22">
        <v>6460.51</v>
      </c>
      <c r="P42" s="22">
        <v>77526.12</v>
      </c>
      <c r="Q42" s="23">
        <v>9182.25</v>
      </c>
      <c r="R42" s="17" t="s">
        <v>29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93</v>
      </c>
      <c r="G43" s="17" t="s">
        <v>27</v>
      </c>
      <c r="H43" s="20" t="s">
        <v>89</v>
      </c>
      <c r="I43" s="17">
        <v>2017</v>
      </c>
      <c r="J43" s="21">
        <v>43375</v>
      </c>
      <c r="K43" s="21"/>
      <c r="L43" s="21">
        <v>44104</v>
      </c>
      <c r="M43" s="17" t="s">
        <v>33</v>
      </c>
      <c r="N43" s="17"/>
      <c r="O43" s="22">
        <v>6460.51</v>
      </c>
      <c r="P43" s="22">
        <v>77526.12</v>
      </c>
      <c r="Q43" s="23">
        <v>51930.19</v>
      </c>
      <c r="R43" s="17" t="s">
        <v>29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94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37</v>
      </c>
      <c r="L44" s="21">
        <v>44469</v>
      </c>
      <c r="M44" s="17"/>
      <c r="N44" s="17"/>
      <c r="O44" s="22">
        <v>6460.51</v>
      </c>
      <c r="P44" s="22">
        <v>77526.12</v>
      </c>
      <c r="Q44" s="23" t="s">
        <v>34</v>
      </c>
      <c r="R44" s="17" t="s">
        <v>29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95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44469</v>
      </c>
      <c r="M45" s="17" t="s">
        <v>37</v>
      </c>
      <c r="N45" s="17"/>
      <c r="O45" s="22">
        <v>6460.51</v>
      </c>
      <c r="P45" s="22">
        <v>77526.12</v>
      </c>
      <c r="Q45" s="23">
        <v>42939.77</v>
      </c>
      <c r="R45" s="17" t="s">
        <v>29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96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41</v>
      </c>
      <c r="L46" s="21">
        <v>44834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29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97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44834</v>
      </c>
      <c r="M47" s="17"/>
      <c r="N47" s="17"/>
      <c r="O47" s="22">
        <v>6460.51</v>
      </c>
      <c r="P47" s="22">
        <v>77526.12</v>
      </c>
      <c r="Q47" s="23">
        <v>30782.43</v>
      </c>
      <c r="R47" s="17" t="s">
        <v>29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98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43</v>
      </c>
      <c r="L48" s="21">
        <v>45199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29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99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45199</v>
      </c>
      <c r="M49" s="17" t="s">
        <v>43</v>
      </c>
      <c r="N49" s="17"/>
      <c r="O49" s="22">
        <v>6460.51</v>
      </c>
      <c r="P49" s="22">
        <v>77526.12</v>
      </c>
      <c r="Q49" s="23">
        <v>23941.89</v>
      </c>
      <c r="R49" s="17" t="s">
        <v>29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6</v>
      </c>
      <c r="B50" s="18" t="s">
        <v>100</v>
      </c>
      <c r="C50" s="19">
        <v>15185122000177</v>
      </c>
      <c r="D50" s="18" t="s">
        <v>101</v>
      </c>
      <c r="E50" s="17">
        <v>132017</v>
      </c>
      <c r="F50" s="17" t="s">
        <v>102</v>
      </c>
      <c r="G50" s="17" t="s">
        <v>27</v>
      </c>
      <c r="H50" s="20" t="s">
        <v>103</v>
      </c>
      <c r="I50" s="17">
        <v>2017</v>
      </c>
      <c r="J50" s="21">
        <v>43095</v>
      </c>
      <c r="K50" s="21"/>
      <c r="L50" s="21">
        <v>43094</v>
      </c>
      <c r="M50" s="17"/>
      <c r="N50" s="17"/>
      <c r="O50" s="22">
        <v>6400</v>
      </c>
      <c r="P50" s="22">
        <v>76800</v>
      </c>
      <c r="Q50" s="23" t="s">
        <v>34</v>
      </c>
      <c r="R50" s="17" t="s">
        <v>29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104</v>
      </c>
      <c r="G51" s="17" t="s">
        <v>27</v>
      </c>
      <c r="H51" s="20" t="s">
        <v>103</v>
      </c>
      <c r="I51" s="17">
        <v>2017</v>
      </c>
      <c r="J51" s="21">
        <v>43095</v>
      </c>
      <c r="K51" s="21" t="s">
        <v>31</v>
      </c>
      <c r="L51" s="21">
        <v>43459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105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/>
      <c r="M52" s="17" t="s">
        <v>31</v>
      </c>
      <c r="N52" s="17"/>
      <c r="O52" s="22">
        <v>6400</v>
      </c>
      <c r="P52" s="22">
        <v>76800</v>
      </c>
      <c r="Q52" s="23">
        <v>70400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106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33</v>
      </c>
      <c r="L53" s="21">
        <v>43824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107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37</v>
      </c>
      <c r="L54" s="21">
        <v>44190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108</v>
      </c>
      <c r="G55" s="17" t="s">
        <v>27</v>
      </c>
      <c r="H55" s="20" t="s">
        <v>103</v>
      </c>
      <c r="I55" s="17">
        <v>2017</v>
      </c>
      <c r="J55" s="21">
        <v>43095</v>
      </c>
      <c r="K55" s="21"/>
      <c r="L55" s="21">
        <v>44555</v>
      </c>
      <c r="M55" s="17" t="s">
        <v>33</v>
      </c>
      <c r="N55" s="17"/>
      <c r="O55" s="22">
        <v>6400</v>
      </c>
      <c r="P55" s="22">
        <v>76800</v>
      </c>
      <c r="Q55" s="23">
        <v>76800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109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41</v>
      </c>
      <c r="L56" s="21">
        <v>44920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110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44920</v>
      </c>
      <c r="M57" s="17" t="s">
        <v>37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111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/>
      <c r="N58" s="17"/>
      <c r="O58" s="22">
        <v>6400</v>
      </c>
      <c r="P58" s="22">
        <v>76800</v>
      </c>
      <c r="Q58" s="23">
        <v>57600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112</v>
      </c>
      <c r="G59" s="17" t="s">
        <v>27</v>
      </c>
      <c r="H59" s="20" t="s">
        <v>103</v>
      </c>
      <c r="I59" s="17">
        <v>2017</v>
      </c>
      <c r="J59" s="21">
        <v>43095</v>
      </c>
      <c r="K59" s="21" t="s">
        <v>43</v>
      </c>
      <c r="L59" s="21">
        <v>45285</v>
      </c>
      <c r="M59" s="17"/>
      <c r="N59" s="17"/>
      <c r="O59" s="22">
        <v>6400</v>
      </c>
      <c r="P59" s="22">
        <v>76800</v>
      </c>
      <c r="Q59" s="23"/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113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45285</v>
      </c>
      <c r="M60" s="17" t="s">
        <v>114</v>
      </c>
      <c r="N60" s="17"/>
      <c r="O60" s="22">
        <v>6400</v>
      </c>
      <c r="P60" s="22">
        <v>76800</v>
      </c>
      <c r="Q60" s="23">
        <v>44800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7</v>
      </c>
      <c r="B61" s="18" t="s">
        <v>115</v>
      </c>
      <c r="C61" s="19">
        <v>126621000116</v>
      </c>
      <c r="D61" s="18" t="s">
        <v>116</v>
      </c>
      <c r="E61" s="17" t="s">
        <v>117</v>
      </c>
      <c r="F61" s="17" t="s">
        <v>118</v>
      </c>
      <c r="G61" s="17" t="s">
        <v>119</v>
      </c>
      <c r="H61" s="20" t="s">
        <v>72</v>
      </c>
      <c r="I61" s="17">
        <v>2018</v>
      </c>
      <c r="J61" s="21">
        <v>43262</v>
      </c>
      <c r="K61" s="21"/>
      <c r="L61" s="21">
        <v>43626</v>
      </c>
      <c r="M61" s="17"/>
      <c r="N61" s="17"/>
      <c r="O61" s="22">
        <v>1000</v>
      </c>
      <c r="P61" s="22">
        <v>12000</v>
      </c>
      <c r="Q61" s="23">
        <v>2012.16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120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 t="s">
        <v>31</v>
      </c>
      <c r="N62" s="17"/>
      <c r="O62" s="22">
        <v>1000</v>
      </c>
      <c r="P62" s="22">
        <v>12000</v>
      </c>
      <c r="Q62" s="23">
        <v>4334.1400000000003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121</v>
      </c>
      <c r="G63" s="17" t="s">
        <v>119</v>
      </c>
      <c r="H63" s="20" t="s">
        <v>72</v>
      </c>
      <c r="I63" s="17">
        <v>2018</v>
      </c>
      <c r="J63" s="21">
        <v>43262</v>
      </c>
      <c r="K63" s="21" t="s">
        <v>31</v>
      </c>
      <c r="L63" s="21">
        <v>43992</v>
      </c>
      <c r="M63" s="17"/>
      <c r="N63" s="17" t="s">
        <v>31</v>
      </c>
      <c r="O63" s="22">
        <v>627.11</v>
      </c>
      <c r="P63" s="22">
        <v>7525.37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122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43992</v>
      </c>
      <c r="M64" s="17" t="s">
        <v>33</v>
      </c>
      <c r="N64" s="17"/>
      <c r="O64" s="22">
        <v>627.11</v>
      </c>
      <c r="P64" s="22">
        <v>7525.37</v>
      </c>
      <c r="Q64" s="23">
        <v>222.01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123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33</v>
      </c>
      <c r="L65" s="21">
        <v>44357</v>
      </c>
      <c r="M65" s="17"/>
      <c r="N65" s="17" t="s">
        <v>33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124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37</v>
      </c>
      <c r="L66" s="21">
        <v>44722</v>
      </c>
      <c r="M66" s="17"/>
      <c r="N66" s="17" t="s">
        <v>37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125</v>
      </c>
      <c r="G67" s="17" t="s">
        <v>119</v>
      </c>
      <c r="H67" s="20" t="s">
        <v>72</v>
      </c>
      <c r="I67" s="17">
        <v>2018</v>
      </c>
      <c r="J67" s="21">
        <v>43262</v>
      </c>
      <c r="K67" s="21"/>
      <c r="L67" s="21">
        <v>44722</v>
      </c>
      <c r="M67" s="17" t="s">
        <v>37</v>
      </c>
      <c r="N67" s="17"/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126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127</v>
      </c>
      <c r="G69" s="17" t="s">
        <v>119</v>
      </c>
      <c r="H69" s="20" t="s">
        <v>72</v>
      </c>
      <c r="I69" s="17">
        <v>2018</v>
      </c>
      <c r="J69" s="21">
        <v>43262</v>
      </c>
      <c r="K69" s="21" t="s">
        <v>41</v>
      </c>
      <c r="L69" s="21">
        <v>45087</v>
      </c>
      <c r="M69" s="17"/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8</v>
      </c>
      <c r="B70" s="18" t="s">
        <v>115</v>
      </c>
      <c r="C70" s="19">
        <v>126621000116</v>
      </c>
      <c r="D70" s="18" t="s">
        <v>116</v>
      </c>
      <c r="E70" s="17" t="s">
        <v>128</v>
      </c>
      <c r="F70" s="17" t="s">
        <v>129</v>
      </c>
      <c r="G70" s="17" t="s">
        <v>27</v>
      </c>
      <c r="H70" s="20" t="s">
        <v>130</v>
      </c>
      <c r="I70" s="17">
        <v>2023</v>
      </c>
      <c r="J70" s="21">
        <v>45088</v>
      </c>
      <c r="K70" s="21"/>
      <c r="L70" s="21">
        <v>45453</v>
      </c>
      <c r="M70" s="17"/>
      <c r="N70" s="17"/>
      <c r="O70" s="22">
        <v>627.11</v>
      </c>
      <c r="P70" s="22">
        <v>7525.37</v>
      </c>
      <c r="Q70" s="23">
        <v>0</v>
      </c>
      <c r="R70" s="17" t="s">
        <v>29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9</v>
      </c>
      <c r="B71" s="18" t="s">
        <v>131</v>
      </c>
      <c r="C71" s="19">
        <v>11788943000147</v>
      </c>
      <c r="D71" s="18" t="s">
        <v>132</v>
      </c>
      <c r="E71" s="17" t="s">
        <v>133</v>
      </c>
      <c r="F71" s="17" t="s">
        <v>134</v>
      </c>
      <c r="G71" s="17" t="s">
        <v>27</v>
      </c>
      <c r="H71" s="20" t="s">
        <v>135</v>
      </c>
      <c r="I71" s="17">
        <v>2018</v>
      </c>
      <c r="J71" s="21">
        <v>43341</v>
      </c>
      <c r="K71" s="21"/>
      <c r="L71" s="21">
        <v>43705</v>
      </c>
      <c r="M71" s="17"/>
      <c r="N71" s="17"/>
      <c r="O71" s="22">
        <v>6249.3</v>
      </c>
      <c r="P71" s="22">
        <v>74991.600000000006</v>
      </c>
      <c r="Q71" s="23">
        <v>24580.560000000001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136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 t="s">
        <v>31</v>
      </c>
      <c r="N72" s="17"/>
      <c r="O72" s="22">
        <v>6249.3</v>
      </c>
      <c r="P72" s="22">
        <v>74991.600000000006</v>
      </c>
      <c r="Q72" s="23">
        <v>79451.22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137</v>
      </c>
      <c r="G73" s="17" t="s">
        <v>27</v>
      </c>
      <c r="H73" s="20" t="s">
        <v>135</v>
      </c>
      <c r="I73" s="17">
        <v>2018</v>
      </c>
      <c r="J73" s="21">
        <v>43341</v>
      </c>
      <c r="K73" s="21" t="s">
        <v>31</v>
      </c>
      <c r="L73" s="21">
        <v>44071</v>
      </c>
      <c r="M73" s="17"/>
      <c r="N73" s="17" t="s">
        <v>31</v>
      </c>
      <c r="O73" s="22">
        <v>6654.72</v>
      </c>
      <c r="P73" s="22">
        <v>79856.639999999999</v>
      </c>
      <c r="Q73" s="23" t="s">
        <v>34</v>
      </c>
      <c r="R73" s="17" t="s">
        <v>29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138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29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139</v>
      </c>
      <c r="G75" s="17" t="s">
        <v>27</v>
      </c>
      <c r="H75" s="20" t="s">
        <v>135</v>
      </c>
      <c r="I75" s="17">
        <v>2018</v>
      </c>
      <c r="J75" s="21">
        <v>43341</v>
      </c>
      <c r="K75" s="21"/>
      <c r="L75" s="21">
        <v>44071</v>
      </c>
      <c r="M75" s="17" t="s">
        <v>33</v>
      </c>
      <c r="N75" s="17"/>
      <c r="O75" s="22">
        <v>6654.72</v>
      </c>
      <c r="P75" s="22">
        <v>79856.639999999999</v>
      </c>
      <c r="Q75" s="23">
        <v>79856.639999999999</v>
      </c>
      <c r="R75" s="17" t="s">
        <v>29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140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33</v>
      </c>
      <c r="L76" s="21">
        <v>44436</v>
      </c>
      <c r="M76" s="17"/>
      <c r="N76" s="17"/>
      <c r="O76" s="22">
        <v>6654.72</v>
      </c>
      <c r="P76" s="22">
        <v>79856.639999999999</v>
      </c>
      <c r="Q76" s="23" t="s">
        <v>34</v>
      </c>
      <c r="R76" s="17" t="s">
        <v>29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141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44436</v>
      </c>
      <c r="M77" s="17" t="s">
        <v>37</v>
      </c>
      <c r="N77" s="17"/>
      <c r="O77" s="22">
        <v>7296.54</v>
      </c>
      <c r="P77" s="22">
        <v>87558.48</v>
      </c>
      <c r="Q77" s="23" t="s">
        <v>34</v>
      </c>
      <c r="R77" s="17" t="s">
        <v>29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142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41</v>
      </c>
      <c r="N78" s="17"/>
      <c r="O78" s="22">
        <v>7296.54</v>
      </c>
      <c r="P78" s="22">
        <v>87558.48</v>
      </c>
      <c r="Q78" s="23">
        <v>87517.29</v>
      </c>
      <c r="R78" s="17" t="s">
        <v>29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143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43</v>
      </c>
      <c r="N79" s="17"/>
      <c r="O79" s="22">
        <v>7296.54</v>
      </c>
      <c r="P79" s="22">
        <v>87558.48</v>
      </c>
      <c r="Q79" s="23">
        <v>3193.35</v>
      </c>
      <c r="R79" s="17" t="s">
        <v>29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144</v>
      </c>
      <c r="G80" s="17" t="s">
        <v>27</v>
      </c>
      <c r="H80" s="20" t="s">
        <v>135</v>
      </c>
      <c r="I80" s="17">
        <v>2018</v>
      </c>
      <c r="J80" s="21">
        <v>43341</v>
      </c>
      <c r="K80" s="21" t="s">
        <v>37</v>
      </c>
      <c r="L80" s="21">
        <v>44801</v>
      </c>
      <c r="M80" s="17"/>
      <c r="N80" s="17" t="s">
        <v>37</v>
      </c>
      <c r="O80" s="22">
        <v>7296.54</v>
      </c>
      <c r="P80" s="22">
        <v>87558.48</v>
      </c>
      <c r="Q80" s="23" t="s">
        <v>34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145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44801</v>
      </c>
      <c r="M81" s="17"/>
      <c r="N81" s="17"/>
      <c r="O81" s="22">
        <v>7296.54</v>
      </c>
      <c r="P81" s="22">
        <v>87558.48</v>
      </c>
      <c r="Q81" s="23">
        <v>80046.899999999994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146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41</v>
      </c>
      <c r="L82" s="21">
        <v>45166</v>
      </c>
      <c r="M82" s="17"/>
      <c r="N82" s="17" t="s">
        <v>41</v>
      </c>
      <c r="O82" s="22">
        <v>8004.78</v>
      </c>
      <c r="P82" s="22">
        <v>96057.36</v>
      </c>
      <c r="Q82" s="23" t="s">
        <v>34</v>
      </c>
      <c r="R82" s="17" t="s">
        <v>29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147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8584.2000000000007</v>
      </c>
      <c r="P83" s="22">
        <f>O83*12</f>
        <v>103010.40000000001</v>
      </c>
      <c r="Q83" s="23">
        <v>60079.57</v>
      </c>
      <c r="R83" s="17" t="s">
        <v>29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82.8" x14ac:dyDescent="0.3">
      <c r="A84" s="17">
        <v>10</v>
      </c>
      <c r="B84" s="18" t="s">
        <v>148</v>
      </c>
      <c r="C84" s="19">
        <v>5045317000168</v>
      </c>
      <c r="D84" s="18" t="s">
        <v>149</v>
      </c>
      <c r="E84" s="17" t="s">
        <v>150</v>
      </c>
      <c r="F84" s="17" t="s">
        <v>151</v>
      </c>
      <c r="G84" s="17" t="s">
        <v>27</v>
      </c>
      <c r="H84" s="20" t="s">
        <v>28</v>
      </c>
      <c r="I84" s="17">
        <v>2019</v>
      </c>
      <c r="J84" s="21">
        <v>43585</v>
      </c>
      <c r="K84" s="21"/>
      <c r="L84" s="21">
        <v>43950</v>
      </c>
      <c r="M84" s="17"/>
      <c r="N84" s="17"/>
      <c r="O84" s="22">
        <v>2945.6</v>
      </c>
      <c r="P84" s="22">
        <v>35347.24</v>
      </c>
      <c r="Q84" s="23">
        <v>14689.75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152</v>
      </c>
      <c r="G85" s="17" t="s">
        <v>27</v>
      </c>
      <c r="H85" s="20" t="s">
        <v>28</v>
      </c>
      <c r="I85" s="17">
        <v>2019</v>
      </c>
      <c r="J85" s="21">
        <v>43585</v>
      </c>
      <c r="K85" s="21" t="s">
        <v>31</v>
      </c>
      <c r="L85" s="21">
        <v>44315</v>
      </c>
      <c r="M85" s="17"/>
      <c r="N85" s="17"/>
      <c r="O85" s="22">
        <v>2945.6</v>
      </c>
      <c r="P85" s="22">
        <v>35347.24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153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44315</v>
      </c>
      <c r="M86" s="17" t="s">
        <v>31</v>
      </c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154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33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155</v>
      </c>
      <c r="G88" s="17" t="s">
        <v>27</v>
      </c>
      <c r="H88" s="20" t="s">
        <v>28</v>
      </c>
      <c r="I88" s="17">
        <v>2019</v>
      </c>
      <c r="J88" s="21">
        <v>43585</v>
      </c>
      <c r="K88" s="21" t="s">
        <v>33</v>
      </c>
      <c r="L88" s="21">
        <v>44680</v>
      </c>
      <c r="M88" s="17"/>
      <c r="N88" s="17" t="s">
        <v>33</v>
      </c>
      <c r="O88" s="22">
        <v>1500</v>
      </c>
      <c r="P88" s="22">
        <v>18000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156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37</v>
      </c>
      <c r="L89" s="21">
        <v>45045</v>
      </c>
      <c r="M89" s="17"/>
      <c r="N89" s="17"/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157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>
        <v>0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41.4" x14ac:dyDescent="0.3">
      <c r="A91" s="17">
        <v>11</v>
      </c>
      <c r="B91" s="18" t="s">
        <v>158</v>
      </c>
      <c r="C91" s="19">
        <v>15026942000116</v>
      </c>
      <c r="D91" s="18" t="s">
        <v>159</v>
      </c>
      <c r="E91" s="17" t="s">
        <v>160</v>
      </c>
      <c r="F91" s="17" t="s">
        <v>161</v>
      </c>
      <c r="G91" s="17" t="s">
        <v>27</v>
      </c>
      <c r="H91" s="20" t="s">
        <v>72</v>
      </c>
      <c r="I91" s="17">
        <v>2019</v>
      </c>
      <c r="J91" s="21">
        <v>43607</v>
      </c>
      <c r="K91" s="21"/>
      <c r="L91" s="21">
        <v>43972</v>
      </c>
      <c r="M91" s="17"/>
      <c r="N91" s="17"/>
      <c r="O91" s="22">
        <v>2500</v>
      </c>
      <c r="P91" s="22">
        <v>30000</v>
      </c>
      <c r="Q91" s="23">
        <v>18333.330000000002</v>
      </c>
      <c r="R91" s="17" t="s">
        <v>29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162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 t="s">
        <v>31</v>
      </c>
      <c r="N92" s="17"/>
      <c r="O92" s="22">
        <v>2500</v>
      </c>
      <c r="P92" s="22">
        <v>30000</v>
      </c>
      <c r="Q92" s="23">
        <v>29916.67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163</v>
      </c>
      <c r="G93" s="17" t="s">
        <v>27</v>
      </c>
      <c r="H93" s="20" t="s">
        <v>72</v>
      </c>
      <c r="I93" s="17">
        <v>2019</v>
      </c>
      <c r="J93" s="21">
        <v>43607</v>
      </c>
      <c r="K93" s="21" t="s">
        <v>31</v>
      </c>
      <c r="L93" s="21">
        <v>44337</v>
      </c>
      <c r="M93" s="17"/>
      <c r="N93" s="17"/>
      <c r="O93" s="22">
        <v>2500</v>
      </c>
      <c r="P93" s="22">
        <v>30000</v>
      </c>
      <c r="Q93" s="23" t="s">
        <v>34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164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44337</v>
      </c>
      <c r="M94" s="17" t="s">
        <v>33</v>
      </c>
      <c r="N94" s="17"/>
      <c r="O94" s="22">
        <v>2500</v>
      </c>
      <c r="P94" s="22">
        <v>30000</v>
      </c>
      <c r="Q94" s="23">
        <v>30000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165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33</v>
      </c>
      <c r="L95" s="21">
        <v>44702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166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44702</v>
      </c>
      <c r="M96" s="17" t="s">
        <v>37</v>
      </c>
      <c r="N96" s="17"/>
      <c r="O96" s="22">
        <v>2500</v>
      </c>
      <c r="P96" s="22">
        <v>30000</v>
      </c>
      <c r="Q96" s="23">
        <v>25000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167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37</v>
      </c>
      <c r="L97" s="21">
        <v>45067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26" t="s">
        <v>160</v>
      </c>
      <c r="F98" s="17" t="s">
        <v>168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41</v>
      </c>
      <c r="L98" s="21">
        <v>45433</v>
      </c>
      <c r="M98" s="17"/>
      <c r="N98" s="17" t="s">
        <v>41</v>
      </c>
      <c r="O98" s="22">
        <v>2644.36</v>
      </c>
      <c r="P98" s="22">
        <v>31732.32</v>
      </c>
      <c r="Q98" s="23">
        <v>18366.16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x14ac:dyDescent="0.3">
      <c r="A99" s="17">
        <v>12</v>
      </c>
      <c r="B99" s="18" t="s">
        <v>169</v>
      </c>
      <c r="C99" s="19">
        <v>41057324000143</v>
      </c>
      <c r="D99" s="18" t="s">
        <v>170</v>
      </c>
      <c r="E99" s="17" t="s">
        <v>171</v>
      </c>
      <c r="F99" s="17" t="s">
        <v>172</v>
      </c>
      <c r="G99" s="17" t="s">
        <v>27</v>
      </c>
      <c r="H99" s="20" t="s">
        <v>135</v>
      </c>
      <c r="I99" s="17">
        <v>2020</v>
      </c>
      <c r="J99" s="21">
        <v>44053</v>
      </c>
      <c r="K99" s="21"/>
      <c r="L99" s="21">
        <v>45147</v>
      </c>
      <c r="M99" s="17"/>
      <c r="N99" s="17"/>
      <c r="O99" s="22">
        <v>3735</v>
      </c>
      <c r="P99" s="22">
        <v>44820</v>
      </c>
      <c r="Q99" s="23">
        <v>2783.15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173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 t="s">
        <v>31</v>
      </c>
      <c r="N100" s="17"/>
      <c r="O100" s="22">
        <v>3735</v>
      </c>
      <c r="P100" s="22">
        <v>44820</v>
      </c>
      <c r="Q100" s="23">
        <v>9444.15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33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174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/>
      <c r="N102" s="17"/>
      <c r="O102" s="22">
        <v>3735</v>
      </c>
      <c r="P102" s="22">
        <v>44820</v>
      </c>
      <c r="Q102" s="23">
        <v>6477.26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151.80000000000001" x14ac:dyDescent="0.3">
      <c r="A103" s="17">
        <v>13</v>
      </c>
      <c r="B103" s="18" t="s">
        <v>175</v>
      </c>
      <c r="C103" s="19">
        <v>64799539000135</v>
      </c>
      <c r="D103" s="18" t="s">
        <v>176</v>
      </c>
      <c r="E103" s="17">
        <v>14414020195</v>
      </c>
      <c r="F103" s="17" t="s">
        <v>177</v>
      </c>
      <c r="G103" s="17" t="s">
        <v>27</v>
      </c>
      <c r="H103" s="20" t="s">
        <v>130</v>
      </c>
      <c r="I103" s="17">
        <v>2020</v>
      </c>
      <c r="J103" s="21">
        <v>44078</v>
      </c>
      <c r="K103" s="21"/>
      <c r="L103" s="21">
        <v>44442</v>
      </c>
      <c r="M103" s="17"/>
      <c r="N103" s="17"/>
      <c r="O103" s="22">
        <v>1636</v>
      </c>
      <c r="P103" s="22">
        <v>19632</v>
      </c>
      <c r="Q103" s="23">
        <v>2651.12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151.80000000000001" x14ac:dyDescent="0.3">
      <c r="A104" s="17">
        <v>13</v>
      </c>
      <c r="B104" s="18" t="s">
        <v>175</v>
      </c>
      <c r="C104" s="19">
        <v>64799539000135</v>
      </c>
      <c r="D104" s="18" t="s">
        <v>176</v>
      </c>
      <c r="E104" s="17">
        <v>14414020195</v>
      </c>
      <c r="F104" s="17" t="s">
        <v>178</v>
      </c>
      <c r="G104" s="17" t="s">
        <v>27</v>
      </c>
      <c r="H104" s="20" t="s">
        <v>130</v>
      </c>
      <c r="I104" s="17">
        <v>2020</v>
      </c>
      <c r="J104" s="21">
        <v>44078</v>
      </c>
      <c r="K104" s="21"/>
      <c r="L104" s="21">
        <v>44807</v>
      </c>
      <c r="M104" s="17" t="s">
        <v>31</v>
      </c>
      <c r="N104" s="17"/>
      <c r="O104" s="22">
        <v>1636</v>
      </c>
      <c r="P104" s="22">
        <v>19632</v>
      </c>
      <c r="Q104" s="23">
        <v>5419.92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179</v>
      </c>
      <c r="G105" s="17" t="s">
        <v>27</v>
      </c>
      <c r="H105" s="20" t="s">
        <v>130</v>
      </c>
      <c r="I105" s="17">
        <v>2020</v>
      </c>
      <c r="J105" s="21">
        <v>44078</v>
      </c>
      <c r="K105" s="21" t="s">
        <v>31</v>
      </c>
      <c r="L105" s="21">
        <v>44807</v>
      </c>
      <c r="M105" s="17"/>
      <c r="N105" s="17"/>
      <c r="O105" s="22">
        <v>1636</v>
      </c>
      <c r="P105" s="22">
        <v>19632</v>
      </c>
      <c r="Q105" s="23">
        <v>7049.99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180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33</v>
      </c>
      <c r="N106" s="17"/>
      <c r="O106" s="22">
        <v>1636</v>
      </c>
      <c r="P106" s="22">
        <v>19632</v>
      </c>
      <c r="Q106" s="23">
        <v>10713.54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181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33</v>
      </c>
      <c r="L107" s="21">
        <v>45172</v>
      </c>
      <c r="M107" s="17"/>
      <c r="N107" s="17"/>
      <c r="O107" s="22">
        <v>1962.7</v>
      </c>
      <c r="P107" s="22">
        <v>23552.43</v>
      </c>
      <c r="Q107" s="23" t="s">
        <v>34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182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45172</v>
      </c>
      <c r="M108" s="17" t="s">
        <v>37</v>
      </c>
      <c r="N108" s="17"/>
      <c r="O108" s="22">
        <v>1962.7</v>
      </c>
      <c r="P108" s="22">
        <v>23552.43</v>
      </c>
      <c r="Q108" s="23">
        <v>8740.0300000000007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27.6" x14ac:dyDescent="0.3">
      <c r="A109" s="17">
        <v>14</v>
      </c>
      <c r="B109" s="18" t="s">
        <v>183</v>
      </c>
      <c r="C109" s="19">
        <v>9480880000115</v>
      </c>
      <c r="D109" s="18" t="s">
        <v>184</v>
      </c>
      <c r="E109" s="17" t="s">
        <v>185</v>
      </c>
      <c r="F109" s="17" t="s">
        <v>186</v>
      </c>
      <c r="G109" s="17" t="s">
        <v>27</v>
      </c>
      <c r="H109" s="20" t="s">
        <v>187</v>
      </c>
      <c r="I109" s="17">
        <v>2022</v>
      </c>
      <c r="J109" s="21">
        <v>44682</v>
      </c>
      <c r="K109" s="21"/>
      <c r="L109" s="21">
        <v>45046</v>
      </c>
      <c r="M109" s="17"/>
      <c r="N109" s="17"/>
      <c r="O109" s="22"/>
      <c r="P109" s="22">
        <v>71400</v>
      </c>
      <c r="Q109" s="23">
        <v>66136.89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14</v>
      </c>
      <c r="B110" s="18" t="s">
        <v>183</v>
      </c>
      <c r="C110" s="19">
        <v>9480880000115</v>
      </c>
      <c r="D110" s="18" t="s">
        <v>184</v>
      </c>
      <c r="E110" s="17" t="s">
        <v>185</v>
      </c>
      <c r="F110" s="17" t="s">
        <v>188</v>
      </c>
      <c r="G110" s="17" t="s">
        <v>27</v>
      </c>
      <c r="H110" s="20" t="s">
        <v>187</v>
      </c>
      <c r="I110" s="17">
        <v>2022</v>
      </c>
      <c r="J110" s="21">
        <v>44682</v>
      </c>
      <c r="K110" s="21" t="s">
        <v>31</v>
      </c>
      <c r="L110" s="21">
        <v>45046</v>
      </c>
      <c r="M110" s="17"/>
      <c r="N110" s="17" t="s">
        <v>31</v>
      </c>
      <c r="O110" s="22"/>
      <c r="P110" s="22">
        <v>17850</v>
      </c>
      <c r="Q110" s="23"/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14</v>
      </c>
      <c r="B111" s="18" t="s">
        <v>189</v>
      </c>
      <c r="C111" s="19">
        <v>9480880000115</v>
      </c>
      <c r="D111" s="18" t="s">
        <v>184</v>
      </c>
      <c r="E111" s="17" t="s">
        <v>185</v>
      </c>
      <c r="F111" s="17" t="s">
        <v>190</v>
      </c>
      <c r="G111" s="17" t="s">
        <v>27</v>
      </c>
      <c r="H111" s="20" t="s">
        <v>187</v>
      </c>
      <c r="I111" s="17">
        <v>2022</v>
      </c>
      <c r="J111" s="21">
        <v>44682</v>
      </c>
      <c r="K111" s="21"/>
      <c r="L111" s="21">
        <v>45046</v>
      </c>
      <c r="M111" s="17" t="s">
        <v>31</v>
      </c>
      <c r="N111" s="17"/>
      <c r="O111" s="22"/>
      <c r="P111" s="22">
        <f>P110</f>
        <v>17850</v>
      </c>
      <c r="Q111" s="23">
        <v>12400.28</v>
      </c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15</v>
      </c>
      <c r="B112" s="18" t="s">
        <v>189</v>
      </c>
      <c r="C112" s="19">
        <v>9480880000115</v>
      </c>
      <c r="D112" s="18" t="s">
        <v>191</v>
      </c>
      <c r="E112" s="17" t="s">
        <v>192</v>
      </c>
      <c r="F112" s="17" t="s">
        <v>193</v>
      </c>
      <c r="G112" s="17" t="s">
        <v>27</v>
      </c>
      <c r="H112" s="20" t="s">
        <v>194</v>
      </c>
      <c r="I112" s="17">
        <v>2023</v>
      </c>
      <c r="J112" s="21">
        <v>45061</v>
      </c>
      <c r="K112" s="21"/>
      <c r="L112" s="21">
        <v>45426</v>
      </c>
      <c r="M112" s="17"/>
      <c r="N112" s="17"/>
      <c r="O112" s="22">
        <f>P112/12</f>
        <v>6191.75</v>
      </c>
      <c r="P112" s="22">
        <v>74301</v>
      </c>
      <c r="Q112" s="23">
        <v>0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16</v>
      </c>
      <c r="B113" s="18" t="s">
        <v>195</v>
      </c>
      <c r="C113" s="19">
        <v>27595780000116</v>
      </c>
      <c r="D113" s="18" t="s">
        <v>196</v>
      </c>
      <c r="E113" s="17" t="s">
        <v>197</v>
      </c>
      <c r="F113" s="17" t="s">
        <v>198</v>
      </c>
      <c r="G113" s="17" t="s">
        <v>27</v>
      </c>
      <c r="H113" s="20" t="s">
        <v>28</v>
      </c>
      <c r="I113" s="17">
        <v>2021</v>
      </c>
      <c r="J113" s="21">
        <v>44272</v>
      </c>
      <c r="K113" s="21"/>
      <c r="L113" s="21">
        <v>45001</v>
      </c>
      <c r="M113" s="17"/>
      <c r="N113" s="17"/>
      <c r="O113" s="22">
        <v>4690</v>
      </c>
      <c r="P113" s="22">
        <v>56280</v>
      </c>
      <c r="Q113" s="23">
        <v>14270.44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16</v>
      </c>
      <c r="B114" s="18" t="s">
        <v>195</v>
      </c>
      <c r="C114" s="19">
        <v>27595780000116</v>
      </c>
      <c r="D114" s="18" t="s">
        <v>196</v>
      </c>
      <c r="E114" s="17" t="s">
        <v>197</v>
      </c>
      <c r="F114" s="17" t="s">
        <v>199</v>
      </c>
      <c r="G114" s="17" t="s">
        <v>27</v>
      </c>
      <c r="H114" s="20" t="s">
        <v>28</v>
      </c>
      <c r="I114" s="17">
        <v>2021</v>
      </c>
      <c r="J114" s="21">
        <v>44272</v>
      </c>
      <c r="K114" s="21"/>
      <c r="L114" s="21">
        <v>45001</v>
      </c>
      <c r="M114" s="17"/>
      <c r="N114" s="17"/>
      <c r="O114" s="22">
        <v>4690</v>
      </c>
      <c r="P114" s="22">
        <v>56280</v>
      </c>
      <c r="Q114" s="23">
        <v>23321.63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16</v>
      </c>
      <c r="B115" s="18" t="s">
        <v>195</v>
      </c>
      <c r="C115" s="19">
        <v>27595780000116</v>
      </c>
      <c r="D115" s="18" t="s">
        <v>196</v>
      </c>
      <c r="E115" s="17" t="s">
        <v>197</v>
      </c>
      <c r="F115" s="17" t="s">
        <v>200</v>
      </c>
      <c r="G115" s="17" t="s">
        <v>27</v>
      </c>
      <c r="H115" s="20" t="s">
        <v>28</v>
      </c>
      <c r="I115" s="17">
        <v>2021</v>
      </c>
      <c r="J115" s="21">
        <v>44272</v>
      </c>
      <c r="K115" s="21"/>
      <c r="L115" s="21">
        <v>45001</v>
      </c>
      <c r="M115" s="17" t="s">
        <v>33</v>
      </c>
      <c r="N115" s="17"/>
      <c r="O115" s="22">
        <v>2737.02</v>
      </c>
      <c r="P115" s="22">
        <f>O115*12</f>
        <v>32844.239999999998</v>
      </c>
      <c r="Q115" s="23">
        <v>7663.66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17</v>
      </c>
      <c r="B116" s="27" t="s">
        <v>201</v>
      </c>
      <c r="C116" s="19">
        <v>10921252000107</v>
      </c>
      <c r="D116" s="18" t="s">
        <v>202</v>
      </c>
      <c r="E116" s="17" t="s">
        <v>203</v>
      </c>
      <c r="F116" s="17" t="s">
        <v>204</v>
      </c>
      <c r="G116" s="17" t="s">
        <v>63</v>
      </c>
      <c r="H116" s="20" t="s">
        <v>205</v>
      </c>
      <c r="I116" s="17">
        <v>2022</v>
      </c>
      <c r="J116" s="21">
        <v>44719</v>
      </c>
      <c r="K116" s="21"/>
      <c r="L116" s="21">
        <v>45083</v>
      </c>
      <c r="M116" s="17"/>
      <c r="N116" s="17"/>
      <c r="O116" s="22"/>
      <c r="P116" s="22">
        <v>80999.97</v>
      </c>
      <c r="Q116" s="23">
        <v>7084.56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17</v>
      </c>
      <c r="B117" s="27" t="s">
        <v>201</v>
      </c>
      <c r="C117" s="19">
        <v>10921252000107</v>
      </c>
      <c r="D117" s="18" t="s">
        <v>202</v>
      </c>
      <c r="E117" s="17" t="s">
        <v>203</v>
      </c>
      <c r="F117" s="17" t="s">
        <v>206</v>
      </c>
      <c r="G117" s="17" t="s">
        <v>63</v>
      </c>
      <c r="H117" s="20" t="s">
        <v>205</v>
      </c>
      <c r="I117" s="17">
        <v>2022</v>
      </c>
      <c r="J117" s="21">
        <v>44719</v>
      </c>
      <c r="K117" s="21"/>
      <c r="L117" s="21">
        <v>45083</v>
      </c>
      <c r="M117" s="17"/>
      <c r="N117" s="17"/>
      <c r="O117" s="22"/>
      <c r="P117" s="22">
        <v>80999.97</v>
      </c>
      <c r="Q117" s="23" t="s">
        <v>34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ht="27.6" x14ac:dyDescent="0.3">
      <c r="A118" s="17">
        <v>17</v>
      </c>
      <c r="B118" s="18" t="s">
        <v>201</v>
      </c>
      <c r="C118" s="19">
        <v>10921252000107</v>
      </c>
      <c r="D118" s="18" t="s">
        <v>207</v>
      </c>
      <c r="E118" s="17" t="s">
        <v>203</v>
      </c>
      <c r="F118" s="17" t="s">
        <v>208</v>
      </c>
      <c r="G118" s="17" t="s">
        <v>63</v>
      </c>
      <c r="H118" s="20" t="s">
        <v>205</v>
      </c>
      <c r="I118" s="17">
        <v>2022</v>
      </c>
      <c r="J118" s="21">
        <v>44719</v>
      </c>
      <c r="K118" s="21"/>
      <c r="L118" s="21">
        <v>45083</v>
      </c>
      <c r="M118" s="17"/>
      <c r="N118" s="17"/>
      <c r="O118" s="22"/>
      <c r="P118" s="22">
        <v>80999.97</v>
      </c>
      <c r="Q118" s="23">
        <v>6984.87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5"/>
      <c r="AH118" s="25"/>
      <c r="AI118" s="25"/>
      <c r="AJ118" s="25"/>
      <c r="AK118" s="25"/>
      <c r="AL118" s="25"/>
    </row>
    <row r="119" spans="1:38" s="25" customFormat="1" ht="27.6" x14ac:dyDescent="0.3">
      <c r="A119" s="17">
        <v>18</v>
      </c>
      <c r="B119" s="18" t="s">
        <v>201</v>
      </c>
      <c r="C119" s="19">
        <v>10921252000107</v>
      </c>
      <c r="D119" s="18" t="s">
        <v>207</v>
      </c>
      <c r="E119" s="17" t="s">
        <v>209</v>
      </c>
      <c r="F119" s="17" t="s">
        <v>210</v>
      </c>
      <c r="G119" s="17" t="s">
        <v>63</v>
      </c>
      <c r="H119" s="20" t="s">
        <v>72</v>
      </c>
      <c r="I119" s="17">
        <v>2023</v>
      </c>
      <c r="J119" s="21">
        <v>45085</v>
      </c>
      <c r="K119" s="21"/>
      <c r="L119" s="21">
        <v>45450</v>
      </c>
      <c r="M119" s="17"/>
      <c r="N119" s="17"/>
      <c r="O119" s="22">
        <f>P119/12</f>
        <v>2500</v>
      </c>
      <c r="P119" s="22">
        <v>30000</v>
      </c>
      <c r="Q119" s="23">
        <v>4226.2700000000004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41.4" x14ac:dyDescent="0.3">
      <c r="A120" s="17">
        <v>19</v>
      </c>
      <c r="B120" s="18" t="s">
        <v>211</v>
      </c>
      <c r="C120" s="19">
        <v>10798130000175</v>
      </c>
      <c r="D120" s="18" t="s">
        <v>212</v>
      </c>
      <c r="E120" s="17" t="s">
        <v>213</v>
      </c>
      <c r="F120" s="17" t="s">
        <v>214</v>
      </c>
      <c r="G120" s="17" t="s">
        <v>63</v>
      </c>
      <c r="H120" s="20" t="s">
        <v>215</v>
      </c>
      <c r="I120" s="17">
        <v>2021</v>
      </c>
      <c r="J120" s="21">
        <v>44552</v>
      </c>
      <c r="K120" s="21"/>
      <c r="L120" s="21">
        <v>44916</v>
      </c>
      <c r="M120" s="17"/>
      <c r="N120" s="17"/>
      <c r="O120" s="22"/>
      <c r="P120" s="22">
        <v>750</v>
      </c>
      <c r="Q120" s="23">
        <v>750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41.4" x14ac:dyDescent="0.3">
      <c r="A121" s="17">
        <v>19</v>
      </c>
      <c r="B121" s="18" t="s">
        <v>211</v>
      </c>
      <c r="C121" s="19">
        <v>10798130000175</v>
      </c>
      <c r="D121" s="18" t="s">
        <v>212</v>
      </c>
      <c r="E121" s="17" t="s">
        <v>213</v>
      </c>
      <c r="F121" s="17" t="s">
        <v>216</v>
      </c>
      <c r="G121" s="17" t="s">
        <v>63</v>
      </c>
      <c r="H121" s="20" t="s">
        <v>215</v>
      </c>
      <c r="I121" s="17">
        <v>2021</v>
      </c>
      <c r="J121" s="21">
        <v>44552</v>
      </c>
      <c r="K121" s="17" t="s">
        <v>31</v>
      </c>
      <c r="L121" s="21">
        <v>45037</v>
      </c>
      <c r="M121" s="17"/>
      <c r="N121" s="17"/>
      <c r="O121" s="22"/>
      <c r="P121" s="22">
        <v>0</v>
      </c>
      <c r="Q121" s="23">
        <v>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s="25" customFormat="1" ht="27.6" x14ac:dyDescent="0.3">
      <c r="A122" s="17">
        <v>20</v>
      </c>
      <c r="B122" s="18" t="s">
        <v>217</v>
      </c>
      <c r="C122" s="19">
        <v>33965309000175</v>
      </c>
      <c r="D122" s="18" t="s">
        <v>218</v>
      </c>
      <c r="E122" s="17" t="s">
        <v>219</v>
      </c>
      <c r="F122" s="17" t="s">
        <v>220</v>
      </c>
      <c r="G122" s="17" t="s">
        <v>50</v>
      </c>
      <c r="H122" s="20" t="s">
        <v>194</v>
      </c>
      <c r="I122" s="17">
        <v>2022</v>
      </c>
      <c r="J122" s="21">
        <v>44657</v>
      </c>
      <c r="K122" s="21"/>
      <c r="L122" s="21">
        <v>45021</v>
      </c>
      <c r="M122" s="17"/>
      <c r="N122" s="17"/>
      <c r="O122" s="22">
        <v>284</v>
      </c>
      <c r="P122" s="22">
        <v>3408</v>
      </c>
      <c r="Q122" s="23">
        <v>706.45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27.6" x14ac:dyDescent="0.3">
      <c r="A123" s="17">
        <v>20</v>
      </c>
      <c r="B123" s="18" t="s">
        <v>217</v>
      </c>
      <c r="C123" s="19">
        <v>33965309000175</v>
      </c>
      <c r="D123" s="18" t="s">
        <v>218</v>
      </c>
      <c r="E123" s="17" t="s">
        <v>219</v>
      </c>
      <c r="F123" s="17" t="s">
        <v>221</v>
      </c>
      <c r="G123" s="17" t="s">
        <v>50</v>
      </c>
      <c r="H123" s="20" t="s">
        <v>194</v>
      </c>
      <c r="I123" s="17">
        <v>2022</v>
      </c>
      <c r="J123" s="21">
        <v>44657</v>
      </c>
      <c r="K123" s="21"/>
      <c r="L123" s="21">
        <v>45021</v>
      </c>
      <c r="M123" s="17" t="s">
        <v>31</v>
      </c>
      <c r="N123" s="17"/>
      <c r="O123" s="22">
        <v>284</v>
      </c>
      <c r="P123" s="22">
        <v>3408</v>
      </c>
      <c r="Q123" s="23">
        <v>578.65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27.6" x14ac:dyDescent="0.3">
      <c r="A124" s="17">
        <v>21</v>
      </c>
      <c r="B124" s="18" t="s">
        <v>217</v>
      </c>
      <c r="C124" s="19">
        <v>33965309000175</v>
      </c>
      <c r="D124" s="18" t="s">
        <v>218</v>
      </c>
      <c r="E124" s="17" t="s">
        <v>219</v>
      </c>
      <c r="F124" s="17" t="s">
        <v>222</v>
      </c>
      <c r="G124" s="17" t="s">
        <v>50</v>
      </c>
      <c r="H124" s="20" t="s">
        <v>28</v>
      </c>
      <c r="I124" s="17">
        <v>2023</v>
      </c>
      <c r="J124" s="21">
        <v>45064</v>
      </c>
      <c r="K124" s="21"/>
      <c r="L124" s="21">
        <v>45429</v>
      </c>
      <c r="M124" s="17"/>
      <c r="N124" s="17"/>
      <c r="O124" s="22">
        <f>P124/12</f>
        <v>304</v>
      </c>
      <c r="P124" s="22">
        <v>3648</v>
      </c>
      <c r="Q124" s="23">
        <v>548.9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22</v>
      </c>
      <c r="B125" s="18" t="s">
        <v>223</v>
      </c>
      <c r="C125" s="20" t="s">
        <v>224</v>
      </c>
      <c r="D125" s="18" t="s">
        <v>225</v>
      </c>
      <c r="E125" s="17" t="s">
        <v>226</v>
      </c>
      <c r="F125" s="17" t="s">
        <v>227</v>
      </c>
      <c r="G125" s="17" t="s">
        <v>27</v>
      </c>
      <c r="H125" s="20" t="s">
        <v>228</v>
      </c>
      <c r="I125" s="17">
        <v>2022</v>
      </c>
      <c r="J125" s="21">
        <v>44631</v>
      </c>
      <c r="K125" s="21"/>
      <c r="L125" s="21">
        <v>44995</v>
      </c>
      <c r="M125" s="17"/>
      <c r="N125" s="17"/>
      <c r="O125" s="22">
        <v>28089.96</v>
      </c>
      <c r="P125" s="22">
        <v>337079.52</v>
      </c>
      <c r="Q125" s="23">
        <v>191556.07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22</v>
      </c>
      <c r="B126" s="18" t="s">
        <v>223</v>
      </c>
      <c r="C126" s="20" t="s">
        <v>224</v>
      </c>
      <c r="D126" s="18" t="s">
        <v>225</v>
      </c>
      <c r="E126" s="17" t="s">
        <v>226</v>
      </c>
      <c r="F126" s="17" t="s">
        <v>229</v>
      </c>
      <c r="G126" s="17" t="s">
        <v>27</v>
      </c>
      <c r="H126" s="20" t="s">
        <v>228</v>
      </c>
      <c r="I126" s="17">
        <v>2022</v>
      </c>
      <c r="J126" s="21">
        <v>44631</v>
      </c>
      <c r="K126" s="21"/>
      <c r="L126" s="21">
        <v>44995</v>
      </c>
      <c r="M126" s="17" t="s">
        <v>31</v>
      </c>
      <c r="N126" s="17"/>
      <c r="O126" s="22">
        <f>4514.12*6</f>
        <v>27084.720000000001</v>
      </c>
      <c r="P126" s="22">
        <f>O126*12</f>
        <v>325016.64</v>
      </c>
      <c r="Q126" s="23">
        <v>191556.07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22</v>
      </c>
      <c r="B127" s="18" t="s">
        <v>223</v>
      </c>
      <c r="C127" s="20" t="s">
        <v>224</v>
      </c>
      <c r="D127" s="18" t="s">
        <v>225</v>
      </c>
      <c r="E127" s="17" t="s">
        <v>226</v>
      </c>
      <c r="F127" s="17" t="s">
        <v>229</v>
      </c>
      <c r="G127" s="17" t="s">
        <v>27</v>
      </c>
      <c r="H127" s="20" t="s">
        <v>228</v>
      </c>
      <c r="I127" s="17">
        <v>2022</v>
      </c>
      <c r="J127" s="21">
        <v>44631</v>
      </c>
      <c r="K127" s="21"/>
      <c r="L127" s="21">
        <v>44995</v>
      </c>
      <c r="M127" s="17" t="s">
        <v>33</v>
      </c>
      <c r="N127" s="17"/>
      <c r="O127" s="22">
        <f>5008.66*6</f>
        <v>30051.96</v>
      </c>
      <c r="P127" s="22">
        <f>O127*12</f>
        <v>360623.52</v>
      </c>
      <c r="Q127" s="23">
        <v>191556.07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230</v>
      </c>
      <c r="G128" s="17" t="s">
        <v>27</v>
      </c>
      <c r="H128" s="20" t="s">
        <v>228</v>
      </c>
      <c r="I128" s="17">
        <v>2022</v>
      </c>
      <c r="J128" s="21">
        <v>44631</v>
      </c>
      <c r="K128" s="17" t="s">
        <v>31</v>
      </c>
      <c r="L128" s="21">
        <v>45361</v>
      </c>
      <c r="M128" s="17" t="s">
        <v>37</v>
      </c>
      <c r="N128" s="17"/>
      <c r="O128" s="22">
        <f>5008.66*6</f>
        <v>30051.96</v>
      </c>
      <c r="P128" s="22">
        <f>O128*12</f>
        <v>360623.52</v>
      </c>
      <c r="Q128" s="23">
        <v>141363.07999999999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231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45361</v>
      </c>
      <c r="M129" s="17" t="s">
        <v>41</v>
      </c>
      <c r="N129" s="17"/>
      <c r="O129" s="22">
        <f>31926.42</f>
        <v>31926.42</v>
      </c>
      <c r="P129" s="22">
        <f>O129*12</f>
        <v>383117.04</v>
      </c>
      <c r="Q129" s="23">
        <v>0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55.2" x14ac:dyDescent="0.3">
      <c r="A130" s="17">
        <v>23</v>
      </c>
      <c r="B130" s="18" t="s">
        <v>232</v>
      </c>
      <c r="C130" s="19">
        <v>15647579000156</v>
      </c>
      <c r="D130" s="18" t="s">
        <v>233</v>
      </c>
      <c r="E130" s="17">
        <v>52017</v>
      </c>
      <c r="F130" s="17" t="s">
        <v>234</v>
      </c>
      <c r="G130" s="17" t="s">
        <v>235</v>
      </c>
      <c r="H130" s="20" t="s">
        <v>228</v>
      </c>
      <c r="I130" s="17">
        <v>2017</v>
      </c>
      <c r="J130" s="21">
        <v>42871</v>
      </c>
      <c r="K130" s="21"/>
      <c r="L130" s="21">
        <v>43465</v>
      </c>
      <c r="M130" s="17"/>
      <c r="N130" s="17"/>
      <c r="O130" s="22">
        <v>453602</v>
      </c>
      <c r="P130" s="22">
        <v>3175214.02</v>
      </c>
      <c r="Q130" s="23">
        <v>1418148.28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55.2" x14ac:dyDescent="0.3">
      <c r="A131" s="17">
        <v>23</v>
      </c>
      <c r="B131" s="18" t="s">
        <v>232</v>
      </c>
      <c r="C131" s="19">
        <v>15647579000156</v>
      </c>
      <c r="D131" s="18" t="s">
        <v>233</v>
      </c>
      <c r="E131" s="17">
        <v>52017</v>
      </c>
      <c r="F131" s="17" t="s">
        <v>236</v>
      </c>
      <c r="G131" s="17" t="s">
        <v>235</v>
      </c>
      <c r="H131" s="20" t="s">
        <v>228</v>
      </c>
      <c r="I131" s="17">
        <v>2017</v>
      </c>
      <c r="J131" s="21">
        <v>42871</v>
      </c>
      <c r="K131" s="21"/>
      <c r="L131" s="21">
        <v>43465</v>
      </c>
      <c r="M131" s="17"/>
      <c r="N131" s="17" t="s">
        <v>31</v>
      </c>
      <c r="O131" s="22">
        <v>453602</v>
      </c>
      <c r="P131" s="22">
        <v>3175214.02</v>
      </c>
      <c r="Q131" s="23" t="s">
        <v>34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55.2" x14ac:dyDescent="0.3">
      <c r="A132" s="17">
        <v>23</v>
      </c>
      <c r="B132" s="18" t="s">
        <v>232</v>
      </c>
      <c r="C132" s="19">
        <v>15647579000156</v>
      </c>
      <c r="D132" s="18" t="s">
        <v>233</v>
      </c>
      <c r="E132" s="17">
        <v>52017</v>
      </c>
      <c r="F132" s="17" t="s">
        <v>237</v>
      </c>
      <c r="G132" s="17" t="s">
        <v>235</v>
      </c>
      <c r="H132" s="20" t="s">
        <v>228</v>
      </c>
      <c r="I132" s="17">
        <v>2017</v>
      </c>
      <c r="J132" s="21">
        <v>43466</v>
      </c>
      <c r="K132" s="21" t="s">
        <v>33</v>
      </c>
      <c r="L132" s="21">
        <v>43555</v>
      </c>
      <c r="M132" s="17"/>
      <c r="N132" s="17" t="s">
        <v>33</v>
      </c>
      <c r="O132" s="22">
        <v>949801.28</v>
      </c>
      <c r="P132" s="22">
        <v>2849403.84</v>
      </c>
      <c r="Q132" s="23">
        <v>991755.56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238</v>
      </c>
      <c r="G133" s="17" t="s">
        <v>235</v>
      </c>
      <c r="H133" s="20" t="s">
        <v>228</v>
      </c>
      <c r="I133" s="17">
        <v>2017</v>
      </c>
      <c r="J133" s="21">
        <v>43556</v>
      </c>
      <c r="K133" s="21" t="s">
        <v>37</v>
      </c>
      <c r="L133" s="21" t="s">
        <v>239</v>
      </c>
      <c r="M133" s="17"/>
      <c r="N133" s="17" t="s">
        <v>37</v>
      </c>
      <c r="O133" s="22">
        <v>643416.06000000006</v>
      </c>
      <c r="P133" s="22">
        <v>3217080.33</v>
      </c>
      <c r="Q133" s="23">
        <v>367676.51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240</v>
      </c>
      <c r="G134" s="17" t="s">
        <v>235</v>
      </c>
      <c r="H134" s="20" t="s">
        <v>228</v>
      </c>
      <c r="I134" s="17">
        <v>2017</v>
      </c>
      <c r="J134" s="21">
        <v>43739</v>
      </c>
      <c r="K134" s="21" t="s">
        <v>41</v>
      </c>
      <c r="L134" s="21">
        <v>43830</v>
      </c>
      <c r="M134" s="17"/>
      <c r="N134" s="17" t="s">
        <v>41</v>
      </c>
      <c r="O134" s="22">
        <v>2344089.06</v>
      </c>
      <c r="P134" s="22">
        <v>4708178.13</v>
      </c>
      <c r="Q134" s="23">
        <v>540000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241</v>
      </c>
      <c r="G135" s="17" t="s">
        <v>235</v>
      </c>
      <c r="H135" s="20" t="s">
        <v>228</v>
      </c>
      <c r="I135" s="17">
        <v>2017</v>
      </c>
      <c r="J135" s="21">
        <v>43831</v>
      </c>
      <c r="K135" s="21" t="s">
        <v>43</v>
      </c>
      <c r="L135" s="21">
        <v>44377</v>
      </c>
      <c r="M135" s="17"/>
      <c r="N135" s="17" t="s">
        <v>43</v>
      </c>
      <c r="O135" s="22">
        <v>924539</v>
      </c>
      <c r="P135" s="22">
        <v>5547234</v>
      </c>
      <c r="Q135" s="23">
        <v>839055.87</v>
      </c>
      <c r="R135" s="17" t="s">
        <v>73</v>
      </c>
      <c r="S135" s="24"/>
      <c r="T135" s="24"/>
      <c r="U135" s="28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242</v>
      </c>
      <c r="G136" s="17" t="s">
        <v>235</v>
      </c>
      <c r="H136" s="20" t="s">
        <v>228</v>
      </c>
      <c r="I136" s="17">
        <v>2017</v>
      </c>
      <c r="J136" s="21">
        <v>44743</v>
      </c>
      <c r="K136" s="21" t="s">
        <v>114</v>
      </c>
      <c r="L136" s="21">
        <v>44696</v>
      </c>
      <c r="M136" s="17"/>
      <c r="N136" s="17" t="s">
        <v>114</v>
      </c>
      <c r="O136" s="22">
        <v>994771.94</v>
      </c>
      <c r="P136" s="22">
        <v>9947719.4399999995</v>
      </c>
      <c r="Q136" s="23">
        <v>2700000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243</v>
      </c>
      <c r="G137" s="17" t="s">
        <v>235</v>
      </c>
      <c r="H137" s="20" t="s">
        <v>228</v>
      </c>
      <c r="I137" s="17">
        <v>2017</v>
      </c>
      <c r="J137" s="21">
        <v>44743</v>
      </c>
      <c r="K137" s="21" t="s">
        <v>114</v>
      </c>
      <c r="L137" s="21">
        <v>44696</v>
      </c>
      <c r="M137" s="17"/>
      <c r="N137" s="17"/>
      <c r="O137" s="22">
        <v>850242.72</v>
      </c>
      <c r="P137" s="22">
        <v>1700485.44</v>
      </c>
      <c r="Q137" s="23">
        <v>556659.43999999994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29" t="s">
        <v>244</v>
      </c>
      <c r="C138" s="19">
        <v>26749087000198</v>
      </c>
      <c r="D138" s="18" t="s">
        <v>245</v>
      </c>
      <c r="E138" s="17" t="s">
        <v>246</v>
      </c>
      <c r="F138" s="17" t="s">
        <v>247</v>
      </c>
      <c r="G138" s="17" t="s">
        <v>50</v>
      </c>
      <c r="H138" s="20" t="s">
        <v>215</v>
      </c>
      <c r="I138" s="17">
        <v>2022</v>
      </c>
      <c r="J138" s="21">
        <v>44714</v>
      </c>
      <c r="K138" s="21"/>
      <c r="L138" s="21">
        <v>45261</v>
      </c>
      <c r="M138" s="17"/>
      <c r="N138" s="17"/>
      <c r="O138" s="22"/>
      <c r="P138" s="22">
        <v>6616806.4400000004</v>
      </c>
      <c r="Q138" s="23">
        <v>3308403.21</v>
      </c>
      <c r="R138" s="17" t="s">
        <v>29</v>
      </c>
      <c r="S138" s="30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29" t="s">
        <v>244</v>
      </c>
      <c r="C139" s="19">
        <v>26749087000198</v>
      </c>
      <c r="D139" s="18" t="s">
        <v>245</v>
      </c>
      <c r="E139" s="17" t="s">
        <v>246</v>
      </c>
      <c r="F139" s="17" t="s">
        <v>248</v>
      </c>
      <c r="G139" s="17" t="s">
        <v>50</v>
      </c>
      <c r="H139" s="20" t="s">
        <v>215</v>
      </c>
      <c r="I139" s="17">
        <v>2022</v>
      </c>
      <c r="J139" s="21">
        <v>44714</v>
      </c>
      <c r="K139" s="21"/>
      <c r="L139" s="21">
        <v>45261</v>
      </c>
      <c r="M139" s="17"/>
      <c r="N139" s="17"/>
      <c r="O139" s="22"/>
      <c r="P139" s="22">
        <v>6616806.4400000004</v>
      </c>
      <c r="Q139" s="23">
        <v>551400.53</v>
      </c>
      <c r="R139" s="17" t="s">
        <v>29</v>
      </c>
      <c r="S139" s="31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27.6" x14ac:dyDescent="0.3">
      <c r="A140" s="17">
        <v>24</v>
      </c>
      <c r="B140" s="32" t="s">
        <v>249</v>
      </c>
      <c r="C140" s="33">
        <v>530052000170</v>
      </c>
      <c r="D140" s="27" t="s">
        <v>250</v>
      </c>
      <c r="E140" s="17" t="s">
        <v>251</v>
      </c>
      <c r="F140" s="17" t="s">
        <v>252</v>
      </c>
      <c r="G140" s="17" t="s">
        <v>27</v>
      </c>
      <c r="H140" s="20" t="s">
        <v>130</v>
      </c>
      <c r="I140" s="17">
        <v>2022</v>
      </c>
      <c r="J140" s="21">
        <v>44697</v>
      </c>
      <c r="K140" s="21"/>
      <c r="L140" s="21">
        <v>45611</v>
      </c>
      <c r="M140" s="17"/>
      <c r="N140" s="17"/>
      <c r="O140" s="22">
        <v>6738</v>
      </c>
      <c r="P140" s="22">
        <v>202140</v>
      </c>
      <c r="Q140" s="23">
        <v>15160.5</v>
      </c>
      <c r="R140" s="17" t="s">
        <v>29</v>
      </c>
      <c r="S140" s="3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24</v>
      </c>
      <c r="B141" s="32" t="s">
        <v>249</v>
      </c>
      <c r="C141" s="33">
        <v>530052000170</v>
      </c>
      <c r="D141" s="27" t="s">
        <v>250</v>
      </c>
      <c r="E141" s="17" t="s">
        <v>251</v>
      </c>
      <c r="F141" s="17" t="s">
        <v>253</v>
      </c>
      <c r="G141" s="17" t="s">
        <v>27</v>
      </c>
      <c r="H141" s="20" t="s">
        <v>130</v>
      </c>
      <c r="I141" s="17">
        <v>2022</v>
      </c>
      <c r="J141" s="21">
        <v>44697</v>
      </c>
      <c r="K141" s="21"/>
      <c r="L141" s="21">
        <v>45611</v>
      </c>
      <c r="M141" s="17" t="s">
        <v>31</v>
      </c>
      <c r="N141" s="17"/>
      <c r="O141" s="22">
        <v>6738</v>
      </c>
      <c r="P141" s="22">
        <v>202140</v>
      </c>
      <c r="Q141" s="23">
        <v>52051.05</v>
      </c>
      <c r="R141" s="17" t="s">
        <v>29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25</v>
      </c>
      <c r="B142" s="32" t="s">
        <v>254</v>
      </c>
      <c r="C142" s="19">
        <v>27753399000138</v>
      </c>
      <c r="D142" s="18" t="s">
        <v>255</v>
      </c>
      <c r="E142" s="17" t="s">
        <v>256</v>
      </c>
      <c r="F142" s="17" t="s">
        <v>257</v>
      </c>
      <c r="G142" s="17" t="s">
        <v>27</v>
      </c>
      <c r="H142" s="20" t="s">
        <v>51</v>
      </c>
      <c r="I142" s="17">
        <v>2022</v>
      </c>
      <c r="J142" s="21">
        <v>44713</v>
      </c>
      <c r="K142" s="21"/>
      <c r="L142" s="21">
        <v>45077</v>
      </c>
      <c r="M142" s="17"/>
      <c r="N142" s="17"/>
      <c r="O142" s="22">
        <v>4887.45</v>
      </c>
      <c r="P142" s="22">
        <v>58649.47</v>
      </c>
      <c r="Q142" s="23">
        <v>26610.35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25</v>
      </c>
      <c r="B143" s="32" t="s">
        <v>254</v>
      </c>
      <c r="C143" s="19">
        <v>27753399000138</v>
      </c>
      <c r="D143" s="18" t="s">
        <v>255</v>
      </c>
      <c r="E143" s="17" t="s">
        <v>256</v>
      </c>
      <c r="F143" s="17" t="s">
        <v>258</v>
      </c>
      <c r="G143" s="17" t="s">
        <v>27</v>
      </c>
      <c r="H143" s="20" t="s">
        <v>51</v>
      </c>
      <c r="I143" s="17">
        <v>2022</v>
      </c>
      <c r="J143" s="21">
        <v>44713</v>
      </c>
      <c r="K143" s="21"/>
      <c r="L143" s="21">
        <v>45077</v>
      </c>
      <c r="M143" s="17" t="s">
        <v>31</v>
      </c>
      <c r="N143" s="17"/>
      <c r="O143" s="22">
        <v>5322.07</v>
      </c>
      <c r="P143" s="22">
        <f>O143*12</f>
        <v>63864.84</v>
      </c>
      <c r="Q143" s="23">
        <v>26610.35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25</v>
      </c>
      <c r="B144" s="32" t="s">
        <v>254</v>
      </c>
      <c r="C144" s="19">
        <v>27753399000138</v>
      </c>
      <c r="D144" s="18" t="s">
        <v>255</v>
      </c>
      <c r="E144" s="17" t="s">
        <v>256</v>
      </c>
      <c r="F144" s="17" t="s">
        <v>259</v>
      </c>
      <c r="G144" s="17" t="s">
        <v>27</v>
      </c>
      <c r="H144" s="20" t="s">
        <v>51</v>
      </c>
      <c r="I144" s="17">
        <v>2022</v>
      </c>
      <c r="J144" s="21">
        <v>44713</v>
      </c>
      <c r="K144" s="21"/>
      <c r="L144" s="21">
        <v>45077</v>
      </c>
      <c r="M144" s="17" t="s">
        <v>33</v>
      </c>
      <c r="N144" s="17"/>
      <c r="O144" s="22">
        <v>5322.07</v>
      </c>
      <c r="P144" s="22">
        <f>O144*12</f>
        <v>63864.84</v>
      </c>
      <c r="Q144" s="23">
        <v>39931.57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260</v>
      </c>
      <c r="G145" s="17" t="s">
        <v>27</v>
      </c>
      <c r="H145" s="20" t="s">
        <v>51</v>
      </c>
      <c r="I145" s="17">
        <v>2022</v>
      </c>
      <c r="J145" s="21">
        <v>44713</v>
      </c>
      <c r="K145" s="21" t="s">
        <v>31</v>
      </c>
      <c r="L145" s="21">
        <v>45443</v>
      </c>
      <c r="M145" s="17"/>
      <c r="N145" s="17" t="s">
        <v>31</v>
      </c>
      <c r="O145" s="22">
        <v>5704.51</v>
      </c>
      <c r="P145" s="22">
        <f>O145*12</f>
        <v>68454.12</v>
      </c>
      <c r="Q145" s="23">
        <v>0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26</v>
      </c>
      <c r="B146" s="27" t="s">
        <v>261</v>
      </c>
      <c r="C146" s="19">
        <v>109461647000195</v>
      </c>
      <c r="D146" s="18" t="s">
        <v>262</v>
      </c>
      <c r="E146" s="17" t="s">
        <v>263</v>
      </c>
      <c r="F146" s="17" t="s">
        <v>264</v>
      </c>
      <c r="G146" s="17" t="s">
        <v>27</v>
      </c>
      <c r="H146" s="20" t="s">
        <v>265</v>
      </c>
      <c r="I146" s="17">
        <v>2022</v>
      </c>
      <c r="J146" s="21">
        <v>44743</v>
      </c>
      <c r="K146" s="21"/>
      <c r="L146" s="21">
        <v>45107</v>
      </c>
      <c r="M146" s="17"/>
      <c r="N146" s="17"/>
      <c r="O146" s="22"/>
      <c r="P146" s="22">
        <v>627.32000000000005</v>
      </c>
      <c r="Q146" s="23" t="s">
        <v>34</v>
      </c>
      <c r="R146" s="17" t="s">
        <v>73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26</v>
      </c>
      <c r="B147" s="27" t="s">
        <v>261</v>
      </c>
      <c r="C147" s="19">
        <v>109461647000195</v>
      </c>
      <c r="D147" s="18" t="s">
        <v>262</v>
      </c>
      <c r="E147" s="17" t="s">
        <v>263</v>
      </c>
      <c r="F147" s="17" t="s">
        <v>266</v>
      </c>
      <c r="G147" s="17" t="s">
        <v>27</v>
      </c>
      <c r="H147" s="20" t="s">
        <v>265</v>
      </c>
      <c r="I147" s="17">
        <v>2022</v>
      </c>
      <c r="J147" s="21">
        <v>44743</v>
      </c>
      <c r="K147" s="21"/>
      <c r="L147" s="21">
        <v>45107</v>
      </c>
      <c r="M147" s="17"/>
      <c r="N147" s="17"/>
      <c r="O147" s="22"/>
      <c r="P147" s="22">
        <v>627.32000000000005</v>
      </c>
      <c r="Q147" s="23">
        <v>112.92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27</v>
      </c>
      <c r="B148" s="35" t="s">
        <v>267</v>
      </c>
      <c r="C148" s="36">
        <v>7730838000180</v>
      </c>
      <c r="D148" s="18" t="s">
        <v>268</v>
      </c>
      <c r="E148" s="17" t="s">
        <v>269</v>
      </c>
      <c r="F148" s="17" t="s">
        <v>270</v>
      </c>
      <c r="G148" s="17" t="s">
        <v>50</v>
      </c>
      <c r="H148" s="20" t="s">
        <v>271</v>
      </c>
      <c r="I148" s="17">
        <v>2022</v>
      </c>
      <c r="J148" s="21">
        <v>44783</v>
      </c>
      <c r="K148" s="21"/>
      <c r="L148" s="21">
        <v>45147</v>
      </c>
      <c r="M148" s="17"/>
      <c r="N148" s="17"/>
      <c r="O148" s="22"/>
      <c r="P148" s="22">
        <v>2400</v>
      </c>
      <c r="Q148" s="23">
        <v>600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27</v>
      </c>
      <c r="B149" s="35" t="s">
        <v>267</v>
      </c>
      <c r="C149" s="36">
        <v>7730838000180</v>
      </c>
      <c r="D149" s="18" t="s">
        <v>268</v>
      </c>
      <c r="E149" s="17" t="s">
        <v>269</v>
      </c>
      <c r="F149" s="17" t="s">
        <v>272</v>
      </c>
      <c r="G149" s="17" t="s">
        <v>50</v>
      </c>
      <c r="H149" s="20" t="s">
        <v>271</v>
      </c>
      <c r="I149" s="17">
        <v>2022</v>
      </c>
      <c r="J149" s="21">
        <v>44783</v>
      </c>
      <c r="K149" s="21"/>
      <c r="L149" s="21">
        <v>45147</v>
      </c>
      <c r="M149" s="17"/>
      <c r="N149" s="17"/>
      <c r="O149" s="22"/>
      <c r="P149" s="22">
        <v>2400</v>
      </c>
      <c r="Q149" s="23">
        <v>1200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ht="27.6" x14ac:dyDescent="0.3">
      <c r="A150" s="17">
        <v>28</v>
      </c>
      <c r="B150" s="35" t="s">
        <v>223</v>
      </c>
      <c r="C150" s="36">
        <v>5465222000101</v>
      </c>
      <c r="D150" s="18" t="s">
        <v>273</v>
      </c>
      <c r="E150" s="17" t="s">
        <v>274</v>
      </c>
      <c r="F150" s="17" t="s">
        <v>275</v>
      </c>
      <c r="G150" s="17" t="s">
        <v>27</v>
      </c>
      <c r="H150" s="20" t="s">
        <v>276</v>
      </c>
      <c r="I150" s="17">
        <v>2022</v>
      </c>
      <c r="J150" s="21">
        <v>44866</v>
      </c>
      <c r="K150" s="21"/>
      <c r="L150" s="21">
        <v>45230</v>
      </c>
      <c r="M150" s="17"/>
      <c r="N150" s="17"/>
      <c r="O150" s="22"/>
      <c r="P150" s="22">
        <v>7887.03</v>
      </c>
      <c r="Q150" s="23" t="s">
        <v>34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5"/>
      <c r="AH150" s="25"/>
      <c r="AI150" s="25"/>
      <c r="AJ150" s="25"/>
      <c r="AK150" s="25"/>
      <c r="AL150" s="25"/>
    </row>
    <row r="151" spans="1:38" ht="27.6" x14ac:dyDescent="0.3">
      <c r="A151" s="17">
        <v>28</v>
      </c>
      <c r="B151" s="35" t="s">
        <v>223</v>
      </c>
      <c r="C151" s="36">
        <v>5465222000101</v>
      </c>
      <c r="D151" s="18" t="s">
        <v>273</v>
      </c>
      <c r="E151" s="17" t="s">
        <v>274</v>
      </c>
      <c r="F151" s="17" t="s">
        <v>277</v>
      </c>
      <c r="G151" s="17" t="s">
        <v>27</v>
      </c>
      <c r="H151" s="20" t="s">
        <v>276</v>
      </c>
      <c r="I151" s="17">
        <v>2022</v>
      </c>
      <c r="J151" s="21">
        <v>44866</v>
      </c>
      <c r="K151" s="21"/>
      <c r="L151" s="21">
        <v>45230</v>
      </c>
      <c r="M151" s="17" t="s">
        <v>33</v>
      </c>
      <c r="N151" s="17"/>
      <c r="O151" s="22">
        <v>8453.49</v>
      </c>
      <c r="P151" s="22">
        <f>O151*12</f>
        <v>101441.88</v>
      </c>
      <c r="Q151" s="23">
        <v>39449.620000000003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5"/>
      <c r="AH151" s="25"/>
      <c r="AI151" s="25"/>
      <c r="AJ151" s="25"/>
      <c r="AK151" s="25"/>
      <c r="AL151" s="25"/>
    </row>
    <row r="152" spans="1:38" ht="27.6" x14ac:dyDescent="0.3">
      <c r="A152" s="17">
        <v>29</v>
      </c>
      <c r="B152" s="35" t="s">
        <v>278</v>
      </c>
      <c r="C152" s="36">
        <v>40495477000100</v>
      </c>
      <c r="D152" s="18" t="s">
        <v>279</v>
      </c>
      <c r="E152" s="17" t="s">
        <v>280</v>
      </c>
      <c r="F152" s="17" t="s">
        <v>281</v>
      </c>
      <c r="G152" s="17" t="s">
        <v>63</v>
      </c>
      <c r="H152" s="20" t="s">
        <v>282</v>
      </c>
      <c r="I152" s="17">
        <v>2022</v>
      </c>
      <c r="J152" s="21">
        <v>44911</v>
      </c>
      <c r="K152" s="21"/>
      <c r="L152" s="21">
        <v>45275</v>
      </c>
      <c r="M152" s="17"/>
      <c r="N152" s="17"/>
      <c r="O152" s="22"/>
      <c r="P152" s="22">
        <v>599</v>
      </c>
      <c r="Q152" s="23"/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5"/>
      <c r="AH152" s="25"/>
      <c r="AI152" s="25"/>
      <c r="AJ152" s="25"/>
      <c r="AK152" s="25"/>
      <c r="AL152" s="25"/>
    </row>
    <row r="153" spans="1:38" ht="27.6" x14ac:dyDescent="0.3">
      <c r="A153" s="17">
        <v>30</v>
      </c>
      <c r="B153" s="35" t="s">
        <v>283</v>
      </c>
      <c r="C153" s="36">
        <v>18993876000141</v>
      </c>
      <c r="D153" s="18" t="s">
        <v>284</v>
      </c>
      <c r="E153" s="17" t="s">
        <v>285</v>
      </c>
      <c r="F153" s="17" t="s">
        <v>286</v>
      </c>
      <c r="G153" s="17" t="s">
        <v>63</v>
      </c>
      <c r="H153" s="20">
        <v>17</v>
      </c>
      <c r="I153" s="17">
        <v>2022</v>
      </c>
      <c r="J153" s="21">
        <v>44768</v>
      </c>
      <c r="K153" s="21"/>
      <c r="L153" s="21">
        <v>45132</v>
      </c>
      <c r="M153" s="17"/>
      <c r="N153" s="17"/>
      <c r="O153" s="22"/>
      <c r="P153" s="22">
        <v>631.52</v>
      </c>
      <c r="Q153" s="23"/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5"/>
      <c r="AH153" s="25"/>
      <c r="AI153" s="25"/>
      <c r="AJ153" s="25"/>
      <c r="AK153" s="25"/>
      <c r="AL153" s="25"/>
    </row>
    <row r="154" spans="1:38" ht="14.1" customHeight="1" x14ac:dyDescent="0.3">
      <c r="A154" s="50" t="s">
        <v>287</v>
      </c>
      <c r="B154" s="50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2"/>
      <c r="N154" s="2"/>
      <c r="O154" s="2"/>
      <c r="P154" s="2"/>
      <c r="Q154" s="37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</row>
    <row r="155" spans="1:38" ht="14.1" customHeight="1" x14ac:dyDescent="0.3">
      <c r="A155" s="51" t="s">
        <v>288</v>
      </c>
      <c r="B155" s="51"/>
      <c r="C155" s="51"/>
      <c r="D155" s="51"/>
      <c r="E155" s="51"/>
      <c r="F155" s="51"/>
      <c r="G155" s="51"/>
      <c r="H155" s="51"/>
      <c r="I155" s="51"/>
      <c r="J155" s="51"/>
      <c r="K155" s="51"/>
      <c r="L155" s="51"/>
      <c r="M155" s="2"/>
      <c r="N155" s="2"/>
      <c r="O155" s="2"/>
      <c r="P155" s="2"/>
      <c r="Q155" s="37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</row>
    <row r="156" spans="1:38" ht="14.1" customHeight="1" x14ac:dyDescent="0.3">
      <c r="A156" s="51" t="s">
        <v>289</v>
      </c>
      <c r="B156" s="51"/>
      <c r="C156" s="51"/>
      <c r="D156" s="51"/>
      <c r="E156" s="51"/>
      <c r="F156" s="51"/>
      <c r="G156" s="51"/>
      <c r="H156" s="51"/>
      <c r="I156" s="51"/>
      <c r="J156" s="51"/>
      <c r="K156" s="51"/>
      <c r="L156" s="51"/>
      <c r="M156" s="2"/>
      <c r="N156" s="2"/>
      <c r="O156" s="2"/>
      <c r="P156" s="2"/>
      <c r="Q156" s="37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</row>
    <row r="157" spans="1:38" ht="14.1" customHeight="1" x14ac:dyDescent="0.3">
      <c r="A157" s="51" t="s">
        <v>290</v>
      </c>
      <c r="B157" s="51"/>
      <c r="C157" s="51"/>
      <c r="D157" s="51"/>
      <c r="E157" s="51"/>
      <c r="F157" s="51"/>
      <c r="G157" s="51"/>
      <c r="H157" s="51"/>
      <c r="I157" s="51"/>
      <c r="J157" s="51"/>
      <c r="K157" s="51"/>
      <c r="L157" s="51"/>
      <c r="M157" s="2"/>
      <c r="N157" s="2"/>
      <c r="O157" s="2"/>
      <c r="P157" s="2"/>
      <c r="Q157" s="37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</row>
    <row r="158" spans="1:38" ht="14.1" customHeight="1" x14ac:dyDescent="0.3">
      <c r="A158" s="51" t="s">
        <v>291</v>
      </c>
      <c r="B158" s="51"/>
      <c r="C158" s="51"/>
      <c r="D158" s="51"/>
      <c r="E158" s="51"/>
      <c r="F158" s="51"/>
      <c r="G158" s="51"/>
      <c r="H158" s="51"/>
      <c r="I158" s="51"/>
      <c r="J158" s="51"/>
      <c r="K158" s="51"/>
      <c r="L158" s="51"/>
      <c r="M158" s="2"/>
      <c r="N158" s="2"/>
      <c r="O158" s="2"/>
      <c r="P158" s="2"/>
      <c r="Q158" s="3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ht="14.1" customHeight="1" x14ac:dyDescent="0.3">
      <c r="A159" s="51" t="s">
        <v>292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2"/>
      <c r="N159" s="2"/>
      <c r="O159" s="2"/>
      <c r="P159" s="2"/>
      <c r="Q159" s="3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ht="14.1" customHeight="1" x14ac:dyDescent="0.3">
      <c r="A160" s="51" t="s">
        <v>293</v>
      </c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1" t="s">
        <v>294</v>
      </c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1" t="s">
        <v>295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1" t="s">
        <v>296</v>
      </c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1" t="s">
        <v>297</v>
      </c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1" t="s">
        <v>298</v>
      </c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1" t="s">
        <v>299</v>
      </c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1" t="s">
        <v>300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1" t="s">
        <v>301</v>
      </c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1" t="s">
        <v>302</v>
      </c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1" t="s">
        <v>303</v>
      </c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1" t="s">
        <v>304</v>
      </c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1" t="s">
        <v>305</v>
      </c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1" t="s">
        <v>306</v>
      </c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2" t="s">
        <v>307</v>
      </c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x14ac:dyDescent="0.3">
      <c r="A175" s="2"/>
      <c r="B175" s="2"/>
      <c r="C175" s="38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x14ac:dyDescent="0.3">
      <c r="A176" s="2"/>
      <c r="B176" s="2"/>
      <c r="C176" s="38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x14ac:dyDescent="0.3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x14ac:dyDescent="0.3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3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3">
      <c r="A180" s="2"/>
      <c r="B180" s="2"/>
      <c r="C180" s="38"/>
      <c r="D180" s="2"/>
      <c r="E180" s="39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38"/>
      <c r="D181" s="2"/>
      <c r="E181" s="39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38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</sheetData>
  <autoFilter ref="A5:R174"/>
  <mergeCells count="27">
    <mergeCell ref="A174:L174"/>
    <mergeCell ref="A169:L169"/>
    <mergeCell ref="A170:L170"/>
    <mergeCell ref="A171:L171"/>
    <mergeCell ref="A172:L172"/>
    <mergeCell ref="A173:L173"/>
    <mergeCell ref="A164:L164"/>
    <mergeCell ref="A165:L165"/>
    <mergeCell ref="A166:L166"/>
    <mergeCell ref="A167:L167"/>
    <mergeCell ref="A168:L168"/>
    <mergeCell ref="A159:L159"/>
    <mergeCell ref="A160:L160"/>
    <mergeCell ref="A161:L161"/>
    <mergeCell ref="A162:L162"/>
    <mergeCell ref="A163:L163"/>
    <mergeCell ref="A154:L154"/>
    <mergeCell ref="A155:L155"/>
    <mergeCell ref="A156:L156"/>
    <mergeCell ref="A157:L157"/>
    <mergeCell ref="A158:L158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3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6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8" t="s">
        <v>318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7493.42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139296.95999999999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139296.95999999999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139296.95999999999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139296.95999999999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216.62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5288.72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v>1266.3400000000001</v>
      </c>
      <c r="P117" s="22">
        <v>15512.4</v>
      </c>
      <c r="Q117" s="23">
        <v>1266.3400000000001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2258.12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2258.12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v>4220.1000000000004</v>
      </c>
      <c r="P131" s="22">
        <v>74301</v>
      </c>
      <c r="Q131" s="23">
        <v>4220.1000000000004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5407.29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514.75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>O148*12</f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>O149*12</f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>O150*12</f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>O151*12</f>
        <v>383117.04</v>
      </c>
      <c r="Q151" s="23">
        <v>42606.319999999992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55.2" x14ac:dyDescent="0.3">
      <c r="A152" s="17">
        <v>23</v>
      </c>
      <c r="B152" s="18" t="s">
        <v>232</v>
      </c>
      <c r="C152" s="19">
        <v>15647579000156</v>
      </c>
      <c r="D152" s="18" t="s">
        <v>233</v>
      </c>
      <c r="E152" s="17">
        <v>52017</v>
      </c>
      <c r="F152" s="17" t="s">
        <v>234</v>
      </c>
      <c r="G152" s="17" t="s">
        <v>235</v>
      </c>
      <c r="H152" s="20" t="s">
        <v>228</v>
      </c>
      <c r="I152" s="17">
        <v>2017</v>
      </c>
      <c r="J152" s="21">
        <v>42871</v>
      </c>
      <c r="K152" s="21"/>
      <c r="L152" s="21">
        <v>43465</v>
      </c>
      <c r="M152" s="17"/>
      <c r="N152" s="17"/>
      <c r="O152" s="22">
        <v>453602</v>
      </c>
      <c r="P152" s="22">
        <v>3175214.02</v>
      </c>
      <c r="Q152" s="23">
        <v>1418148.28</v>
      </c>
      <c r="R152" s="17" t="s">
        <v>73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236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 t="s">
        <v>31</v>
      </c>
      <c r="O153" s="22">
        <v>453602</v>
      </c>
      <c r="P153" s="22">
        <v>3175214.02</v>
      </c>
      <c r="Q153" s="23" t="s">
        <v>34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237</v>
      </c>
      <c r="G154" s="17" t="s">
        <v>235</v>
      </c>
      <c r="H154" s="20" t="s">
        <v>228</v>
      </c>
      <c r="I154" s="17">
        <v>2017</v>
      </c>
      <c r="J154" s="21">
        <v>43466</v>
      </c>
      <c r="K154" s="21" t="s">
        <v>33</v>
      </c>
      <c r="L154" s="21">
        <v>43555</v>
      </c>
      <c r="M154" s="17"/>
      <c r="N154" s="17" t="s">
        <v>33</v>
      </c>
      <c r="O154" s="22">
        <v>949801.28</v>
      </c>
      <c r="P154" s="22">
        <v>2849403.84</v>
      </c>
      <c r="Q154" s="23">
        <v>991755.56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238</v>
      </c>
      <c r="G155" s="17" t="s">
        <v>235</v>
      </c>
      <c r="H155" s="20" t="s">
        <v>228</v>
      </c>
      <c r="I155" s="17">
        <v>2017</v>
      </c>
      <c r="J155" s="21">
        <v>43556</v>
      </c>
      <c r="K155" s="21" t="s">
        <v>37</v>
      </c>
      <c r="L155" s="21" t="s">
        <v>239</v>
      </c>
      <c r="M155" s="17"/>
      <c r="N155" s="17" t="s">
        <v>37</v>
      </c>
      <c r="O155" s="22">
        <v>643416.06000000006</v>
      </c>
      <c r="P155" s="22">
        <v>3217080.33</v>
      </c>
      <c r="Q155" s="23">
        <v>367676.51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240</v>
      </c>
      <c r="G156" s="17" t="s">
        <v>235</v>
      </c>
      <c r="H156" s="20" t="s">
        <v>228</v>
      </c>
      <c r="I156" s="17">
        <v>2017</v>
      </c>
      <c r="J156" s="21">
        <v>43739</v>
      </c>
      <c r="K156" s="21" t="s">
        <v>41</v>
      </c>
      <c r="L156" s="21">
        <v>43830</v>
      </c>
      <c r="M156" s="17"/>
      <c r="N156" s="17" t="s">
        <v>41</v>
      </c>
      <c r="O156" s="22">
        <v>2344089.06</v>
      </c>
      <c r="P156" s="22">
        <v>4708178.13</v>
      </c>
      <c r="Q156" s="23">
        <v>540000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241</v>
      </c>
      <c r="G157" s="17" t="s">
        <v>235</v>
      </c>
      <c r="H157" s="20" t="s">
        <v>228</v>
      </c>
      <c r="I157" s="17">
        <v>2017</v>
      </c>
      <c r="J157" s="21">
        <v>43831</v>
      </c>
      <c r="K157" s="21" t="s">
        <v>43</v>
      </c>
      <c r="L157" s="21">
        <v>44377</v>
      </c>
      <c r="M157" s="17"/>
      <c r="N157" s="17" t="s">
        <v>43</v>
      </c>
      <c r="O157" s="22">
        <v>924539</v>
      </c>
      <c r="P157" s="22">
        <v>5547234</v>
      </c>
      <c r="Q157" s="23">
        <v>839055.87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242</v>
      </c>
      <c r="G158" s="17" t="s">
        <v>235</v>
      </c>
      <c r="H158" s="20" t="s">
        <v>228</v>
      </c>
      <c r="I158" s="17">
        <v>2017</v>
      </c>
      <c r="J158" s="21">
        <v>44743</v>
      </c>
      <c r="K158" s="21" t="s">
        <v>114</v>
      </c>
      <c r="L158" s="21">
        <v>44696</v>
      </c>
      <c r="M158" s="17"/>
      <c r="N158" s="17" t="s">
        <v>114</v>
      </c>
      <c r="O158" s="22">
        <v>994771.94</v>
      </c>
      <c r="P158" s="22">
        <v>9947719.4399999995</v>
      </c>
      <c r="Q158" s="23">
        <v>2700000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243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/>
      <c r="O159" s="22">
        <v>850242.72</v>
      </c>
      <c r="P159" s="22">
        <v>1700485.44</v>
      </c>
      <c r="Q159" s="23">
        <v>556659.43999999994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244</v>
      </c>
      <c r="C160" s="19">
        <v>26749087000198</v>
      </c>
      <c r="D160" s="18" t="s">
        <v>245</v>
      </c>
      <c r="E160" s="17" t="s">
        <v>246</v>
      </c>
      <c r="F160" s="17" t="s">
        <v>247</v>
      </c>
      <c r="G160" s="17" t="s">
        <v>50</v>
      </c>
      <c r="H160" s="20" t="s">
        <v>215</v>
      </c>
      <c r="I160" s="17">
        <v>2022</v>
      </c>
      <c r="J160" s="21">
        <v>44714</v>
      </c>
      <c r="K160" s="21"/>
      <c r="L160" s="21">
        <v>45261</v>
      </c>
      <c r="M160" s="17"/>
      <c r="N160" s="17"/>
      <c r="O160" s="22"/>
      <c r="P160" s="22">
        <v>6616806.4400000004</v>
      </c>
      <c r="Q160" s="23">
        <v>3308403.21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248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3308403.18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351</v>
      </c>
      <c r="G162" s="17" t="s">
        <v>50</v>
      </c>
      <c r="H162" s="20" t="s">
        <v>215</v>
      </c>
      <c r="I162" s="17">
        <v>2022</v>
      </c>
      <c r="J162" s="21">
        <v>45262</v>
      </c>
      <c r="K162" s="17" t="s">
        <v>31</v>
      </c>
      <c r="L162" s="21">
        <f>+J162+120</f>
        <v>45382</v>
      </c>
      <c r="M162" s="17"/>
      <c r="N162" s="17"/>
      <c r="O162" s="22">
        <v>0</v>
      </c>
      <c r="P162" s="22">
        <v>6616806.4400000004</v>
      </c>
      <c r="Q162" s="23">
        <v>0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27.6" x14ac:dyDescent="0.3">
      <c r="A163" s="17">
        <v>24</v>
      </c>
      <c r="B163" s="18" t="s">
        <v>249</v>
      </c>
      <c r="C163" s="19">
        <v>530052000170</v>
      </c>
      <c r="D163" s="18" t="s">
        <v>250</v>
      </c>
      <c r="E163" s="17" t="s">
        <v>251</v>
      </c>
      <c r="F163" s="17" t="s">
        <v>252</v>
      </c>
      <c r="G163" s="17" t="s">
        <v>27</v>
      </c>
      <c r="H163" s="20" t="s">
        <v>130</v>
      </c>
      <c r="I163" s="17">
        <v>2022</v>
      </c>
      <c r="J163" s="21">
        <v>44697</v>
      </c>
      <c r="K163" s="21"/>
      <c r="L163" s="21">
        <v>45611</v>
      </c>
      <c r="M163" s="17"/>
      <c r="N163" s="17"/>
      <c r="O163" s="22">
        <v>6738</v>
      </c>
      <c r="P163" s="22">
        <v>202140</v>
      </c>
      <c r="Q163" s="23">
        <v>15160.5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253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 t="s">
        <v>31</v>
      </c>
      <c r="N164" s="17"/>
      <c r="O164" s="22">
        <v>6738</v>
      </c>
      <c r="P164" s="22">
        <v>202140</v>
      </c>
      <c r="Q164" s="23">
        <v>79003.05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330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33</v>
      </c>
      <c r="N165" s="17"/>
      <c r="O165" s="22">
        <v>6738</v>
      </c>
      <c r="P165" s="22">
        <v>202140</v>
      </c>
      <c r="Q165" s="23">
        <v>13476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25</v>
      </c>
      <c r="B166" s="18" t="s">
        <v>254</v>
      </c>
      <c r="C166" s="19">
        <v>27753399000138</v>
      </c>
      <c r="D166" s="18" t="s">
        <v>255</v>
      </c>
      <c r="E166" s="17" t="s">
        <v>256</v>
      </c>
      <c r="F166" s="17" t="s">
        <v>257</v>
      </c>
      <c r="G166" s="17" t="s">
        <v>27</v>
      </c>
      <c r="H166" s="20" t="s">
        <v>51</v>
      </c>
      <c r="I166" s="17">
        <v>2022</v>
      </c>
      <c r="J166" s="21">
        <v>44713</v>
      </c>
      <c r="K166" s="21"/>
      <c r="L166" s="21">
        <v>45077</v>
      </c>
      <c r="M166" s="17"/>
      <c r="N166" s="17"/>
      <c r="O166" s="22">
        <v>4887.45</v>
      </c>
      <c r="P166" s="22">
        <v>58649.47</v>
      </c>
      <c r="Q166" s="23">
        <v>26610.35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258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 t="s">
        <v>31</v>
      </c>
      <c r="N167" s="17"/>
      <c r="O167" s="22">
        <v>5322.07</v>
      </c>
      <c r="P167" s="22">
        <f>O167*12</f>
        <v>63864.84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259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33</v>
      </c>
      <c r="N168" s="17"/>
      <c r="O168" s="22">
        <v>5322.07</v>
      </c>
      <c r="P168" s="22">
        <f>O168*12</f>
        <v>63864.84</v>
      </c>
      <c r="Q168" s="23">
        <v>68454.12000000001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260</v>
      </c>
      <c r="G169" s="17" t="s">
        <v>27</v>
      </c>
      <c r="H169" s="20" t="s">
        <v>51</v>
      </c>
      <c r="I169" s="17">
        <v>2022</v>
      </c>
      <c r="J169" s="21">
        <v>44713</v>
      </c>
      <c r="K169" s="21" t="s">
        <v>31</v>
      </c>
      <c r="L169" s="21">
        <v>45443</v>
      </c>
      <c r="M169" s="17"/>
      <c r="N169" s="17" t="s">
        <v>31</v>
      </c>
      <c r="O169" s="22">
        <v>5704.51</v>
      </c>
      <c r="P169" s="22">
        <f>O169*12</f>
        <v>68454.12</v>
      </c>
      <c r="Q169" s="23">
        <v>0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331</v>
      </c>
      <c r="G170" s="17" t="s">
        <v>27</v>
      </c>
      <c r="H170" s="20" t="s">
        <v>51</v>
      </c>
      <c r="I170" s="17">
        <v>2022</v>
      </c>
      <c r="J170" s="21">
        <v>44713</v>
      </c>
      <c r="K170" s="21"/>
      <c r="L170" s="21">
        <v>45443</v>
      </c>
      <c r="M170" s="17" t="s">
        <v>37</v>
      </c>
      <c r="N170" s="17"/>
      <c r="O170" s="22">
        <v>5704.51</v>
      </c>
      <c r="P170" s="22">
        <f>O170*12</f>
        <v>68454.12</v>
      </c>
      <c r="Q170" s="23">
        <v>11409.02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26</v>
      </c>
      <c r="B171" s="18" t="s">
        <v>261</v>
      </c>
      <c r="C171" s="19">
        <v>109461647000195</v>
      </c>
      <c r="D171" s="18" t="s">
        <v>262</v>
      </c>
      <c r="E171" s="17" t="s">
        <v>263</v>
      </c>
      <c r="F171" s="17" t="s">
        <v>264</v>
      </c>
      <c r="G171" s="17" t="s">
        <v>27</v>
      </c>
      <c r="H171" s="20" t="s">
        <v>265</v>
      </c>
      <c r="I171" s="17">
        <v>2022</v>
      </c>
      <c r="J171" s="21">
        <v>44743</v>
      </c>
      <c r="K171" s="21"/>
      <c r="L171" s="21">
        <v>45107</v>
      </c>
      <c r="M171" s="17"/>
      <c r="N171" s="17"/>
      <c r="O171" s="22"/>
      <c r="P171" s="22">
        <v>627.32000000000005</v>
      </c>
      <c r="Q171" s="23" t="s">
        <v>34</v>
      </c>
      <c r="R171" s="17" t="s">
        <v>73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266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>
        <v>112.92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27</v>
      </c>
      <c r="B173" s="18" t="s">
        <v>267</v>
      </c>
      <c r="C173" s="19">
        <v>7730838000180</v>
      </c>
      <c r="D173" s="18" t="s">
        <v>268</v>
      </c>
      <c r="E173" s="17" t="s">
        <v>269</v>
      </c>
      <c r="F173" s="17" t="s">
        <v>270</v>
      </c>
      <c r="G173" s="17" t="s">
        <v>50</v>
      </c>
      <c r="H173" s="20" t="s">
        <v>271</v>
      </c>
      <c r="I173" s="17">
        <v>2022</v>
      </c>
      <c r="J173" s="21">
        <v>44783</v>
      </c>
      <c r="K173" s="21"/>
      <c r="L173" s="21">
        <v>45147</v>
      </c>
      <c r="M173" s="17"/>
      <c r="N173" s="17"/>
      <c r="O173" s="22"/>
      <c r="P173" s="22">
        <v>2400</v>
      </c>
      <c r="Q173" s="23">
        <v>600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272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1200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28</v>
      </c>
      <c r="B175" s="18" t="s">
        <v>223</v>
      </c>
      <c r="C175" s="19">
        <v>5465222000101</v>
      </c>
      <c r="D175" s="18" t="s">
        <v>273</v>
      </c>
      <c r="E175" s="17" t="s">
        <v>274</v>
      </c>
      <c r="F175" s="17" t="s">
        <v>275</v>
      </c>
      <c r="G175" s="17" t="s">
        <v>27</v>
      </c>
      <c r="H175" s="20" t="s">
        <v>276</v>
      </c>
      <c r="I175" s="17">
        <v>2022</v>
      </c>
      <c r="J175" s="21">
        <v>44866</v>
      </c>
      <c r="K175" s="21"/>
      <c r="L175" s="21">
        <v>45230</v>
      </c>
      <c r="M175" s="17"/>
      <c r="N175" s="17"/>
      <c r="O175" s="22">
        <v>7887.03</v>
      </c>
      <c r="P175" s="22">
        <f t="shared" ref="P175:P180" si="1">O175*12</f>
        <v>94644.36</v>
      </c>
      <c r="Q175" s="23" t="s">
        <v>34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277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 t="s">
        <v>31</v>
      </c>
      <c r="N176" s="17"/>
      <c r="O176" s="22">
        <v>7887.03</v>
      </c>
      <c r="P176" s="22">
        <f t="shared" si="1"/>
        <v>94644.36</v>
      </c>
      <c r="Q176" s="23">
        <v>67777.419999999984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332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33</v>
      </c>
      <c r="N177" s="17"/>
      <c r="O177" s="22">
        <v>8453.49</v>
      </c>
      <c r="P177" s="22">
        <f t="shared" si="1"/>
        <v>101441.88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335</v>
      </c>
      <c r="G178" s="17" t="s">
        <v>27</v>
      </c>
      <c r="H178" s="20" t="s">
        <v>276</v>
      </c>
      <c r="I178" s="17">
        <v>2022</v>
      </c>
      <c r="J178" s="21">
        <v>45231</v>
      </c>
      <c r="K178" s="21" t="s">
        <v>31</v>
      </c>
      <c r="L178" s="21">
        <v>45596</v>
      </c>
      <c r="M178" s="17"/>
      <c r="N178" s="17"/>
      <c r="O178" s="22">
        <v>8458.59</v>
      </c>
      <c r="P178" s="22">
        <f t="shared" si="1"/>
        <v>101503.08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333</v>
      </c>
      <c r="G179" s="17" t="s">
        <v>27</v>
      </c>
      <c r="H179" s="20" t="s">
        <v>276</v>
      </c>
      <c r="I179" s="17">
        <v>2022</v>
      </c>
      <c r="J179" s="21">
        <v>45231</v>
      </c>
      <c r="K179" s="21"/>
      <c r="L179" s="21">
        <v>45596</v>
      </c>
      <c r="M179" s="17" t="s">
        <v>33</v>
      </c>
      <c r="N179" s="17"/>
      <c r="O179" s="22">
        <v>9116.4</v>
      </c>
      <c r="P179" s="22">
        <f t="shared" si="1"/>
        <v>109396.79999999999</v>
      </c>
      <c r="Q179" s="23">
        <v>0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334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37</v>
      </c>
      <c r="N180" s="17"/>
      <c r="O180" s="22">
        <v>9116.4</v>
      </c>
      <c r="P180" s="22">
        <f t="shared" si="1"/>
        <v>109396.79999999999</v>
      </c>
      <c r="Q180" s="23">
        <v>11278.12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29</v>
      </c>
      <c r="B181" s="18" t="s">
        <v>278</v>
      </c>
      <c r="C181" s="19">
        <v>40495477000100</v>
      </c>
      <c r="D181" s="18" t="s">
        <v>279</v>
      </c>
      <c r="E181" s="17" t="s">
        <v>280</v>
      </c>
      <c r="F181" s="17" t="s">
        <v>281</v>
      </c>
      <c r="G181" s="17" t="s">
        <v>63</v>
      </c>
      <c r="H181" s="20" t="s">
        <v>282</v>
      </c>
      <c r="I181" s="17">
        <v>2022</v>
      </c>
      <c r="J181" s="21">
        <v>44911</v>
      </c>
      <c r="K181" s="21"/>
      <c r="L181" s="21">
        <v>45275</v>
      </c>
      <c r="M181" s="17"/>
      <c r="N181" s="17"/>
      <c r="O181" s="22"/>
      <c r="P181" s="22">
        <v>599</v>
      </c>
      <c r="Q181" s="23"/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30</v>
      </c>
      <c r="B182" s="18" t="s">
        <v>283</v>
      </c>
      <c r="C182" s="19">
        <v>18993876000141</v>
      </c>
      <c r="D182" s="18" t="s">
        <v>284</v>
      </c>
      <c r="E182" s="17" t="s">
        <v>285</v>
      </c>
      <c r="F182" s="17" t="s">
        <v>286</v>
      </c>
      <c r="G182" s="17" t="s">
        <v>63</v>
      </c>
      <c r="H182" s="20">
        <v>17</v>
      </c>
      <c r="I182" s="17">
        <v>2022</v>
      </c>
      <c r="J182" s="21">
        <v>44768</v>
      </c>
      <c r="K182" s="21"/>
      <c r="L182" s="21">
        <v>45132</v>
      </c>
      <c r="M182" s="17"/>
      <c r="N182" s="17"/>
      <c r="O182" s="22"/>
      <c r="P182" s="22">
        <v>631.52</v>
      </c>
      <c r="Q182" s="23"/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31</v>
      </c>
      <c r="B183" s="18" t="s">
        <v>267</v>
      </c>
      <c r="C183" s="19">
        <v>7730838000180</v>
      </c>
      <c r="D183" s="18" t="s">
        <v>268</v>
      </c>
      <c r="E183" s="17" t="s">
        <v>309</v>
      </c>
      <c r="F183" s="17" t="s">
        <v>310</v>
      </c>
      <c r="G183" s="17" t="s">
        <v>50</v>
      </c>
      <c r="H183" s="20" t="s">
        <v>205</v>
      </c>
      <c r="I183" s="17">
        <v>2023</v>
      </c>
      <c r="J183" s="21">
        <v>45200</v>
      </c>
      <c r="K183" s="21"/>
      <c r="L183" s="21">
        <v>45565</v>
      </c>
      <c r="M183" s="17"/>
      <c r="N183" s="17"/>
      <c r="O183" s="22">
        <f>P183/4</f>
        <v>675</v>
      </c>
      <c r="P183" s="22">
        <v>2700</v>
      </c>
      <c r="Q183" s="23">
        <v>675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336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 t="s">
        <v>31</v>
      </c>
      <c r="N184" s="17"/>
      <c r="O184" s="22">
        <f>P184/4</f>
        <v>675</v>
      </c>
      <c r="P184" s="22">
        <v>2700</v>
      </c>
      <c r="Q184" s="23">
        <v>600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32</v>
      </c>
      <c r="B185" s="18" t="s">
        <v>311</v>
      </c>
      <c r="C185" s="19">
        <v>10624354000160</v>
      </c>
      <c r="D185" s="18" t="s">
        <v>132</v>
      </c>
      <c r="E185" s="17" t="s">
        <v>312</v>
      </c>
      <c r="F185" s="17" t="s">
        <v>313</v>
      </c>
      <c r="G185" s="17" t="s">
        <v>27</v>
      </c>
      <c r="H185" s="20" t="s">
        <v>51</v>
      </c>
      <c r="I185" s="17">
        <v>2023</v>
      </c>
      <c r="J185" s="21">
        <v>45167</v>
      </c>
      <c r="K185" s="21"/>
      <c r="L185" s="21">
        <v>45532</v>
      </c>
      <c r="M185" s="17"/>
      <c r="N185" s="17"/>
      <c r="O185" s="22">
        <v>7845.66</v>
      </c>
      <c r="P185" s="22">
        <f t="shared" ref="P185:P190" si="2">O185*12</f>
        <v>94147.92</v>
      </c>
      <c r="Q185" s="23">
        <v>34386.6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337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 t="s">
        <v>31</v>
      </c>
      <c r="N186" s="17"/>
      <c r="O186" s="22">
        <v>8386.98</v>
      </c>
      <c r="P186" s="22">
        <f t="shared" si="2"/>
        <v>100643.76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338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33</v>
      </c>
      <c r="N187" s="17"/>
      <c r="O187" s="22">
        <v>8386.98</v>
      </c>
      <c r="P187" s="22">
        <f t="shared" si="2"/>
        <v>100643.76</v>
      </c>
      <c r="Q187" s="23">
        <v>16773.96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339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37</v>
      </c>
      <c r="N188" s="17"/>
      <c r="O188" s="22">
        <v>9021.27</v>
      </c>
      <c r="P188" s="22">
        <f t="shared" si="2"/>
        <v>108255.24</v>
      </c>
      <c r="Q188" s="23">
        <v>0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33</v>
      </c>
      <c r="B189" s="18" t="s">
        <v>314</v>
      </c>
      <c r="C189" s="19">
        <v>7432517000107</v>
      </c>
      <c r="D189" s="18" t="s">
        <v>315</v>
      </c>
      <c r="E189" s="17" t="s">
        <v>316</v>
      </c>
      <c r="F189" s="17" t="s">
        <v>317</v>
      </c>
      <c r="G189" s="17" t="s">
        <v>27</v>
      </c>
      <c r="H189" s="20" t="s">
        <v>265</v>
      </c>
      <c r="I189" s="17">
        <v>2023</v>
      </c>
      <c r="J189" s="21">
        <v>45200</v>
      </c>
      <c r="K189" s="21"/>
      <c r="L189" s="21">
        <v>45565</v>
      </c>
      <c r="M189" s="17"/>
      <c r="N189" s="17"/>
      <c r="O189" s="22">
        <v>9156</v>
      </c>
      <c r="P189" s="22">
        <f t="shared" si="2"/>
        <v>109872</v>
      </c>
      <c r="Q189" s="23">
        <v>20594.55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340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 t="s">
        <v>31</v>
      </c>
      <c r="N190" s="17"/>
      <c r="O190" s="22">
        <v>9156</v>
      </c>
      <c r="P190" s="22">
        <f t="shared" si="2"/>
        <v>109872</v>
      </c>
      <c r="Q190" s="23">
        <v>15786.9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ht="14.1" customHeight="1" x14ac:dyDescent="0.3">
      <c r="A191" s="50" t="s">
        <v>287</v>
      </c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ht="14.1" customHeight="1" x14ac:dyDescent="0.3">
      <c r="A192" s="51" t="s">
        <v>288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1" t="s">
        <v>289</v>
      </c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1" t="s">
        <v>290</v>
      </c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1" t="s">
        <v>291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1" t="s">
        <v>292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1" t="s">
        <v>293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1" t="s">
        <v>294</v>
      </c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1" t="s">
        <v>295</v>
      </c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1" t="s">
        <v>296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1" t="s">
        <v>297</v>
      </c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1" t="s">
        <v>298</v>
      </c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1" t="s">
        <v>299</v>
      </c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1" t="s">
        <v>300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1" t="s">
        <v>301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1" t="s">
        <v>302</v>
      </c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1" t="s">
        <v>303</v>
      </c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1" t="s">
        <v>304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1" t="s">
        <v>305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1" t="s">
        <v>306</v>
      </c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2" t="s">
        <v>307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39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</sheetData>
  <mergeCells count="27">
    <mergeCell ref="A209:L209"/>
    <mergeCell ref="A210:L210"/>
    <mergeCell ref="A211:L211"/>
    <mergeCell ref="A203:L203"/>
    <mergeCell ref="A204:L204"/>
    <mergeCell ref="A205:L205"/>
    <mergeCell ref="A206:L206"/>
    <mergeCell ref="A207:L207"/>
    <mergeCell ref="A208:L208"/>
    <mergeCell ref="A202:L202"/>
    <mergeCell ref="A191:L191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1:A3"/>
    <mergeCell ref="B1:R1"/>
    <mergeCell ref="B2:R2"/>
    <mergeCell ref="B3:R3"/>
    <mergeCell ref="A4:B4"/>
    <mergeCell ref="C4:R4"/>
  </mergeCells>
  <dataValidations disablePrompts="1" count="1">
    <dataValidation type="list" allowBlank="1" sqref="R6:R19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6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8" t="s">
        <v>318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4187.1499999999996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2">
        <v>69648.479999999996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2">
        <v>69648.479999999996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2">
        <v>69648.479999999996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2">
        <v>69648.479999999996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216.62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2644.36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330.14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1117.56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1117.56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2227.12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359.8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315.95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>O148*12</f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>O149*12</f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>O150*12</f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>O151*12</f>
        <v>383117.04</v>
      </c>
      <c r="Q151" s="23">
        <v>21284.28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55.2" x14ac:dyDescent="0.3">
      <c r="A152" s="17">
        <v>23</v>
      </c>
      <c r="B152" s="18" t="s">
        <v>232</v>
      </c>
      <c r="C152" s="19">
        <v>15647579000156</v>
      </c>
      <c r="D152" s="18" t="s">
        <v>233</v>
      </c>
      <c r="E152" s="17">
        <v>52017</v>
      </c>
      <c r="F152" s="17" t="s">
        <v>234</v>
      </c>
      <c r="G152" s="17" t="s">
        <v>235</v>
      </c>
      <c r="H152" s="20" t="s">
        <v>228</v>
      </c>
      <c r="I152" s="17">
        <v>2017</v>
      </c>
      <c r="J152" s="21">
        <v>42871</v>
      </c>
      <c r="K152" s="21"/>
      <c r="L152" s="21">
        <v>43465</v>
      </c>
      <c r="M152" s="17"/>
      <c r="N152" s="17"/>
      <c r="O152" s="22">
        <v>453602</v>
      </c>
      <c r="P152" s="22">
        <v>3175214.02</v>
      </c>
      <c r="Q152" s="23">
        <v>1418148.28</v>
      </c>
      <c r="R152" s="17" t="s">
        <v>73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236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 t="s">
        <v>31</v>
      </c>
      <c r="O153" s="22">
        <v>453602</v>
      </c>
      <c r="P153" s="22">
        <v>3175214.02</v>
      </c>
      <c r="Q153" s="23" t="s">
        <v>34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237</v>
      </c>
      <c r="G154" s="17" t="s">
        <v>235</v>
      </c>
      <c r="H154" s="20" t="s">
        <v>228</v>
      </c>
      <c r="I154" s="17">
        <v>2017</v>
      </c>
      <c r="J154" s="21">
        <v>43466</v>
      </c>
      <c r="K154" s="21" t="s">
        <v>33</v>
      </c>
      <c r="L154" s="21">
        <v>43555</v>
      </c>
      <c r="M154" s="17"/>
      <c r="N154" s="17" t="s">
        <v>33</v>
      </c>
      <c r="O154" s="22">
        <v>949801.28</v>
      </c>
      <c r="P154" s="22">
        <v>2849403.84</v>
      </c>
      <c r="Q154" s="23">
        <v>991755.56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238</v>
      </c>
      <c r="G155" s="17" t="s">
        <v>235</v>
      </c>
      <c r="H155" s="20" t="s">
        <v>228</v>
      </c>
      <c r="I155" s="17">
        <v>2017</v>
      </c>
      <c r="J155" s="21">
        <v>43556</v>
      </c>
      <c r="K155" s="21" t="s">
        <v>37</v>
      </c>
      <c r="L155" s="21" t="s">
        <v>239</v>
      </c>
      <c r="M155" s="17"/>
      <c r="N155" s="17" t="s">
        <v>37</v>
      </c>
      <c r="O155" s="22">
        <v>643416.06000000006</v>
      </c>
      <c r="P155" s="22">
        <v>3217080.33</v>
      </c>
      <c r="Q155" s="23">
        <v>367676.51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240</v>
      </c>
      <c r="G156" s="17" t="s">
        <v>235</v>
      </c>
      <c r="H156" s="20" t="s">
        <v>228</v>
      </c>
      <c r="I156" s="17">
        <v>2017</v>
      </c>
      <c r="J156" s="21">
        <v>43739</v>
      </c>
      <c r="K156" s="21" t="s">
        <v>41</v>
      </c>
      <c r="L156" s="21">
        <v>43830</v>
      </c>
      <c r="M156" s="17"/>
      <c r="N156" s="17" t="s">
        <v>41</v>
      </c>
      <c r="O156" s="22">
        <v>2344089.06</v>
      </c>
      <c r="P156" s="22">
        <v>4708178.13</v>
      </c>
      <c r="Q156" s="23">
        <v>540000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241</v>
      </c>
      <c r="G157" s="17" t="s">
        <v>235</v>
      </c>
      <c r="H157" s="20" t="s">
        <v>228</v>
      </c>
      <c r="I157" s="17">
        <v>2017</v>
      </c>
      <c r="J157" s="21">
        <v>43831</v>
      </c>
      <c r="K157" s="21" t="s">
        <v>43</v>
      </c>
      <c r="L157" s="21">
        <v>44377</v>
      </c>
      <c r="M157" s="17"/>
      <c r="N157" s="17" t="s">
        <v>43</v>
      </c>
      <c r="O157" s="22">
        <v>924539</v>
      </c>
      <c r="P157" s="22">
        <v>5547234</v>
      </c>
      <c r="Q157" s="23">
        <v>839055.87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242</v>
      </c>
      <c r="G158" s="17" t="s">
        <v>235</v>
      </c>
      <c r="H158" s="20" t="s">
        <v>228</v>
      </c>
      <c r="I158" s="17">
        <v>2017</v>
      </c>
      <c r="J158" s="21">
        <v>44743</v>
      </c>
      <c r="K158" s="21" t="s">
        <v>114</v>
      </c>
      <c r="L158" s="21">
        <v>44696</v>
      </c>
      <c r="M158" s="17"/>
      <c r="N158" s="17" t="s">
        <v>114</v>
      </c>
      <c r="O158" s="22">
        <v>994771.94</v>
      </c>
      <c r="P158" s="22">
        <v>9947719.4399999995</v>
      </c>
      <c r="Q158" s="23">
        <v>2700000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243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/>
      <c r="O159" s="22">
        <v>850242.72</v>
      </c>
      <c r="P159" s="22">
        <v>1700485.44</v>
      </c>
      <c r="Q159" s="23">
        <v>556659.43999999994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244</v>
      </c>
      <c r="C160" s="19">
        <v>26749087000198</v>
      </c>
      <c r="D160" s="18" t="s">
        <v>245</v>
      </c>
      <c r="E160" s="17" t="s">
        <v>246</v>
      </c>
      <c r="F160" s="17" t="s">
        <v>247</v>
      </c>
      <c r="G160" s="17" t="s">
        <v>50</v>
      </c>
      <c r="H160" s="20" t="s">
        <v>215</v>
      </c>
      <c r="I160" s="17">
        <v>2022</v>
      </c>
      <c r="J160" s="21">
        <v>44714</v>
      </c>
      <c r="K160" s="21"/>
      <c r="L160" s="21">
        <v>45261</v>
      </c>
      <c r="M160" s="17"/>
      <c r="N160" s="17"/>
      <c r="O160" s="22"/>
      <c r="P160" s="22">
        <v>6616806.4400000004</v>
      </c>
      <c r="Q160" s="23">
        <v>3308403.21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248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3308403.18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351</v>
      </c>
      <c r="G162" s="17" t="s">
        <v>50</v>
      </c>
      <c r="H162" s="20" t="s">
        <v>215</v>
      </c>
      <c r="I162" s="17">
        <v>2022</v>
      </c>
      <c r="J162" s="21">
        <v>45262</v>
      </c>
      <c r="K162" s="17" t="s">
        <v>31</v>
      </c>
      <c r="L162" s="21">
        <f>+J162+120</f>
        <v>45382</v>
      </c>
      <c r="M162" s="17"/>
      <c r="N162" s="17"/>
      <c r="O162" s="22">
        <v>0</v>
      </c>
      <c r="P162" s="22">
        <v>6616806.4400000004</v>
      </c>
      <c r="Q162" s="23">
        <v>0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27.6" x14ac:dyDescent="0.3">
      <c r="A163" s="17">
        <v>24</v>
      </c>
      <c r="B163" s="18" t="s">
        <v>249</v>
      </c>
      <c r="C163" s="19">
        <v>530052000170</v>
      </c>
      <c r="D163" s="18" t="s">
        <v>250</v>
      </c>
      <c r="E163" s="17" t="s">
        <v>251</v>
      </c>
      <c r="F163" s="17" t="s">
        <v>252</v>
      </c>
      <c r="G163" s="17" t="s">
        <v>27</v>
      </c>
      <c r="H163" s="20" t="s">
        <v>130</v>
      </c>
      <c r="I163" s="17">
        <v>2022</v>
      </c>
      <c r="J163" s="21">
        <v>44697</v>
      </c>
      <c r="K163" s="21"/>
      <c r="L163" s="21">
        <v>45611</v>
      </c>
      <c r="M163" s="17"/>
      <c r="N163" s="17"/>
      <c r="O163" s="22">
        <v>6738</v>
      </c>
      <c r="P163" s="22">
        <v>202140</v>
      </c>
      <c r="Q163" s="23">
        <v>15160.5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253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 t="s">
        <v>31</v>
      </c>
      <c r="N164" s="17"/>
      <c r="O164" s="22">
        <v>6738</v>
      </c>
      <c r="P164" s="22">
        <v>202140</v>
      </c>
      <c r="Q164" s="23">
        <v>79003.05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330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33</v>
      </c>
      <c r="N165" s="17"/>
      <c r="O165" s="22">
        <v>6738</v>
      </c>
      <c r="P165" s="22">
        <v>202140</v>
      </c>
      <c r="Q165" s="23">
        <v>6738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25</v>
      </c>
      <c r="B166" s="18" t="s">
        <v>254</v>
      </c>
      <c r="C166" s="19">
        <v>27753399000138</v>
      </c>
      <c r="D166" s="18" t="s">
        <v>255</v>
      </c>
      <c r="E166" s="17" t="s">
        <v>256</v>
      </c>
      <c r="F166" s="17" t="s">
        <v>257</v>
      </c>
      <c r="G166" s="17" t="s">
        <v>27</v>
      </c>
      <c r="H166" s="20" t="s">
        <v>51</v>
      </c>
      <c r="I166" s="17">
        <v>2022</v>
      </c>
      <c r="J166" s="21">
        <v>44713</v>
      </c>
      <c r="K166" s="21"/>
      <c r="L166" s="21">
        <v>45077</v>
      </c>
      <c r="M166" s="17"/>
      <c r="N166" s="17"/>
      <c r="O166" s="22">
        <v>4887.45</v>
      </c>
      <c r="P166" s="22">
        <v>58649.47</v>
      </c>
      <c r="Q166" s="23">
        <v>26610.35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258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 t="s">
        <v>31</v>
      </c>
      <c r="N167" s="17"/>
      <c r="O167" s="22">
        <v>5322.07</v>
      </c>
      <c r="P167" s="22">
        <f>O167*12</f>
        <v>63864.84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259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33</v>
      </c>
      <c r="N168" s="17"/>
      <c r="O168" s="22">
        <v>5322.07</v>
      </c>
      <c r="P168" s="22">
        <f>O168*12</f>
        <v>63864.84</v>
      </c>
      <c r="Q168" s="23">
        <v>68454.12000000001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260</v>
      </c>
      <c r="G169" s="17" t="s">
        <v>27</v>
      </c>
      <c r="H169" s="20" t="s">
        <v>51</v>
      </c>
      <c r="I169" s="17">
        <v>2022</v>
      </c>
      <c r="J169" s="21">
        <v>44713</v>
      </c>
      <c r="K169" s="21" t="s">
        <v>31</v>
      </c>
      <c r="L169" s="21">
        <v>45443</v>
      </c>
      <c r="M169" s="17"/>
      <c r="N169" s="17" t="s">
        <v>31</v>
      </c>
      <c r="O169" s="22">
        <v>5704.51</v>
      </c>
      <c r="P169" s="22">
        <f>O169*12</f>
        <v>68454.12</v>
      </c>
      <c r="Q169" s="23">
        <v>0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331</v>
      </c>
      <c r="G170" s="17" t="s">
        <v>27</v>
      </c>
      <c r="H170" s="20" t="s">
        <v>51</v>
      </c>
      <c r="I170" s="17">
        <v>2022</v>
      </c>
      <c r="J170" s="21">
        <v>44713</v>
      </c>
      <c r="K170" s="21"/>
      <c r="L170" s="21">
        <v>45443</v>
      </c>
      <c r="M170" s="17" t="s">
        <v>37</v>
      </c>
      <c r="N170" s="17"/>
      <c r="O170" s="22">
        <v>5704.51</v>
      </c>
      <c r="P170" s="22">
        <f>O170*12</f>
        <v>68454.12</v>
      </c>
      <c r="Q170" s="23">
        <v>5704.51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26</v>
      </c>
      <c r="B171" s="18" t="s">
        <v>261</v>
      </c>
      <c r="C171" s="19">
        <v>109461647000195</v>
      </c>
      <c r="D171" s="18" t="s">
        <v>262</v>
      </c>
      <c r="E171" s="17" t="s">
        <v>263</v>
      </c>
      <c r="F171" s="17" t="s">
        <v>264</v>
      </c>
      <c r="G171" s="17" t="s">
        <v>27</v>
      </c>
      <c r="H171" s="20" t="s">
        <v>265</v>
      </c>
      <c r="I171" s="17">
        <v>2022</v>
      </c>
      <c r="J171" s="21">
        <v>44743</v>
      </c>
      <c r="K171" s="21"/>
      <c r="L171" s="21">
        <v>45107</v>
      </c>
      <c r="M171" s="17"/>
      <c r="N171" s="17"/>
      <c r="O171" s="22"/>
      <c r="P171" s="22">
        <v>627.32000000000005</v>
      </c>
      <c r="Q171" s="23" t="s">
        <v>34</v>
      </c>
      <c r="R171" s="17" t="s">
        <v>73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266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>
        <v>112.92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27</v>
      </c>
      <c r="B173" s="18" t="s">
        <v>267</v>
      </c>
      <c r="C173" s="19">
        <v>7730838000180</v>
      </c>
      <c r="D173" s="18" t="s">
        <v>268</v>
      </c>
      <c r="E173" s="17" t="s">
        <v>269</v>
      </c>
      <c r="F173" s="17" t="s">
        <v>270</v>
      </c>
      <c r="G173" s="17" t="s">
        <v>50</v>
      </c>
      <c r="H173" s="20" t="s">
        <v>271</v>
      </c>
      <c r="I173" s="17">
        <v>2022</v>
      </c>
      <c r="J173" s="21">
        <v>44783</v>
      </c>
      <c r="K173" s="21"/>
      <c r="L173" s="21">
        <v>45147</v>
      </c>
      <c r="M173" s="17"/>
      <c r="N173" s="17"/>
      <c r="O173" s="22"/>
      <c r="P173" s="22">
        <v>2400</v>
      </c>
      <c r="Q173" s="23">
        <v>600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272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1200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28</v>
      </c>
      <c r="B175" s="18" t="s">
        <v>223</v>
      </c>
      <c r="C175" s="19">
        <v>5465222000101</v>
      </c>
      <c r="D175" s="18" t="s">
        <v>273</v>
      </c>
      <c r="E175" s="17" t="s">
        <v>274</v>
      </c>
      <c r="F175" s="17" t="s">
        <v>275</v>
      </c>
      <c r="G175" s="17" t="s">
        <v>27</v>
      </c>
      <c r="H175" s="20" t="s">
        <v>276</v>
      </c>
      <c r="I175" s="17">
        <v>2022</v>
      </c>
      <c r="J175" s="21">
        <v>44866</v>
      </c>
      <c r="K175" s="21"/>
      <c r="L175" s="21">
        <v>45230</v>
      </c>
      <c r="M175" s="17"/>
      <c r="N175" s="17"/>
      <c r="O175" s="22">
        <v>7887.03</v>
      </c>
      <c r="P175" s="22">
        <f t="shared" ref="P175:P180" si="1">O175*12</f>
        <v>94644.36</v>
      </c>
      <c r="Q175" s="23" t="s">
        <v>34</v>
      </c>
      <c r="R175" s="17" t="s">
        <v>29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277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 t="s">
        <v>31</v>
      </c>
      <c r="N176" s="17"/>
      <c r="O176" s="22">
        <v>7887.03</v>
      </c>
      <c r="P176" s="22">
        <f t="shared" si="1"/>
        <v>94644.36</v>
      </c>
      <c r="Q176" s="23">
        <v>67777.419999999984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332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33</v>
      </c>
      <c r="N177" s="17"/>
      <c r="O177" s="22">
        <v>8453.49</v>
      </c>
      <c r="P177" s="22">
        <f t="shared" si="1"/>
        <v>101441.88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335</v>
      </c>
      <c r="G178" s="17" t="s">
        <v>27</v>
      </c>
      <c r="H178" s="20" t="s">
        <v>276</v>
      </c>
      <c r="I178" s="17">
        <v>2022</v>
      </c>
      <c r="J178" s="21">
        <v>44866</v>
      </c>
      <c r="K178" s="21" t="s">
        <v>31</v>
      </c>
      <c r="L178" s="21">
        <v>45230</v>
      </c>
      <c r="M178" s="17"/>
      <c r="N178" s="17"/>
      <c r="O178" s="22">
        <v>8458.59</v>
      </c>
      <c r="P178" s="22">
        <f t="shared" si="1"/>
        <v>101503.08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333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33</v>
      </c>
      <c r="N179" s="17"/>
      <c r="O179" s="22">
        <v>9116.4</v>
      </c>
      <c r="P179" s="22">
        <f t="shared" si="1"/>
        <v>109396.79999999999</v>
      </c>
      <c r="Q179" s="23">
        <v>0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334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37</v>
      </c>
      <c r="N180" s="17"/>
      <c r="O180" s="22">
        <v>9116.4</v>
      </c>
      <c r="P180" s="22">
        <f t="shared" si="1"/>
        <v>109396.79999999999</v>
      </c>
      <c r="Q180" s="23">
        <v>5639.06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29</v>
      </c>
      <c r="B181" s="18" t="s">
        <v>278</v>
      </c>
      <c r="C181" s="19">
        <v>40495477000100</v>
      </c>
      <c r="D181" s="18" t="s">
        <v>279</v>
      </c>
      <c r="E181" s="17" t="s">
        <v>280</v>
      </c>
      <c r="F181" s="17" t="s">
        <v>281</v>
      </c>
      <c r="G181" s="17" t="s">
        <v>63</v>
      </c>
      <c r="H181" s="20" t="s">
        <v>282</v>
      </c>
      <c r="I181" s="17">
        <v>2022</v>
      </c>
      <c r="J181" s="21">
        <v>44911</v>
      </c>
      <c r="K181" s="21"/>
      <c r="L181" s="21">
        <v>45275</v>
      </c>
      <c r="M181" s="17"/>
      <c r="N181" s="17"/>
      <c r="O181" s="22"/>
      <c r="P181" s="22">
        <v>599</v>
      </c>
      <c r="Q181" s="23"/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30</v>
      </c>
      <c r="B182" s="18" t="s">
        <v>283</v>
      </c>
      <c r="C182" s="19">
        <v>18993876000141</v>
      </c>
      <c r="D182" s="18" t="s">
        <v>284</v>
      </c>
      <c r="E182" s="17" t="s">
        <v>285</v>
      </c>
      <c r="F182" s="17" t="s">
        <v>286</v>
      </c>
      <c r="G182" s="17" t="s">
        <v>63</v>
      </c>
      <c r="H182" s="20">
        <v>17</v>
      </c>
      <c r="I182" s="17">
        <v>2022</v>
      </c>
      <c r="J182" s="21">
        <v>44768</v>
      </c>
      <c r="K182" s="21"/>
      <c r="L182" s="21">
        <v>45132</v>
      </c>
      <c r="M182" s="17"/>
      <c r="N182" s="17"/>
      <c r="O182" s="22"/>
      <c r="P182" s="22">
        <v>631.52</v>
      </c>
      <c r="Q182" s="23"/>
      <c r="R182" s="17" t="s">
        <v>73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31</v>
      </c>
      <c r="B183" s="18" t="s">
        <v>267</v>
      </c>
      <c r="C183" s="19">
        <v>7730838000180</v>
      </c>
      <c r="D183" s="18" t="s">
        <v>268</v>
      </c>
      <c r="E183" s="17" t="s">
        <v>309</v>
      </c>
      <c r="F183" s="17" t="s">
        <v>310</v>
      </c>
      <c r="G183" s="17" t="s">
        <v>50</v>
      </c>
      <c r="H183" s="20" t="s">
        <v>205</v>
      </c>
      <c r="I183" s="17">
        <v>2023</v>
      </c>
      <c r="J183" s="21">
        <v>45200</v>
      </c>
      <c r="K183" s="21"/>
      <c r="L183" s="21">
        <v>45565</v>
      </c>
      <c r="M183" s="17"/>
      <c r="N183" s="17"/>
      <c r="O183" s="22">
        <f>P183/4</f>
        <v>675</v>
      </c>
      <c r="P183" s="22">
        <v>2700</v>
      </c>
      <c r="Q183" s="23">
        <v>675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336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 t="s">
        <v>31</v>
      </c>
      <c r="N184" s="17"/>
      <c r="O184" s="22">
        <f>P184/4</f>
        <v>675</v>
      </c>
      <c r="P184" s="22">
        <v>2700</v>
      </c>
      <c r="Q184" s="23">
        <v>600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32</v>
      </c>
      <c r="B185" s="18" t="s">
        <v>311</v>
      </c>
      <c r="C185" s="19">
        <v>10624354000160</v>
      </c>
      <c r="D185" s="18" t="s">
        <v>132</v>
      </c>
      <c r="E185" s="17" t="s">
        <v>312</v>
      </c>
      <c r="F185" s="17" t="s">
        <v>313</v>
      </c>
      <c r="G185" s="17" t="s">
        <v>27</v>
      </c>
      <c r="H185" s="20" t="s">
        <v>51</v>
      </c>
      <c r="I185" s="17">
        <v>2023</v>
      </c>
      <c r="J185" s="21">
        <v>45167</v>
      </c>
      <c r="K185" s="21"/>
      <c r="L185" s="21">
        <v>45532</v>
      </c>
      <c r="M185" s="17"/>
      <c r="N185" s="17"/>
      <c r="O185" s="22">
        <v>7845.66</v>
      </c>
      <c r="P185" s="22">
        <f t="shared" ref="P185:P190" si="2">O185*12</f>
        <v>94147.92</v>
      </c>
      <c r="Q185" s="23">
        <v>34386.6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337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 t="s">
        <v>31</v>
      </c>
      <c r="N186" s="17"/>
      <c r="O186" s="22">
        <v>8386.98</v>
      </c>
      <c r="P186" s="22">
        <f t="shared" si="2"/>
        <v>100643.76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338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33</v>
      </c>
      <c r="N187" s="17"/>
      <c r="O187" s="22">
        <v>8386.98</v>
      </c>
      <c r="P187" s="22">
        <f t="shared" si="2"/>
        <v>100643.76</v>
      </c>
      <c r="Q187" s="23">
        <v>8386.98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339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37</v>
      </c>
      <c r="N188" s="17"/>
      <c r="O188" s="22">
        <v>9021.27</v>
      </c>
      <c r="P188" s="22">
        <f t="shared" si="2"/>
        <v>108255.24</v>
      </c>
      <c r="Q188" s="23">
        <v>0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33</v>
      </c>
      <c r="B189" s="18" t="s">
        <v>314</v>
      </c>
      <c r="C189" s="19">
        <v>7432517000107</v>
      </c>
      <c r="D189" s="18" t="s">
        <v>315</v>
      </c>
      <c r="E189" s="17" t="s">
        <v>316</v>
      </c>
      <c r="F189" s="17" t="s">
        <v>317</v>
      </c>
      <c r="G189" s="17" t="s">
        <v>27</v>
      </c>
      <c r="H189" s="20" t="s">
        <v>265</v>
      </c>
      <c r="I189" s="17">
        <v>2023</v>
      </c>
      <c r="J189" s="21">
        <v>45200</v>
      </c>
      <c r="K189" s="21"/>
      <c r="L189" s="21">
        <v>45565</v>
      </c>
      <c r="M189" s="17"/>
      <c r="N189" s="17"/>
      <c r="O189" s="22">
        <v>9156</v>
      </c>
      <c r="P189" s="22">
        <f t="shared" si="2"/>
        <v>109872</v>
      </c>
      <c r="Q189" s="23">
        <v>20594.55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340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 t="s">
        <v>31</v>
      </c>
      <c r="N190" s="17"/>
      <c r="O190" s="22">
        <v>9156</v>
      </c>
      <c r="P190" s="22">
        <f t="shared" si="2"/>
        <v>109872</v>
      </c>
      <c r="Q190" s="23">
        <v>7893.45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ht="14.1" customHeight="1" x14ac:dyDescent="0.3">
      <c r="A191" s="50" t="s">
        <v>287</v>
      </c>
      <c r="B191" s="50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ht="14.1" customHeight="1" x14ac:dyDescent="0.3">
      <c r="A192" s="51" t="s">
        <v>288</v>
      </c>
      <c r="B192" s="51"/>
      <c r="C192" s="51"/>
      <c r="D192" s="51"/>
      <c r="E192" s="51"/>
      <c r="F192" s="51"/>
      <c r="G192" s="51"/>
      <c r="H192" s="51"/>
      <c r="I192" s="51"/>
      <c r="J192" s="51"/>
      <c r="K192" s="51"/>
      <c r="L192" s="51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1" t="s">
        <v>289</v>
      </c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1" t="s">
        <v>290</v>
      </c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1" t="s">
        <v>291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1" t="s">
        <v>292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1" t="s">
        <v>293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1" t="s">
        <v>294</v>
      </c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1" t="s">
        <v>295</v>
      </c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1" t="s">
        <v>296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1" t="s">
        <v>297</v>
      </c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1" t="s">
        <v>298</v>
      </c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1" t="s">
        <v>299</v>
      </c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1" t="s">
        <v>300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1" t="s">
        <v>301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1" t="s">
        <v>302</v>
      </c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1" t="s">
        <v>303</v>
      </c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1" t="s">
        <v>304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1" t="s">
        <v>305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1" t="s">
        <v>306</v>
      </c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2" t="s">
        <v>307</v>
      </c>
      <c r="B211" s="52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39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</sheetData>
  <mergeCells count="27">
    <mergeCell ref="A209:L209"/>
    <mergeCell ref="A210:L210"/>
    <mergeCell ref="A211:L211"/>
    <mergeCell ref="A203:L203"/>
    <mergeCell ref="A204:L204"/>
    <mergeCell ref="A205:L205"/>
    <mergeCell ref="A206:L206"/>
    <mergeCell ref="A207:L207"/>
    <mergeCell ref="A208:L208"/>
    <mergeCell ref="A202:L202"/>
    <mergeCell ref="A191:L191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1:A3"/>
    <mergeCell ref="B1:R1"/>
    <mergeCell ref="B2:R2"/>
    <mergeCell ref="B3:R3"/>
    <mergeCell ref="A4:B4"/>
    <mergeCell ref="C4:R4"/>
  </mergeCells>
  <dataValidations disablePrompts="1" count="1">
    <dataValidation type="list" allowBlank="1" sqref="R6:R19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7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8" t="s">
        <v>318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f>835781.76+9384.38</f>
        <v>845166.14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f>835781.76+9384.38</f>
        <v>845166.14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41.4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41.4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41.4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41.4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41.4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41.4" x14ac:dyDescent="0.3">
      <c r="A29" s="17">
        <v>3</v>
      </c>
      <c r="B29" s="18" t="s">
        <v>59</v>
      </c>
      <c r="C29" s="19">
        <v>9759606000180</v>
      </c>
      <c r="D29" s="18" t="s">
        <v>60</v>
      </c>
      <c r="E29" s="17" t="s">
        <v>61</v>
      </c>
      <c r="F29" s="17" t="s">
        <v>67</v>
      </c>
      <c r="G29" s="17" t="s">
        <v>63</v>
      </c>
      <c r="H29" s="20" t="s">
        <v>51</v>
      </c>
      <c r="I29" s="17">
        <v>2020</v>
      </c>
      <c r="J29" s="21">
        <v>44166</v>
      </c>
      <c r="K29" s="21"/>
      <c r="L29" s="21">
        <v>45626</v>
      </c>
      <c r="M29" s="17" t="s">
        <v>37</v>
      </c>
      <c r="N29" s="17"/>
      <c r="O29" s="22">
        <v>10963.86</v>
      </c>
      <c r="P29" s="22">
        <v>131566.34</v>
      </c>
      <c r="Q29" s="23">
        <v>0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71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/>
      <c r="N30" s="17"/>
      <c r="O30" s="22">
        <v>5188</v>
      </c>
      <c r="P30" s="22">
        <v>62256</v>
      </c>
      <c r="Q30" s="23">
        <v>45265.01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74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43180</v>
      </c>
      <c r="M31" s="17" t="s">
        <v>31</v>
      </c>
      <c r="N31" s="17"/>
      <c r="O31" s="22">
        <v>5188</v>
      </c>
      <c r="P31" s="22">
        <v>62256</v>
      </c>
      <c r="Q31" s="23">
        <v>57607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75</v>
      </c>
      <c r="G32" s="17" t="s">
        <v>27</v>
      </c>
      <c r="H32" s="20" t="s">
        <v>72</v>
      </c>
      <c r="I32" s="17">
        <v>2017</v>
      </c>
      <c r="J32" s="21">
        <v>42816</v>
      </c>
      <c r="K32" s="21" t="s">
        <v>31</v>
      </c>
      <c r="L32" s="21">
        <v>43545</v>
      </c>
      <c r="M32" s="17"/>
      <c r="N32" s="17" t="s">
        <v>31</v>
      </c>
      <c r="O32" s="22">
        <v>5295.8</v>
      </c>
      <c r="P32" s="22">
        <v>63549.599999999999</v>
      </c>
      <c r="Q32" s="23" t="s">
        <v>34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76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33</v>
      </c>
      <c r="N33" s="17"/>
      <c r="O33" s="22">
        <v>5295.8</v>
      </c>
      <c r="P33" s="22">
        <v>63549.599999999999</v>
      </c>
      <c r="Q33" s="23">
        <v>61207.83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77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43545</v>
      </c>
      <c r="M34" s="17" t="s">
        <v>37</v>
      </c>
      <c r="N34" s="17"/>
      <c r="O34" s="22">
        <v>5295.8</v>
      </c>
      <c r="P34" s="22">
        <v>63549.599999999999</v>
      </c>
      <c r="Q34" s="23">
        <v>59498.58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78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33</v>
      </c>
      <c r="L35" s="21">
        <v>43911</v>
      </c>
      <c r="M35" s="17"/>
      <c r="N35" s="17" t="s">
        <v>33</v>
      </c>
      <c r="O35" s="22">
        <v>5044</v>
      </c>
      <c r="P35" s="22">
        <v>60528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79</v>
      </c>
      <c r="G36" s="17" t="s">
        <v>27</v>
      </c>
      <c r="H36" s="20" t="s">
        <v>72</v>
      </c>
      <c r="I36" s="17">
        <v>2017</v>
      </c>
      <c r="J36" s="21">
        <v>42816</v>
      </c>
      <c r="K36" s="21"/>
      <c r="L36" s="21">
        <v>43911</v>
      </c>
      <c r="M36" s="17" t="s">
        <v>41</v>
      </c>
      <c r="N36" s="17"/>
      <c r="O36" s="22">
        <v>5044</v>
      </c>
      <c r="P36" s="22">
        <v>60528</v>
      </c>
      <c r="Q36" s="23">
        <v>60528.480000000003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80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37</v>
      </c>
      <c r="L37" s="21">
        <v>44276</v>
      </c>
      <c r="M37" s="17"/>
      <c r="N37" s="17" t="s">
        <v>37</v>
      </c>
      <c r="O37" s="22">
        <v>4933.32</v>
      </c>
      <c r="P37" s="22">
        <v>59199.839999999997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81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82</v>
      </c>
      <c r="L38" s="21">
        <v>44641</v>
      </c>
      <c r="M38" s="17"/>
      <c r="N38" s="17" t="s">
        <v>41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83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/>
      <c r="M39" s="17" t="s">
        <v>43</v>
      </c>
      <c r="N39" s="17"/>
      <c r="O39" s="22">
        <v>5044.04</v>
      </c>
      <c r="P39" s="22">
        <v>60528</v>
      </c>
      <c r="Q39" s="23">
        <v>43185.83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84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43</v>
      </c>
      <c r="L40" s="21">
        <v>45006</v>
      </c>
      <c r="M40" s="17"/>
      <c r="N40" s="17" t="s">
        <v>43</v>
      </c>
      <c r="O40" s="22">
        <v>5044.04</v>
      </c>
      <c r="P40" s="22">
        <v>60528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41.4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88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/>
      <c r="N41" s="17"/>
      <c r="O41" s="22">
        <v>6235.6</v>
      </c>
      <c r="P41" s="22">
        <v>74827.199999999997</v>
      </c>
      <c r="Q41" s="23">
        <v>9012.7999999999993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41.4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90</v>
      </c>
      <c r="G42" s="17" t="s">
        <v>27</v>
      </c>
      <c r="H42" s="20" t="s">
        <v>89</v>
      </c>
      <c r="I42" s="17">
        <v>2017</v>
      </c>
      <c r="J42" s="21">
        <v>43009</v>
      </c>
      <c r="K42" s="21"/>
      <c r="L42" s="21">
        <v>43373</v>
      </c>
      <c r="M42" s="17" t="s">
        <v>31</v>
      </c>
      <c r="N42" s="17"/>
      <c r="O42" s="22">
        <v>6235.6</v>
      </c>
      <c r="P42" s="22">
        <v>74827.199999999997</v>
      </c>
      <c r="Q42" s="23">
        <v>46845.03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41.4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91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31</v>
      </c>
      <c r="L43" s="21">
        <v>43738</v>
      </c>
      <c r="M43" s="17"/>
      <c r="N43" s="17" t="s">
        <v>31</v>
      </c>
      <c r="O43" s="22">
        <v>6460.51</v>
      </c>
      <c r="P43" s="22">
        <v>77526.12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41.4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92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33</v>
      </c>
      <c r="L44" s="21">
        <v>44104</v>
      </c>
      <c r="M44" s="17"/>
      <c r="N44" s="17"/>
      <c r="O44" s="22">
        <v>6460.51</v>
      </c>
      <c r="P44" s="22">
        <v>77526.12</v>
      </c>
      <c r="Q44" s="23">
        <v>9182.25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41.4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93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44104</v>
      </c>
      <c r="M45" s="17" t="s">
        <v>33</v>
      </c>
      <c r="N45" s="17"/>
      <c r="O45" s="22">
        <v>6460.51</v>
      </c>
      <c r="P45" s="22">
        <v>77526.12</v>
      </c>
      <c r="Q45" s="23">
        <v>51930.19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41.4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94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37</v>
      </c>
      <c r="L46" s="21">
        <v>44469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41.4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95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44469</v>
      </c>
      <c r="M47" s="17" t="s">
        <v>37</v>
      </c>
      <c r="N47" s="17"/>
      <c r="O47" s="22">
        <v>6460.51</v>
      </c>
      <c r="P47" s="22">
        <v>77526.12</v>
      </c>
      <c r="Q47" s="23">
        <v>42939.77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41.4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96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41</v>
      </c>
      <c r="L48" s="21">
        <v>44834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97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44834</v>
      </c>
      <c r="M49" s="17"/>
      <c r="N49" s="17"/>
      <c r="O49" s="22">
        <v>6460.51</v>
      </c>
      <c r="P49" s="22">
        <v>77526.12</v>
      </c>
      <c r="Q49" s="23">
        <v>30782.43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98</v>
      </c>
      <c r="G50" s="17" t="s">
        <v>27</v>
      </c>
      <c r="H50" s="20" t="s">
        <v>89</v>
      </c>
      <c r="I50" s="17">
        <v>2017</v>
      </c>
      <c r="J50" s="21">
        <v>43375</v>
      </c>
      <c r="K50" s="21" t="s">
        <v>43</v>
      </c>
      <c r="L50" s="21">
        <v>45199</v>
      </c>
      <c r="M50" s="17"/>
      <c r="N50" s="17"/>
      <c r="O50" s="22">
        <v>6460.51</v>
      </c>
      <c r="P50" s="22">
        <v>77526.12</v>
      </c>
      <c r="Q50" s="23" t="s">
        <v>34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99</v>
      </c>
      <c r="G51" s="17" t="s">
        <v>27</v>
      </c>
      <c r="H51" s="20" t="s">
        <v>89</v>
      </c>
      <c r="I51" s="17">
        <v>2017</v>
      </c>
      <c r="J51" s="21">
        <v>43375</v>
      </c>
      <c r="K51" s="21"/>
      <c r="L51" s="21">
        <v>45199</v>
      </c>
      <c r="M51" s="17" t="s">
        <v>43</v>
      </c>
      <c r="N51" s="17"/>
      <c r="O51" s="22">
        <v>6460.51</v>
      </c>
      <c r="P51" s="22">
        <v>77526.12</v>
      </c>
      <c r="Q51" s="23">
        <v>30217.81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102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>
        <v>43094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104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31</v>
      </c>
      <c r="L53" s="21">
        <v>43459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105</v>
      </c>
      <c r="G54" s="17" t="s">
        <v>27</v>
      </c>
      <c r="H54" s="20" t="s">
        <v>103</v>
      </c>
      <c r="I54" s="17">
        <v>2017</v>
      </c>
      <c r="J54" s="21">
        <v>43095</v>
      </c>
      <c r="K54" s="21"/>
      <c r="L54" s="21"/>
      <c r="M54" s="17" t="s">
        <v>31</v>
      </c>
      <c r="N54" s="17"/>
      <c r="O54" s="22">
        <v>6400</v>
      </c>
      <c r="P54" s="22">
        <v>76800</v>
      </c>
      <c r="Q54" s="23">
        <v>70400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106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33</v>
      </c>
      <c r="L55" s="21">
        <v>43824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107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37</v>
      </c>
      <c r="L56" s="21">
        <v>44190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108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44555</v>
      </c>
      <c r="M57" s="17" t="s">
        <v>33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109</v>
      </c>
      <c r="G58" s="17" t="s">
        <v>27</v>
      </c>
      <c r="H58" s="20" t="s">
        <v>103</v>
      </c>
      <c r="I58" s="17">
        <v>2017</v>
      </c>
      <c r="J58" s="21">
        <v>43095</v>
      </c>
      <c r="K58" s="21" t="s">
        <v>41</v>
      </c>
      <c r="L58" s="21">
        <v>44920</v>
      </c>
      <c r="M58" s="17"/>
      <c r="N58" s="17"/>
      <c r="O58" s="22">
        <v>6400</v>
      </c>
      <c r="P58" s="22">
        <v>76800</v>
      </c>
      <c r="Q58" s="23" t="s">
        <v>34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110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 t="s">
        <v>37</v>
      </c>
      <c r="N59" s="17"/>
      <c r="O59" s="22">
        <v>6400</v>
      </c>
      <c r="P59" s="22">
        <v>76800</v>
      </c>
      <c r="Q59" s="23">
        <v>76800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111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44920</v>
      </c>
      <c r="M60" s="17"/>
      <c r="N60" s="17"/>
      <c r="O60" s="22">
        <v>6400</v>
      </c>
      <c r="P60" s="22">
        <v>76800</v>
      </c>
      <c r="Q60" s="23">
        <v>57600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112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43</v>
      </c>
      <c r="L61" s="21">
        <v>45285</v>
      </c>
      <c r="M61" s="17"/>
      <c r="N61" s="17"/>
      <c r="O61" s="22">
        <v>6400</v>
      </c>
      <c r="P61" s="22">
        <v>76800</v>
      </c>
      <c r="Q61" s="23"/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113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>
        <v>45285</v>
      </c>
      <c r="M62" s="17" t="s">
        <v>114</v>
      </c>
      <c r="N62" s="17"/>
      <c r="O62" s="22">
        <v>6400</v>
      </c>
      <c r="P62" s="22">
        <v>76800</v>
      </c>
      <c r="Q62" s="23">
        <v>75733.33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27.6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118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/>
      <c r="N63" s="17"/>
      <c r="O63" s="22">
        <v>1000</v>
      </c>
      <c r="P63" s="22">
        <v>12000</v>
      </c>
      <c r="Q63" s="23">
        <v>2012.16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27.6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120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43626</v>
      </c>
      <c r="M64" s="17" t="s">
        <v>31</v>
      </c>
      <c r="N64" s="17"/>
      <c r="O64" s="22">
        <v>1000</v>
      </c>
      <c r="P64" s="22">
        <v>12000</v>
      </c>
      <c r="Q64" s="23">
        <v>4334.1400000000003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27.6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121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31</v>
      </c>
      <c r="L65" s="21">
        <v>43992</v>
      </c>
      <c r="M65" s="17"/>
      <c r="N65" s="17" t="s">
        <v>31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27.6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122</v>
      </c>
      <c r="G66" s="17" t="s">
        <v>119</v>
      </c>
      <c r="H66" s="20" t="s">
        <v>72</v>
      </c>
      <c r="I66" s="17">
        <v>2018</v>
      </c>
      <c r="J66" s="21">
        <v>43262</v>
      </c>
      <c r="K66" s="21"/>
      <c r="L66" s="21">
        <v>43992</v>
      </c>
      <c r="M66" s="17" t="s">
        <v>33</v>
      </c>
      <c r="N66" s="17"/>
      <c r="O66" s="22">
        <v>627.11</v>
      </c>
      <c r="P66" s="22">
        <v>7525.37</v>
      </c>
      <c r="Q66" s="23">
        <v>222.01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27.6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123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33</v>
      </c>
      <c r="L67" s="21">
        <v>44357</v>
      </c>
      <c r="M67" s="17"/>
      <c r="N67" s="17" t="s">
        <v>33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27.6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124</v>
      </c>
      <c r="G68" s="17" t="s">
        <v>119</v>
      </c>
      <c r="H68" s="20" t="s">
        <v>72</v>
      </c>
      <c r="I68" s="17">
        <v>2018</v>
      </c>
      <c r="J68" s="21">
        <v>43262</v>
      </c>
      <c r="K68" s="21" t="s">
        <v>37</v>
      </c>
      <c r="L68" s="21">
        <v>44722</v>
      </c>
      <c r="M68" s="17"/>
      <c r="N68" s="17" t="s">
        <v>37</v>
      </c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27.6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125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27.6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126</v>
      </c>
      <c r="G70" s="17" t="s">
        <v>119</v>
      </c>
      <c r="H70" s="20" t="s">
        <v>72</v>
      </c>
      <c r="I70" s="17">
        <v>2018</v>
      </c>
      <c r="J70" s="21">
        <v>43262</v>
      </c>
      <c r="K70" s="21"/>
      <c r="L70" s="21">
        <v>44722</v>
      </c>
      <c r="M70" s="17" t="s">
        <v>37</v>
      </c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127</v>
      </c>
      <c r="G71" s="17" t="s">
        <v>119</v>
      </c>
      <c r="H71" s="20" t="s">
        <v>72</v>
      </c>
      <c r="I71" s="17">
        <v>2018</v>
      </c>
      <c r="J71" s="21">
        <v>43262</v>
      </c>
      <c r="K71" s="21" t="s">
        <v>41</v>
      </c>
      <c r="L71" s="21">
        <v>45087</v>
      </c>
      <c r="M71" s="17"/>
      <c r="N71" s="17"/>
      <c r="O71" s="22">
        <v>627.11</v>
      </c>
      <c r="P71" s="22">
        <v>7525.37</v>
      </c>
      <c r="Q71" s="23" t="s">
        <v>34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8</v>
      </c>
      <c r="B72" s="18" t="s">
        <v>115</v>
      </c>
      <c r="C72" s="19">
        <v>126621000116</v>
      </c>
      <c r="D72" s="18" t="s">
        <v>116</v>
      </c>
      <c r="E72" s="17" t="s">
        <v>128</v>
      </c>
      <c r="F72" s="17" t="s">
        <v>129</v>
      </c>
      <c r="G72" s="17" t="s">
        <v>27</v>
      </c>
      <c r="H72" s="20" t="s">
        <v>130</v>
      </c>
      <c r="I72" s="17">
        <v>2023</v>
      </c>
      <c r="J72" s="21">
        <v>45088</v>
      </c>
      <c r="K72" s="21"/>
      <c r="L72" s="21">
        <v>45453</v>
      </c>
      <c r="M72" s="17"/>
      <c r="N72" s="17"/>
      <c r="O72" s="22">
        <v>627.11</v>
      </c>
      <c r="P72" s="22">
        <v>7525.37</v>
      </c>
      <c r="Q72" s="23">
        <v>0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134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/>
      <c r="N73" s="17"/>
      <c r="O73" s="22">
        <v>6249.3</v>
      </c>
      <c r="P73" s="22">
        <v>74991.600000000006</v>
      </c>
      <c r="Q73" s="23">
        <v>24580.560000000001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136</v>
      </c>
      <c r="G74" s="17" t="s">
        <v>27</v>
      </c>
      <c r="H74" s="20" t="s">
        <v>135</v>
      </c>
      <c r="I74" s="17">
        <v>2018</v>
      </c>
      <c r="J74" s="21">
        <v>43341</v>
      </c>
      <c r="K74" s="21"/>
      <c r="L74" s="21">
        <v>43705</v>
      </c>
      <c r="M74" s="17" t="s">
        <v>31</v>
      </c>
      <c r="N74" s="17"/>
      <c r="O74" s="22">
        <v>6249.3</v>
      </c>
      <c r="P74" s="22">
        <v>74991.600000000006</v>
      </c>
      <c r="Q74" s="23">
        <v>79451.22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137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138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31</v>
      </c>
      <c r="L76" s="21">
        <v>44071</v>
      </c>
      <c r="M76" s="17"/>
      <c r="N76" s="17" t="s">
        <v>31</v>
      </c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139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44071</v>
      </c>
      <c r="M77" s="17" t="s">
        <v>33</v>
      </c>
      <c r="N77" s="17"/>
      <c r="O77" s="22">
        <v>6654.72</v>
      </c>
      <c r="P77" s="22">
        <v>79856.639999999999</v>
      </c>
      <c r="Q77" s="23">
        <v>79856.639999999999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140</v>
      </c>
      <c r="G78" s="17" t="s">
        <v>27</v>
      </c>
      <c r="H78" s="20" t="s">
        <v>135</v>
      </c>
      <c r="I78" s="17">
        <v>2018</v>
      </c>
      <c r="J78" s="21">
        <v>43341</v>
      </c>
      <c r="K78" s="21" t="s">
        <v>33</v>
      </c>
      <c r="L78" s="21">
        <v>44436</v>
      </c>
      <c r="M78" s="17"/>
      <c r="N78" s="17"/>
      <c r="O78" s="22">
        <v>6654.72</v>
      </c>
      <c r="P78" s="22">
        <v>79856.639999999999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141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37</v>
      </c>
      <c r="N79" s="17"/>
      <c r="O79" s="22">
        <v>7296.54</v>
      </c>
      <c r="P79" s="22">
        <v>87558.48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142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41</v>
      </c>
      <c r="N80" s="17"/>
      <c r="O80" s="22">
        <v>7296.54</v>
      </c>
      <c r="P80" s="22">
        <v>87558.48</v>
      </c>
      <c r="Q80" s="23">
        <v>87517.29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143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44436</v>
      </c>
      <c r="M81" s="17" t="s">
        <v>43</v>
      </c>
      <c r="N81" s="17"/>
      <c r="O81" s="22">
        <v>7296.54</v>
      </c>
      <c r="P81" s="22">
        <v>87558.48</v>
      </c>
      <c r="Q81" s="23">
        <v>3193.35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144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37</v>
      </c>
      <c r="L82" s="21">
        <v>44801</v>
      </c>
      <c r="M82" s="17"/>
      <c r="N82" s="17" t="s">
        <v>37</v>
      </c>
      <c r="O82" s="22">
        <v>7296.54</v>
      </c>
      <c r="P82" s="22">
        <v>87558.48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145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44801</v>
      </c>
      <c r="M83" s="17"/>
      <c r="N83" s="17"/>
      <c r="O83" s="22">
        <v>7296.54</v>
      </c>
      <c r="P83" s="22">
        <v>87558.48</v>
      </c>
      <c r="Q83" s="23">
        <v>80046.899999999994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146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8004.78</v>
      </c>
      <c r="P84" s="22">
        <v>96057.36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147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41</v>
      </c>
      <c r="L85" s="21">
        <v>45166</v>
      </c>
      <c r="M85" s="17"/>
      <c r="N85" s="17" t="s">
        <v>41</v>
      </c>
      <c r="O85" s="22">
        <v>8584.2000000000007</v>
      </c>
      <c r="P85" s="22">
        <f>O85*12</f>
        <v>103010.40000000001</v>
      </c>
      <c r="Q85" s="23">
        <v>68091.490000000005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151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43950</v>
      </c>
      <c r="M86" s="17"/>
      <c r="N86" s="17"/>
      <c r="O86" s="22">
        <v>2945.6</v>
      </c>
      <c r="P86" s="22">
        <v>35347.24</v>
      </c>
      <c r="Q86" s="23">
        <v>14689.75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152</v>
      </c>
      <c r="G87" s="17" t="s">
        <v>27</v>
      </c>
      <c r="H87" s="20" t="s">
        <v>28</v>
      </c>
      <c r="I87" s="17">
        <v>2019</v>
      </c>
      <c r="J87" s="21">
        <v>43585</v>
      </c>
      <c r="K87" s="21" t="s">
        <v>31</v>
      </c>
      <c r="L87" s="21">
        <v>44315</v>
      </c>
      <c r="M87" s="17"/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153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31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154</v>
      </c>
      <c r="G89" s="17" t="s">
        <v>27</v>
      </c>
      <c r="H89" s="20" t="s">
        <v>28</v>
      </c>
      <c r="I89" s="17">
        <v>2019</v>
      </c>
      <c r="J89" s="21">
        <v>43585</v>
      </c>
      <c r="K89" s="21"/>
      <c r="L89" s="21">
        <v>44315</v>
      </c>
      <c r="M89" s="17" t="s">
        <v>33</v>
      </c>
      <c r="N89" s="17"/>
      <c r="O89" s="22">
        <v>2945.6</v>
      </c>
      <c r="P89" s="22">
        <v>35347.24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155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33</v>
      </c>
      <c r="L90" s="21">
        <v>44680</v>
      </c>
      <c r="M90" s="17"/>
      <c r="N90" s="17" t="s">
        <v>33</v>
      </c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156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82.8" x14ac:dyDescent="0.3">
      <c r="A92" s="17">
        <v>10</v>
      </c>
      <c r="B92" s="18" t="s">
        <v>148</v>
      </c>
      <c r="C92" s="19">
        <v>5045317000168</v>
      </c>
      <c r="D92" s="18" t="s">
        <v>149</v>
      </c>
      <c r="E92" s="17" t="s">
        <v>150</v>
      </c>
      <c r="F92" s="17" t="s">
        <v>157</v>
      </c>
      <c r="G92" s="17" t="s">
        <v>27</v>
      </c>
      <c r="H92" s="20" t="s">
        <v>28</v>
      </c>
      <c r="I92" s="17">
        <v>2019</v>
      </c>
      <c r="J92" s="21">
        <v>43585</v>
      </c>
      <c r="K92" s="21" t="s">
        <v>37</v>
      </c>
      <c r="L92" s="21">
        <v>45045</v>
      </c>
      <c r="M92" s="17"/>
      <c r="N92" s="17"/>
      <c r="O92" s="22">
        <v>1500</v>
      </c>
      <c r="P92" s="22">
        <v>18000</v>
      </c>
      <c r="Q92" s="23">
        <v>0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161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/>
      <c r="N93" s="17"/>
      <c r="O93" s="22">
        <v>2500</v>
      </c>
      <c r="P93" s="22">
        <v>30000</v>
      </c>
      <c r="Q93" s="23">
        <v>18333.330000000002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162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43972</v>
      </c>
      <c r="M94" s="17" t="s">
        <v>31</v>
      </c>
      <c r="N94" s="17"/>
      <c r="O94" s="22">
        <v>2500</v>
      </c>
      <c r="P94" s="22">
        <v>30000</v>
      </c>
      <c r="Q94" s="23">
        <v>29916.67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163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31</v>
      </c>
      <c r="L95" s="21">
        <v>44337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164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44337</v>
      </c>
      <c r="M96" s="17" t="s">
        <v>33</v>
      </c>
      <c r="N96" s="17"/>
      <c r="O96" s="22">
        <v>2500</v>
      </c>
      <c r="P96" s="22">
        <v>30000</v>
      </c>
      <c r="Q96" s="23">
        <v>30000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165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33</v>
      </c>
      <c r="L97" s="21">
        <v>44702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166</v>
      </c>
      <c r="G98" s="17" t="s">
        <v>27</v>
      </c>
      <c r="H98" s="20" t="s">
        <v>72</v>
      </c>
      <c r="I98" s="17">
        <v>2019</v>
      </c>
      <c r="J98" s="21">
        <v>43607</v>
      </c>
      <c r="K98" s="21"/>
      <c r="L98" s="21">
        <v>44702</v>
      </c>
      <c r="M98" s="17" t="s">
        <v>37</v>
      </c>
      <c r="N98" s="17"/>
      <c r="O98" s="22">
        <v>2500</v>
      </c>
      <c r="P98" s="22">
        <v>30000</v>
      </c>
      <c r="Q98" s="23">
        <v>25000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17" t="s">
        <v>160</v>
      </c>
      <c r="F99" s="17" t="s">
        <v>167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37</v>
      </c>
      <c r="L99" s="21">
        <v>45067</v>
      </c>
      <c r="M99" s="17"/>
      <c r="N99" s="17"/>
      <c r="O99" s="22">
        <v>2500</v>
      </c>
      <c r="P99" s="22">
        <v>30000</v>
      </c>
      <c r="Q99" s="23" t="s">
        <v>34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41.4" x14ac:dyDescent="0.3">
      <c r="A100" s="17">
        <v>11</v>
      </c>
      <c r="B100" s="18" t="s">
        <v>158</v>
      </c>
      <c r="C100" s="19">
        <v>15026942000116</v>
      </c>
      <c r="D100" s="18" t="s">
        <v>159</v>
      </c>
      <c r="E100" s="17" t="s">
        <v>160</v>
      </c>
      <c r="F100" s="17" t="s">
        <v>168</v>
      </c>
      <c r="G100" s="17" t="s">
        <v>27</v>
      </c>
      <c r="H100" s="20" t="s">
        <v>72</v>
      </c>
      <c r="I100" s="17">
        <v>2019</v>
      </c>
      <c r="J100" s="21">
        <v>43607</v>
      </c>
      <c r="K100" s="21" t="s">
        <v>41</v>
      </c>
      <c r="L100" s="21">
        <v>45433</v>
      </c>
      <c r="M100" s="17"/>
      <c r="N100" s="17" t="s">
        <v>41</v>
      </c>
      <c r="O100" s="22">
        <v>2644.36</v>
      </c>
      <c r="P100" s="22">
        <v>31732.32</v>
      </c>
      <c r="Q100" s="23">
        <v>31587.960000000003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172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/>
      <c r="N101" s="17"/>
      <c r="O101" s="22">
        <v>3735</v>
      </c>
      <c r="P101" s="22">
        <v>44820</v>
      </c>
      <c r="Q101" s="23">
        <v>2783.15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31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173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 t="s">
        <v>33</v>
      </c>
      <c r="N103" s="17"/>
      <c r="O103" s="22">
        <v>3735</v>
      </c>
      <c r="P103" s="22">
        <v>44820</v>
      </c>
      <c r="Q103" s="23">
        <v>9444.15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174</v>
      </c>
      <c r="G104" s="17" t="s">
        <v>27</v>
      </c>
      <c r="H104" s="20" t="s">
        <v>135</v>
      </c>
      <c r="I104" s="17">
        <v>2020</v>
      </c>
      <c r="J104" s="21">
        <v>44053</v>
      </c>
      <c r="K104" s="21"/>
      <c r="L104" s="21">
        <v>45147</v>
      </c>
      <c r="M104" s="17"/>
      <c r="N104" s="17"/>
      <c r="O104" s="22">
        <v>3735</v>
      </c>
      <c r="P104" s="22">
        <v>44820</v>
      </c>
      <c r="Q104" s="23">
        <v>10308.67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96.6" x14ac:dyDescent="0.3">
      <c r="A105" s="17">
        <v>12</v>
      </c>
      <c r="B105" s="18" t="s">
        <v>169</v>
      </c>
      <c r="C105" s="19">
        <v>41057324000143</v>
      </c>
      <c r="D105" s="18" t="s">
        <v>170</v>
      </c>
      <c r="E105" s="17" t="s">
        <v>171</v>
      </c>
      <c r="F105" s="17" t="s">
        <v>308</v>
      </c>
      <c r="G105" s="17" t="s">
        <v>27</v>
      </c>
      <c r="H105" s="20" t="s">
        <v>135</v>
      </c>
      <c r="I105" s="17">
        <v>2020</v>
      </c>
      <c r="J105" s="21">
        <v>44053</v>
      </c>
      <c r="K105" s="21" t="s">
        <v>31</v>
      </c>
      <c r="L105" s="21">
        <v>45513</v>
      </c>
      <c r="M105" s="17"/>
      <c r="N105" s="17" t="s">
        <v>31</v>
      </c>
      <c r="O105" s="22">
        <f>P105/12</f>
        <v>1292.7</v>
      </c>
      <c r="P105" s="22">
        <v>15512.4</v>
      </c>
      <c r="Q105" s="23">
        <v>11070.150000000001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177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44442</v>
      </c>
      <c r="M106" s="17"/>
      <c r="N106" s="17"/>
      <c r="O106" s="22">
        <v>1636</v>
      </c>
      <c r="P106" s="22">
        <v>19632</v>
      </c>
      <c r="Q106" s="23">
        <v>2651.12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178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31</v>
      </c>
      <c r="N107" s="17"/>
      <c r="O107" s="22">
        <v>1636</v>
      </c>
      <c r="P107" s="22">
        <v>19632</v>
      </c>
      <c r="Q107" s="23">
        <v>5419.92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179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31</v>
      </c>
      <c r="L108" s="21">
        <v>44807</v>
      </c>
      <c r="M108" s="17"/>
      <c r="N108" s="17"/>
      <c r="O108" s="22">
        <v>1636</v>
      </c>
      <c r="P108" s="22">
        <v>19632</v>
      </c>
      <c r="Q108" s="23">
        <v>7049.99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180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44807</v>
      </c>
      <c r="M109" s="17" t="s">
        <v>33</v>
      </c>
      <c r="N109" s="17"/>
      <c r="O109" s="22">
        <v>1636</v>
      </c>
      <c r="P109" s="22">
        <v>19632</v>
      </c>
      <c r="Q109" s="23">
        <v>10713.54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181</v>
      </c>
      <c r="G110" s="17" t="s">
        <v>27</v>
      </c>
      <c r="H110" s="20" t="s">
        <v>130</v>
      </c>
      <c r="I110" s="17">
        <v>2020</v>
      </c>
      <c r="J110" s="21">
        <v>44078</v>
      </c>
      <c r="K110" s="21" t="s">
        <v>33</v>
      </c>
      <c r="L110" s="21">
        <v>45172</v>
      </c>
      <c r="M110" s="17"/>
      <c r="N110" s="17"/>
      <c r="O110" s="22">
        <v>1962.7</v>
      </c>
      <c r="P110" s="22">
        <v>23552.43</v>
      </c>
      <c r="Q110" s="23" t="s">
        <v>34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21"/>
      <c r="L111" s="21">
        <v>45172</v>
      </c>
      <c r="M111" s="17" t="s">
        <v>37</v>
      </c>
      <c r="N111" s="17"/>
      <c r="O111" s="22">
        <v>1962.7</v>
      </c>
      <c r="P111" s="22">
        <v>23552.43</v>
      </c>
      <c r="Q111" s="23">
        <v>14498.51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151.80000000000001" x14ac:dyDescent="0.3">
      <c r="A112" s="17">
        <v>13</v>
      </c>
      <c r="B112" s="18" t="s">
        <v>175</v>
      </c>
      <c r="C112" s="19">
        <v>64799539000135</v>
      </c>
      <c r="D112" s="18" t="s">
        <v>176</v>
      </c>
      <c r="E112" s="17">
        <v>14414020195</v>
      </c>
      <c r="F112" s="17" t="s">
        <v>182</v>
      </c>
      <c r="G112" s="17" t="s">
        <v>27</v>
      </c>
      <c r="H112" s="20" t="s">
        <v>130</v>
      </c>
      <c r="I112" s="17">
        <v>2020</v>
      </c>
      <c r="J112" s="21">
        <v>44078</v>
      </c>
      <c r="K112" s="21" t="s">
        <v>37</v>
      </c>
      <c r="L112" s="21">
        <v>45538</v>
      </c>
      <c r="M112" s="17"/>
      <c r="N112" s="17" t="s">
        <v>37</v>
      </c>
      <c r="O112" s="22">
        <f>P112/12</f>
        <v>2043.18</v>
      </c>
      <c r="P112" s="22">
        <v>24518.16</v>
      </c>
      <c r="Q112" s="23">
        <v>14498.51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186</v>
      </c>
      <c r="G113" s="17" t="s">
        <v>27</v>
      </c>
      <c r="H113" s="20" t="s">
        <v>187</v>
      </c>
      <c r="I113" s="17">
        <v>2022</v>
      </c>
      <c r="J113" s="21">
        <v>44682</v>
      </c>
      <c r="K113" s="21"/>
      <c r="L113" s="21">
        <v>45046</v>
      </c>
      <c r="M113" s="17"/>
      <c r="N113" s="17"/>
      <c r="O113" s="22"/>
      <c r="P113" s="22">
        <v>71400</v>
      </c>
      <c r="Q113" s="23">
        <v>66136.89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27.6" x14ac:dyDescent="0.3">
      <c r="A114" s="17">
        <v>14</v>
      </c>
      <c r="B114" s="18" t="s">
        <v>183</v>
      </c>
      <c r="C114" s="19">
        <v>9480880000115</v>
      </c>
      <c r="D114" s="18" t="s">
        <v>184</v>
      </c>
      <c r="E114" s="17" t="s">
        <v>185</v>
      </c>
      <c r="F114" s="17" t="s">
        <v>188</v>
      </c>
      <c r="G114" s="17" t="s">
        <v>27</v>
      </c>
      <c r="H114" s="20" t="s">
        <v>187</v>
      </c>
      <c r="I114" s="17">
        <v>2022</v>
      </c>
      <c r="J114" s="21">
        <v>44682</v>
      </c>
      <c r="K114" s="21" t="s">
        <v>31</v>
      </c>
      <c r="L114" s="21">
        <v>45046</v>
      </c>
      <c r="M114" s="17"/>
      <c r="N114" s="17" t="s">
        <v>31</v>
      </c>
      <c r="O114" s="22"/>
      <c r="P114" s="22">
        <v>17850</v>
      </c>
      <c r="Q114" s="23"/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27.6" x14ac:dyDescent="0.3">
      <c r="A115" s="17">
        <v>14</v>
      </c>
      <c r="B115" s="18" t="s">
        <v>189</v>
      </c>
      <c r="C115" s="19">
        <v>9480880000115</v>
      </c>
      <c r="D115" s="18" t="s">
        <v>184</v>
      </c>
      <c r="E115" s="17" t="s">
        <v>185</v>
      </c>
      <c r="F115" s="17" t="s">
        <v>190</v>
      </c>
      <c r="G115" s="17" t="s">
        <v>27</v>
      </c>
      <c r="H115" s="20" t="s">
        <v>187</v>
      </c>
      <c r="I115" s="17">
        <v>2022</v>
      </c>
      <c r="J115" s="21">
        <v>44682</v>
      </c>
      <c r="K115" s="21"/>
      <c r="L115" s="21">
        <v>45046</v>
      </c>
      <c r="M115" s="17" t="s">
        <v>31</v>
      </c>
      <c r="N115" s="17"/>
      <c r="O115" s="22"/>
      <c r="P115" s="22">
        <f>P114</f>
        <v>17850</v>
      </c>
      <c r="Q115" s="23">
        <v>12400.28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27.6" x14ac:dyDescent="0.3">
      <c r="A116" s="17">
        <v>15</v>
      </c>
      <c r="B116" s="18" t="s">
        <v>189</v>
      </c>
      <c r="C116" s="19">
        <v>9480880000115</v>
      </c>
      <c r="D116" s="18" t="s">
        <v>191</v>
      </c>
      <c r="E116" s="17" t="s">
        <v>192</v>
      </c>
      <c r="F116" s="17" t="s">
        <v>193</v>
      </c>
      <c r="G116" s="17" t="s">
        <v>27</v>
      </c>
      <c r="H116" s="20" t="s">
        <v>194</v>
      </c>
      <c r="I116" s="17">
        <v>2023</v>
      </c>
      <c r="J116" s="21">
        <v>45061</v>
      </c>
      <c r="K116" s="21"/>
      <c r="L116" s="21">
        <v>45426</v>
      </c>
      <c r="M116" s="17"/>
      <c r="N116" s="17"/>
      <c r="O116" s="22">
        <f>P116/12</f>
        <v>6191.75</v>
      </c>
      <c r="P116" s="22">
        <v>74301</v>
      </c>
      <c r="Q116" s="23">
        <v>37055.1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198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14270.44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199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/>
      <c r="N118" s="17"/>
      <c r="O118" s="22">
        <v>4690</v>
      </c>
      <c r="P118" s="22">
        <v>56280</v>
      </c>
      <c r="Q118" s="23">
        <v>23321.63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27.6" x14ac:dyDescent="0.3">
      <c r="A119" s="17">
        <v>16</v>
      </c>
      <c r="B119" s="18" t="s">
        <v>195</v>
      </c>
      <c r="C119" s="19">
        <v>27595780000116</v>
      </c>
      <c r="D119" s="18" t="s">
        <v>196</v>
      </c>
      <c r="E119" s="17" t="s">
        <v>197</v>
      </c>
      <c r="F119" s="17" t="s">
        <v>200</v>
      </c>
      <c r="G119" s="17" t="s">
        <v>27</v>
      </c>
      <c r="H119" s="20" t="s">
        <v>28</v>
      </c>
      <c r="I119" s="17">
        <v>2021</v>
      </c>
      <c r="J119" s="21">
        <v>44272</v>
      </c>
      <c r="K119" s="21"/>
      <c r="L119" s="21">
        <v>45001</v>
      </c>
      <c r="M119" s="17" t="s">
        <v>33</v>
      </c>
      <c r="N119" s="17"/>
      <c r="O119" s="22">
        <v>2737.02</v>
      </c>
      <c r="P119" s="22">
        <f>O119*12</f>
        <v>32844.239999999998</v>
      </c>
      <c r="Q119" s="23">
        <v>7663.66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27.6" x14ac:dyDescent="0.3">
      <c r="A120" s="17">
        <v>17</v>
      </c>
      <c r="B120" s="18" t="s">
        <v>201</v>
      </c>
      <c r="C120" s="19">
        <v>10921252000107</v>
      </c>
      <c r="D120" s="18" t="s">
        <v>202</v>
      </c>
      <c r="E120" s="17" t="s">
        <v>203</v>
      </c>
      <c r="F120" s="17" t="s">
        <v>204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>
        <v>7084.56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27.6" x14ac:dyDescent="0.3">
      <c r="A121" s="17">
        <v>17</v>
      </c>
      <c r="B121" s="18" t="s">
        <v>201</v>
      </c>
      <c r="C121" s="19">
        <v>10921252000107</v>
      </c>
      <c r="D121" s="18" t="s">
        <v>202</v>
      </c>
      <c r="E121" s="17" t="s">
        <v>203</v>
      </c>
      <c r="F121" s="17" t="s">
        <v>206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 t="s">
        <v>34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27.6" x14ac:dyDescent="0.3">
      <c r="A122" s="17">
        <v>17</v>
      </c>
      <c r="B122" s="18" t="s">
        <v>201</v>
      </c>
      <c r="C122" s="19">
        <v>10921252000107</v>
      </c>
      <c r="D122" s="18" t="s">
        <v>207</v>
      </c>
      <c r="E122" s="17" t="s">
        <v>203</v>
      </c>
      <c r="F122" s="17" t="s">
        <v>208</v>
      </c>
      <c r="G122" s="17" t="s">
        <v>63</v>
      </c>
      <c r="H122" s="20" t="s">
        <v>205</v>
      </c>
      <c r="I122" s="17">
        <v>2022</v>
      </c>
      <c r="J122" s="21">
        <v>44719</v>
      </c>
      <c r="K122" s="21"/>
      <c r="L122" s="21">
        <v>45083</v>
      </c>
      <c r="M122" s="17"/>
      <c r="N122" s="17"/>
      <c r="O122" s="22"/>
      <c r="P122" s="22">
        <v>80999.97</v>
      </c>
      <c r="Q122" s="23">
        <v>6984.87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27.6" x14ac:dyDescent="0.3">
      <c r="A123" s="17">
        <v>18</v>
      </c>
      <c r="B123" s="18" t="s">
        <v>201</v>
      </c>
      <c r="C123" s="19">
        <v>10921252000107</v>
      </c>
      <c r="D123" s="18" t="s">
        <v>207</v>
      </c>
      <c r="E123" s="17" t="s">
        <v>209</v>
      </c>
      <c r="F123" s="17" t="s">
        <v>210</v>
      </c>
      <c r="G123" s="17" t="s">
        <v>63</v>
      </c>
      <c r="H123" s="20" t="s">
        <v>72</v>
      </c>
      <c r="I123" s="17">
        <v>2023</v>
      </c>
      <c r="J123" s="21">
        <v>45085</v>
      </c>
      <c r="K123" s="21"/>
      <c r="L123" s="21">
        <v>45450</v>
      </c>
      <c r="M123" s="17"/>
      <c r="N123" s="17"/>
      <c r="O123" s="22">
        <f>P123/12</f>
        <v>2500</v>
      </c>
      <c r="P123" s="22">
        <v>30000</v>
      </c>
      <c r="Q123" s="23">
        <v>12282.59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214</v>
      </c>
      <c r="G124" s="17" t="s">
        <v>63</v>
      </c>
      <c r="H124" s="20" t="s">
        <v>215</v>
      </c>
      <c r="I124" s="17">
        <v>2021</v>
      </c>
      <c r="J124" s="21">
        <v>44552</v>
      </c>
      <c r="K124" s="21"/>
      <c r="L124" s="21">
        <v>44916</v>
      </c>
      <c r="M124" s="17"/>
      <c r="N124" s="17"/>
      <c r="O124" s="22"/>
      <c r="P124" s="22">
        <v>750</v>
      </c>
      <c r="Q124" s="23">
        <v>750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41.4" x14ac:dyDescent="0.3">
      <c r="A125" s="17">
        <v>19</v>
      </c>
      <c r="B125" s="18" t="s">
        <v>211</v>
      </c>
      <c r="C125" s="19">
        <v>10798130000175</v>
      </c>
      <c r="D125" s="18" t="s">
        <v>212</v>
      </c>
      <c r="E125" s="17" t="s">
        <v>213</v>
      </c>
      <c r="F125" s="17" t="s">
        <v>216</v>
      </c>
      <c r="G125" s="17" t="s">
        <v>63</v>
      </c>
      <c r="H125" s="20" t="s">
        <v>215</v>
      </c>
      <c r="I125" s="17">
        <v>2021</v>
      </c>
      <c r="J125" s="21">
        <v>44552</v>
      </c>
      <c r="K125" s="21" t="s">
        <v>31</v>
      </c>
      <c r="L125" s="21">
        <v>45037</v>
      </c>
      <c r="M125" s="17"/>
      <c r="N125" s="17"/>
      <c r="O125" s="22"/>
      <c r="P125" s="22">
        <v>0</v>
      </c>
      <c r="Q125" s="23">
        <v>0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220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/>
      <c r="N126" s="17"/>
      <c r="O126" s="22">
        <v>284</v>
      </c>
      <c r="P126" s="22">
        <v>3408</v>
      </c>
      <c r="Q126" s="23">
        <v>706.45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20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221</v>
      </c>
      <c r="G127" s="17" t="s">
        <v>50</v>
      </c>
      <c r="H127" s="20" t="s">
        <v>194</v>
      </c>
      <c r="I127" s="17">
        <v>2022</v>
      </c>
      <c r="J127" s="21">
        <v>44657</v>
      </c>
      <c r="K127" s="21"/>
      <c r="L127" s="21">
        <v>45021</v>
      </c>
      <c r="M127" s="17" t="s">
        <v>31</v>
      </c>
      <c r="N127" s="17"/>
      <c r="O127" s="22">
        <v>284</v>
      </c>
      <c r="P127" s="22">
        <v>3408</v>
      </c>
      <c r="Q127" s="23">
        <v>578.65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21</v>
      </c>
      <c r="B128" s="18" t="s">
        <v>217</v>
      </c>
      <c r="C128" s="19">
        <v>33965309000175</v>
      </c>
      <c r="D128" s="18" t="s">
        <v>218</v>
      </c>
      <c r="E128" s="17" t="s">
        <v>219</v>
      </c>
      <c r="F128" s="17" t="s">
        <v>222</v>
      </c>
      <c r="G128" s="17" t="s">
        <v>50</v>
      </c>
      <c r="H128" s="20" t="s">
        <v>28</v>
      </c>
      <c r="I128" s="17">
        <v>2023</v>
      </c>
      <c r="J128" s="21">
        <v>45064</v>
      </c>
      <c r="K128" s="21"/>
      <c r="L128" s="21">
        <v>45429</v>
      </c>
      <c r="M128" s="17"/>
      <c r="N128" s="17"/>
      <c r="O128" s="22">
        <f>P128/12</f>
        <v>304</v>
      </c>
      <c r="P128" s="22">
        <v>3648</v>
      </c>
      <c r="Q128" s="23">
        <v>1670.7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19" t="s">
        <v>224</v>
      </c>
      <c r="D129" s="18" t="s">
        <v>225</v>
      </c>
      <c r="E129" s="17" t="s">
        <v>226</v>
      </c>
      <c r="F129" s="17" t="s">
        <v>227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/>
      <c r="N129" s="17"/>
      <c r="O129" s="22">
        <v>28089.96</v>
      </c>
      <c r="P129" s="22">
        <v>337079.52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19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31</v>
      </c>
      <c r="N130" s="17"/>
      <c r="O130" s="22">
        <f>4514.12*6</f>
        <v>27084.720000000001</v>
      </c>
      <c r="P130" s="22">
        <f>O130*12</f>
        <v>325016.64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19" t="s">
        <v>224</v>
      </c>
      <c r="D131" s="18" t="s">
        <v>225</v>
      </c>
      <c r="E131" s="17" t="s">
        <v>226</v>
      </c>
      <c r="F131" s="17" t="s">
        <v>229</v>
      </c>
      <c r="G131" s="17" t="s">
        <v>27</v>
      </c>
      <c r="H131" s="20" t="s">
        <v>228</v>
      </c>
      <c r="I131" s="17">
        <v>2022</v>
      </c>
      <c r="J131" s="21">
        <v>44631</v>
      </c>
      <c r="K131" s="21"/>
      <c r="L131" s="21">
        <v>44995</v>
      </c>
      <c r="M131" s="17" t="s">
        <v>33</v>
      </c>
      <c r="N131" s="17"/>
      <c r="O131" s="22">
        <f>5008.66*6</f>
        <v>30051.96</v>
      </c>
      <c r="P131" s="22">
        <f>O131*12</f>
        <v>360623.52</v>
      </c>
      <c r="Q131" s="23">
        <v>191556.07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19" t="s">
        <v>224</v>
      </c>
      <c r="D132" s="18" t="s">
        <v>225</v>
      </c>
      <c r="E132" s="17" t="s">
        <v>226</v>
      </c>
      <c r="F132" s="17" t="s">
        <v>230</v>
      </c>
      <c r="G132" s="17" t="s">
        <v>27</v>
      </c>
      <c r="H132" s="20" t="s">
        <v>228</v>
      </c>
      <c r="I132" s="17">
        <v>2022</v>
      </c>
      <c r="J132" s="21">
        <v>44631</v>
      </c>
      <c r="K132" s="21" t="s">
        <v>31</v>
      </c>
      <c r="L132" s="21">
        <v>45361</v>
      </c>
      <c r="M132" s="17" t="s">
        <v>37</v>
      </c>
      <c r="N132" s="17"/>
      <c r="O132" s="22">
        <f>5008.66*6</f>
        <v>30051.96</v>
      </c>
      <c r="P132" s="22">
        <f>O132*12</f>
        <v>360623.52</v>
      </c>
      <c r="Q132" s="23">
        <v>247784.47999999998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22</v>
      </c>
      <c r="B133" s="18" t="s">
        <v>223</v>
      </c>
      <c r="C133" s="19" t="s">
        <v>224</v>
      </c>
      <c r="D133" s="18" t="s">
        <v>225</v>
      </c>
      <c r="E133" s="17" t="s">
        <v>226</v>
      </c>
      <c r="F133" s="17" t="s">
        <v>231</v>
      </c>
      <c r="G133" s="17" t="s">
        <v>27</v>
      </c>
      <c r="H133" s="20" t="s">
        <v>228</v>
      </c>
      <c r="I133" s="17">
        <v>2022</v>
      </c>
      <c r="J133" s="21">
        <v>44631</v>
      </c>
      <c r="K133" s="21"/>
      <c r="L133" s="21">
        <v>45361</v>
      </c>
      <c r="M133" s="17" t="s">
        <v>41</v>
      </c>
      <c r="N133" s="17"/>
      <c r="O133" s="22">
        <f>31926.42</f>
        <v>31926.42</v>
      </c>
      <c r="P133" s="22">
        <f>O133*12</f>
        <v>383117.04</v>
      </c>
      <c r="Q133" s="23">
        <v>0</v>
      </c>
      <c r="R133" s="17" t="s">
        <v>29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234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/>
      <c r="O134" s="22">
        <v>453602</v>
      </c>
      <c r="P134" s="22">
        <v>3175214.02</v>
      </c>
      <c r="Q134" s="23">
        <v>1418148.28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236</v>
      </c>
      <c r="G135" s="17" t="s">
        <v>235</v>
      </c>
      <c r="H135" s="20" t="s">
        <v>228</v>
      </c>
      <c r="I135" s="17">
        <v>2017</v>
      </c>
      <c r="J135" s="21">
        <v>42871</v>
      </c>
      <c r="K135" s="21"/>
      <c r="L135" s="21">
        <v>43465</v>
      </c>
      <c r="M135" s="17"/>
      <c r="N135" s="17" t="s">
        <v>31</v>
      </c>
      <c r="O135" s="22">
        <v>453602</v>
      </c>
      <c r="P135" s="22">
        <v>3175214.02</v>
      </c>
      <c r="Q135" s="23" t="s">
        <v>34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237</v>
      </c>
      <c r="G136" s="17" t="s">
        <v>235</v>
      </c>
      <c r="H136" s="20" t="s">
        <v>228</v>
      </c>
      <c r="I136" s="17">
        <v>2017</v>
      </c>
      <c r="J136" s="21">
        <v>43466</v>
      </c>
      <c r="K136" s="21" t="s">
        <v>33</v>
      </c>
      <c r="L136" s="21">
        <v>43555</v>
      </c>
      <c r="M136" s="17"/>
      <c r="N136" s="17" t="s">
        <v>33</v>
      </c>
      <c r="O136" s="22">
        <v>949801.28</v>
      </c>
      <c r="P136" s="22">
        <v>2849403.84</v>
      </c>
      <c r="Q136" s="23">
        <v>991755.56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238</v>
      </c>
      <c r="G137" s="17" t="s">
        <v>235</v>
      </c>
      <c r="H137" s="20" t="s">
        <v>228</v>
      </c>
      <c r="I137" s="17">
        <v>2017</v>
      </c>
      <c r="J137" s="21">
        <v>43556</v>
      </c>
      <c r="K137" s="21" t="s">
        <v>37</v>
      </c>
      <c r="L137" s="21" t="s">
        <v>239</v>
      </c>
      <c r="M137" s="17"/>
      <c r="N137" s="17" t="s">
        <v>37</v>
      </c>
      <c r="O137" s="22">
        <v>643416.06000000006</v>
      </c>
      <c r="P137" s="22">
        <v>3217080.33</v>
      </c>
      <c r="Q137" s="23">
        <v>367676.51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240</v>
      </c>
      <c r="G138" s="17" t="s">
        <v>235</v>
      </c>
      <c r="H138" s="20" t="s">
        <v>228</v>
      </c>
      <c r="I138" s="17">
        <v>2017</v>
      </c>
      <c r="J138" s="21">
        <v>43739</v>
      </c>
      <c r="K138" s="21" t="s">
        <v>41</v>
      </c>
      <c r="L138" s="21">
        <v>43830</v>
      </c>
      <c r="M138" s="17"/>
      <c r="N138" s="17" t="s">
        <v>41</v>
      </c>
      <c r="O138" s="22">
        <v>2344089.06</v>
      </c>
      <c r="P138" s="22">
        <v>4708178.13</v>
      </c>
      <c r="Q138" s="23">
        <v>540000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241</v>
      </c>
      <c r="G139" s="17" t="s">
        <v>235</v>
      </c>
      <c r="H139" s="20" t="s">
        <v>228</v>
      </c>
      <c r="I139" s="17">
        <v>2017</v>
      </c>
      <c r="J139" s="21">
        <v>43831</v>
      </c>
      <c r="K139" s="21" t="s">
        <v>43</v>
      </c>
      <c r="L139" s="21">
        <v>44377</v>
      </c>
      <c r="M139" s="17"/>
      <c r="N139" s="17" t="s">
        <v>43</v>
      </c>
      <c r="O139" s="22">
        <v>924539</v>
      </c>
      <c r="P139" s="22">
        <v>5547234</v>
      </c>
      <c r="Q139" s="23">
        <v>839055.87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242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 t="s">
        <v>114</v>
      </c>
      <c r="O140" s="22">
        <v>994771.94</v>
      </c>
      <c r="P140" s="22">
        <v>9947719.4399999995</v>
      </c>
      <c r="Q140" s="23">
        <v>2700000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18" t="s">
        <v>232</v>
      </c>
      <c r="C141" s="19">
        <v>15647579000156</v>
      </c>
      <c r="D141" s="18" t="s">
        <v>233</v>
      </c>
      <c r="E141" s="17">
        <v>52017</v>
      </c>
      <c r="F141" s="17" t="s">
        <v>243</v>
      </c>
      <c r="G141" s="17" t="s">
        <v>235</v>
      </c>
      <c r="H141" s="20" t="s">
        <v>228</v>
      </c>
      <c r="I141" s="17">
        <v>2017</v>
      </c>
      <c r="J141" s="21">
        <v>44743</v>
      </c>
      <c r="K141" s="21" t="s">
        <v>114</v>
      </c>
      <c r="L141" s="21">
        <v>44696</v>
      </c>
      <c r="M141" s="17"/>
      <c r="N141" s="17"/>
      <c r="O141" s="22">
        <v>850242.72</v>
      </c>
      <c r="P141" s="22">
        <v>1700485.44</v>
      </c>
      <c r="Q141" s="23">
        <v>556659.43999999994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18" t="s">
        <v>244</v>
      </c>
      <c r="C142" s="19">
        <v>26749087000198</v>
      </c>
      <c r="D142" s="18" t="s">
        <v>245</v>
      </c>
      <c r="E142" s="17" t="s">
        <v>246</v>
      </c>
      <c r="F142" s="17" t="s">
        <v>247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3308403.21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55.2" x14ac:dyDescent="0.3">
      <c r="A143" s="17">
        <v>23</v>
      </c>
      <c r="B143" s="18" t="s">
        <v>244</v>
      </c>
      <c r="C143" s="19">
        <v>26749087000198</v>
      </c>
      <c r="D143" s="18" t="s">
        <v>245</v>
      </c>
      <c r="E143" s="17" t="s">
        <v>246</v>
      </c>
      <c r="F143" s="17" t="s">
        <v>248</v>
      </c>
      <c r="G143" s="17" t="s">
        <v>50</v>
      </c>
      <c r="H143" s="20" t="s">
        <v>215</v>
      </c>
      <c r="I143" s="17">
        <v>2022</v>
      </c>
      <c r="J143" s="21">
        <v>45262</v>
      </c>
      <c r="K143" s="21"/>
      <c r="L143" s="21">
        <f>+J143+120</f>
        <v>45382</v>
      </c>
      <c r="M143" s="17"/>
      <c r="N143" s="17"/>
      <c r="O143" s="22">
        <v>0</v>
      </c>
      <c r="P143" s="22">
        <v>6616806.4400000004</v>
      </c>
      <c r="Q143" s="23">
        <v>3308403.18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18" t="s">
        <v>249</v>
      </c>
      <c r="C144" s="19">
        <v>530052000170</v>
      </c>
      <c r="D144" s="18" t="s">
        <v>250</v>
      </c>
      <c r="E144" s="17" t="s">
        <v>251</v>
      </c>
      <c r="F144" s="17" t="s">
        <v>252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/>
      <c r="N144" s="17"/>
      <c r="O144" s="22">
        <v>6738</v>
      </c>
      <c r="P144" s="22">
        <v>202140</v>
      </c>
      <c r="Q144" s="23">
        <v>15160.5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24</v>
      </c>
      <c r="B145" s="18" t="s">
        <v>249</v>
      </c>
      <c r="C145" s="19">
        <v>530052000170</v>
      </c>
      <c r="D145" s="18" t="s">
        <v>250</v>
      </c>
      <c r="E145" s="17" t="s">
        <v>251</v>
      </c>
      <c r="F145" s="17" t="s">
        <v>253</v>
      </c>
      <c r="G145" s="17" t="s">
        <v>27</v>
      </c>
      <c r="H145" s="20" t="s">
        <v>130</v>
      </c>
      <c r="I145" s="17">
        <v>2022</v>
      </c>
      <c r="J145" s="21">
        <v>44697</v>
      </c>
      <c r="K145" s="21"/>
      <c r="L145" s="21">
        <v>45611</v>
      </c>
      <c r="M145" s="17" t="s">
        <v>31</v>
      </c>
      <c r="N145" s="17"/>
      <c r="O145" s="22">
        <v>6738</v>
      </c>
      <c r="P145" s="22">
        <v>202140</v>
      </c>
      <c r="Q145" s="23">
        <v>79003.05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25</v>
      </c>
      <c r="B146" s="18" t="s">
        <v>254</v>
      </c>
      <c r="C146" s="19">
        <v>27753399000138</v>
      </c>
      <c r="D146" s="18" t="s">
        <v>255</v>
      </c>
      <c r="E146" s="17" t="s">
        <v>256</v>
      </c>
      <c r="F146" s="17" t="s">
        <v>257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/>
      <c r="N146" s="17"/>
      <c r="O146" s="22">
        <v>4887.45</v>
      </c>
      <c r="P146" s="22">
        <v>58649.47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25</v>
      </c>
      <c r="B147" s="18" t="s">
        <v>254</v>
      </c>
      <c r="C147" s="19">
        <v>27753399000138</v>
      </c>
      <c r="D147" s="18" t="s">
        <v>255</v>
      </c>
      <c r="E147" s="17" t="s">
        <v>256</v>
      </c>
      <c r="F147" s="17" t="s">
        <v>258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31</v>
      </c>
      <c r="N147" s="17"/>
      <c r="O147" s="22">
        <v>5322.07</v>
      </c>
      <c r="P147" s="22">
        <f>O147*12</f>
        <v>63864.84</v>
      </c>
      <c r="Q147" s="23">
        <v>26610.35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25</v>
      </c>
      <c r="B148" s="18" t="s">
        <v>254</v>
      </c>
      <c r="C148" s="19">
        <v>27753399000138</v>
      </c>
      <c r="D148" s="18" t="s">
        <v>255</v>
      </c>
      <c r="E148" s="17" t="s">
        <v>256</v>
      </c>
      <c r="F148" s="17" t="s">
        <v>259</v>
      </c>
      <c r="G148" s="17" t="s">
        <v>27</v>
      </c>
      <c r="H148" s="20" t="s">
        <v>51</v>
      </c>
      <c r="I148" s="17">
        <v>2022</v>
      </c>
      <c r="J148" s="21">
        <v>44713</v>
      </c>
      <c r="K148" s="21"/>
      <c r="L148" s="21">
        <v>45077</v>
      </c>
      <c r="M148" s="17" t="s">
        <v>33</v>
      </c>
      <c r="N148" s="17"/>
      <c r="O148" s="22">
        <v>5322.07</v>
      </c>
      <c r="P148" s="22">
        <f>O148*12</f>
        <v>63864.84</v>
      </c>
      <c r="Q148" s="23">
        <v>68454.12000000001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25</v>
      </c>
      <c r="B149" s="18" t="s">
        <v>254</v>
      </c>
      <c r="C149" s="19">
        <v>27753399000138</v>
      </c>
      <c r="D149" s="18" t="s">
        <v>255</v>
      </c>
      <c r="E149" s="17" t="s">
        <v>256</v>
      </c>
      <c r="F149" s="17" t="s">
        <v>260</v>
      </c>
      <c r="G149" s="17" t="s">
        <v>27</v>
      </c>
      <c r="H149" s="20" t="s">
        <v>51</v>
      </c>
      <c r="I149" s="17">
        <v>2022</v>
      </c>
      <c r="J149" s="21">
        <v>44713</v>
      </c>
      <c r="K149" s="21" t="s">
        <v>31</v>
      </c>
      <c r="L149" s="21">
        <v>45443</v>
      </c>
      <c r="M149" s="17"/>
      <c r="N149" s="17" t="s">
        <v>31</v>
      </c>
      <c r="O149" s="22">
        <v>5704.51</v>
      </c>
      <c r="P149" s="22">
        <f>O149*12</f>
        <v>68454.12</v>
      </c>
      <c r="Q149" s="23">
        <v>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26</v>
      </c>
      <c r="B150" s="18" t="s">
        <v>261</v>
      </c>
      <c r="C150" s="19">
        <v>109461647000195</v>
      </c>
      <c r="D150" s="18" t="s">
        <v>262</v>
      </c>
      <c r="E150" s="17" t="s">
        <v>263</v>
      </c>
      <c r="F150" s="17" t="s">
        <v>264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 t="s">
        <v>34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26</v>
      </c>
      <c r="B151" s="18" t="s">
        <v>261</v>
      </c>
      <c r="C151" s="19">
        <v>109461647000195</v>
      </c>
      <c r="D151" s="18" t="s">
        <v>262</v>
      </c>
      <c r="E151" s="17" t="s">
        <v>263</v>
      </c>
      <c r="F151" s="17" t="s">
        <v>266</v>
      </c>
      <c r="G151" s="17" t="s">
        <v>27</v>
      </c>
      <c r="H151" s="20" t="s">
        <v>265</v>
      </c>
      <c r="I151" s="17">
        <v>2022</v>
      </c>
      <c r="J151" s="21">
        <v>44743</v>
      </c>
      <c r="K151" s="21"/>
      <c r="L151" s="21">
        <v>45107</v>
      </c>
      <c r="M151" s="17"/>
      <c r="N151" s="17"/>
      <c r="O151" s="22"/>
      <c r="P151" s="22">
        <v>627.32000000000005</v>
      </c>
      <c r="Q151" s="23">
        <v>112.92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27</v>
      </c>
      <c r="B152" s="18" t="s">
        <v>267</v>
      </c>
      <c r="C152" s="19">
        <v>7730838000180</v>
      </c>
      <c r="D152" s="18" t="s">
        <v>268</v>
      </c>
      <c r="E152" s="17" t="s">
        <v>269</v>
      </c>
      <c r="F152" s="17" t="s">
        <v>270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600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27.6" x14ac:dyDescent="0.3">
      <c r="A153" s="17">
        <v>27</v>
      </c>
      <c r="B153" s="18" t="s">
        <v>267</v>
      </c>
      <c r="C153" s="19">
        <v>7730838000180</v>
      </c>
      <c r="D153" s="18" t="s">
        <v>268</v>
      </c>
      <c r="E153" s="17" t="s">
        <v>269</v>
      </c>
      <c r="F153" s="17" t="s">
        <v>272</v>
      </c>
      <c r="G153" s="17" t="s">
        <v>50</v>
      </c>
      <c r="H153" s="20" t="s">
        <v>271</v>
      </c>
      <c r="I153" s="17">
        <v>2022</v>
      </c>
      <c r="J153" s="21">
        <v>44783</v>
      </c>
      <c r="K153" s="21"/>
      <c r="L153" s="21">
        <v>45147</v>
      </c>
      <c r="M153" s="17"/>
      <c r="N153" s="17"/>
      <c r="O153" s="22"/>
      <c r="P153" s="22">
        <v>2400</v>
      </c>
      <c r="Q153" s="23">
        <v>1200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27.6" x14ac:dyDescent="0.3">
      <c r="A154" s="17">
        <v>28</v>
      </c>
      <c r="B154" s="18" t="s">
        <v>223</v>
      </c>
      <c r="C154" s="19">
        <v>5465222000101</v>
      </c>
      <c r="D154" s="18" t="s">
        <v>273</v>
      </c>
      <c r="E154" s="17" t="s">
        <v>274</v>
      </c>
      <c r="F154" s="17" t="s">
        <v>275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/>
      <c r="N154" s="17"/>
      <c r="O154" s="22"/>
      <c r="P154" s="22">
        <v>7887.03</v>
      </c>
      <c r="Q154" s="23" t="s">
        <v>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27.6" x14ac:dyDescent="0.3">
      <c r="A155" s="17">
        <v>28</v>
      </c>
      <c r="B155" s="18" t="s">
        <v>223</v>
      </c>
      <c r="C155" s="19">
        <v>5465222000101</v>
      </c>
      <c r="D155" s="18" t="s">
        <v>273</v>
      </c>
      <c r="E155" s="17" t="s">
        <v>274</v>
      </c>
      <c r="F155" s="17" t="s">
        <v>277</v>
      </c>
      <c r="G155" s="17" t="s">
        <v>27</v>
      </c>
      <c r="H155" s="20" t="s">
        <v>276</v>
      </c>
      <c r="I155" s="17">
        <v>2022</v>
      </c>
      <c r="J155" s="21">
        <v>44866</v>
      </c>
      <c r="K155" s="21"/>
      <c r="L155" s="21">
        <v>45230</v>
      </c>
      <c r="M155" s="17" t="s">
        <v>33</v>
      </c>
      <c r="N155" s="17"/>
      <c r="O155" s="22">
        <v>8453.49</v>
      </c>
      <c r="P155" s="22">
        <f>O155*12</f>
        <v>101441.88</v>
      </c>
      <c r="Q155" s="23">
        <v>67777.419999999984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27.6" x14ac:dyDescent="0.3">
      <c r="A156" s="17">
        <v>29</v>
      </c>
      <c r="B156" s="18" t="s">
        <v>278</v>
      </c>
      <c r="C156" s="19">
        <v>40495477000100</v>
      </c>
      <c r="D156" s="18" t="s">
        <v>279</v>
      </c>
      <c r="E156" s="17" t="s">
        <v>280</v>
      </c>
      <c r="F156" s="17" t="s">
        <v>281</v>
      </c>
      <c r="G156" s="17" t="s">
        <v>63</v>
      </c>
      <c r="H156" s="20" t="s">
        <v>282</v>
      </c>
      <c r="I156" s="17">
        <v>2022</v>
      </c>
      <c r="J156" s="21">
        <v>44911</v>
      </c>
      <c r="K156" s="21"/>
      <c r="L156" s="21">
        <v>45275</v>
      </c>
      <c r="M156" s="17"/>
      <c r="N156" s="17"/>
      <c r="O156" s="22"/>
      <c r="P156" s="22">
        <v>599</v>
      </c>
      <c r="Q156" s="23"/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27.6" x14ac:dyDescent="0.3">
      <c r="A157" s="17">
        <v>30</v>
      </c>
      <c r="B157" s="18" t="s">
        <v>283</v>
      </c>
      <c r="C157" s="19">
        <v>18993876000141</v>
      </c>
      <c r="D157" s="18" t="s">
        <v>284</v>
      </c>
      <c r="E157" s="17" t="s">
        <v>285</v>
      </c>
      <c r="F157" s="17" t="s">
        <v>286</v>
      </c>
      <c r="G157" s="17" t="s">
        <v>63</v>
      </c>
      <c r="H157" s="20">
        <v>17</v>
      </c>
      <c r="I157" s="17">
        <v>2022</v>
      </c>
      <c r="J157" s="21">
        <v>44768</v>
      </c>
      <c r="K157" s="21"/>
      <c r="L157" s="21">
        <v>45132</v>
      </c>
      <c r="M157" s="17"/>
      <c r="N157" s="17"/>
      <c r="O157" s="22"/>
      <c r="P157" s="22">
        <v>631.52</v>
      </c>
      <c r="Q157" s="23"/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27.6" x14ac:dyDescent="0.3">
      <c r="A158" s="17">
        <v>31</v>
      </c>
      <c r="B158" s="18" t="s">
        <v>267</v>
      </c>
      <c r="C158" s="19">
        <v>7730838000180</v>
      </c>
      <c r="D158" s="18" t="s">
        <v>268</v>
      </c>
      <c r="E158" s="17" t="s">
        <v>309</v>
      </c>
      <c r="F158" s="17" t="s">
        <v>310</v>
      </c>
      <c r="G158" s="17" t="s">
        <v>50</v>
      </c>
      <c r="H158" s="20" t="s">
        <v>205</v>
      </c>
      <c r="I158" s="17">
        <v>2023</v>
      </c>
      <c r="J158" s="21">
        <v>45200</v>
      </c>
      <c r="K158" s="21"/>
      <c r="L158" s="21">
        <v>45565</v>
      </c>
      <c r="M158" s="17"/>
      <c r="N158" s="17"/>
      <c r="O158" s="22">
        <f>P158/4</f>
        <v>675</v>
      </c>
      <c r="P158" s="22">
        <v>2700</v>
      </c>
      <c r="Q158" s="23">
        <v>675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27.6" x14ac:dyDescent="0.3">
      <c r="A159" s="17">
        <v>32</v>
      </c>
      <c r="B159" s="18" t="s">
        <v>311</v>
      </c>
      <c r="C159" s="19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/>
      <c r="N159" s="17"/>
      <c r="O159" s="22">
        <v>7845.66</v>
      </c>
      <c r="P159" s="22">
        <f>O159*12</f>
        <v>94147.92</v>
      </c>
      <c r="Q159" s="23">
        <v>34386.6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27.6" x14ac:dyDescent="0.3">
      <c r="A160" s="17">
        <v>32</v>
      </c>
      <c r="B160" s="18" t="s">
        <v>311</v>
      </c>
      <c r="C160" s="19">
        <v>10624354000160</v>
      </c>
      <c r="D160" s="18" t="s">
        <v>132</v>
      </c>
      <c r="E160" s="17" t="s">
        <v>312</v>
      </c>
      <c r="F160" s="17" t="s">
        <v>313</v>
      </c>
      <c r="G160" s="17" t="s">
        <v>27</v>
      </c>
      <c r="H160" s="20" t="s">
        <v>51</v>
      </c>
      <c r="I160" s="17">
        <v>2023</v>
      </c>
      <c r="J160" s="21">
        <v>45167</v>
      </c>
      <c r="K160" s="21"/>
      <c r="L160" s="21">
        <v>45532</v>
      </c>
      <c r="M160" s="17" t="s">
        <v>31</v>
      </c>
      <c r="N160" s="17"/>
      <c r="O160" s="22">
        <v>8386.98</v>
      </c>
      <c r="P160" s="22">
        <f>O160*12</f>
        <v>100643.76</v>
      </c>
      <c r="Q160" s="23">
        <v>34386.6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8" s="25" customFormat="1" ht="27.6" x14ac:dyDescent="0.3">
      <c r="A161" s="17">
        <v>33</v>
      </c>
      <c r="B161" s="18" t="s">
        <v>314</v>
      </c>
      <c r="C161" s="19">
        <v>7432517000107</v>
      </c>
      <c r="D161" s="18" t="s">
        <v>315</v>
      </c>
      <c r="E161" s="17" t="s">
        <v>316</v>
      </c>
      <c r="F161" s="17" t="s">
        <v>317</v>
      </c>
      <c r="G161" s="17" t="s">
        <v>27</v>
      </c>
      <c r="H161" s="20" t="s">
        <v>265</v>
      </c>
      <c r="I161" s="17">
        <v>2023</v>
      </c>
      <c r="J161" s="21">
        <v>45200</v>
      </c>
      <c r="K161" s="21"/>
      <c r="L161" s="21">
        <v>45565</v>
      </c>
      <c r="M161" s="17"/>
      <c r="N161" s="17"/>
      <c r="O161" s="22">
        <v>9156</v>
      </c>
      <c r="P161" s="22">
        <f>O161*12</f>
        <v>109872</v>
      </c>
      <c r="Q161" s="23">
        <v>20594.55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8" ht="14.1" customHeight="1" x14ac:dyDescent="0.3">
      <c r="A162" s="50" t="s">
        <v>287</v>
      </c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25"/>
      <c r="N162" s="25"/>
      <c r="O162" s="25"/>
      <c r="P162" s="25"/>
      <c r="Q162" s="37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</row>
    <row r="163" spans="1:38" ht="14.1" customHeight="1" x14ac:dyDescent="0.3">
      <c r="A163" s="51" t="s">
        <v>288</v>
      </c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25"/>
      <c r="N163" s="25"/>
      <c r="O163" s="25"/>
      <c r="P163" s="25"/>
      <c r="Q163" s="37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</row>
    <row r="164" spans="1:38" ht="14.1" customHeight="1" x14ac:dyDescent="0.3">
      <c r="A164" s="51" t="s">
        <v>289</v>
      </c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25"/>
      <c r="N164" s="25"/>
      <c r="O164" s="25"/>
      <c r="P164" s="25"/>
      <c r="Q164" s="37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</row>
    <row r="165" spans="1:38" ht="14.1" customHeight="1" x14ac:dyDescent="0.3">
      <c r="A165" s="51" t="s">
        <v>290</v>
      </c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25"/>
      <c r="N165" s="25"/>
      <c r="O165" s="25"/>
      <c r="P165" s="25"/>
      <c r="Q165" s="37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</row>
    <row r="166" spans="1:38" ht="14.1" customHeight="1" x14ac:dyDescent="0.3">
      <c r="A166" s="51" t="s">
        <v>291</v>
      </c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25"/>
      <c r="N166" s="25"/>
      <c r="O166" s="25"/>
      <c r="P166" s="25"/>
      <c r="Q166" s="37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</row>
    <row r="167" spans="1:38" ht="14.1" customHeight="1" x14ac:dyDescent="0.3">
      <c r="A167" s="51" t="s">
        <v>292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25"/>
      <c r="N167" s="25"/>
      <c r="O167" s="25"/>
      <c r="P167" s="25"/>
      <c r="Q167" s="37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</row>
    <row r="168" spans="1:38" ht="14.1" customHeight="1" x14ac:dyDescent="0.3">
      <c r="A168" s="51" t="s">
        <v>293</v>
      </c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25"/>
      <c r="N168" s="25"/>
      <c r="O168" s="25"/>
      <c r="P168" s="25"/>
      <c r="Q168" s="37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</row>
    <row r="169" spans="1:38" ht="14.1" customHeight="1" x14ac:dyDescent="0.3">
      <c r="A169" s="51" t="s">
        <v>294</v>
      </c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25"/>
      <c r="N169" s="25"/>
      <c r="O169" s="25"/>
      <c r="P169" s="25"/>
      <c r="Q169" s="37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</row>
    <row r="170" spans="1:38" ht="14.1" customHeight="1" x14ac:dyDescent="0.3">
      <c r="A170" s="51" t="s">
        <v>295</v>
      </c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25"/>
      <c r="N170" s="25"/>
      <c r="O170" s="25"/>
      <c r="P170" s="25"/>
      <c r="Q170" s="37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</row>
    <row r="171" spans="1:38" ht="14.1" customHeight="1" x14ac:dyDescent="0.3">
      <c r="A171" s="51" t="s">
        <v>296</v>
      </c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25"/>
      <c r="N171" s="25"/>
      <c r="O171" s="25"/>
      <c r="P171" s="25"/>
      <c r="Q171" s="37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</row>
    <row r="172" spans="1:38" ht="14.1" customHeight="1" x14ac:dyDescent="0.3">
      <c r="A172" s="51" t="s">
        <v>297</v>
      </c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25"/>
      <c r="N172" s="25"/>
      <c r="O172" s="25"/>
      <c r="P172" s="25"/>
      <c r="Q172" s="37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</row>
    <row r="173" spans="1:38" ht="14.1" customHeight="1" x14ac:dyDescent="0.3">
      <c r="A173" s="51" t="s">
        <v>298</v>
      </c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25"/>
      <c r="N173" s="25"/>
      <c r="O173" s="25"/>
      <c r="P173" s="25"/>
      <c r="Q173" s="37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</row>
    <row r="174" spans="1:38" ht="14.1" customHeight="1" x14ac:dyDescent="0.3">
      <c r="A174" s="51" t="s">
        <v>299</v>
      </c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25"/>
      <c r="N174" s="25"/>
      <c r="O174" s="25"/>
      <c r="P174" s="25"/>
      <c r="Q174" s="37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</row>
    <row r="175" spans="1:38" ht="14.1" customHeight="1" x14ac:dyDescent="0.3">
      <c r="A175" s="51" t="s">
        <v>300</v>
      </c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25"/>
      <c r="N175" s="25"/>
      <c r="O175" s="25"/>
      <c r="P175" s="25"/>
      <c r="Q175" s="37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</row>
    <row r="176" spans="1:38" ht="14.1" customHeight="1" x14ac:dyDescent="0.3">
      <c r="A176" s="51" t="s">
        <v>301</v>
      </c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25"/>
      <c r="N176" s="25"/>
      <c r="O176" s="25"/>
      <c r="P176" s="25"/>
      <c r="Q176" s="37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</row>
    <row r="177" spans="1:38" ht="14.1" customHeight="1" x14ac:dyDescent="0.3">
      <c r="A177" s="51" t="s">
        <v>302</v>
      </c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25"/>
      <c r="N177" s="25"/>
      <c r="O177" s="25"/>
      <c r="P177" s="25"/>
      <c r="Q177" s="37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</row>
    <row r="178" spans="1:38" ht="14.1" customHeight="1" x14ac:dyDescent="0.3">
      <c r="A178" s="51" t="s">
        <v>303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25"/>
      <c r="N178" s="25"/>
      <c r="O178" s="25"/>
      <c r="P178" s="25"/>
      <c r="Q178" s="37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</row>
    <row r="179" spans="1:38" ht="14.1" customHeight="1" x14ac:dyDescent="0.3">
      <c r="A179" s="51" t="s">
        <v>304</v>
      </c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25"/>
      <c r="N179" s="25"/>
      <c r="O179" s="25"/>
      <c r="P179" s="25"/>
      <c r="Q179" s="37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</row>
    <row r="180" spans="1:38" ht="14.1" customHeight="1" x14ac:dyDescent="0.3">
      <c r="A180" s="51" t="s">
        <v>305</v>
      </c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25"/>
      <c r="N180" s="25"/>
      <c r="O180" s="25"/>
      <c r="P180" s="25"/>
      <c r="Q180" s="37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</row>
    <row r="181" spans="1:38" ht="14.1" customHeight="1" x14ac:dyDescent="0.3">
      <c r="A181" s="51" t="s">
        <v>306</v>
      </c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25"/>
      <c r="N181" s="25"/>
      <c r="O181" s="25"/>
      <c r="P181" s="25"/>
      <c r="Q181" s="37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</row>
    <row r="182" spans="1:38" ht="14.1" customHeight="1" x14ac:dyDescent="0.3">
      <c r="A182" s="52" t="s">
        <v>307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25"/>
      <c r="N182" s="25"/>
      <c r="O182" s="25"/>
      <c r="P182" s="25"/>
      <c r="Q182" s="37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</row>
    <row r="183" spans="1:38" x14ac:dyDescent="0.3">
      <c r="A183" s="25"/>
      <c r="B183" s="25"/>
      <c r="C183" s="38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37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</row>
    <row r="184" spans="1:38" x14ac:dyDescent="0.3">
      <c r="A184" s="25"/>
      <c r="B184" s="25"/>
      <c r="C184" s="38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37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</row>
    <row r="185" spans="1:38" x14ac:dyDescent="0.3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37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</row>
    <row r="186" spans="1:38" x14ac:dyDescent="0.3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37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</row>
    <row r="187" spans="1:38" x14ac:dyDescent="0.3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37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</row>
    <row r="188" spans="1:38" x14ac:dyDescent="0.3">
      <c r="A188" s="25"/>
      <c r="B188" s="25"/>
      <c r="C188" s="38"/>
      <c r="D188" s="25"/>
      <c r="E188" s="39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37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</row>
    <row r="189" spans="1:38" x14ac:dyDescent="0.3">
      <c r="A189" s="25"/>
      <c r="B189" s="25"/>
      <c r="C189" s="38"/>
      <c r="D189" s="25"/>
      <c r="E189" s="39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37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</row>
    <row r="190" spans="1:38" x14ac:dyDescent="0.3">
      <c r="A190" s="25"/>
      <c r="B190" s="25"/>
      <c r="C190" s="38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37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</row>
    <row r="191" spans="1:38" x14ac:dyDescent="0.3">
      <c r="A191" s="25"/>
      <c r="B191" s="25"/>
      <c r="C191" s="38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37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1:38" x14ac:dyDescent="0.3">
      <c r="A192" s="25"/>
      <c r="B192" s="25"/>
      <c r="C192" s="38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x14ac:dyDescent="0.3">
      <c r="A193" s="25"/>
      <c r="B193" s="25"/>
      <c r="C193" s="38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x14ac:dyDescent="0.3">
      <c r="A194" s="25"/>
      <c r="B194" s="25"/>
      <c r="C194" s="38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x14ac:dyDescent="0.3">
      <c r="A195" s="25"/>
      <c r="B195" s="25"/>
      <c r="C195" s="38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x14ac:dyDescent="0.3">
      <c r="A196" s="25"/>
      <c r="B196" s="25"/>
      <c r="C196" s="38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x14ac:dyDescent="0.3">
      <c r="A197" s="25"/>
      <c r="B197" s="25"/>
      <c r="C197" s="38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x14ac:dyDescent="0.3">
      <c r="A198" s="25"/>
      <c r="B198" s="25"/>
      <c r="C198" s="38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x14ac:dyDescent="0.3">
      <c r="A199" s="25"/>
      <c r="B199" s="25"/>
      <c r="C199" s="38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x14ac:dyDescent="0.3">
      <c r="A200" s="25"/>
      <c r="B200" s="25"/>
      <c r="C200" s="38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x14ac:dyDescent="0.3">
      <c r="A201" s="25"/>
      <c r="B201" s="25"/>
      <c r="C201" s="38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x14ac:dyDescent="0.3">
      <c r="A202" s="25"/>
      <c r="B202" s="25"/>
      <c r="C202" s="38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x14ac:dyDescent="0.3">
      <c r="A203" s="25"/>
      <c r="B203" s="25"/>
      <c r="C203" s="38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x14ac:dyDescent="0.3">
      <c r="A204" s="25"/>
      <c r="B204" s="25"/>
      <c r="C204" s="38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x14ac:dyDescent="0.3">
      <c r="A205" s="25"/>
      <c r="B205" s="25"/>
      <c r="C205" s="38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x14ac:dyDescent="0.3">
      <c r="A206" s="25"/>
      <c r="B206" s="25"/>
      <c r="C206" s="38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x14ac:dyDescent="0.3">
      <c r="A207" s="25"/>
      <c r="B207" s="25"/>
      <c r="C207" s="38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x14ac:dyDescent="0.3">
      <c r="A208" s="25"/>
      <c r="B208" s="25"/>
      <c r="C208" s="38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x14ac:dyDescent="0.3">
      <c r="A209" s="25"/>
      <c r="B209" s="25"/>
      <c r="C209" s="38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x14ac:dyDescent="0.3">
      <c r="A210" s="25"/>
      <c r="B210" s="25"/>
      <c r="C210" s="38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x14ac:dyDescent="0.3">
      <c r="A211" s="25"/>
      <c r="B211" s="25"/>
      <c r="C211" s="38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x14ac:dyDescent="0.3">
      <c r="A212" s="25"/>
      <c r="B212" s="25"/>
      <c r="C212" s="38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38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38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38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</sheetData>
  <mergeCells count="27">
    <mergeCell ref="A180:L180"/>
    <mergeCell ref="A181:L181"/>
    <mergeCell ref="A182:L182"/>
    <mergeCell ref="A174:L174"/>
    <mergeCell ref="A175:L175"/>
    <mergeCell ref="A176:L176"/>
    <mergeCell ref="A177:L177"/>
    <mergeCell ref="A178:L178"/>
    <mergeCell ref="A179:L179"/>
    <mergeCell ref="A173:L173"/>
    <mergeCell ref="A162:L162"/>
    <mergeCell ref="A163:L163"/>
    <mergeCell ref="A164:L164"/>
    <mergeCell ref="A165:L165"/>
    <mergeCell ref="A166:L166"/>
    <mergeCell ref="A167:L167"/>
    <mergeCell ref="A168:L168"/>
    <mergeCell ref="A169:L169"/>
    <mergeCell ref="A170:L170"/>
    <mergeCell ref="A171:L171"/>
    <mergeCell ref="A172:L17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3"/>
  <sheetViews>
    <sheetView zoomScale="90" zoomScaleNormal="90" workbookViewId="0">
      <pane xSplit="2" ySplit="5" topLeftCell="C150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13.55468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27.45" customHeight="1" x14ac:dyDescent="0.3">
      <c r="A4" s="48" t="s">
        <v>3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30237.75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2</v>
      </c>
      <c r="B17" s="18" t="s">
        <v>45</v>
      </c>
      <c r="C17" s="19" t="s">
        <v>46</v>
      </c>
      <c r="D17" s="18" t="s">
        <v>47</v>
      </c>
      <c r="E17" s="17" t="s">
        <v>48</v>
      </c>
      <c r="F17" s="17" t="s">
        <v>49</v>
      </c>
      <c r="G17" s="17" t="s">
        <v>50</v>
      </c>
      <c r="H17" s="20" t="s">
        <v>51</v>
      </c>
      <c r="I17" s="17">
        <v>2021</v>
      </c>
      <c r="J17" s="21">
        <v>44454</v>
      </c>
      <c r="K17" s="21"/>
      <c r="L17" s="21">
        <v>46279</v>
      </c>
      <c r="M17" s="17"/>
      <c r="N17" s="17"/>
      <c r="O17" s="22">
        <v>64000</v>
      </c>
      <c r="P17" s="22">
        <v>768000</v>
      </c>
      <c r="Q17" s="23">
        <v>226133.33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52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 t="s">
        <v>31</v>
      </c>
      <c r="N18" s="17"/>
      <c r="O18" s="22">
        <v>64000</v>
      </c>
      <c r="P18" s="22">
        <v>768000</v>
      </c>
      <c r="Q18" s="23">
        <v>640000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53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37</v>
      </c>
      <c r="N19" s="17"/>
      <c r="O19" s="22">
        <v>69648.479999999996</v>
      </c>
      <c r="P19" s="22">
        <v>4165716.128</v>
      </c>
      <c r="Q19" s="23">
        <v>557187.83999999997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54</v>
      </c>
      <c r="C20" s="19" t="s">
        <v>55</v>
      </c>
      <c r="D20" s="18" t="s">
        <v>47</v>
      </c>
      <c r="E20" s="17" t="s">
        <v>48</v>
      </c>
      <c r="F20" s="17" t="s">
        <v>56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/>
      <c r="N20" s="17"/>
      <c r="O20" s="22">
        <v>64000</v>
      </c>
      <c r="P20" s="22">
        <v>768000</v>
      </c>
      <c r="Q20" s="23">
        <v>226133.33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57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31</v>
      </c>
      <c r="N21" s="17"/>
      <c r="O21" s="22">
        <v>64000</v>
      </c>
      <c r="P21" s="22">
        <v>768000</v>
      </c>
      <c r="Q21" s="23">
        <v>640000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58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37</v>
      </c>
      <c r="N22" s="17"/>
      <c r="O22" s="22">
        <v>69648.479999999996</v>
      </c>
      <c r="P22" s="22">
        <v>4165716.128</v>
      </c>
      <c r="Q22" s="23">
        <v>557187.83999999997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3</v>
      </c>
      <c r="B23" s="18" t="s">
        <v>59</v>
      </c>
      <c r="C23" s="19">
        <v>9759606000180</v>
      </c>
      <c r="D23" s="18" t="s">
        <v>60</v>
      </c>
      <c r="E23" s="17" t="s">
        <v>61</v>
      </c>
      <c r="F23" s="17" t="s">
        <v>62</v>
      </c>
      <c r="G23" s="17" t="s">
        <v>63</v>
      </c>
      <c r="H23" s="20" t="s">
        <v>51</v>
      </c>
      <c r="I23" s="17">
        <v>2020</v>
      </c>
      <c r="J23" s="21">
        <v>44166</v>
      </c>
      <c r="K23" s="21"/>
      <c r="L23" s="21">
        <v>44530</v>
      </c>
      <c r="M23" s="17"/>
      <c r="N23" s="17"/>
      <c r="O23" s="22">
        <v>10963.86</v>
      </c>
      <c r="P23" s="22">
        <v>131566.34</v>
      </c>
      <c r="Q23" s="23" t="s">
        <v>34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64</v>
      </c>
      <c r="G24" s="17" t="s">
        <v>63</v>
      </c>
      <c r="H24" s="20" t="s">
        <v>51</v>
      </c>
      <c r="I24" s="17">
        <v>2020</v>
      </c>
      <c r="J24" s="21">
        <v>44166</v>
      </c>
      <c r="K24" s="21" t="s">
        <v>31</v>
      </c>
      <c r="L24" s="21">
        <v>44895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65</v>
      </c>
      <c r="G25" s="17" t="s">
        <v>63</v>
      </c>
      <c r="H25" s="20" t="s">
        <v>51</v>
      </c>
      <c r="I25" s="17">
        <v>2020</v>
      </c>
      <c r="J25" s="21">
        <v>44166</v>
      </c>
      <c r="K25" s="21"/>
      <c r="L25" s="21">
        <v>44895</v>
      </c>
      <c r="M25" s="17" t="s">
        <v>31</v>
      </c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66</v>
      </c>
      <c r="G26" s="17" t="s">
        <v>63</v>
      </c>
      <c r="H26" s="20" t="s">
        <v>51</v>
      </c>
      <c r="I26" s="17">
        <v>2020</v>
      </c>
      <c r="J26" s="21">
        <v>44166</v>
      </c>
      <c r="K26" s="21" t="s">
        <v>33</v>
      </c>
      <c r="L26" s="21">
        <v>45260</v>
      </c>
      <c r="M26" s="17"/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67</v>
      </c>
      <c r="G27" s="17" t="s">
        <v>63</v>
      </c>
      <c r="H27" s="20" t="s">
        <v>51</v>
      </c>
      <c r="I27" s="17">
        <v>2020</v>
      </c>
      <c r="J27" s="21">
        <v>44166</v>
      </c>
      <c r="K27" s="21"/>
      <c r="L27" s="21">
        <v>45260</v>
      </c>
      <c r="M27" s="17" t="s">
        <v>33</v>
      </c>
      <c r="N27" s="17"/>
      <c r="O27" s="22">
        <v>10963.86</v>
      </c>
      <c r="P27" s="22">
        <v>131566.34</v>
      </c>
      <c r="Q27" s="23">
        <v>0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4</v>
      </c>
      <c r="B28" s="18" t="s">
        <v>68</v>
      </c>
      <c r="C28" s="19">
        <v>6997469000123</v>
      </c>
      <c r="D28" s="18" t="s">
        <v>69</v>
      </c>
      <c r="E28" s="17" t="s">
        <v>70</v>
      </c>
      <c r="F28" s="17" t="s">
        <v>71</v>
      </c>
      <c r="G28" s="17" t="s">
        <v>27</v>
      </c>
      <c r="H28" s="20" t="s">
        <v>72</v>
      </c>
      <c r="I28" s="17">
        <v>2017</v>
      </c>
      <c r="J28" s="21">
        <v>42816</v>
      </c>
      <c r="K28" s="21"/>
      <c r="L28" s="21">
        <v>43180</v>
      </c>
      <c r="M28" s="17"/>
      <c r="N28" s="17"/>
      <c r="O28" s="22">
        <v>5188</v>
      </c>
      <c r="P28" s="22">
        <v>62256</v>
      </c>
      <c r="Q28" s="23">
        <v>45265.01</v>
      </c>
      <c r="R28" s="17" t="s">
        <v>73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74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 t="s">
        <v>31</v>
      </c>
      <c r="N29" s="17"/>
      <c r="O29" s="22">
        <v>5188</v>
      </c>
      <c r="P29" s="22">
        <v>62256</v>
      </c>
      <c r="Q29" s="23">
        <v>57607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75</v>
      </c>
      <c r="G30" s="17" t="s">
        <v>27</v>
      </c>
      <c r="H30" s="20" t="s">
        <v>72</v>
      </c>
      <c r="I30" s="17">
        <v>2017</v>
      </c>
      <c r="J30" s="21">
        <v>42816</v>
      </c>
      <c r="K30" s="21" t="s">
        <v>31</v>
      </c>
      <c r="L30" s="21">
        <v>43545</v>
      </c>
      <c r="M30" s="17"/>
      <c r="N30" s="17" t="s">
        <v>31</v>
      </c>
      <c r="O30" s="22">
        <v>5295.8</v>
      </c>
      <c r="P30" s="22">
        <v>63549.599999999999</v>
      </c>
      <c r="Q30" s="23" t="s">
        <v>34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76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43545</v>
      </c>
      <c r="M31" s="17" t="s">
        <v>33</v>
      </c>
      <c r="N31" s="17"/>
      <c r="O31" s="22">
        <v>5295.8</v>
      </c>
      <c r="P31" s="22">
        <v>63549.599999999999</v>
      </c>
      <c r="Q31" s="23">
        <v>61207.83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77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37</v>
      </c>
      <c r="N32" s="17"/>
      <c r="O32" s="22">
        <v>5295.8</v>
      </c>
      <c r="P32" s="22">
        <v>63549.599999999999</v>
      </c>
      <c r="Q32" s="23">
        <v>59498.58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78</v>
      </c>
      <c r="G33" s="17" t="s">
        <v>27</v>
      </c>
      <c r="H33" s="20" t="s">
        <v>72</v>
      </c>
      <c r="I33" s="17">
        <v>2017</v>
      </c>
      <c r="J33" s="21">
        <v>42816</v>
      </c>
      <c r="K33" s="21" t="s">
        <v>33</v>
      </c>
      <c r="L33" s="21">
        <v>43911</v>
      </c>
      <c r="M33" s="17"/>
      <c r="N33" s="17" t="s">
        <v>33</v>
      </c>
      <c r="O33" s="22">
        <v>5044</v>
      </c>
      <c r="P33" s="22">
        <v>60528</v>
      </c>
      <c r="Q33" s="23" t="s">
        <v>34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79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43911</v>
      </c>
      <c r="M34" s="17" t="s">
        <v>41</v>
      </c>
      <c r="N34" s="17"/>
      <c r="O34" s="22">
        <v>5044</v>
      </c>
      <c r="P34" s="22">
        <v>60528</v>
      </c>
      <c r="Q34" s="23">
        <v>60528.480000000003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80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37</v>
      </c>
      <c r="L35" s="21">
        <v>44276</v>
      </c>
      <c r="M35" s="17"/>
      <c r="N35" s="17" t="s">
        <v>37</v>
      </c>
      <c r="O35" s="22">
        <v>4933.32</v>
      </c>
      <c r="P35" s="22">
        <v>59199.839999999997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81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82</v>
      </c>
      <c r="L36" s="21">
        <v>44641</v>
      </c>
      <c r="M36" s="17"/>
      <c r="N36" s="17" t="s">
        <v>41</v>
      </c>
      <c r="O36" s="22">
        <v>5044.04</v>
      </c>
      <c r="P36" s="22">
        <v>60528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83</v>
      </c>
      <c r="G37" s="17" t="s">
        <v>27</v>
      </c>
      <c r="H37" s="20" t="s">
        <v>72</v>
      </c>
      <c r="I37" s="17">
        <v>2017</v>
      </c>
      <c r="J37" s="21">
        <v>42816</v>
      </c>
      <c r="K37" s="21"/>
      <c r="L37" s="21"/>
      <c r="M37" s="17" t="s">
        <v>43</v>
      </c>
      <c r="N37" s="17"/>
      <c r="O37" s="22">
        <v>5044.04</v>
      </c>
      <c r="P37" s="22">
        <v>60528</v>
      </c>
      <c r="Q37" s="23">
        <v>43185.83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84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43</v>
      </c>
      <c r="L38" s="21">
        <v>45006</v>
      </c>
      <c r="M38" s="17"/>
      <c r="N38" s="17" t="s">
        <v>43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5</v>
      </c>
      <c r="B39" s="18" t="s">
        <v>85</v>
      </c>
      <c r="C39" s="19">
        <v>2229787000193</v>
      </c>
      <c r="D39" s="18" t="s">
        <v>86</v>
      </c>
      <c r="E39" s="17" t="s">
        <v>87</v>
      </c>
      <c r="F39" s="17" t="s">
        <v>88</v>
      </c>
      <c r="G39" s="17" t="s">
        <v>27</v>
      </c>
      <c r="H39" s="20" t="s">
        <v>89</v>
      </c>
      <c r="I39" s="17">
        <v>2017</v>
      </c>
      <c r="J39" s="21">
        <v>43009</v>
      </c>
      <c r="K39" s="21"/>
      <c r="L39" s="21">
        <v>43373</v>
      </c>
      <c r="M39" s="17"/>
      <c r="N39" s="17"/>
      <c r="O39" s="22">
        <v>6235.6</v>
      </c>
      <c r="P39" s="22">
        <v>74827.199999999997</v>
      </c>
      <c r="Q39" s="23">
        <v>9012.7999999999993</v>
      </c>
      <c r="R39" s="17" t="s">
        <v>29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90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 t="s">
        <v>31</v>
      </c>
      <c r="N40" s="17"/>
      <c r="O40" s="22">
        <v>6235.6</v>
      </c>
      <c r="P40" s="22">
        <v>74827.199999999997</v>
      </c>
      <c r="Q40" s="23">
        <v>46845.03</v>
      </c>
      <c r="R40" s="17" t="s">
        <v>29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91</v>
      </c>
      <c r="G41" s="17" t="s">
        <v>27</v>
      </c>
      <c r="H41" s="20" t="s">
        <v>89</v>
      </c>
      <c r="I41" s="17">
        <v>2017</v>
      </c>
      <c r="J41" s="21">
        <v>43375</v>
      </c>
      <c r="K41" s="21" t="s">
        <v>31</v>
      </c>
      <c r="L41" s="21">
        <v>43738</v>
      </c>
      <c r="M41" s="17"/>
      <c r="N41" s="17" t="s">
        <v>31</v>
      </c>
      <c r="O41" s="22">
        <v>6460.51</v>
      </c>
      <c r="P41" s="22">
        <v>77526.12</v>
      </c>
      <c r="Q41" s="23" t="s">
        <v>34</v>
      </c>
      <c r="R41" s="17" t="s">
        <v>29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92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33</v>
      </c>
      <c r="L42" s="21">
        <v>44104</v>
      </c>
      <c r="M42" s="17"/>
      <c r="N42" s="17"/>
      <c r="O42" s="22">
        <v>6460.51</v>
      </c>
      <c r="P42" s="22">
        <v>77526.12</v>
      </c>
      <c r="Q42" s="23">
        <v>9182.25</v>
      </c>
      <c r="R42" s="17" t="s">
        <v>29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93</v>
      </c>
      <c r="G43" s="17" t="s">
        <v>27</v>
      </c>
      <c r="H43" s="20" t="s">
        <v>89</v>
      </c>
      <c r="I43" s="17">
        <v>2017</v>
      </c>
      <c r="J43" s="21">
        <v>43375</v>
      </c>
      <c r="K43" s="21"/>
      <c r="L43" s="21">
        <v>44104</v>
      </c>
      <c r="M43" s="17" t="s">
        <v>33</v>
      </c>
      <c r="N43" s="17"/>
      <c r="O43" s="22">
        <v>6460.51</v>
      </c>
      <c r="P43" s="22">
        <v>77526.12</v>
      </c>
      <c r="Q43" s="23">
        <v>51930.19</v>
      </c>
      <c r="R43" s="17" t="s">
        <v>29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94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37</v>
      </c>
      <c r="L44" s="21">
        <v>44469</v>
      </c>
      <c r="M44" s="17"/>
      <c r="N44" s="17"/>
      <c r="O44" s="22">
        <v>6460.51</v>
      </c>
      <c r="P44" s="22">
        <v>77526.12</v>
      </c>
      <c r="Q44" s="23" t="s">
        <v>34</v>
      </c>
      <c r="R44" s="17" t="s">
        <v>29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95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44469</v>
      </c>
      <c r="M45" s="17" t="s">
        <v>37</v>
      </c>
      <c r="N45" s="17"/>
      <c r="O45" s="22">
        <v>6460.51</v>
      </c>
      <c r="P45" s="22">
        <v>77526.12</v>
      </c>
      <c r="Q45" s="23">
        <v>42939.77</v>
      </c>
      <c r="R45" s="17" t="s">
        <v>29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96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41</v>
      </c>
      <c r="L46" s="21">
        <v>44834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29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97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44834</v>
      </c>
      <c r="M47" s="17"/>
      <c r="N47" s="17"/>
      <c r="O47" s="22">
        <v>6460.51</v>
      </c>
      <c r="P47" s="22">
        <v>77526.12</v>
      </c>
      <c r="Q47" s="23">
        <v>30782.43</v>
      </c>
      <c r="R47" s="17" t="s">
        <v>29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98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43</v>
      </c>
      <c r="L48" s="21">
        <v>45199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29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99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45199</v>
      </c>
      <c r="M49" s="17" t="s">
        <v>43</v>
      </c>
      <c r="N49" s="17"/>
      <c r="O49" s="22">
        <v>6460.51</v>
      </c>
      <c r="P49" s="22">
        <v>77526.12</v>
      </c>
      <c r="Q49" s="23">
        <v>27123.279999999999</v>
      </c>
      <c r="R49" s="17" t="s">
        <v>29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6</v>
      </c>
      <c r="B50" s="18" t="s">
        <v>100</v>
      </c>
      <c r="C50" s="19">
        <v>15185122000177</v>
      </c>
      <c r="D50" s="18" t="s">
        <v>101</v>
      </c>
      <c r="E50" s="17">
        <v>132017</v>
      </c>
      <c r="F50" s="17" t="s">
        <v>102</v>
      </c>
      <c r="G50" s="17" t="s">
        <v>27</v>
      </c>
      <c r="H50" s="20" t="s">
        <v>103</v>
      </c>
      <c r="I50" s="17">
        <v>2017</v>
      </c>
      <c r="J50" s="21">
        <v>43095</v>
      </c>
      <c r="K50" s="21"/>
      <c r="L50" s="21">
        <v>43094</v>
      </c>
      <c r="M50" s="17"/>
      <c r="N50" s="17"/>
      <c r="O50" s="22">
        <v>6400</v>
      </c>
      <c r="P50" s="22">
        <v>76800</v>
      </c>
      <c r="Q50" s="23" t="s">
        <v>34</v>
      </c>
      <c r="R50" s="17" t="s">
        <v>29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104</v>
      </c>
      <c r="G51" s="17" t="s">
        <v>27</v>
      </c>
      <c r="H51" s="20" t="s">
        <v>103</v>
      </c>
      <c r="I51" s="17">
        <v>2017</v>
      </c>
      <c r="J51" s="21">
        <v>43095</v>
      </c>
      <c r="K51" s="21" t="s">
        <v>31</v>
      </c>
      <c r="L51" s="21">
        <v>43459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105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/>
      <c r="M52" s="17" t="s">
        <v>31</v>
      </c>
      <c r="N52" s="17"/>
      <c r="O52" s="22">
        <v>6400</v>
      </c>
      <c r="P52" s="22">
        <v>76800</v>
      </c>
      <c r="Q52" s="23">
        <v>70400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106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33</v>
      </c>
      <c r="L53" s="21">
        <v>43824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107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37</v>
      </c>
      <c r="L54" s="21">
        <v>44190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108</v>
      </c>
      <c r="G55" s="17" t="s">
        <v>27</v>
      </c>
      <c r="H55" s="20" t="s">
        <v>103</v>
      </c>
      <c r="I55" s="17">
        <v>2017</v>
      </c>
      <c r="J55" s="21">
        <v>43095</v>
      </c>
      <c r="K55" s="21"/>
      <c r="L55" s="21">
        <v>44555</v>
      </c>
      <c r="M55" s="17" t="s">
        <v>33</v>
      </c>
      <c r="N55" s="17"/>
      <c r="O55" s="22">
        <v>6400</v>
      </c>
      <c r="P55" s="22">
        <v>76800</v>
      </c>
      <c r="Q55" s="23">
        <v>76800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109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41</v>
      </c>
      <c r="L56" s="21">
        <v>44920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110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44920</v>
      </c>
      <c r="M57" s="17" t="s">
        <v>37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111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/>
      <c r="N58" s="17"/>
      <c r="O58" s="22">
        <v>6400</v>
      </c>
      <c r="P58" s="22">
        <v>76800</v>
      </c>
      <c r="Q58" s="23">
        <v>57600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112</v>
      </c>
      <c r="G59" s="17" t="s">
        <v>27</v>
      </c>
      <c r="H59" s="20" t="s">
        <v>103</v>
      </c>
      <c r="I59" s="17">
        <v>2017</v>
      </c>
      <c r="J59" s="21">
        <v>43095</v>
      </c>
      <c r="K59" s="21" t="s">
        <v>43</v>
      </c>
      <c r="L59" s="21">
        <v>45285</v>
      </c>
      <c r="M59" s="17"/>
      <c r="N59" s="17"/>
      <c r="O59" s="22">
        <v>6400</v>
      </c>
      <c r="P59" s="22">
        <v>76800</v>
      </c>
      <c r="Q59" s="23"/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113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45285</v>
      </c>
      <c r="M60" s="17" t="s">
        <v>114</v>
      </c>
      <c r="N60" s="17"/>
      <c r="O60" s="22">
        <v>6400</v>
      </c>
      <c r="P60" s="22">
        <v>76800</v>
      </c>
      <c r="Q60" s="23">
        <v>51200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7</v>
      </c>
      <c r="B61" s="18" t="s">
        <v>115</v>
      </c>
      <c r="C61" s="19">
        <v>126621000116</v>
      </c>
      <c r="D61" s="18" t="s">
        <v>116</v>
      </c>
      <c r="E61" s="17" t="s">
        <v>117</v>
      </c>
      <c r="F61" s="17" t="s">
        <v>118</v>
      </c>
      <c r="G61" s="17" t="s">
        <v>119</v>
      </c>
      <c r="H61" s="20" t="s">
        <v>72</v>
      </c>
      <c r="I61" s="17">
        <v>2018</v>
      </c>
      <c r="J61" s="21">
        <v>43262</v>
      </c>
      <c r="K61" s="21"/>
      <c r="L61" s="21">
        <v>43626</v>
      </c>
      <c r="M61" s="17"/>
      <c r="N61" s="17"/>
      <c r="O61" s="22">
        <v>1000</v>
      </c>
      <c r="P61" s="22">
        <v>12000</v>
      </c>
      <c r="Q61" s="23">
        <v>2012.16</v>
      </c>
      <c r="R61" s="17" t="s">
        <v>73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120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 t="s">
        <v>31</v>
      </c>
      <c r="N62" s="17"/>
      <c r="O62" s="22">
        <v>1000</v>
      </c>
      <c r="P62" s="22">
        <v>12000</v>
      </c>
      <c r="Q62" s="23">
        <v>4334.1400000000003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121</v>
      </c>
      <c r="G63" s="17" t="s">
        <v>119</v>
      </c>
      <c r="H63" s="20" t="s">
        <v>72</v>
      </c>
      <c r="I63" s="17">
        <v>2018</v>
      </c>
      <c r="J63" s="21">
        <v>43262</v>
      </c>
      <c r="K63" s="21" t="s">
        <v>31</v>
      </c>
      <c r="L63" s="21">
        <v>43992</v>
      </c>
      <c r="M63" s="17"/>
      <c r="N63" s="17" t="s">
        <v>31</v>
      </c>
      <c r="O63" s="22">
        <v>627.11</v>
      </c>
      <c r="P63" s="22">
        <v>7525.37</v>
      </c>
      <c r="Q63" s="23" t="s">
        <v>34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122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43992</v>
      </c>
      <c r="M64" s="17" t="s">
        <v>33</v>
      </c>
      <c r="N64" s="17"/>
      <c r="O64" s="22">
        <v>627.11</v>
      </c>
      <c r="P64" s="22">
        <v>7525.37</v>
      </c>
      <c r="Q64" s="23">
        <v>222.01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123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33</v>
      </c>
      <c r="L65" s="21">
        <v>44357</v>
      </c>
      <c r="M65" s="17"/>
      <c r="N65" s="17" t="s">
        <v>33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124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37</v>
      </c>
      <c r="L66" s="21">
        <v>44722</v>
      </c>
      <c r="M66" s="17"/>
      <c r="N66" s="17" t="s">
        <v>37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125</v>
      </c>
      <c r="G67" s="17" t="s">
        <v>119</v>
      </c>
      <c r="H67" s="20" t="s">
        <v>72</v>
      </c>
      <c r="I67" s="17">
        <v>2018</v>
      </c>
      <c r="J67" s="21">
        <v>43262</v>
      </c>
      <c r="K67" s="21"/>
      <c r="L67" s="21">
        <v>44722</v>
      </c>
      <c r="M67" s="17" t="s">
        <v>37</v>
      </c>
      <c r="N67" s="17"/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126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127</v>
      </c>
      <c r="G69" s="17" t="s">
        <v>119</v>
      </c>
      <c r="H69" s="20" t="s">
        <v>72</v>
      </c>
      <c r="I69" s="17">
        <v>2018</v>
      </c>
      <c r="J69" s="21">
        <v>43262</v>
      </c>
      <c r="K69" s="21" t="s">
        <v>41</v>
      </c>
      <c r="L69" s="21">
        <v>45087</v>
      </c>
      <c r="M69" s="17"/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8</v>
      </c>
      <c r="B70" s="18" t="s">
        <v>115</v>
      </c>
      <c r="C70" s="19">
        <v>126621000116</v>
      </c>
      <c r="D70" s="18" t="s">
        <v>116</v>
      </c>
      <c r="E70" s="17" t="s">
        <v>128</v>
      </c>
      <c r="F70" s="17" t="s">
        <v>129</v>
      </c>
      <c r="G70" s="17" t="s">
        <v>27</v>
      </c>
      <c r="H70" s="20" t="s">
        <v>130</v>
      </c>
      <c r="I70" s="17">
        <v>2023</v>
      </c>
      <c r="J70" s="21">
        <v>45088</v>
      </c>
      <c r="K70" s="21"/>
      <c r="L70" s="21">
        <v>45453</v>
      </c>
      <c r="M70" s="17"/>
      <c r="N70" s="17"/>
      <c r="O70" s="22">
        <v>627.11</v>
      </c>
      <c r="P70" s="22">
        <v>7525.37</v>
      </c>
      <c r="Q70" s="23">
        <v>0</v>
      </c>
      <c r="R70" s="17" t="s">
        <v>29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9</v>
      </c>
      <c r="B71" s="18" t="s">
        <v>131</v>
      </c>
      <c r="C71" s="19">
        <v>11788943000147</v>
      </c>
      <c r="D71" s="18" t="s">
        <v>132</v>
      </c>
      <c r="E71" s="17" t="s">
        <v>133</v>
      </c>
      <c r="F71" s="17" t="s">
        <v>134</v>
      </c>
      <c r="G71" s="17" t="s">
        <v>27</v>
      </c>
      <c r="H71" s="20" t="s">
        <v>135</v>
      </c>
      <c r="I71" s="17">
        <v>2018</v>
      </c>
      <c r="J71" s="21">
        <v>43341</v>
      </c>
      <c r="K71" s="21"/>
      <c r="L71" s="21">
        <v>43705</v>
      </c>
      <c r="M71" s="17"/>
      <c r="N71" s="17"/>
      <c r="O71" s="22">
        <v>6249.3</v>
      </c>
      <c r="P71" s="22">
        <v>74991.600000000006</v>
      </c>
      <c r="Q71" s="23">
        <v>24580.560000000001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136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 t="s">
        <v>31</v>
      </c>
      <c r="N72" s="17"/>
      <c r="O72" s="22">
        <v>6249.3</v>
      </c>
      <c r="P72" s="22">
        <v>74991.600000000006</v>
      </c>
      <c r="Q72" s="23">
        <v>79451.22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137</v>
      </c>
      <c r="G73" s="17" t="s">
        <v>27</v>
      </c>
      <c r="H73" s="20" t="s">
        <v>135</v>
      </c>
      <c r="I73" s="17">
        <v>2018</v>
      </c>
      <c r="J73" s="21">
        <v>43341</v>
      </c>
      <c r="K73" s="21" t="s">
        <v>31</v>
      </c>
      <c r="L73" s="21">
        <v>44071</v>
      </c>
      <c r="M73" s="17"/>
      <c r="N73" s="17" t="s">
        <v>31</v>
      </c>
      <c r="O73" s="22">
        <v>6654.72</v>
      </c>
      <c r="P73" s="22">
        <v>79856.639999999999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138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139</v>
      </c>
      <c r="G75" s="17" t="s">
        <v>27</v>
      </c>
      <c r="H75" s="20" t="s">
        <v>135</v>
      </c>
      <c r="I75" s="17">
        <v>2018</v>
      </c>
      <c r="J75" s="21">
        <v>43341</v>
      </c>
      <c r="K75" s="21"/>
      <c r="L75" s="21">
        <v>44071</v>
      </c>
      <c r="M75" s="17" t="s">
        <v>33</v>
      </c>
      <c r="N75" s="17"/>
      <c r="O75" s="22">
        <v>6654.72</v>
      </c>
      <c r="P75" s="22">
        <v>79856.639999999999</v>
      </c>
      <c r="Q75" s="23">
        <v>79856.639999999999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140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33</v>
      </c>
      <c r="L76" s="21">
        <v>44436</v>
      </c>
      <c r="M76" s="17"/>
      <c r="N76" s="17"/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141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44436</v>
      </c>
      <c r="M77" s="17" t="s">
        <v>37</v>
      </c>
      <c r="N77" s="17"/>
      <c r="O77" s="22">
        <v>7296.54</v>
      </c>
      <c r="P77" s="22">
        <v>87558.48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142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41</v>
      </c>
      <c r="N78" s="17"/>
      <c r="O78" s="22">
        <v>7296.54</v>
      </c>
      <c r="P78" s="22">
        <v>87558.48</v>
      </c>
      <c r="Q78" s="23">
        <v>87517.29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143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43</v>
      </c>
      <c r="N79" s="17"/>
      <c r="O79" s="22">
        <v>7296.54</v>
      </c>
      <c r="P79" s="22">
        <v>87558.48</v>
      </c>
      <c r="Q79" s="23">
        <v>3193.35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144</v>
      </c>
      <c r="G80" s="17" t="s">
        <v>27</v>
      </c>
      <c r="H80" s="20" t="s">
        <v>135</v>
      </c>
      <c r="I80" s="17">
        <v>2018</v>
      </c>
      <c r="J80" s="21">
        <v>43341</v>
      </c>
      <c r="K80" s="21" t="s">
        <v>37</v>
      </c>
      <c r="L80" s="21">
        <v>44801</v>
      </c>
      <c r="M80" s="17"/>
      <c r="N80" s="17" t="s">
        <v>37</v>
      </c>
      <c r="O80" s="22">
        <v>7296.54</v>
      </c>
      <c r="P80" s="22">
        <v>87558.48</v>
      </c>
      <c r="Q80" s="23" t="s">
        <v>34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145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44801</v>
      </c>
      <c r="M81" s="17"/>
      <c r="N81" s="17"/>
      <c r="O81" s="22">
        <v>7296.54</v>
      </c>
      <c r="P81" s="22">
        <v>87558.48</v>
      </c>
      <c r="Q81" s="23">
        <v>80046.899999999994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146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41</v>
      </c>
      <c r="L82" s="21">
        <v>45166</v>
      </c>
      <c r="M82" s="17"/>
      <c r="N82" s="17" t="s">
        <v>41</v>
      </c>
      <c r="O82" s="22">
        <v>8004.78</v>
      </c>
      <c r="P82" s="22">
        <v>96057.36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147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8584.2000000000007</v>
      </c>
      <c r="P83" s="22">
        <f>O83*12</f>
        <v>103010.40000000001</v>
      </c>
      <c r="Q83" s="23">
        <v>68091.490000000005</v>
      </c>
      <c r="R83" s="17" t="s">
        <v>29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82.8" x14ac:dyDescent="0.3">
      <c r="A84" s="17">
        <v>10</v>
      </c>
      <c r="B84" s="18" t="s">
        <v>148</v>
      </c>
      <c r="C84" s="19">
        <v>5045317000168</v>
      </c>
      <c r="D84" s="18" t="s">
        <v>149</v>
      </c>
      <c r="E84" s="17" t="s">
        <v>150</v>
      </c>
      <c r="F84" s="17" t="s">
        <v>151</v>
      </c>
      <c r="G84" s="17" t="s">
        <v>27</v>
      </c>
      <c r="H84" s="20" t="s">
        <v>28</v>
      </c>
      <c r="I84" s="17">
        <v>2019</v>
      </c>
      <c r="J84" s="21">
        <v>43585</v>
      </c>
      <c r="K84" s="21"/>
      <c r="L84" s="21">
        <v>43950</v>
      </c>
      <c r="M84" s="17"/>
      <c r="N84" s="17"/>
      <c r="O84" s="22">
        <v>2945.6</v>
      </c>
      <c r="P84" s="22">
        <v>35347.24</v>
      </c>
      <c r="Q84" s="23">
        <v>14689.75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152</v>
      </c>
      <c r="G85" s="17" t="s">
        <v>27</v>
      </c>
      <c r="H85" s="20" t="s">
        <v>28</v>
      </c>
      <c r="I85" s="17">
        <v>2019</v>
      </c>
      <c r="J85" s="21">
        <v>43585</v>
      </c>
      <c r="K85" s="21" t="s">
        <v>31</v>
      </c>
      <c r="L85" s="21">
        <v>44315</v>
      </c>
      <c r="M85" s="17"/>
      <c r="N85" s="17"/>
      <c r="O85" s="22">
        <v>2945.6</v>
      </c>
      <c r="P85" s="22">
        <v>35347.24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153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44315</v>
      </c>
      <c r="M86" s="17" t="s">
        <v>31</v>
      </c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154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33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155</v>
      </c>
      <c r="G88" s="17" t="s">
        <v>27</v>
      </c>
      <c r="H88" s="20" t="s">
        <v>28</v>
      </c>
      <c r="I88" s="17">
        <v>2019</v>
      </c>
      <c r="J88" s="21">
        <v>43585</v>
      </c>
      <c r="K88" s="21" t="s">
        <v>33</v>
      </c>
      <c r="L88" s="21">
        <v>44680</v>
      </c>
      <c r="M88" s="17"/>
      <c r="N88" s="17" t="s">
        <v>33</v>
      </c>
      <c r="O88" s="22">
        <v>1500</v>
      </c>
      <c r="P88" s="22">
        <v>18000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156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37</v>
      </c>
      <c r="L89" s="21">
        <v>45045</v>
      </c>
      <c r="M89" s="17"/>
      <c r="N89" s="17"/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157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>
        <v>0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41.4" x14ac:dyDescent="0.3">
      <c r="A91" s="17">
        <v>11</v>
      </c>
      <c r="B91" s="18" t="s">
        <v>158</v>
      </c>
      <c r="C91" s="19">
        <v>15026942000116</v>
      </c>
      <c r="D91" s="18" t="s">
        <v>159</v>
      </c>
      <c r="E91" s="17" t="s">
        <v>160</v>
      </c>
      <c r="F91" s="17" t="s">
        <v>161</v>
      </c>
      <c r="G91" s="17" t="s">
        <v>27</v>
      </c>
      <c r="H91" s="20" t="s">
        <v>72</v>
      </c>
      <c r="I91" s="17">
        <v>2019</v>
      </c>
      <c r="J91" s="21">
        <v>43607</v>
      </c>
      <c r="K91" s="21"/>
      <c r="L91" s="21">
        <v>43972</v>
      </c>
      <c r="M91" s="17"/>
      <c r="N91" s="17"/>
      <c r="O91" s="22">
        <v>2500</v>
      </c>
      <c r="P91" s="22">
        <v>30000</v>
      </c>
      <c r="Q91" s="23">
        <v>18333.330000000002</v>
      </c>
      <c r="R91" s="17" t="s">
        <v>29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162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 t="s">
        <v>31</v>
      </c>
      <c r="N92" s="17"/>
      <c r="O92" s="22">
        <v>2500</v>
      </c>
      <c r="P92" s="22">
        <v>30000</v>
      </c>
      <c r="Q92" s="23">
        <v>29916.67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163</v>
      </c>
      <c r="G93" s="17" t="s">
        <v>27</v>
      </c>
      <c r="H93" s="20" t="s">
        <v>72</v>
      </c>
      <c r="I93" s="17">
        <v>2019</v>
      </c>
      <c r="J93" s="21">
        <v>43607</v>
      </c>
      <c r="K93" s="21" t="s">
        <v>31</v>
      </c>
      <c r="L93" s="21">
        <v>44337</v>
      </c>
      <c r="M93" s="17"/>
      <c r="N93" s="17"/>
      <c r="O93" s="22">
        <v>2500</v>
      </c>
      <c r="P93" s="22">
        <v>30000</v>
      </c>
      <c r="Q93" s="23" t="s">
        <v>34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164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44337</v>
      </c>
      <c r="M94" s="17" t="s">
        <v>33</v>
      </c>
      <c r="N94" s="17"/>
      <c r="O94" s="22">
        <v>2500</v>
      </c>
      <c r="P94" s="22">
        <v>30000</v>
      </c>
      <c r="Q94" s="23">
        <v>30000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165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33</v>
      </c>
      <c r="L95" s="21">
        <v>44702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166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44702</v>
      </c>
      <c r="M96" s="17" t="s">
        <v>37</v>
      </c>
      <c r="N96" s="17"/>
      <c r="O96" s="22">
        <v>2500</v>
      </c>
      <c r="P96" s="22">
        <v>30000</v>
      </c>
      <c r="Q96" s="23">
        <v>25000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167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37</v>
      </c>
      <c r="L97" s="21">
        <v>45067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26" t="s">
        <v>160</v>
      </c>
      <c r="F98" s="17" t="s">
        <v>168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41</v>
      </c>
      <c r="L98" s="21">
        <v>45433</v>
      </c>
      <c r="M98" s="17"/>
      <c r="N98" s="17" t="s">
        <v>41</v>
      </c>
      <c r="O98" s="22">
        <v>2644.36</v>
      </c>
      <c r="P98" s="22">
        <v>31732.32</v>
      </c>
      <c r="Q98" s="23">
        <v>21010.52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96.6" x14ac:dyDescent="0.3">
      <c r="A99" s="17">
        <v>12</v>
      </c>
      <c r="B99" s="18" t="s">
        <v>169</v>
      </c>
      <c r="C99" s="19">
        <v>41057324000143</v>
      </c>
      <c r="D99" s="18" t="s">
        <v>170</v>
      </c>
      <c r="E99" s="17" t="s">
        <v>171</v>
      </c>
      <c r="F99" s="17" t="s">
        <v>172</v>
      </c>
      <c r="G99" s="17" t="s">
        <v>27</v>
      </c>
      <c r="H99" s="20" t="s">
        <v>135</v>
      </c>
      <c r="I99" s="17">
        <v>2020</v>
      </c>
      <c r="J99" s="21">
        <v>44053</v>
      </c>
      <c r="K99" s="21"/>
      <c r="L99" s="21">
        <v>45147</v>
      </c>
      <c r="M99" s="17"/>
      <c r="N99" s="17"/>
      <c r="O99" s="22">
        <v>3735</v>
      </c>
      <c r="P99" s="22">
        <v>44820</v>
      </c>
      <c r="Q99" s="23">
        <v>2783.15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173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 t="s">
        <v>31</v>
      </c>
      <c r="N100" s="17"/>
      <c r="O100" s="22">
        <v>3735</v>
      </c>
      <c r="P100" s="22">
        <v>44820</v>
      </c>
      <c r="Q100" s="23">
        <v>9444.15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33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174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/>
      <c r="N102" s="17"/>
      <c r="O102" s="22">
        <v>3735</v>
      </c>
      <c r="P102" s="22">
        <v>44820</v>
      </c>
      <c r="Q102" s="23">
        <v>7431.84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308</v>
      </c>
      <c r="G103" s="17" t="s">
        <v>27</v>
      </c>
      <c r="H103" s="20" t="s">
        <v>135</v>
      </c>
      <c r="I103" s="17">
        <v>2020</v>
      </c>
      <c r="J103" s="21">
        <v>44053</v>
      </c>
      <c r="K103" s="21" t="s">
        <v>31</v>
      </c>
      <c r="L103" s="21">
        <v>45513</v>
      </c>
      <c r="M103" s="17"/>
      <c r="N103" s="17" t="s">
        <v>31</v>
      </c>
      <c r="O103" s="22">
        <f>P103/12</f>
        <v>1292.7</v>
      </c>
      <c r="P103" s="22">
        <v>15512.4</v>
      </c>
      <c r="Q103" s="23">
        <v>0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151.80000000000001" x14ac:dyDescent="0.3">
      <c r="A104" s="17">
        <v>13</v>
      </c>
      <c r="B104" s="18" t="s">
        <v>175</v>
      </c>
      <c r="C104" s="19">
        <v>64799539000135</v>
      </c>
      <c r="D104" s="18" t="s">
        <v>176</v>
      </c>
      <c r="E104" s="17">
        <v>14414020195</v>
      </c>
      <c r="F104" s="17" t="s">
        <v>177</v>
      </c>
      <c r="G104" s="17" t="s">
        <v>27</v>
      </c>
      <c r="H104" s="20" t="s">
        <v>130</v>
      </c>
      <c r="I104" s="17">
        <v>2020</v>
      </c>
      <c r="J104" s="21">
        <v>44078</v>
      </c>
      <c r="K104" s="21"/>
      <c r="L104" s="21">
        <v>44442</v>
      </c>
      <c r="M104" s="17"/>
      <c r="N104" s="17"/>
      <c r="O104" s="22">
        <v>1636</v>
      </c>
      <c r="P104" s="22">
        <v>19632</v>
      </c>
      <c r="Q104" s="23">
        <v>2651.12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178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44807</v>
      </c>
      <c r="M105" s="17" t="s">
        <v>31</v>
      </c>
      <c r="N105" s="17"/>
      <c r="O105" s="22">
        <v>1636</v>
      </c>
      <c r="P105" s="22">
        <v>19632</v>
      </c>
      <c r="Q105" s="23">
        <v>5419.92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179</v>
      </c>
      <c r="G106" s="17" t="s">
        <v>27</v>
      </c>
      <c r="H106" s="20" t="s">
        <v>130</v>
      </c>
      <c r="I106" s="17">
        <v>2020</v>
      </c>
      <c r="J106" s="21">
        <v>44078</v>
      </c>
      <c r="K106" s="21" t="s">
        <v>31</v>
      </c>
      <c r="L106" s="21">
        <v>44807</v>
      </c>
      <c r="M106" s="17"/>
      <c r="N106" s="17"/>
      <c r="O106" s="22">
        <v>1636</v>
      </c>
      <c r="P106" s="22">
        <v>19632</v>
      </c>
      <c r="Q106" s="23">
        <v>7049.99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180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33</v>
      </c>
      <c r="N107" s="17"/>
      <c r="O107" s="22">
        <v>1636</v>
      </c>
      <c r="P107" s="22">
        <v>19632</v>
      </c>
      <c r="Q107" s="23">
        <v>10713.54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181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33</v>
      </c>
      <c r="L108" s="21">
        <v>45172</v>
      </c>
      <c r="M108" s="17"/>
      <c r="N108" s="17"/>
      <c r="O108" s="22">
        <v>1962.7</v>
      </c>
      <c r="P108" s="22">
        <v>23552.43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182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45172</v>
      </c>
      <c r="M109" s="17" t="s">
        <v>37</v>
      </c>
      <c r="N109" s="17"/>
      <c r="O109" s="22">
        <v>1962.7</v>
      </c>
      <c r="P109" s="22">
        <v>23552.43</v>
      </c>
      <c r="Q109" s="23">
        <v>9950.27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14</v>
      </c>
      <c r="B110" s="18" t="s">
        <v>183</v>
      </c>
      <c r="C110" s="19">
        <v>9480880000115</v>
      </c>
      <c r="D110" s="18" t="s">
        <v>184</v>
      </c>
      <c r="E110" s="17" t="s">
        <v>185</v>
      </c>
      <c r="F110" s="17" t="s">
        <v>186</v>
      </c>
      <c r="G110" s="17" t="s">
        <v>27</v>
      </c>
      <c r="H110" s="20" t="s">
        <v>187</v>
      </c>
      <c r="I110" s="17">
        <v>2022</v>
      </c>
      <c r="J110" s="21">
        <v>44682</v>
      </c>
      <c r="K110" s="21"/>
      <c r="L110" s="21">
        <v>45046</v>
      </c>
      <c r="M110" s="17"/>
      <c r="N110" s="17"/>
      <c r="O110" s="22"/>
      <c r="P110" s="22">
        <v>71400</v>
      </c>
      <c r="Q110" s="23">
        <v>66136.89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14</v>
      </c>
      <c r="B111" s="18" t="s">
        <v>183</v>
      </c>
      <c r="C111" s="19">
        <v>9480880000115</v>
      </c>
      <c r="D111" s="18" t="s">
        <v>184</v>
      </c>
      <c r="E111" s="17" t="s">
        <v>185</v>
      </c>
      <c r="F111" s="17" t="s">
        <v>188</v>
      </c>
      <c r="G111" s="17" t="s">
        <v>27</v>
      </c>
      <c r="H111" s="20" t="s">
        <v>187</v>
      </c>
      <c r="I111" s="17">
        <v>2022</v>
      </c>
      <c r="J111" s="21">
        <v>44682</v>
      </c>
      <c r="K111" s="21"/>
      <c r="L111" s="21">
        <v>45046</v>
      </c>
      <c r="M111" s="17"/>
      <c r="N111" s="17" t="s">
        <v>31</v>
      </c>
      <c r="O111" s="22"/>
      <c r="P111" s="22">
        <f>17850+P110</f>
        <v>89250</v>
      </c>
      <c r="Q111" s="23"/>
      <c r="R111" s="17" t="s">
        <v>73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189</v>
      </c>
      <c r="C112" s="19">
        <v>9480880000115</v>
      </c>
      <c r="D112" s="18" t="s">
        <v>184</v>
      </c>
      <c r="E112" s="17" t="s">
        <v>185</v>
      </c>
      <c r="F112" s="17" t="s">
        <v>190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 t="s">
        <v>31</v>
      </c>
      <c r="N112" s="17"/>
      <c r="O112" s="22"/>
      <c r="P112" s="22">
        <f>P111</f>
        <v>89250</v>
      </c>
      <c r="Q112" s="23">
        <v>12400.28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15</v>
      </c>
      <c r="B113" s="18" t="s">
        <v>189</v>
      </c>
      <c r="C113" s="19">
        <v>9480880000115</v>
      </c>
      <c r="D113" s="18" t="s">
        <v>191</v>
      </c>
      <c r="E113" s="17" t="s">
        <v>192</v>
      </c>
      <c r="F113" s="17" t="s">
        <v>193</v>
      </c>
      <c r="G113" s="17" t="s">
        <v>27</v>
      </c>
      <c r="H113" s="20" t="s">
        <v>194</v>
      </c>
      <c r="I113" s="17">
        <v>2023</v>
      </c>
      <c r="J113" s="21">
        <v>45061</v>
      </c>
      <c r="K113" s="21"/>
      <c r="L113" s="21">
        <v>45426</v>
      </c>
      <c r="M113" s="17"/>
      <c r="N113" s="17"/>
      <c r="O113" s="22">
        <f>P113/12</f>
        <v>6191.75</v>
      </c>
      <c r="P113" s="22">
        <v>74301</v>
      </c>
      <c r="Q113" s="23">
        <v>0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16</v>
      </c>
      <c r="B114" s="18" t="s">
        <v>195</v>
      </c>
      <c r="C114" s="19">
        <v>27595780000116</v>
      </c>
      <c r="D114" s="18" t="s">
        <v>196</v>
      </c>
      <c r="E114" s="17" t="s">
        <v>197</v>
      </c>
      <c r="F114" s="17" t="s">
        <v>198</v>
      </c>
      <c r="G114" s="17" t="s">
        <v>27</v>
      </c>
      <c r="H114" s="20" t="s">
        <v>28</v>
      </c>
      <c r="I114" s="17">
        <v>2021</v>
      </c>
      <c r="J114" s="21">
        <v>44272</v>
      </c>
      <c r="K114" s="21"/>
      <c r="L114" s="21">
        <v>45001</v>
      </c>
      <c r="M114" s="17"/>
      <c r="N114" s="17"/>
      <c r="O114" s="22">
        <v>4690</v>
      </c>
      <c r="P114" s="22">
        <v>56280</v>
      </c>
      <c r="Q114" s="23">
        <v>14270.44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16</v>
      </c>
      <c r="B115" s="18" t="s">
        <v>195</v>
      </c>
      <c r="C115" s="19">
        <v>27595780000116</v>
      </c>
      <c r="D115" s="18" t="s">
        <v>196</v>
      </c>
      <c r="E115" s="17" t="s">
        <v>197</v>
      </c>
      <c r="F115" s="17" t="s">
        <v>199</v>
      </c>
      <c r="G115" s="17" t="s">
        <v>27</v>
      </c>
      <c r="H115" s="20" t="s">
        <v>28</v>
      </c>
      <c r="I115" s="17">
        <v>2021</v>
      </c>
      <c r="J115" s="21">
        <v>44272</v>
      </c>
      <c r="K115" s="21"/>
      <c r="L115" s="21">
        <v>45001</v>
      </c>
      <c r="M115" s="17"/>
      <c r="N115" s="17"/>
      <c r="O115" s="22">
        <v>4690</v>
      </c>
      <c r="P115" s="22">
        <v>56280</v>
      </c>
      <c r="Q115" s="23">
        <v>23321.63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200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 t="s">
        <v>33</v>
      </c>
      <c r="N116" s="17"/>
      <c r="O116" s="22">
        <v>2737.02</v>
      </c>
      <c r="P116" s="22">
        <f>O116*12</f>
        <v>32844.239999999998</v>
      </c>
      <c r="Q116" s="23">
        <v>7663.66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17</v>
      </c>
      <c r="B117" s="27" t="s">
        <v>201</v>
      </c>
      <c r="C117" s="19">
        <v>10921252000107</v>
      </c>
      <c r="D117" s="18" t="s">
        <v>202</v>
      </c>
      <c r="E117" s="17" t="s">
        <v>203</v>
      </c>
      <c r="F117" s="17" t="s">
        <v>204</v>
      </c>
      <c r="G117" s="17" t="s">
        <v>63</v>
      </c>
      <c r="H117" s="20" t="s">
        <v>205</v>
      </c>
      <c r="I117" s="17">
        <v>2022</v>
      </c>
      <c r="J117" s="21">
        <v>44719</v>
      </c>
      <c r="K117" s="21"/>
      <c r="L117" s="21">
        <v>45083</v>
      </c>
      <c r="M117" s="17"/>
      <c r="N117" s="17"/>
      <c r="O117" s="22"/>
      <c r="P117" s="22">
        <v>80999.97</v>
      </c>
      <c r="Q117" s="23">
        <v>7084.56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17</v>
      </c>
      <c r="B118" s="27" t="s">
        <v>201</v>
      </c>
      <c r="C118" s="19">
        <v>10921252000107</v>
      </c>
      <c r="D118" s="18" t="s">
        <v>202</v>
      </c>
      <c r="E118" s="17" t="s">
        <v>203</v>
      </c>
      <c r="F118" s="17" t="s">
        <v>206</v>
      </c>
      <c r="G118" s="17" t="s">
        <v>63</v>
      </c>
      <c r="H118" s="20" t="s">
        <v>205</v>
      </c>
      <c r="I118" s="17">
        <v>2022</v>
      </c>
      <c r="J118" s="21">
        <v>44719</v>
      </c>
      <c r="K118" s="21"/>
      <c r="L118" s="21">
        <v>45083</v>
      </c>
      <c r="M118" s="17"/>
      <c r="N118" s="17"/>
      <c r="O118" s="22"/>
      <c r="P118" s="22">
        <v>80999.97</v>
      </c>
      <c r="Q118" s="23" t="s">
        <v>34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ht="27.6" x14ac:dyDescent="0.3">
      <c r="A119" s="17">
        <v>17</v>
      </c>
      <c r="B119" s="18" t="s">
        <v>201</v>
      </c>
      <c r="C119" s="19">
        <v>10921252000107</v>
      </c>
      <c r="D119" s="18" t="s">
        <v>207</v>
      </c>
      <c r="E119" s="17" t="s">
        <v>203</v>
      </c>
      <c r="F119" s="17" t="s">
        <v>208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6984.87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5"/>
      <c r="AH119" s="25"/>
      <c r="AI119" s="25"/>
      <c r="AJ119" s="25"/>
      <c r="AK119" s="25"/>
      <c r="AL119" s="25"/>
    </row>
    <row r="120" spans="1:38" s="25" customFormat="1" ht="27.6" x14ac:dyDescent="0.3">
      <c r="A120" s="17">
        <v>18</v>
      </c>
      <c r="B120" s="18" t="s">
        <v>201</v>
      </c>
      <c r="C120" s="19">
        <v>10921252000107</v>
      </c>
      <c r="D120" s="18" t="s">
        <v>207</v>
      </c>
      <c r="E120" s="17" t="s">
        <v>209</v>
      </c>
      <c r="F120" s="17" t="s">
        <v>210</v>
      </c>
      <c r="G120" s="17" t="s">
        <v>63</v>
      </c>
      <c r="H120" s="20" t="s">
        <v>72</v>
      </c>
      <c r="I120" s="17">
        <v>2023</v>
      </c>
      <c r="J120" s="21">
        <v>45085</v>
      </c>
      <c r="K120" s="21"/>
      <c r="L120" s="21">
        <v>45450</v>
      </c>
      <c r="M120" s="17"/>
      <c r="N120" s="17"/>
      <c r="O120" s="22">
        <f>P120/12</f>
        <v>2500</v>
      </c>
      <c r="P120" s="22">
        <v>30000</v>
      </c>
      <c r="Q120" s="23">
        <v>4639.88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41.4" x14ac:dyDescent="0.3">
      <c r="A121" s="17">
        <v>19</v>
      </c>
      <c r="B121" s="18" t="s">
        <v>211</v>
      </c>
      <c r="C121" s="19">
        <v>10798130000175</v>
      </c>
      <c r="D121" s="18" t="s">
        <v>212</v>
      </c>
      <c r="E121" s="17" t="s">
        <v>213</v>
      </c>
      <c r="F121" s="17" t="s">
        <v>214</v>
      </c>
      <c r="G121" s="17" t="s">
        <v>63</v>
      </c>
      <c r="H121" s="20" t="s">
        <v>215</v>
      </c>
      <c r="I121" s="17">
        <v>2021</v>
      </c>
      <c r="J121" s="21">
        <v>44552</v>
      </c>
      <c r="K121" s="21"/>
      <c r="L121" s="21">
        <v>44916</v>
      </c>
      <c r="M121" s="17"/>
      <c r="N121" s="17"/>
      <c r="O121" s="22"/>
      <c r="P121" s="22">
        <v>750</v>
      </c>
      <c r="Q121" s="23">
        <v>750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s="25" customFormat="1" ht="41.4" x14ac:dyDescent="0.3">
      <c r="A122" s="17">
        <v>19</v>
      </c>
      <c r="B122" s="18" t="s">
        <v>211</v>
      </c>
      <c r="C122" s="19">
        <v>10798130000175</v>
      </c>
      <c r="D122" s="18" t="s">
        <v>212</v>
      </c>
      <c r="E122" s="17" t="s">
        <v>213</v>
      </c>
      <c r="F122" s="17" t="s">
        <v>216</v>
      </c>
      <c r="G122" s="17" t="s">
        <v>63</v>
      </c>
      <c r="H122" s="20" t="s">
        <v>215</v>
      </c>
      <c r="I122" s="17">
        <v>2021</v>
      </c>
      <c r="J122" s="21">
        <v>44552</v>
      </c>
      <c r="K122" s="17" t="s">
        <v>31</v>
      </c>
      <c r="L122" s="21">
        <v>45037</v>
      </c>
      <c r="M122" s="17"/>
      <c r="N122" s="17"/>
      <c r="O122" s="22"/>
      <c r="P122" s="22">
        <v>0</v>
      </c>
      <c r="Q122" s="23">
        <v>0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27.6" x14ac:dyDescent="0.3">
      <c r="A123" s="17">
        <v>20</v>
      </c>
      <c r="B123" s="18" t="s">
        <v>217</v>
      </c>
      <c r="C123" s="19">
        <v>33965309000175</v>
      </c>
      <c r="D123" s="18" t="s">
        <v>218</v>
      </c>
      <c r="E123" s="17" t="s">
        <v>219</v>
      </c>
      <c r="F123" s="17" t="s">
        <v>220</v>
      </c>
      <c r="G123" s="17" t="s">
        <v>50</v>
      </c>
      <c r="H123" s="20" t="s">
        <v>194</v>
      </c>
      <c r="I123" s="17">
        <v>2022</v>
      </c>
      <c r="J123" s="21">
        <v>44657</v>
      </c>
      <c r="K123" s="21"/>
      <c r="L123" s="21">
        <v>45021</v>
      </c>
      <c r="M123" s="17"/>
      <c r="N123" s="17"/>
      <c r="O123" s="22">
        <v>284</v>
      </c>
      <c r="P123" s="22">
        <v>3408</v>
      </c>
      <c r="Q123" s="23">
        <v>706.45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27.6" x14ac:dyDescent="0.3">
      <c r="A124" s="17">
        <v>20</v>
      </c>
      <c r="B124" s="18" t="s">
        <v>217</v>
      </c>
      <c r="C124" s="19">
        <v>33965309000175</v>
      </c>
      <c r="D124" s="18" t="s">
        <v>218</v>
      </c>
      <c r="E124" s="17" t="s">
        <v>219</v>
      </c>
      <c r="F124" s="17" t="s">
        <v>221</v>
      </c>
      <c r="G124" s="17" t="s">
        <v>50</v>
      </c>
      <c r="H124" s="20" t="s">
        <v>194</v>
      </c>
      <c r="I124" s="17">
        <v>2022</v>
      </c>
      <c r="J124" s="21">
        <v>44657</v>
      </c>
      <c r="K124" s="21"/>
      <c r="L124" s="21">
        <v>45021</v>
      </c>
      <c r="M124" s="17" t="s">
        <v>31</v>
      </c>
      <c r="N124" s="17"/>
      <c r="O124" s="22">
        <v>284</v>
      </c>
      <c r="P124" s="22">
        <v>3408</v>
      </c>
      <c r="Q124" s="23">
        <v>578.65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21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222</v>
      </c>
      <c r="G125" s="17" t="s">
        <v>50</v>
      </c>
      <c r="H125" s="20" t="s">
        <v>28</v>
      </c>
      <c r="I125" s="17">
        <v>2023</v>
      </c>
      <c r="J125" s="21">
        <v>45064</v>
      </c>
      <c r="K125" s="21"/>
      <c r="L125" s="21">
        <v>45429</v>
      </c>
      <c r="M125" s="17"/>
      <c r="N125" s="17"/>
      <c r="O125" s="22">
        <f>P125/12</f>
        <v>304</v>
      </c>
      <c r="P125" s="22">
        <v>3648</v>
      </c>
      <c r="Q125" s="23">
        <v>776.1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22</v>
      </c>
      <c r="B126" s="18" t="s">
        <v>223</v>
      </c>
      <c r="C126" s="20" t="s">
        <v>224</v>
      </c>
      <c r="D126" s="18" t="s">
        <v>225</v>
      </c>
      <c r="E126" s="17" t="s">
        <v>226</v>
      </c>
      <c r="F126" s="17" t="s">
        <v>227</v>
      </c>
      <c r="G126" s="17" t="s">
        <v>27</v>
      </c>
      <c r="H126" s="20" t="s">
        <v>228</v>
      </c>
      <c r="I126" s="17">
        <v>2022</v>
      </c>
      <c r="J126" s="21">
        <v>44631</v>
      </c>
      <c r="K126" s="21"/>
      <c r="L126" s="21">
        <v>44995</v>
      </c>
      <c r="M126" s="17"/>
      <c r="N126" s="17"/>
      <c r="O126" s="22">
        <v>28089.96</v>
      </c>
      <c r="P126" s="22">
        <v>337079.52</v>
      </c>
      <c r="Q126" s="23">
        <v>191556.07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22</v>
      </c>
      <c r="B127" s="18" t="s">
        <v>223</v>
      </c>
      <c r="C127" s="20" t="s">
        <v>224</v>
      </c>
      <c r="D127" s="18" t="s">
        <v>225</v>
      </c>
      <c r="E127" s="17" t="s">
        <v>226</v>
      </c>
      <c r="F127" s="17" t="s">
        <v>229</v>
      </c>
      <c r="G127" s="17" t="s">
        <v>27</v>
      </c>
      <c r="H127" s="20" t="s">
        <v>228</v>
      </c>
      <c r="I127" s="17">
        <v>2022</v>
      </c>
      <c r="J127" s="21">
        <v>44631</v>
      </c>
      <c r="K127" s="21"/>
      <c r="L127" s="21">
        <v>44995</v>
      </c>
      <c r="M127" s="17" t="s">
        <v>31</v>
      </c>
      <c r="N127" s="17"/>
      <c r="O127" s="22">
        <f>4514.12*6</f>
        <v>27084.720000000001</v>
      </c>
      <c r="P127" s="22">
        <f>O127*12</f>
        <v>325016.64</v>
      </c>
      <c r="Q127" s="23">
        <v>191556.07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229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 t="s">
        <v>33</v>
      </c>
      <c r="N128" s="17"/>
      <c r="O128" s="22">
        <f>5008.66*6</f>
        <v>30051.96</v>
      </c>
      <c r="P128" s="22">
        <f>O128*12</f>
        <v>360623.52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230</v>
      </c>
      <c r="G129" s="17" t="s">
        <v>27</v>
      </c>
      <c r="H129" s="20" t="s">
        <v>228</v>
      </c>
      <c r="I129" s="17">
        <v>2022</v>
      </c>
      <c r="J129" s="21">
        <v>44631</v>
      </c>
      <c r="K129" s="17" t="s">
        <v>31</v>
      </c>
      <c r="L129" s="21">
        <v>45361</v>
      </c>
      <c r="M129" s="17" t="s">
        <v>37</v>
      </c>
      <c r="N129" s="17"/>
      <c r="O129" s="22">
        <f>5008.66*6</f>
        <v>30051.96</v>
      </c>
      <c r="P129" s="22">
        <f>O129*12</f>
        <v>360623.52</v>
      </c>
      <c r="Q129" s="23">
        <v>162647.35999999999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231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45361</v>
      </c>
      <c r="M130" s="17" t="s">
        <v>41</v>
      </c>
      <c r="N130" s="17"/>
      <c r="O130" s="22">
        <f>31926.42</f>
        <v>31926.42</v>
      </c>
      <c r="P130" s="22">
        <f>O130*12</f>
        <v>383117.04</v>
      </c>
      <c r="Q130" s="23">
        <v>0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55.2" x14ac:dyDescent="0.3">
      <c r="A131" s="17">
        <v>23</v>
      </c>
      <c r="B131" s="18" t="s">
        <v>232</v>
      </c>
      <c r="C131" s="19">
        <v>15647579000156</v>
      </c>
      <c r="D131" s="18" t="s">
        <v>233</v>
      </c>
      <c r="E131" s="17">
        <v>52017</v>
      </c>
      <c r="F131" s="17" t="s">
        <v>234</v>
      </c>
      <c r="G131" s="17" t="s">
        <v>235</v>
      </c>
      <c r="H131" s="20" t="s">
        <v>228</v>
      </c>
      <c r="I131" s="17">
        <v>2017</v>
      </c>
      <c r="J131" s="21">
        <v>42871</v>
      </c>
      <c r="K131" s="21"/>
      <c r="L131" s="21">
        <v>43465</v>
      </c>
      <c r="M131" s="17"/>
      <c r="N131" s="17"/>
      <c r="O131" s="22">
        <v>453602</v>
      </c>
      <c r="P131" s="22">
        <v>3175214.02</v>
      </c>
      <c r="Q131" s="23">
        <v>1418148.28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55.2" x14ac:dyDescent="0.3">
      <c r="A132" s="17">
        <v>23</v>
      </c>
      <c r="B132" s="18" t="s">
        <v>232</v>
      </c>
      <c r="C132" s="19">
        <v>15647579000156</v>
      </c>
      <c r="D132" s="18" t="s">
        <v>233</v>
      </c>
      <c r="E132" s="17">
        <v>52017</v>
      </c>
      <c r="F132" s="17" t="s">
        <v>236</v>
      </c>
      <c r="G132" s="17" t="s">
        <v>235</v>
      </c>
      <c r="H132" s="20" t="s">
        <v>228</v>
      </c>
      <c r="I132" s="17">
        <v>2017</v>
      </c>
      <c r="J132" s="21">
        <v>42871</v>
      </c>
      <c r="K132" s="21"/>
      <c r="L132" s="21">
        <v>43465</v>
      </c>
      <c r="M132" s="17"/>
      <c r="N132" s="17" t="s">
        <v>31</v>
      </c>
      <c r="O132" s="22">
        <v>453602</v>
      </c>
      <c r="P132" s="22">
        <v>3175214.02</v>
      </c>
      <c r="Q132" s="23" t="s">
        <v>34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237</v>
      </c>
      <c r="G133" s="17" t="s">
        <v>235</v>
      </c>
      <c r="H133" s="20" t="s">
        <v>228</v>
      </c>
      <c r="I133" s="17">
        <v>2017</v>
      </c>
      <c r="J133" s="21">
        <v>43466</v>
      </c>
      <c r="K133" s="21" t="s">
        <v>33</v>
      </c>
      <c r="L133" s="21">
        <v>43555</v>
      </c>
      <c r="M133" s="17"/>
      <c r="N133" s="17" t="s">
        <v>33</v>
      </c>
      <c r="O133" s="22">
        <v>949801.28</v>
      </c>
      <c r="P133" s="22">
        <v>2849403.84</v>
      </c>
      <c r="Q133" s="23">
        <v>991755.56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238</v>
      </c>
      <c r="G134" s="17" t="s">
        <v>235</v>
      </c>
      <c r="H134" s="20" t="s">
        <v>228</v>
      </c>
      <c r="I134" s="17">
        <v>2017</v>
      </c>
      <c r="J134" s="21">
        <v>43556</v>
      </c>
      <c r="K134" s="21" t="s">
        <v>37</v>
      </c>
      <c r="L134" s="21" t="s">
        <v>239</v>
      </c>
      <c r="M134" s="17"/>
      <c r="N134" s="17" t="s">
        <v>37</v>
      </c>
      <c r="O134" s="22">
        <v>643416.06000000006</v>
      </c>
      <c r="P134" s="22">
        <v>3217080.33</v>
      </c>
      <c r="Q134" s="23">
        <v>367676.51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240</v>
      </c>
      <c r="G135" s="17" t="s">
        <v>235</v>
      </c>
      <c r="H135" s="20" t="s">
        <v>228</v>
      </c>
      <c r="I135" s="17">
        <v>2017</v>
      </c>
      <c r="J135" s="21">
        <v>43739</v>
      </c>
      <c r="K135" s="21" t="s">
        <v>41</v>
      </c>
      <c r="L135" s="21">
        <v>43830</v>
      </c>
      <c r="M135" s="17"/>
      <c r="N135" s="17" t="s">
        <v>41</v>
      </c>
      <c r="O135" s="22">
        <v>2344089.06</v>
      </c>
      <c r="P135" s="22">
        <v>4708178.13</v>
      </c>
      <c r="Q135" s="23">
        <v>540000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241</v>
      </c>
      <c r="G136" s="17" t="s">
        <v>235</v>
      </c>
      <c r="H136" s="20" t="s">
        <v>228</v>
      </c>
      <c r="I136" s="17">
        <v>2017</v>
      </c>
      <c r="J136" s="21">
        <v>43831</v>
      </c>
      <c r="K136" s="21" t="s">
        <v>43</v>
      </c>
      <c r="L136" s="21">
        <v>44377</v>
      </c>
      <c r="M136" s="17"/>
      <c r="N136" s="17" t="s">
        <v>43</v>
      </c>
      <c r="O136" s="22">
        <v>924539</v>
      </c>
      <c r="P136" s="22">
        <v>5547234</v>
      </c>
      <c r="Q136" s="23">
        <v>839055.87</v>
      </c>
      <c r="R136" s="17" t="s">
        <v>73</v>
      </c>
      <c r="S136" s="24"/>
      <c r="T136" s="24"/>
      <c r="U136" s="28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242</v>
      </c>
      <c r="G137" s="17" t="s">
        <v>235</v>
      </c>
      <c r="H137" s="20" t="s">
        <v>228</v>
      </c>
      <c r="I137" s="17">
        <v>2017</v>
      </c>
      <c r="J137" s="21">
        <v>44743</v>
      </c>
      <c r="K137" s="21" t="s">
        <v>114</v>
      </c>
      <c r="L137" s="21">
        <v>44696</v>
      </c>
      <c r="M137" s="17"/>
      <c r="N137" s="17" t="s">
        <v>114</v>
      </c>
      <c r="O137" s="22">
        <v>994771.94</v>
      </c>
      <c r="P137" s="22">
        <v>9947719.4399999995</v>
      </c>
      <c r="Q137" s="23">
        <v>2700000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243</v>
      </c>
      <c r="G138" s="17" t="s">
        <v>235</v>
      </c>
      <c r="H138" s="20" t="s">
        <v>228</v>
      </c>
      <c r="I138" s="17">
        <v>2017</v>
      </c>
      <c r="J138" s="21">
        <v>44743</v>
      </c>
      <c r="K138" s="21" t="s">
        <v>114</v>
      </c>
      <c r="L138" s="21">
        <v>44696</v>
      </c>
      <c r="M138" s="17"/>
      <c r="N138" s="17"/>
      <c r="O138" s="22">
        <v>850242.72</v>
      </c>
      <c r="P138" s="22">
        <v>1700485.44</v>
      </c>
      <c r="Q138" s="23">
        <v>556659.43999999994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29" t="s">
        <v>244</v>
      </c>
      <c r="C139" s="19">
        <v>26749087000198</v>
      </c>
      <c r="D139" s="18" t="s">
        <v>245</v>
      </c>
      <c r="E139" s="17" t="s">
        <v>246</v>
      </c>
      <c r="F139" s="17" t="s">
        <v>247</v>
      </c>
      <c r="G139" s="17" t="s">
        <v>50</v>
      </c>
      <c r="H139" s="20" t="s">
        <v>215</v>
      </c>
      <c r="I139" s="17">
        <v>2022</v>
      </c>
      <c r="J139" s="21">
        <v>44714</v>
      </c>
      <c r="K139" s="21"/>
      <c r="L139" s="21">
        <v>45261</v>
      </c>
      <c r="M139" s="17"/>
      <c r="N139" s="17"/>
      <c r="O139" s="22"/>
      <c r="P139" s="22">
        <v>6616806.4400000004</v>
      </c>
      <c r="Q139" s="23">
        <v>3308403.21</v>
      </c>
      <c r="R139" s="17" t="s">
        <v>29</v>
      </c>
      <c r="S139" s="30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29" t="s">
        <v>244</v>
      </c>
      <c r="C140" s="19">
        <v>26749087000198</v>
      </c>
      <c r="D140" s="18" t="s">
        <v>245</v>
      </c>
      <c r="E140" s="17" t="s">
        <v>246</v>
      </c>
      <c r="F140" s="17" t="s">
        <v>248</v>
      </c>
      <c r="G140" s="17" t="s">
        <v>50</v>
      </c>
      <c r="H140" s="20" t="s">
        <v>215</v>
      </c>
      <c r="I140" s="17">
        <v>2022</v>
      </c>
      <c r="J140" s="21">
        <v>44714</v>
      </c>
      <c r="K140" s="21"/>
      <c r="L140" s="21">
        <v>45261</v>
      </c>
      <c r="M140" s="17"/>
      <c r="N140" s="17"/>
      <c r="O140" s="22"/>
      <c r="P140" s="22">
        <v>6616806.4400000004</v>
      </c>
      <c r="Q140" s="23">
        <v>1102801.06</v>
      </c>
      <c r="R140" s="17" t="s">
        <v>29</v>
      </c>
      <c r="S140" s="31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27.6" x14ac:dyDescent="0.3">
      <c r="A141" s="17">
        <v>24</v>
      </c>
      <c r="B141" s="32" t="s">
        <v>249</v>
      </c>
      <c r="C141" s="33">
        <v>530052000170</v>
      </c>
      <c r="D141" s="27" t="s">
        <v>250</v>
      </c>
      <c r="E141" s="17" t="s">
        <v>251</v>
      </c>
      <c r="F141" s="17" t="s">
        <v>252</v>
      </c>
      <c r="G141" s="17" t="s">
        <v>27</v>
      </c>
      <c r="H141" s="20" t="s">
        <v>130</v>
      </c>
      <c r="I141" s="17">
        <v>2022</v>
      </c>
      <c r="J141" s="21">
        <v>44697</v>
      </c>
      <c r="K141" s="21"/>
      <c r="L141" s="21">
        <v>45611</v>
      </c>
      <c r="M141" s="17"/>
      <c r="N141" s="17"/>
      <c r="O141" s="22">
        <v>6738</v>
      </c>
      <c r="P141" s="22">
        <v>202140</v>
      </c>
      <c r="Q141" s="23">
        <v>15160.5</v>
      </c>
      <c r="R141" s="17" t="s">
        <v>29</v>
      </c>
      <c r="S141" s="3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24</v>
      </c>
      <c r="B142" s="32" t="s">
        <v>249</v>
      </c>
      <c r="C142" s="33">
        <v>530052000170</v>
      </c>
      <c r="D142" s="27" t="s">
        <v>250</v>
      </c>
      <c r="E142" s="17" t="s">
        <v>251</v>
      </c>
      <c r="F142" s="17" t="s">
        <v>253</v>
      </c>
      <c r="G142" s="17" t="s">
        <v>27</v>
      </c>
      <c r="H142" s="20" t="s">
        <v>130</v>
      </c>
      <c r="I142" s="17">
        <v>2022</v>
      </c>
      <c r="J142" s="21">
        <v>44697</v>
      </c>
      <c r="K142" s="21"/>
      <c r="L142" s="21">
        <v>45611</v>
      </c>
      <c r="M142" s="17" t="s">
        <v>31</v>
      </c>
      <c r="N142" s="17"/>
      <c r="O142" s="22">
        <v>6738</v>
      </c>
      <c r="P142" s="22">
        <v>202140</v>
      </c>
      <c r="Q142" s="23">
        <v>58789.05</v>
      </c>
      <c r="R142" s="17" t="s">
        <v>29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25</v>
      </c>
      <c r="B143" s="32" t="s">
        <v>254</v>
      </c>
      <c r="C143" s="19">
        <v>27753399000138</v>
      </c>
      <c r="D143" s="18" t="s">
        <v>255</v>
      </c>
      <c r="E143" s="17" t="s">
        <v>256</v>
      </c>
      <c r="F143" s="17" t="s">
        <v>257</v>
      </c>
      <c r="G143" s="17" t="s">
        <v>27</v>
      </c>
      <c r="H143" s="20" t="s">
        <v>51</v>
      </c>
      <c r="I143" s="17">
        <v>2022</v>
      </c>
      <c r="J143" s="21">
        <v>44713</v>
      </c>
      <c r="K143" s="21"/>
      <c r="L143" s="21">
        <v>45077</v>
      </c>
      <c r="M143" s="17"/>
      <c r="N143" s="17"/>
      <c r="O143" s="22">
        <v>4887.45</v>
      </c>
      <c r="P143" s="22">
        <v>58649.47</v>
      </c>
      <c r="Q143" s="23">
        <v>26610.35</v>
      </c>
      <c r="R143" s="17" t="s">
        <v>29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25</v>
      </c>
      <c r="B144" s="32" t="s">
        <v>254</v>
      </c>
      <c r="C144" s="19">
        <v>27753399000138</v>
      </c>
      <c r="D144" s="18" t="s">
        <v>255</v>
      </c>
      <c r="E144" s="17" t="s">
        <v>256</v>
      </c>
      <c r="F144" s="17" t="s">
        <v>258</v>
      </c>
      <c r="G144" s="17" t="s">
        <v>27</v>
      </c>
      <c r="H144" s="20" t="s">
        <v>51</v>
      </c>
      <c r="I144" s="17">
        <v>2022</v>
      </c>
      <c r="J144" s="21">
        <v>44713</v>
      </c>
      <c r="K144" s="21"/>
      <c r="L144" s="21">
        <v>45077</v>
      </c>
      <c r="M144" s="17" t="s">
        <v>31</v>
      </c>
      <c r="N144" s="17"/>
      <c r="O144" s="22">
        <v>5322.07</v>
      </c>
      <c r="P144" s="22">
        <f>O144*12</f>
        <v>63864.84</v>
      </c>
      <c r="Q144" s="23">
        <v>26610.35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259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 t="s">
        <v>33</v>
      </c>
      <c r="N145" s="17"/>
      <c r="O145" s="22">
        <v>5322.07</v>
      </c>
      <c r="P145" s="22">
        <f>O145*12</f>
        <v>63864.84</v>
      </c>
      <c r="Q145" s="23">
        <v>45636.08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260</v>
      </c>
      <c r="G146" s="17" t="s">
        <v>27</v>
      </c>
      <c r="H146" s="20" t="s">
        <v>51</v>
      </c>
      <c r="I146" s="17">
        <v>2022</v>
      </c>
      <c r="J146" s="21">
        <v>44713</v>
      </c>
      <c r="K146" s="21" t="s">
        <v>31</v>
      </c>
      <c r="L146" s="21">
        <v>45443</v>
      </c>
      <c r="M146" s="17"/>
      <c r="N146" s="17" t="s">
        <v>31</v>
      </c>
      <c r="O146" s="22">
        <v>5704.51</v>
      </c>
      <c r="P146" s="22">
        <f>O146*12</f>
        <v>68454.12</v>
      </c>
      <c r="Q146" s="23">
        <v>0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26</v>
      </c>
      <c r="B147" s="27" t="s">
        <v>261</v>
      </c>
      <c r="C147" s="19">
        <v>109461647000195</v>
      </c>
      <c r="D147" s="18" t="s">
        <v>262</v>
      </c>
      <c r="E147" s="17" t="s">
        <v>263</v>
      </c>
      <c r="F147" s="17" t="s">
        <v>264</v>
      </c>
      <c r="G147" s="17" t="s">
        <v>27</v>
      </c>
      <c r="H147" s="20" t="s">
        <v>265</v>
      </c>
      <c r="I147" s="17">
        <v>2022</v>
      </c>
      <c r="J147" s="21">
        <v>44743</v>
      </c>
      <c r="K147" s="21"/>
      <c r="L147" s="21">
        <v>45107</v>
      </c>
      <c r="M147" s="17"/>
      <c r="N147" s="17"/>
      <c r="O147" s="22"/>
      <c r="P147" s="22">
        <v>627.32000000000005</v>
      </c>
      <c r="Q147" s="23" t="s">
        <v>34</v>
      </c>
      <c r="R147" s="17" t="s">
        <v>73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26</v>
      </c>
      <c r="B148" s="27" t="s">
        <v>261</v>
      </c>
      <c r="C148" s="19">
        <v>109461647000195</v>
      </c>
      <c r="D148" s="18" t="s">
        <v>262</v>
      </c>
      <c r="E148" s="17" t="s">
        <v>263</v>
      </c>
      <c r="F148" s="17" t="s">
        <v>266</v>
      </c>
      <c r="G148" s="17" t="s">
        <v>27</v>
      </c>
      <c r="H148" s="20" t="s">
        <v>265</v>
      </c>
      <c r="I148" s="17">
        <v>2022</v>
      </c>
      <c r="J148" s="21">
        <v>44743</v>
      </c>
      <c r="K148" s="21"/>
      <c r="L148" s="21">
        <v>45107</v>
      </c>
      <c r="M148" s="17"/>
      <c r="N148" s="17"/>
      <c r="O148" s="22"/>
      <c r="P148" s="22">
        <v>627.32000000000005</v>
      </c>
      <c r="Q148" s="23">
        <v>112.92</v>
      </c>
      <c r="R148" s="17" t="s">
        <v>73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27</v>
      </c>
      <c r="B149" s="35" t="s">
        <v>267</v>
      </c>
      <c r="C149" s="36">
        <v>7730838000180</v>
      </c>
      <c r="D149" s="18" t="s">
        <v>268</v>
      </c>
      <c r="E149" s="17" t="s">
        <v>269</v>
      </c>
      <c r="F149" s="17" t="s">
        <v>270</v>
      </c>
      <c r="G149" s="17" t="s">
        <v>50</v>
      </c>
      <c r="H149" s="20" t="s">
        <v>271</v>
      </c>
      <c r="I149" s="17">
        <v>2022</v>
      </c>
      <c r="J149" s="21">
        <v>44783</v>
      </c>
      <c r="K149" s="21"/>
      <c r="L149" s="21">
        <v>45147</v>
      </c>
      <c r="M149" s="17"/>
      <c r="N149" s="17"/>
      <c r="O149" s="22"/>
      <c r="P149" s="22">
        <v>2400</v>
      </c>
      <c r="Q149" s="23">
        <v>600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27</v>
      </c>
      <c r="B150" s="35" t="s">
        <v>267</v>
      </c>
      <c r="C150" s="36">
        <v>7730838000180</v>
      </c>
      <c r="D150" s="18" t="s">
        <v>268</v>
      </c>
      <c r="E150" s="17" t="s">
        <v>269</v>
      </c>
      <c r="F150" s="17" t="s">
        <v>272</v>
      </c>
      <c r="G150" s="17" t="s">
        <v>50</v>
      </c>
      <c r="H150" s="20" t="s">
        <v>271</v>
      </c>
      <c r="I150" s="17">
        <v>2022</v>
      </c>
      <c r="J150" s="21">
        <v>44783</v>
      </c>
      <c r="K150" s="21"/>
      <c r="L150" s="21">
        <v>45147</v>
      </c>
      <c r="M150" s="17"/>
      <c r="N150" s="17"/>
      <c r="O150" s="22"/>
      <c r="P150" s="22">
        <v>2400</v>
      </c>
      <c r="Q150" s="23">
        <v>1200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28</v>
      </c>
      <c r="B151" s="35" t="s">
        <v>223</v>
      </c>
      <c r="C151" s="36">
        <v>5465222000101</v>
      </c>
      <c r="D151" s="18" t="s">
        <v>273</v>
      </c>
      <c r="E151" s="17" t="s">
        <v>274</v>
      </c>
      <c r="F151" s="17" t="s">
        <v>275</v>
      </c>
      <c r="G151" s="17" t="s">
        <v>27</v>
      </c>
      <c r="H151" s="20" t="s">
        <v>276</v>
      </c>
      <c r="I151" s="17">
        <v>2022</v>
      </c>
      <c r="J151" s="21">
        <v>44866</v>
      </c>
      <c r="K151" s="21"/>
      <c r="L151" s="21">
        <v>45230</v>
      </c>
      <c r="M151" s="17"/>
      <c r="N151" s="17"/>
      <c r="O151" s="22"/>
      <c r="P151" s="22">
        <v>7887.03</v>
      </c>
      <c r="Q151" s="23" t="s">
        <v>34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28</v>
      </c>
      <c r="B152" s="35" t="s">
        <v>223</v>
      </c>
      <c r="C152" s="36">
        <v>5465222000101</v>
      </c>
      <c r="D152" s="18" t="s">
        <v>273</v>
      </c>
      <c r="E152" s="17" t="s">
        <v>274</v>
      </c>
      <c r="F152" s="17" t="s">
        <v>277</v>
      </c>
      <c r="G152" s="17" t="s">
        <v>27</v>
      </c>
      <c r="H152" s="20" t="s">
        <v>276</v>
      </c>
      <c r="I152" s="17">
        <v>2022</v>
      </c>
      <c r="J152" s="21">
        <v>44866</v>
      </c>
      <c r="K152" s="21"/>
      <c r="L152" s="21">
        <v>45230</v>
      </c>
      <c r="M152" s="17" t="s">
        <v>33</v>
      </c>
      <c r="N152" s="17"/>
      <c r="O152" s="22">
        <v>8453.49</v>
      </c>
      <c r="P152" s="22">
        <f>O152*12</f>
        <v>101441.88</v>
      </c>
      <c r="Q152" s="23">
        <v>45085.279999999999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ht="27.6" x14ac:dyDescent="0.3">
      <c r="A153" s="17">
        <v>29</v>
      </c>
      <c r="B153" s="35" t="s">
        <v>278</v>
      </c>
      <c r="C153" s="36">
        <v>40495477000100</v>
      </c>
      <c r="D153" s="18" t="s">
        <v>279</v>
      </c>
      <c r="E153" s="17" t="s">
        <v>280</v>
      </c>
      <c r="F153" s="17" t="s">
        <v>281</v>
      </c>
      <c r="G153" s="17" t="s">
        <v>63</v>
      </c>
      <c r="H153" s="20" t="s">
        <v>282</v>
      </c>
      <c r="I153" s="17">
        <v>2022</v>
      </c>
      <c r="J153" s="21">
        <v>44911</v>
      </c>
      <c r="K153" s="21"/>
      <c r="L153" s="21">
        <v>45275</v>
      </c>
      <c r="M153" s="17"/>
      <c r="N153" s="17"/>
      <c r="O153" s="22"/>
      <c r="P153" s="22">
        <v>599</v>
      </c>
      <c r="Q153" s="23"/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5"/>
      <c r="AH153" s="25"/>
      <c r="AI153" s="25"/>
      <c r="AJ153" s="25"/>
      <c r="AK153" s="25"/>
      <c r="AL153" s="25"/>
    </row>
    <row r="154" spans="1:38" ht="27.6" x14ac:dyDescent="0.3">
      <c r="A154" s="17">
        <v>30</v>
      </c>
      <c r="B154" s="35" t="s">
        <v>283</v>
      </c>
      <c r="C154" s="36">
        <v>18993876000141</v>
      </c>
      <c r="D154" s="18" t="s">
        <v>284</v>
      </c>
      <c r="E154" s="17" t="s">
        <v>285</v>
      </c>
      <c r="F154" s="17" t="s">
        <v>286</v>
      </c>
      <c r="G154" s="17" t="s">
        <v>63</v>
      </c>
      <c r="H154" s="20">
        <v>17</v>
      </c>
      <c r="I154" s="17">
        <v>2022</v>
      </c>
      <c r="J154" s="21">
        <v>44768</v>
      </c>
      <c r="K154" s="21"/>
      <c r="L154" s="21">
        <v>45132</v>
      </c>
      <c r="M154" s="17"/>
      <c r="N154" s="17"/>
      <c r="O154" s="22"/>
      <c r="P154" s="22">
        <v>631.52</v>
      </c>
      <c r="Q154" s="23"/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31</v>
      </c>
      <c r="B155" s="35" t="s">
        <v>267</v>
      </c>
      <c r="C155" s="36">
        <v>7730838000180</v>
      </c>
      <c r="D155" s="18" t="s">
        <v>268</v>
      </c>
      <c r="E155" s="17" t="s">
        <v>309</v>
      </c>
      <c r="F155" s="17" t="s">
        <v>310</v>
      </c>
      <c r="G155" s="17" t="s">
        <v>50</v>
      </c>
      <c r="H155" s="20" t="s">
        <v>205</v>
      </c>
      <c r="I155" s="17">
        <v>2023</v>
      </c>
      <c r="J155" s="21">
        <v>45200</v>
      </c>
      <c r="K155" s="21"/>
      <c r="L155" s="21">
        <v>45565</v>
      </c>
      <c r="M155" s="17"/>
      <c r="N155" s="17"/>
      <c r="O155" s="22">
        <f>P155/4</f>
        <v>675</v>
      </c>
      <c r="P155" s="22">
        <v>2700</v>
      </c>
      <c r="Q155" s="23">
        <v>0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32</v>
      </c>
      <c r="B156" s="18" t="s">
        <v>311</v>
      </c>
      <c r="C156" s="19">
        <v>10624354000160</v>
      </c>
      <c r="D156" s="18" t="s">
        <v>132</v>
      </c>
      <c r="E156" s="17" t="s">
        <v>312</v>
      </c>
      <c r="F156" s="17" t="s">
        <v>313</v>
      </c>
      <c r="G156" s="17" t="s">
        <v>27</v>
      </c>
      <c r="H156" s="20" t="s">
        <v>51</v>
      </c>
      <c r="I156" s="17">
        <v>2023</v>
      </c>
      <c r="J156" s="21">
        <v>45167</v>
      </c>
      <c r="K156" s="21"/>
      <c r="L156" s="21">
        <v>45532</v>
      </c>
      <c r="M156" s="17"/>
      <c r="N156" s="17"/>
      <c r="O156" s="22">
        <v>7845.66</v>
      </c>
      <c r="P156" s="22">
        <f>O156*12</f>
        <v>94147.92</v>
      </c>
      <c r="Q156" s="23">
        <v>784.57</v>
      </c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32</v>
      </c>
      <c r="B157" s="35" t="s">
        <v>311</v>
      </c>
      <c r="C157" s="36">
        <v>10624354000160</v>
      </c>
      <c r="D157" s="18" t="s">
        <v>132</v>
      </c>
      <c r="E157" s="17" t="s">
        <v>312</v>
      </c>
      <c r="F157" s="17" t="s">
        <v>313</v>
      </c>
      <c r="G157" s="17" t="s">
        <v>27</v>
      </c>
      <c r="H157" s="20" t="s">
        <v>51</v>
      </c>
      <c r="I157" s="17">
        <v>2023</v>
      </c>
      <c r="J157" s="21">
        <v>45167</v>
      </c>
      <c r="K157" s="21"/>
      <c r="L157" s="21">
        <v>45532</v>
      </c>
      <c r="M157" s="17" t="s">
        <v>31</v>
      </c>
      <c r="N157" s="17"/>
      <c r="O157" s="22">
        <v>8386.98</v>
      </c>
      <c r="P157" s="22">
        <f>O157*12</f>
        <v>100643.76</v>
      </c>
      <c r="Q157" s="23">
        <v>784.57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14.1" customHeight="1" x14ac:dyDescent="0.3">
      <c r="A158" s="50" t="s">
        <v>287</v>
      </c>
      <c r="B158" s="50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2"/>
      <c r="N158" s="2"/>
      <c r="O158" s="2"/>
      <c r="P158" s="2"/>
      <c r="Q158" s="37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</row>
    <row r="159" spans="1:38" ht="14.1" customHeight="1" x14ac:dyDescent="0.3">
      <c r="A159" s="51" t="s">
        <v>288</v>
      </c>
      <c r="B159" s="51"/>
      <c r="C159" s="51"/>
      <c r="D159" s="51"/>
      <c r="E159" s="51"/>
      <c r="F159" s="51"/>
      <c r="G159" s="51"/>
      <c r="H159" s="51"/>
      <c r="I159" s="51"/>
      <c r="J159" s="51"/>
      <c r="K159" s="51"/>
      <c r="L159" s="51"/>
      <c r="M159" s="2"/>
      <c r="N159" s="2"/>
      <c r="O159" s="2"/>
      <c r="P159" s="2"/>
      <c r="Q159" s="37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</row>
    <row r="160" spans="1:38" ht="14.1" customHeight="1" x14ac:dyDescent="0.3">
      <c r="A160" s="51" t="s">
        <v>289</v>
      </c>
      <c r="B160" s="51"/>
      <c r="C160" s="51"/>
      <c r="D160" s="51"/>
      <c r="E160" s="51"/>
      <c r="F160" s="51"/>
      <c r="G160" s="51"/>
      <c r="H160" s="51"/>
      <c r="I160" s="51"/>
      <c r="J160" s="51"/>
      <c r="K160" s="51"/>
      <c r="L160" s="51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1" t="s">
        <v>290</v>
      </c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1" t="s">
        <v>291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1" t="s">
        <v>292</v>
      </c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1" t="s">
        <v>293</v>
      </c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1" t="s">
        <v>294</v>
      </c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1" t="s">
        <v>295</v>
      </c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1" t="s">
        <v>296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1" t="s">
        <v>297</v>
      </c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1" t="s">
        <v>298</v>
      </c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1" t="s">
        <v>299</v>
      </c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1" t="s">
        <v>300</v>
      </c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1" t="s">
        <v>301</v>
      </c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1" t="s">
        <v>302</v>
      </c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1" t="s">
        <v>303</v>
      </c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1" t="s">
        <v>304</v>
      </c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1" t="s">
        <v>305</v>
      </c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1" t="s">
        <v>306</v>
      </c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2" t="s">
        <v>307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x14ac:dyDescent="0.3">
      <c r="A179" s="2"/>
      <c r="B179" s="2"/>
      <c r="C179" s="38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x14ac:dyDescent="0.3">
      <c r="A180" s="2"/>
      <c r="B180" s="2"/>
      <c r="C180" s="38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39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38"/>
      <c r="D185" s="2"/>
      <c r="E185" s="39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</sheetData>
  <mergeCells count="27">
    <mergeCell ref="A178:L178"/>
    <mergeCell ref="A173:L173"/>
    <mergeCell ref="A174:L174"/>
    <mergeCell ref="A175:L175"/>
    <mergeCell ref="A176:L176"/>
    <mergeCell ref="A177:L177"/>
    <mergeCell ref="A168:L168"/>
    <mergeCell ref="A169:L169"/>
    <mergeCell ref="A170:L170"/>
    <mergeCell ref="A171:L171"/>
    <mergeCell ref="A172:L172"/>
    <mergeCell ref="A163:L163"/>
    <mergeCell ref="A164:L164"/>
    <mergeCell ref="A165:L165"/>
    <mergeCell ref="A166:L166"/>
    <mergeCell ref="A167:L167"/>
    <mergeCell ref="A158:L158"/>
    <mergeCell ref="A159:L159"/>
    <mergeCell ref="A160:L160"/>
    <mergeCell ref="A161:L161"/>
    <mergeCell ref="A162:L16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7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5"/>
  <sheetViews>
    <sheetView zoomScale="90" zoomScaleNormal="90" workbookViewId="0">
      <pane xSplit="2" ySplit="5" topLeftCell="J150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111.109375" customWidth="1"/>
    <col min="3" max="3" width="25" customWidth="1"/>
    <col min="4" max="4" width="255.664062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8" t="s">
        <v>3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34045.449999999997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34045.449999999997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626836.31999999995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626836.31999999995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71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/>
      <c r="N29" s="17"/>
      <c r="O29" s="22">
        <v>5188</v>
      </c>
      <c r="P29" s="22">
        <v>62256</v>
      </c>
      <c r="Q29" s="23">
        <v>45265.01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74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 t="s">
        <v>31</v>
      </c>
      <c r="N30" s="17"/>
      <c r="O30" s="22">
        <v>5188</v>
      </c>
      <c r="P30" s="22">
        <v>62256</v>
      </c>
      <c r="Q30" s="23">
        <v>57607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75</v>
      </c>
      <c r="G31" s="17" t="s">
        <v>27</v>
      </c>
      <c r="H31" s="20" t="s">
        <v>72</v>
      </c>
      <c r="I31" s="17">
        <v>2017</v>
      </c>
      <c r="J31" s="21">
        <v>42816</v>
      </c>
      <c r="K31" s="21" t="s">
        <v>31</v>
      </c>
      <c r="L31" s="21">
        <v>43545</v>
      </c>
      <c r="M31" s="17"/>
      <c r="N31" s="17" t="s">
        <v>31</v>
      </c>
      <c r="O31" s="22">
        <v>5295.8</v>
      </c>
      <c r="P31" s="22">
        <v>63549.599999999999</v>
      </c>
      <c r="Q31" s="23" t="s">
        <v>34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76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33</v>
      </c>
      <c r="N32" s="17"/>
      <c r="O32" s="22">
        <v>5295.8</v>
      </c>
      <c r="P32" s="22">
        <v>63549.599999999999</v>
      </c>
      <c r="Q32" s="23">
        <v>61207.83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77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37</v>
      </c>
      <c r="N33" s="17"/>
      <c r="O33" s="22">
        <v>5295.8</v>
      </c>
      <c r="P33" s="22">
        <v>63549.599999999999</v>
      </c>
      <c r="Q33" s="23">
        <v>59498.58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78</v>
      </c>
      <c r="G34" s="17" t="s">
        <v>27</v>
      </c>
      <c r="H34" s="20" t="s">
        <v>72</v>
      </c>
      <c r="I34" s="17">
        <v>2017</v>
      </c>
      <c r="J34" s="21">
        <v>42816</v>
      </c>
      <c r="K34" s="21" t="s">
        <v>33</v>
      </c>
      <c r="L34" s="21">
        <v>43911</v>
      </c>
      <c r="M34" s="17"/>
      <c r="N34" s="17" t="s">
        <v>33</v>
      </c>
      <c r="O34" s="22">
        <v>5044</v>
      </c>
      <c r="P34" s="22">
        <v>60528</v>
      </c>
      <c r="Q34" s="23" t="s">
        <v>34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79</v>
      </c>
      <c r="G35" s="17" t="s">
        <v>27</v>
      </c>
      <c r="H35" s="20" t="s">
        <v>72</v>
      </c>
      <c r="I35" s="17">
        <v>2017</v>
      </c>
      <c r="J35" s="21">
        <v>42816</v>
      </c>
      <c r="K35" s="21"/>
      <c r="L35" s="21">
        <v>43911</v>
      </c>
      <c r="M35" s="17" t="s">
        <v>41</v>
      </c>
      <c r="N35" s="17"/>
      <c r="O35" s="22">
        <v>5044</v>
      </c>
      <c r="P35" s="22">
        <v>60528</v>
      </c>
      <c r="Q35" s="23">
        <v>60528.480000000003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80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37</v>
      </c>
      <c r="L36" s="21">
        <v>44276</v>
      </c>
      <c r="M36" s="17"/>
      <c r="N36" s="17" t="s">
        <v>37</v>
      </c>
      <c r="O36" s="22">
        <v>4933.32</v>
      </c>
      <c r="P36" s="22">
        <v>59199.839999999997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81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82</v>
      </c>
      <c r="L37" s="21">
        <v>44641</v>
      </c>
      <c r="M37" s="17"/>
      <c r="N37" s="17" t="s">
        <v>41</v>
      </c>
      <c r="O37" s="22">
        <v>5044.04</v>
      </c>
      <c r="P37" s="22">
        <v>60528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83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/>
      <c r="M38" s="17" t="s">
        <v>43</v>
      </c>
      <c r="N38" s="17"/>
      <c r="O38" s="22">
        <v>5044.04</v>
      </c>
      <c r="P38" s="22">
        <v>60528</v>
      </c>
      <c r="Q38" s="23">
        <v>43185.83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84</v>
      </c>
      <c r="G39" s="17" t="s">
        <v>27</v>
      </c>
      <c r="H39" s="20" t="s">
        <v>72</v>
      </c>
      <c r="I39" s="17">
        <v>2017</v>
      </c>
      <c r="J39" s="21">
        <v>42816</v>
      </c>
      <c r="K39" s="21" t="s">
        <v>43</v>
      </c>
      <c r="L39" s="21">
        <v>45006</v>
      </c>
      <c r="M39" s="17"/>
      <c r="N39" s="17" t="s">
        <v>43</v>
      </c>
      <c r="O39" s="22">
        <v>5044.04</v>
      </c>
      <c r="P39" s="22">
        <v>60528</v>
      </c>
      <c r="Q39" s="23" t="s">
        <v>34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88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/>
      <c r="N40" s="17"/>
      <c r="O40" s="22">
        <v>6235.6</v>
      </c>
      <c r="P40" s="22">
        <v>74827.199999999997</v>
      </c>
      <c r="Q40" s="23">
        <v>9012.7999999999993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90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 t="s">
        <v>31</v>
      </c>
      <c r="N41" s="17"/>
      <c r="O41" s="22">
        <v>6235.6</v>
      </c>
      <c r="P41" s="22">
        <v>74827.199999999997</v>
      </c>
      <c r="Q41" s="23">
        <v>46845.03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91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31</v>
      </c>
      <c r="L42" s="21">
        <v>43738</v>
      </c>
      <c r="M42" s="17"/>
      <c r="N42" s="17" t="s">
        <v>31</v>
      </c>
      <c r="O42" s="22">
        <v>6460.51</v>
      </c>
      <c r="P42" s="22">
        <v>77526.12</v>
      </c>
      <c r="Q42" s="23" t="s">
        <v>34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92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33</v>
      </c>
      <c r="L43" s="21">
        <v>44104</v>
      </c>
      <c r="M43" s="17"/>
      <c r="N43" s="17"/>
      <c r="O43" s="22">
        <v>6460.51</v>
      </c>
      <c r="P43" s="22">
        <v>77526.12</v>
      </c>
      <c r="Q43" s="23">
        <v>9182.25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93</v>
      </c>
      <c r="G44" s="17" t="s">
        <v>27</v>
      </c>
      <c r="H44" s="20" t="s">
        <v>89</v>
      </c>
      <c r="I44" s="17">
        <v>2017</v>
      </c>
      <c r="J44" s="21">
        <v>43375</v>
      </c>
      <c r="K44" s="21"/>
      <c r="L44" s="21">
        <v>44104</v>
      </c>
      <c r="M44" s="17" t="s">
        <v>33</v>
      </c>
      <c r="N44" s="17"/>
      <c r="O44" s="22">
        <v>6460.51</v>
      </c>
      <c r="P44" s="22">
        <v>77526.12</v>
      </c>
      <c r="Q44" s="23">
        <v>51930.19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94</v>
      </c>
      <c r="G45" s="17" t="s">
        <v>27</v>
      </c>
      <c r="H45" s="20" t="s">
        <v>89</v>
      </c>
      <c r="I45" s="17">
        <v>2017</v>
      </c>
      <c r="J45" s="21">
        <v>43375</v>
      </c>
      <c r="K45" s="21" t="s">
        <v>37</v>
      </c>
      <c r="L45" s="21">
        <v>44469</v>
      </c>
      <c r="M45" s="17"/>
      <c r="N45" s="17"/>
      <c r="O45" s="22">
        <v>6460.51</v>
      </c>
      <c r="P45" s="22">
        <v>77526.12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95</v>
      </c>
      <c r="G46" s="17" t="s">
        <v>27</v>
      </c>
      <c r="H46" s="20" t="s">
        <v>89</v>
      </c>
      <c r="I46" s="17">
        <v>2017</v>
      </c>
      <c r="J46" s="21">
        <v>43375</v>
      </c>
      <c r="K46" s="21"/>
      <c r="L46" s="21">
        <v>44469</v>
      </c>
      <c r="M46" s="17" t="s">
        <v>37</v>
      </c>
      <c r="N46" s="17"/>
      <c r="O46" s="22">
        <v>6460.51</v>
      </c>
      <c r="P46" s="22">
        <v>77526.12</v>
      </c>
      <c r="Q46" s="23">
        <v>42939.77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96</v>
      </c>
      <c r="G47" s="17" t="s">
        <v>27</v>
      </c>
      <c r="H47" s="20" t="s">
        <v>89</v>
      </c>
      <c r="I47" s="17">
        <v>2017</v>
      </c>
      <c r="J47" s="21">
        <v>43375</v>
      </c>
      <c r="K47" s="21" t="s">
        <v>41</v>
      </c>
      <c r="L47" s="21">
        <v>44834</v>
      </c>
      <c r="M47" s="17"/>
      <c r="N47" s="17"/>
      <c r="O47" s="22">
        <v>6460.51</v>
      </c>
      <c r="P47" s="22">
        <v>77526.12</v>
      </c>
      <c r="Q47" s="23" t="s">
        <v>34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97</v>
      </c>
      <c r="G48" s="17" t="s">
        <v>27</v>
      </c>
      <c r="H48" s="20" t="s">
        <v>89</v>
      </c>
      <c r="I48" s="17">
        <v>2017</v>
      </c>
      <c r="J48" s="21">
        <v>43375</v>
      </c>
      <c r="K48" s="21"/>
      <c r="L48" s="21">
        <v>44834</v>
      </c>
      <c r="M48" s="17"/>
      <c r="N48" s="17"/>
      <c r="O48" s="22">
        <v>6460.51</v>
      </c>
      <c r="P48" s="22">
        <v>77526.12</v>
      </c>
      <c r="Q48" s="23">
        <v>30782.43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98</v>
      </c>
      <c r="G49" s="17" t="s">
        <v>27</v>
      </c>
      <c r="H49" s="20" t="s">
        <v>89</v>
      </c>
      <c r="I49" s="17">
        <v>2017</v>
      </c>
      <c r="J49" s="21">
        <v>43375</v>
      </c>
      <c r="K49" s="21" t="s">
        <v>43</v>
      </c>
      <c r="L49" s="21">
        <v>45199</v>
      </c>
      <c r="M49" s="17"/>
      <c r="N49" s="17"/>
      <c r="O49" s="22">
        <v>6460.51</v>
      </c>
      <c r="P49" s="22">
        <v>77526.12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99</v>
      </c>
      <c r="G50" s="17" t="s">
        <v>27</v>
      </c>
      <c r="H50" s="20" t="s">
        <v>89</v>
      </c>
      <c r="I50" s="17">
        <v>2017</v>
      </c>
      <c r="J50" s="21">
        <v>43375</v>
      </c>
      <c r="K50" s="21"/>
      <c r="L50" s="21">
        <v>45199</v>
      </c>
      <c r="M50" s="17" t="s">
        <v>43</v>
      </c>
      <c r="N50" s="17"/>
      <c r="O50" s="22">
        <v>6460.51</v>
      </c>
      <c r="P50" s="22">
        <v>77526.12</v>
      </c>
      <c r="Q50" s="23">
        <v>30217.81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102</v>
      </c>
      <c r="G51" s="17" t="s">
        <v>27</v>
      </c>
      <c r="H51" s="20" t="s">
        <v>103</v>
      </c>
      <c r="I51" s="17">
        <v>2017</v>
      </c>
      <c r="J51" s="21">
        <v>43095</v>
      </c>
      <c r="K51" s="21"/>
      <c r="L51" s="21">
        <v>43094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104</v>
      </c>
      <c r="G52" s="17" t="s">
        <v>27</v>
      </c>
      <c r="H52" s="20" t="s">
        <v>103</v>
      </c>
      <c r="I52" s="17">
        <v>2017</v>
      </c>
      <c r="J52" s="21">
        <v>43095</v>
      </c>
      <c r="K52" s="21" t="s">
        <v>31</v>
      </c>
      <c r="L52" s="21">
        <v>43459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105</v>
      </c>
      <c r="G53" s="17" t="s">
        <v>27</v>
      </c>
      <c r="H53" s="20" t="s">
        <v>103</v>
      </c>
      <c r="I53" s="17">
        <v>2017</v>
      </c>
      <c r="J53" s="21">
        <v>43095</v>
      </c>
      <c r="K53" s="21"/>
      <c r="L53" s="21"/>
      <c r="M53" s="17" t="s">
        <v>31</v>
      </c>
      <c r="N53" s="17"/>
      <c r="O53" s="22">
        <v>6400</v>
      </c>
      <c r="P53" s="22">
        <v>76800</v>
      </c>
      <c r="Q53" s="23">
        <v>70400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106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33</v>
      </c>
      <c r="L54" s="21">
        <v>43824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107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37</v>
      </c>
      <c r="L55" s="21">
        <v>44190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108</v>
      </c>
      <c r="G56" s="17" t="s">
        <v>27</v>
      </c>
      <c r="H56" s="20" t="s">
        <v>103</v>
      </c>
      <c r="I56" s="17">
        <v>2017</v>
      </c>
      <c r="J56" s="21">
        <v>43095</v>
      </c>
      <c r="K56" s="21"/>
      <c r="L56" s="21">
        <v>44555</v>
      </c>
      <c r="M56" s="17" t="s">
        <v>33</v>
      </c>
      <c r="N56" s="17"/>
      <c r="O56" s="22">
        <v>6400</v>
      </c>
      <c r="P56" s="22">
        <v>76800</v>
      </c>
      <c r="Q56" s="23">
        <v>76800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109</v>
      </c>
      <c r="G57" s="17" t="s">
        <v>27</v>
      </c>
      <c r="H57" s="20" t="s">
        <v>103</v>
      </c>
      <c r="I57" s="17">
        <v>2017</v>
      </c>
      <c r="J57" s="21">
        <v>43095</v>
      </c>
      <c r="K57" s="21" t="s">
        <v>41</v>
      </c>
      <c r="L57" s="21">
        <v>44920</v>
      </c>
      <c r="M57" s="17"/>
      <c r="N57" s="17"/>
      <c r="O57" s="22">
        <v>6400</v>
      </c>
      <c r="P57" s="22">
        <v>76800</v>
      </c>
      <c r="Q57" s="23" t="s">
        <v>34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110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 t="s">
        <v>37</v>
      </c>
      <c r="N58" s="17"/>
      <c r="O58" s="22">
        <v>6400</v>
      </c>
      <c r="P58" s="22">
        <v>76800</v>
      </c>
      <c r="Q58" s="23">
        <v>76800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111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/>
      <c r="N59" s="17"/>
      <c r="O59" s="22">
        <v>6400</v>
      </c>
      <c r="P59" s="22">
        <v>76800</v>
      </c>
      <c r="Q59" s="23">
        <v>57600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112</v>
      </c>
      <c r="G60" s="17" t="s">
        <v>27</v>
      </c>
      <c r="H60" s="20" t="s">
        <v>103</v>
      </c>
      <c r="I60" s="17">
        <v>2017</v>
      </c>
      <c r="J60" s="21">
        <v>43095</v>
      </c>
      <c r="K60" s="21" t="s">
        <v>43</v>
      </c>
      <c r="L60" s="21">
        <v>45285</v>
      </c>
      <c r="M60" s="17"/>
      <c r="N60" s="17"/>
      <c r="O60" s="22">
        <v>6400</v>
      </c>
      <c r="P60" s="22">
        <v>76800</v>
      </c>
      <c r="Q60" s="23"/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113</v>
      </c>
      <c r="G61" s="17" t="s">
        <v>27</v>
      </c>
      <c r="H61" s="20" t="s">
        <v>103</v>
      </c>
      <c r="I61" s="17">
        <v>2017</v>
      </c>
      <c r="J61" s="21">
        <v>43095</v>
      </c>
      <c r="K61" s="21"/>
      <c r="L61" s="21">
        <v>45285</v>
      </c>
      <c r="M61" s="17" t="s">
        <v>114</v>
      </c>
      <c r="N61" s="17"/>
      <c r="O61" s="22">
        <v>6400</v>
      </c>
      <c r="P61" s="22">
        <v>76800</v>
      </c>
      <c r="Q61" s="23">
        <v>57600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118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/>
      <c r="N62" s="17"/>
      <c r="O62" s="22">
        <v>1000</v>
      </c>
      <c r="P62" s="22">
        <v>12000</v>
      </c>
      <c r="Q62" s="23">
        <v>2012.16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120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 t="s">
        <v>31</v>
      </c>
      <c r="N63" s="17"/>
      <c r="O63" s="22">
        <v>1000</v>
      </c>
      <c r="P63" s="22">
        <v>12000</v>
      </c>
      <c r="Q63" s="23">
        <v>4334.1400000000003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121</v>
      </c>
      <c r="G64" s="17" t="s">
        <v>119</v>
      </c>
      <c r="H64" s="20" t="s">
        <v>72</v>
      </c>
      <c r="I64" s="17">
        <v>2018</v>
      </c>
      <c r="J64" s="21">
        <v>43262</v>
      </c>
      <c r="K64" s="21" t="s">
        <v>31</v>
      </c>
      <c r="L64" s="21">
        <v>43992</v>
      </c>
      <c r="M64" s="17"/>
      <c r="N64" s="17" t="s">
        <v>31</v>
      </c>
      <c r="O64" s="22">
        <v>627.11</v>
      </c>
      <c r="P64" s="22">
        <v>7525.37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122</v>
      </c>
      <c r="G65" s="17" t="s">
        <v>119</v>
      </c>
      <c r="H65" s="20" t="s">
        <v>72</v>
      </c>
      <c r="I65" s="17">
        <v>2018</v>
      </c>
      <c r="J65" s="21">
        <v>43262</v>
      </c>
      <c r="K65" s="21"/>
      <c r="L65" s="21">
        <v>43992</v>
      </c>
      <c r="M65" s="17" t="s">
        <v>33</v>
      </c>
      <c r="N65" s="17"/>
      <c r="O65" s="22">
        <v>627.11</v>
      </c>
      <c r="P65" s="22">
        <v>7525.37</v>
      </c>
      <c r="Q65" s="23">
        <v>222.01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123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33</v>
      </c>
      <c r="L66" s="21">
        <v>44357</v>
      </c>
      <c r="M66" s="17"/>
      <c r="N66" s="17" t="s">
        <v>33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124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37</v>
      </c>
      <c r="L67" s="21">
        <v>44722</v>
      </c>
      <c r="M67" s="17"/>
      <c r="N67" s="17" t="s">
        <v>37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125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126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127</v>
      </c>
      <c r="G70" s="17" t="s">
        <v>119</v>
      </c>
      <c r="H70" s="20" t="s">
        <v>72</v>
      </c>
      <c r="I70" s="17">
        <v>2018</v>
      </c>
      <c r="J70" s="21">
        <v>43262</v>
      </c>
      <c r="K70" s="21" t="s">
        <v>41</v>
      </c>
      <c r="L70" s="21">
        <v>45087</v>
      </c>
      <c r="M70" s="17"/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8</v>
      </c>
      <c r="B71" s="18" t="s">
        <v>115</v>
      </c>
      <c r="C71" s="19">
        <v>126621000116</v>
      </c>
      <c r="D71" s="18" t="s">
        <v>116</v>
      </c>
      <c r="E71" s="17" t="s">
        <v>128</v>
      </c>
      <c r="F71" s="17" t="s">
        <v>129</v>
      </c>
      <c r="G71" s="17" t="s">
        <v>27</v>
      </c>
      <c r="H71" s="20" t="s">
        <v>130</v>
      </c>
      <c r="I71" s="17">
        <v>2023</v>
      </c>
      <c r="J71" s="21">
        <v>45088</v>
      </c>
      <c r="K71" s="21"/>
      <c r="L71" s="21">
        <v>45453</v>
      </c>
      <c r="M71" s="17"/>
      <c r="N71" s="17"/>
      <c r="O71" s="22">
        <v>627.11</v>
      </c>
      <c r="P71" s="22">
        <v>7525.37</v>
      </c>
      <c r="Q71" s="23">
        <v>0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134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/>
      <c r="N72" s="17"/>
      <c r="O72" s="22">
        <v>6249.3</v>
      </c>
      <c r="P72" s="22">
        <v>74991.600000000006</v>
      </c>
      <c r="Q72" s="23">
        <v>24580.560000000001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136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 t="s">
        <v>31</v>
      </c>
      <c r="N73" s="17"/>
      <c r="O73" s="22">
        <v>6249.3</v>
      </c>
      <c r="P73" s="22">
        <v>74991.600000000006</v>
      </c>
      <c r="Q73" s="23">
        <v>79451.22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137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138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139</v>
      </c>
      <c r="G76" s="17" t="s">
        <v>27</v>
      </c>
      <c r="H76" s="20" t="s">
        <v>135</v>
      </c>
      <c r="I76" s="17">
        <v>2018</v>
      </c>
      <c r="J76" s="21">
        <v>43341</v>
      </c>
      <c r="K76" s="21"/>
      <c r="L76" s="21">
        <v>44071</v>
      </c>
      <c r="M76" s="17" t="s">
        <v>33</v>
      </c>
      <c r="N76" s="17"/>
      <c r="O76" s="22">
        <v>6654.72</v>
      </c>
      <c r="P76" s="22">
        <v>79856.639999999999</v>
      </c>
      <c r="Q76" s="23">
        <v>79856.639999999999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140</v>
      </c>
      <c r="G77" s="17" t="s">
        <v>27</v>
      </c>
      <c r="H77" s="20" t="s">
        <v>135</v>
      </c>
      <c r="I77" s="17">
        <v>2018</v>
      </c>
      <c r="J77" s="21">
        <v>43341</v>
      </c>
      <c r="K77" s="21" t="s">
        <v>33</v>
      </c>
      <c r="L77" s="21">
        <v>44436</v>
      </c>
      <c r="M77" s="17"/>
      <c r="N77" s="17"/>
      <c r="O77" s="22">
        <v>6654.72</v>
      </c>
      <c r="P77" s="22">
        <v>79856.639999999999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141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37</v>
      </c>
      <c r="N78" s="17"/>
      <c r="O78" s="22">
        <v>7296.54</v>
      </c>
      <c r="P78" s="22">
        <v>87558.48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142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41</v>
      </c>
      <c r="N79" s="17"/>
      <c r="O79" s="22">
        <v>7296.54</v>
      </c>
      <c r="P79" s="22">
        <v>87558.48</v>
      </c>
      <c r="Q79" s="23">
        <v>87517.29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143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43</v>
      </c>
      <c r="N80" s="17"/>
      <c r="O80" s="22">
        <v>7296.54</v>
      </c>
      <c r="P80" s="22">
        <v>87558.48</v>
      </c>
      <c r="Q80" s="23">
        <v>3193.35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144</v>
      </c>
      <c r="G81" s="17" t="s">
        <v>27</v>
      </c>
      <c r="H81" s="20" t="s">
        <v>135</v>
      </c>
      <c r="I81" s="17">
        <v>2018</v>
      </c>
      <c r="J81" s="21">
        <v>43341</v>
      </c>
      <c r="K81" s="21" t="s">
        <v>37</v>
      </c>
      <c r="L81" s="21">
        <v>44801</v>
      </c>
      <c r="M81" s="17"/>
      <c r="N81" s="17" t="s">
        <v>37</v>
      </c>
      <c r="O81" s="22">
        <v>7296.54</v>
      </c>
      <c r="P81" s="22">
        <v>87558.48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145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44801</v>
      </c>
      <c r="M82" s="17"/>
      <c r="N82" s="17"/>
      <c r="O82" s="22">
        <v>7296.54</v>
      </c>
      <c r="P82" s="22">
        <v>87558.48</v>
      </c>
      <c r="Q82" s="23">
        <v>80046.899999999994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146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8004.78</v>
      </c>
      <c r="P83" s="22">
        <v>96057.36</v>
      </c>
      <c r="Q83" s="23" t="s">
        <v>34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8584.2000000000007</v>
      </c>
      <c r="P84" s="22">
        <f>O84*12</f>
        <v>103010.40000000001</v>
      </c>
      <c r="Q84" s="23">
        <v>68091.490000000005</v>
      </c>
      <c r="R84" s="17" t="s">
        <v>29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151</v>
      </c>
      <c r="G85" s="17" t="s">
        <v>27</v>
      </c>
      <c r="H85" s="20" t="s">
        <v>28</v>
      </c>
      <c r="I85" s="17">
        <v>2019</v>
      </c>
      <c r="J85" s="21">
        <v>43585</v>
      </c>
      <c r="K85" s="21"/>
      <c r="L85" s="21">
        <v>43950</v>
      </c>
      <c r="M85" s="17"/>
      <c r="N85" s="17"/>
      <c r="O85" s="22">
        <v>2945.6</v>
      </c>
      <c r="P85" s="22">
        <v>35347.24</v>
      </c>
      <c r="Q85" s="23">
        <v>14689.75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152</v>
      </c>
      <c r="G86" s="17" t="s">
        <v>27</v>
      </c>
      <c r="H86" s="20" t="s">
        <v>28</v>
      </c>
      <c r="I86" s="17">
        <v>2019</v>
      </c>
      <c r="J86" s="21">
        <v>43585</v>
      </c>
      <c r="K86" s="21" t="s">
        <v>31</v>
      </c>
      <c r="L86" s="21">
        <v>44315</v>
      </c>
      <c r="M86" s="17"/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153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31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154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33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155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33</v>
      </c>
      <c r="L89" s="21">
        <v>44680</v>
      </c>
      <c r="M89" s="17"/>
      <c r="N89" s="17" t="s">
        <v>33</v>
      </c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156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157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>
        <v>0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161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/>
      <c r="N92" s="17"/>
      <c r="O92" s="22">
        <v>2500</v>
      </c>
      <c r="P92" s="22">
        <v>30000</v>
      </c>
      <c r="Q92" s="23">
        <v>18333.330000000002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162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 t="s">
        <v>31</v>
      </c>
      <c r="N93" s="17"/>
      <c r="O93" s="22">
        <v>2500</v>
      </c>
      <c r="P93" s="22">
        <v>30000</v>
      </c>
      <c r="Q93" s="23">
        <v>29916.67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163</v>
      </c>
      <c r="G94" s="17" t="s">
        <v>27</v>
      </c>
      <c r="H94" s="20" t="s">
        <v>72</v>
      </c>
      <c r="I94" s="17">
        <v>2019</v>
      </c>
      <c r="J94" s="21">
        <v>43607</v>
      </c>
      <c r="K94" s="21" t="s">
        <v>31</v>
      </c>
      <c r="L94" s="21">
        <v>44337</v>
      </c>
      <c r="M94" s="17"/>
      <c r="N94" s="17"/>
      <c r="O94" s="22">
        <v>2500</v>
      </c>
      <c r="P94" s="22">
        <v>30000</v>
      </c>
      <c r="Q94" s="23" t="s">
        <v>34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164</v>
      </c>
      <c r="G95" s="17" t="s">
        <v>27</v>
      </c>
      <c r="H95" s="20" t="s">
        <v>72</v>
      </c>
      <c r="I95" s="17">
        <v>2019</v>
      </c>
      <c r="J95" s="21">
        <v>43607</v>
      </c>
      <c r="K95" s="21"/>
      <c r="L95" s="21">
        <v>44337</v>
      </c>
      <c r="M95" s="17" t="s">
        <v>33</v>
      </c>
      <c r="N95" s="17"/>
      <c r="O95" s="22">
        <v>2500</v>
      </c>
      <c r="P95" s="22">
        <v>30000</v>
      </c>
      <c r="Q95" s="23">
        <v>30000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165</v>
      </c>
      <c r="G96" s="17" t="s">
        <v>27</v>
      </c>
      <c r="H96" s="20" t="s">
        <v>72</v>
      </c>
      <c r="I96" s="17">
        <v>2019</v>
      </c>
      <c r="J96" s="21">
        <v>43607</v>
      </c>
      <c r="K96" s="21" t="s">
        <v>33</v>
      </c>
      <c r="L96" s="21">
        <v>44702</v>
      </c>
      <c r="M96" s="17"/>
      <c r="N96" s="17"/>
      <c r="O96" s="22">
        <v>2500</v>
      </c>
      <c r="P96" s="22">
        <v>30000</v>
      </c>
      <c r="Q96" s="23" t="s">
        <v>34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166</v>
      </c>
      <c r="G97" s="17" t="s">
        <v>27</v>
      </c>
      <c r="H97" s="20" t="s">
        <v>72</v>
      </c>
      <c r="I97" s="17">
        <v>2019</v>
      </c>
      <c r="J97" s="21">
        <v>43607</v>
      </c>
      <c r="K97" s="21"/>
      <c r="L97" s="21">
        <v>44702</v>
      </c>
      <c r="M97" s="17" t="s">
        <v>37</v>
      </c>
      <c r="N97" s="17"/>
      <c r="O97" s="22">
        <v>2500</v>
      </c>
      <c r="P97" s="22">
        <v>30000</v>
      </c>
      <c r="Q97" s="23">
        <v>25000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167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37</v>
      </c>
      <c r="L98" s="21">
        <v>45067</v>
      </c>
      <c r="M98" s="17"/>
      <c r="N98" s="17"/>
      <c r="O98" s="22">
        <v>2500</v>
      </c>
      <c r="P98" s="22">
        <v>30000</v>
      </c>
      <c r="Q98" s="23" t="s">
        <v>34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26" t="s">
        <v>160</v>
      </c>
      <c r="F99" s="17" t="s">
        <v>168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41</v>
      </c>
      <c r="L99" s="21">
        <v>45433</v>
      </c>
      <c r="M99" s="17"/>
      <c r="N99" s="17" t="s">
        <v>41</v>
      </c>
      <c r="O99" s="22">
        <v>2644.36</v>
      </c>
      <c r="P99" s="22">
        <v>31732.32</v>
      </c>
      <c r="Q99" s="23">
        <v>23654.880000000001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27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172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/>
      <c r="N100" s="17"/>
      <c r="O100" s="22">
        <v>3735</v>
      </c>
      <c r="P100" s="22">
        <v>44820</v>
      </c>
      <c r="Q100" s="23">
        <v>2783.15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27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31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27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33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27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174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/>
      <c r="N103" s="17"/>
      <c r="O103" s="22">
        <v>3735</v>
      </c>
      <c r="P103" s="22">
        <v>44820</v>
      </c>
      <c r="Q103" s="23">
        <v>8452.61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27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308</v>
      </c>
      <c r="G104" s="17" t="s">
        <v>27</v>
      </c>
      <c r="H104" s="20" t="s">
        <v>135</v>
      </c>
      <c r="I104" s="17">
        <v>2020</v>
      </c>
      <c r="J104" s="21">
        <v>44053</v>
      </c>
      <c r="K104" s="21" t="s">
        <v>31</v>
      </c>
      <c r="L104" s="21">
        <v>45513</v>
      </c>
      <c r="M104" s="17"/>
      <c r="N104" s="17" t="s">
        <v>31</v>
      </c>
      <c r="O104" s="22">
        <f>P104/12</f>
        <v>1292.7</v>
      </c>
      <c r="P104" s="22">
        <v>15512.4</v>
      </c>
      <c r="Q104" s="23">
        <v>0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27.6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177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44442</v>
      </c>
      <c r="M105" s="17"/>
      <c r="N105" s="17"/>
      <c r="O105" s="22">
        <v>1636</v>
      </c>
      <c r="P105" s="22">
        <v>19632</v>
      </c>
      <c r="Q105" s="23">
        <v>2651.12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27.6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178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31</v>
      </c>
      <c r="N106" s="17"/>
      <c r="O106" s="22">
        <v>1636</v>
      </c>
      <c r="P106" s="22">
        <v>19632</v>
      </c>
      <c r="Q106" s="23">
        <v>5419.92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27.6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179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31</v>
      </c>
      <c r="L107" s="21">
        <v>44807</v>
      </c>
      <c r="M107" s="17"/>
      <c r="N107" s="17"/>
      <c r="O107" s="22">
        <v>1636</v>
      </c>
      <c r="P107" s="22">
        <v>19632</v>
      </c>
      <c r="Q107" s="23">
        <v>7049.99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27.6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180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44807</v>
      </c>
      <c r="M108" s="17" t="s">
        <v>33</v>
      </c>
      <c r="N108" s="17"/>
      <c r="O108" s="22">
        <v>1636</v>
      </c>
      <c r="P108" s="22">
        <v>19632</v>
      </c>
      <c r="Q108" s="23">
        <v>10713.54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27.6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181</v>
      </c>
      <c r="G109" s="17" t="s">
        <v>27</v>
      </c>
      <c r="H109" s="20" t="s">
        <v>130</v>
      </c>
      <c r="I109" s="17">
        <v>2020</v>
      </c>
      <c r="J109" s="21">
        <v>44078</v>
      </c>
      <c r="K109" s="21" t="s">
        <v>33</v>
      </c>
      <c r="L109" s="21">
        <v>45172</v>
      </c>
      <c r="M109" s="17"/>
      <c r="N109" s="17"/>
      <c r="O109" s="22">
        <v>1962.7</v>
      </c>
      <c r="P109" s="22">
        <v>23552.43</v>
      </c>
      <c r="Q109" s="23" t="s">
        <v>34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27.6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182</v>
      </c>
      <c r="G110" s="17" t="s">
        <v>27</v>
      </c>
      <c r="H110" s="20" t="s">
        <v>130</v>
      </c>
      <c r="I110" s="17">
        <v>2020</v>
      </c>
      <c r="J110" s="21">
        <v>44078</v>
      </c>
      <c r="K110" s="21"/>
      <c r="L110" s="21">
        <v>45172</v>
      </c>
      <c r="M110" s="17" t="s">
        <v>37</v>
      </c>
      <c r="N110" s="17"/>
      <c r="O110" s="22">
        <v>1962.7</v>
      </c>
      <c r="P110" s="22">
        <v>23552.43</v>
      </c>
      <c r="Q110" s="23">
        <v>9950.27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27.6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17" t="s">
        <v>37</v>
      </c>
      <c r="L111" s="21">
        <v>45538</v>
      </c>
      <c r="M111" s="17"/>
      <c r="N111" s="17" t="s">
        <v>37</v>
      </c>
      <c r="O111" s="22">
        <f>P111/12</f>
        <v>2043.18</v>
      </c>
      <c r="P111" s="22">
        <v>24518.16</v>
      </c>
      <c r="Q111" s="23">
        <v>9950.27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183</v>
      </c>
      <c r="C112" s="19">
        <v>9480880000115</v>
      </c>
      <c r="D112" s="18" t="s">
        <v>184</v>
      </c>
      <c r="E112" s="17" t="s">
        <v>185</v>
      </c>
      <c r="F112" s="17" t="s">
        <v>186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/>
      <c r="N112" s="17"/>
      <c r="O112" s="22"/>
      <c r="P112" s="22">
        <v>71400</v>
      </c>
      <c r="Q112" s="23">
        <v>66136.89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188</v>
      </c>
      <c r="G113" s="17" t="s">
        <v>27</v>
      </c>
      <c r="H113" s="20" t="s">
        <v>187</v>
      </c>
      <c r="I113" s="17">
        <v>2022</v>
      </c>
      <c r="J113" s="21">
        <v>44682</v>
      </c>
      <c r="K113" s="21" t="s">
        <v>31</v>
      </c>
      <c r="L113" s="21">
        <v>45046</v>
      </c>
      <c r="M113" s="17"/>
      <c r="N113" s="17" t="s">
        <v>31</v>
      </c>
      <c r="O113" s="22"/>
      <c r="P113" s="22">
        <v>17850</v>
      </c>
      <c r="Q113" s="23"/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189</v>
      </c>
      <c r="C114" s="19">
        <v>9480880000115</v>
      </c>
      <c r="D114" s="18" t="s">
        <v>184</v>
      </c>
      <c r="E114" s="17" t="s">
        <v>185</v>
      </c>
      <c r="F114" s="17" t="s">
        <v>190</v>
      </c>
      <c r="G114" s="17" t="s">
        <v>27</v>
      </c>
      <c r="H114" s="20" t="s">
        <v>187</v>
      </c>
      <c r="I114" s="17">
        <v>2022</v>
      </c>
      <c r="J114" s="21">
        <v>44682</v>
      </c>
      <c r="K114" s="21"/>
      <c r="L114" s="21">
        <v>45046</v>
      </c>
      <c r="M114" s="17" t="s">
        <v>31</v>
      </c>
      <c r="N114" s="17"/>
      <c r="O114" s="22"/>
      <c r="P114" s="22">
        <f>P113</f>
        <v>17850</v>
      </c>
      <c r="Q114" s="23">
        <v>12400.28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15</v>
      </c>
      <c r="B115" s="18" t="s">
        <v>189</v>
      </c>
      <c r="C115" s="19">
        <v>9480880000115</v>
      </c>
      <c r="D115" s="18" t="s">
        <v>191</v>
      </c>
      <c r="E115" s="17" t="s">
        <v>192</v>
      </c>
      <c r="F115" s="17" t="s">
        <v>193</v>
      </c>
      <c r="G115" s="17" t="s">
        <v>27</v>
      </c>
      <c r="H115" s="20" t="s">
        <v>194</v>
      </c>
      <c r="I115" s="17">
        <v>2023</v>
      </c>
      <c r="J115" s="21">
        <v>45061</v>
      </c>
      <c r="K115" s="21"/>
      <c r="L115" s="21">
        <v>45426</v>
      </c>
      <c r="M115" s="17"/>
      <c r="N115" s="17"/>
      <c r="O115" s="22">
        <f>P115/12</f>
        <v>6191.75</v>
      </c>
      <c r="P115" s="22">
        <v>74301</v>
      </c>
      <c r="Q115" s="23">
        <v>0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198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/>
      <c r="N116" s="17"/>
      <c r="O116" s="22">
        <v>4690</v>
      </c>
      <c r="P116" s="22">
        <v>56280</v>
      </c>
      <c r="Q116" s="23">
        <v>14270.44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199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23321.63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200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 t="s">
        <v>33</v>
      </c>
      <c r="N118" s="17"/>
      <c r="O118" s="22">
        <v>2737.02</v>
      </c>
      <c r="P118" s="22">
        <f>O118*12</f>
        <v>32844.239999999998</v>
      </c>
      <c r="Q118" s="23">
        <v>7663.66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17</v>
      </c>
      <c r="B119" s="27" t="s">
        <v>201</v>
      </c>
      <c r="C119" s="19">
        <v>10921252000107</v>
      </c>
      <c r="D119" s="18" t="s">
        <v>202</v>
      </c>
      <c r="E119" s="17" t="s">
        <v>203</v>
      </c>
      <c r="F119" s="17" t="s">
        <v>204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7084.56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206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 t="s">
        <v>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ht="27.6" x14ac:dyDescent="0.3">
      <c r="A121" s="17">
        <v>17</v>
      </c>
      <c r="B121" s="18" t="s">
        <v>201</v>
      </c>
      <c r="C121" s="19">
        <v>10921252000107</v>
      </c>
      <c r="D121" s="18" t="s">
        <v>207</v>
      </c>
      <c r="E121" s="17" t="s">
        <v>203</v>
      </c>
      <c r="F121" s="17" t="s">
        <v>208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>
        <v>6984.87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5"/>
      <c r="AH121" s="25"/>
      <c r="AI121" s="25"/>
      <c r="AJ121" s="25"/>
      <c r="AK121" s="25"/>
      <c r="AL121" s="25"/>
    </row>
    <row r="122" spans="1:38" s="25" customFormat="1" x14ac:dyDescent="0.3">
      <c r="A122" s="17">
        <v>18</v>
      </c>
      <c r="B122" s="18" t="s">
        <v>201</v>
      </c>
      <c r="C122" s="19">
        <v>10921252000107</v>
      </c>
      <c r="D122" s="18" t="s">
        <v>207</v>
      </c>
      <c r="E122" s="17" t="s">
        <v>209</v>
      </c>
      <c r="F122" s="17" t="s">
        <v>210</v>
      </c>
      <c r="G122" s="17" t="s">
        <v>63</v>
      </c>
      <c r="H122" s="20" t="s">
        <v>72</v>
      </c>
      <c r="I122" s="17">
        <v>2023</v>
      </c>
      <c r="J122" s="21">
        <v>45085</v>
      </c>
      <c r="K122" s="21"/>
      <c r="L122" s="21">
        <v>45450</v>
      </c>
      <c r="M122" s="17"/>
      <c r="N122" s="17"/>
      <c r="O122" s="22">
        <f>P122/12</f>
        <v>2500</v>
      </c>
      <c r="P122" s="22">
        <v>30000</v>
      </c>
      <c r="Q122" s="23">
        <v>6137.77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x14ac:dyDescent="0.3">
      <c r="A123" s="17">
        <v>19</v>
      </c>
      <c r="B123" s="18" t="s">
        <v>211</v>
      </c>
      <c r="C123" s="19">
        <v>10798130000175</v>
      </c>
      <c r="D123" s="18" t="s">
        <v>212</v>
      </c>
      <c r="E123" s="17" t="s">
        <v>213</v>
      </c>
      <c r="F123" s="17" t="s">
        <v>214</v>
      </c>
      <c r="G123" s="17" t="s">
        <v>63</v>
      </c>
      <c r="H123" s="20" t="s">
        <v>215</v>
      </c>
      <c r="I123" s="17">
        <v>2021</v>
      </c>
      <c r="J123" s="21">
        <v>44552</v>
      </c>
      <c r="K123" s="21"/>
      <c r="L123" s="21">
        <v>44916</v>
      </c>
      <c r="M123" s="17"/>
      <c r="N123" s="17"/>
      <c r="O123" s="22"/>
      <c r="P123" s="22">
        <v>750</v>
      </c>
      <c r="Q123" s="23">
        <v>750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216</v>
      </c>
      <c r="G124" s="17" t="s">
        <v>63</v>
      </c>
      <c r="H124" s="20" t="s">
        <v>215</v>
      </c>
      <c r="I124" s="17">
        <v>2021</v>
      </c>
      <c r="J124" s="21">
        <v>44552</v>
      </c>
      <c r="K124" s="17" t="s">
        <v>31</v>
      </c>
      <c r="L124" s="21">
        <v>45037</v>
      </c>
      <c r="M124" s="17"/>
      <c r="N124" s="17"/>
      <c r="O124" s="22"/>
      <c r="P124" s="22">
        <v>0</v>
      </c>
      <c r="Q124" s="23">
        <v>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x14ac:dyDescent="0.3">
      <c r="A125" s="17">
        <v>20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220</v>
      </c>
      <c r="G125" s="17" t="s">
        <v>50</v>
      </c>
      <c r="H125" s="20" t="s">
        <v>194</v>
      </c>
      <c r="I125" s="17">
        <v>2022</v>
      </c>
      <c r="J125" s="21">
        <v>44657</v>
      </c>
      <c r="K125" s="21"/>
      <c r="L125" s="21">
        <v>45021</v>
      </c>
      <c r="M125" s="17"/>
      <c r="N125" s="17"/>
      <c r="O125" s="22">
        <v>284</v>
      </c>
      <c r="P125" s="22">
        <v>3408</v>
      </c>
      <c r="Q125" s="23">
        <v>706.45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221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 t="s">
        <v>31</v>
      </c>
      <c r="N126" s="17"/>
      <c r="O126" s="22">
        <v>284</v>
      </c>
      <c r="P126" s="22">
        <v>3408</v>
      </c>
      <c r="Q126" s="23">
        <v>578.65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x14ac:dyDescent="0.3">
      <c r="A127" s="17">
        <v>21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222</v>
      </c>
      <c r="G127" s="17" t="s">
        <v>50</v>
      </c>
      <c r="H127" s="20" t="s">
        <v>28</v>
      </c>
      <c r="I127" s="17">
        <v>2023</v>
      </c>
      <c r="J127" s="21">
        <v>45064</v>
      </c>
      <c r="K127" s="21"/>
      <c r="L127" s="21">
        <v>45429</v>
      </c>
      <c r="M127" s="17"/>
      <c r="N127" s="17"/>
      <c r="O127" s="22">
        <f>P127/12</f>
        <v>304</v>
      </c>
      <c r="P127" s="22">
        <v>3648</v>
      </c>
      <c r="Q127" s="23">
        <v>942.95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227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/>
      <c r="N128" s="17"/>
      <c r="O128" s="22">
        <v>28089.96</v>
      </c>
      <c r="P128" s="22">
        <v>337079.52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229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 t="s">
        <v>31</v>
      </c>
      <c r="N129" s="17"/>
      <c r="O129" s="22">
        <f>4514.12*6</f>
        <v>27084.720000000001</v>
      </c>
      <c r="P129" s="22">
        <f>O129*12</f>
        <v>325016.64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33</v>
      </c>
      <c r="N130" s="17"/>
      <c r="O130" s="22">
        <f>5008.66*6</f>
        <v>30051.96</v>
      </c>
      <c r="P130" s="22">
        <f>O130*12</f>
        <v>360623.52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230</v>
      </c>
      <c r="G131" s="17" t="s">
        <v>27</v>
      </c>
      <c r="H131" s="20" t="s">
        <v>228</v>
      </c>
      <c r="I131" s="17">
        <v>2022</v>
      </c>
      <c r="J131" s="21">
        <v>44631</v>
      </c>
      <c r="K131" s="17" t="s">
        <v>31</v>
      </c>
      <c r="L131" s="21">
        <v>45361</v>
      </c>
      <c r="M131" s="17" t="s">
        <v>37</v>
      </c>
      <c r="N131" s="17"/>
      <c r="O131" s="22">
        <f>5008.66*6</f>
        <v>30051.96</v>
      </c>
      <c r="P131" s="22">
        <f>O131*12</f>
        <v>360623.52</v>
      </c>
      <c r="Q131" s="23">
        <v>183931.64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231</v>
      </c>
      <c r="G132" s="17" t="s">
        <v>27</v>
      </c>
      <c r="H132" s="20" t="s">
        <v>228</v>
      </c>
      <c r="I132" s="17">
        <v>2022</v>
      </c>
      <c r="J132" s="21">
        <v>44631</v>
      </c>
      <c r="K132" s="21"/>
      <c r="L132" s="21">
        <v>45361</v>
      </c>
      <c r="M132" s="17" t="s">
        <v>41</v>
      </c>
      <c r="N132" s="17"/>
      <c r="O132" s="22">
        <f>31926.42</f>
        <v>31926.42</v>
      </c>
      <c r="P132" s="22">
        <f>O132*12</f>
        <v>383117.04</v>
      </c>
      <c r="Q132" s="23">
        <v>0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234</v>
      </c>
      <c r="G133" s="17" t="s">
        <v>235</v>
      </c>
      <c r="H133" s="20" t="s">
        <v>228</v>
      </c>
      <c r="I133" s="17">
        <v>2017</v>
      </c>
      <c r="J133" s="21">
        <v>42871</v>
      </c>
      <c r="K133" s="21"/>
      <c r="L133" s="21">
        <v>43465</v>
      </c>
      <c r="M133" s="17"/>
      <c r="N133" s="17"/>
      <c r="O133" s="22">
        <v>453602</v>
      </c>
      <c r="P133" s="22">
        <v>3175214.02</v>
      </c>
      <c r="Q133" s="23">
        <v>1418148.28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236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 t="s">
        <v>31</v>
      </c>
      <c r="O134" s="22">
        <v>453602</v>
      </c>
      <c r="P134" s="22">
        <v>3175214.02</v>
      </c>
      <c r="Q134" s="23" t="s">
        <v>34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237</v>
      </c>
      <c r="G135" s="17" t="s">
        <v>235</v>
      </c>
      <c r="H135" s="20" t="s">
        <v>228</v>
      </c>
      <c r="I135" s="17">
        <v>2017</v>
      </c>
      <c r="J135" s="21">
        <v>43466</v>
      </c>
      <c r="K135" s="21" t="s">
        <v>33</v>
      </c>
      <c r="L135" s="21">
        <v>43555</v>
      </c>
      <c r="M135" s="17"/>
      <c r="N135" s="17" t="s">
        <v>33</v>
      </c>
      <c r="O135" s="22">
        <v>949801.28</v>
      </c>
      <c r="P135" s="22">
        <v>2849403.84</v>
      </c>
      <c r="Q135" s="23">
        <v>991755.56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238</v>
      </c>
      <c r="G136" s="17" t="s">
        <v>235</v>
      </c>
      <c r="H136" s="20" t="s">
        <v>228</v>
      </c>
      <c r="I136" s="17">
        <v>2017</v>
      </c>
      <c r="J136" s="21">
        <v>43556</v>
      </c>
      <c r="K136" s="21" t="s">
        <v>37</v>
      </c>
      <c r="L136" s="21" t="s">
        <v>239</v>
      </c>
      <c r="M136" s="17"/>
      <c r="N136" s="17" t="s">
        <v>37</v>
      </c>
      <c r="O136" s="22">
        <v>643416.06000000006</v>
      </c>
      <c r="P136" s="22">
        <v>3217080.33</v>
      </c>
      <c r="Q136" s="23">
        <v>367676.51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240</v>
      </c>
      <c r="G137" s="17" t="s">
        <v>235</v>
      </c>
      <c r="H137" s="20" t="s">
        <v>228</v>
      </c>
      <c r="I137" s="17">
        <v>2017</v>
      </c>
      <c r="J137" s="21">
        <v>43739</v>
      </c>
      <c r="K137" s="21" t="s">
        <v>41</v>
      </c>
      <c r="L137" s="21">
        <v>43830</v>
      </c>
      <c r="M137" s="17"/>
      <c r="N137" s="17" t="s">
        <v>41</v>
      </c>
      <c r="O137" s="22">
        <v>2344089.06</v>
      </c>
      <c r="P137" s="22">
        <v>4708178.13</v>
      </c>
      <c r="Q137" s="23">
        <v>540000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241</v>
      </c>
      <c r="G138" s="17" t="s">
        <v>235</v>
      </c>
      <c r="H138" s="20" t="s">
        <v>228</v>
      </c>
      <c r="I138" s="17">
        <v>2017</v>
      </c>
      <c r="J138" s="21">
        <v>43831</v>
      </c>
      <c r="K138" s="21" t="s">
        <v>43</v>
      </c>
      <c r="L138" s="21">
        <v>44377</v>
      </c>
      <c r="M138" s="17"/>
      <c r="N138" s="17" t="s">
        <v>43</v>
      </c>
      <c r="O138" s="22">
        <v>924539</v>
      </c>
      <c r="P138" s="22">
        <v>5547234</v>
      </c>
      <c r="Q138" s="23">
        <v>839055.87</v>
      </c>
      <c r="R138" s="17" t="s">
        <v>73</v>
      </c>
      <c r="S138" s="24"/>
      <c r="T138" s="24"/>
      <c r="U138" s="28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242</v>
      </c>
      <c r="G139" s="17" t="s">
        <v>235</v>
      </c>
      <c r="H139" s="20" t="s">
        <v>228</v>
      </c>
      <c r="I139" s="17">
        <v>2017</v>
      </c>
      <c r="J139" s="21">
        <v>44743</v>
      </c>
      <c r="K139" s="21" t="s">
        <v>114</v>
      </c>
      <c r="L139" s="21">
        <v>44696</v>
      </c>
      <c r="M139" s="17"/>
      <c r="N139" s="17" t="s">
        <v>114</v>
      </c>
      <c r="O139" s="22">
        <v>994771.94</v>
      </c>
      <c r="P139" s="22">
        <v>9947719.4399999995</v>
      </c>
      <c r="Q139" s="23">
        <v>2700000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243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/>
      <c r="O140" s="22">
        <v>850242.72</v>
      </c>
      <c r="P140" s="22">
        <v>1700485.44</v>
      </c>
      <c r="Q140" s="23">
        <v>556659.43999999994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x14ac:dyDescent="0.3">
      <c r="A141" s="17">
        <v>23</v>
      </c>
      <c r="B141" s="29" t="s">
        <v>244</v>
      </c>
      <c r="C141" s="19">
        <v>26749087000198</v>
      </c>
      <c r="D141" s="18" t="s">
        <v>245</v>
      </c>
      <c r="E141" s="17" t="s">
        <v>246</v>
      </c>
      <c r="F141" s="17" t="s">
        <v>247</v>
      </c>
      <c r="G141" s="17" t="s">
        <v>50</v>
      </c>
      <c r="H141" s="20" t="s">
        <v>215</v>
      </c>
      <c r="I141" s="17">
        <v>2022</v>
      </c>
      <c r="J141" s="21">
        <v>44714</v>
      </c>
      <c r="K141" s="21"/>
      <c r="L141" s="21">
        <v>45261</v>
      </c>
      <c r="M141" s="17"/>
      <c r="N141" s="17"/>
      <c r="O141" s="22"/>
      <c r="P141" s="22">
        <v>6616806.4400000004</v>
      </c>
      <c r="Q141" s="23">
        <v>3308403.21</v>
      </c>
      <c r="R141" s="17" t="s">
        <v>29</v>
      </c>
      <c r="S141" s="30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248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1102801.06</v>
      </c>
      <c r="R142" s="17" t="s">
        <v>29</v>
      </c>
      <c r="S142" s="3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24</v>
      </c>
      <c r="B143" s="32" t="s">
        <v>249</v>
      </c>
      <c r="C143" s="33">
        <v>530052000170</v>
      </c>
      <c r="D143" s="27" t="s">
        <v>250</v>
      </c>
      <c r="E143" s="17" t="s">
        <v>251</v>
      </c>
      <c r="F143" s="17" t="s">
        <v>252</v>
      </c>
      <c r="G143" s="17" t="s">
        <v>27</v>
      </c>
      <c r="H143" s="20" t="s">
        <v>130</v>
      </c>
      <c r="I143" s="17">
        <v>2022</v>
      </c>
      <c r="J143" s="21">
        <v>44697</v>
      </c>
      <c r="K143" s="21"/>
      <c r="L143" s="21">
        <v>45611</v>
      </c>
      <c r="M143" s="17"/>
      <c r="N143" s="17"/>
      <c r="O143" s="22">
        <v>6738</v>
      </c>
      <c r="P143" s="22">
        <v>202140</v>
      </c>
      <c r="Q143" s="23">
        <v>15160.5</v>
      </c>
      <c r="R143" s="17" t="s">
        <v>29</v>
      </c>
      <c r="S143" s="3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253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 t="s">
        <v>31</v>
      </c>
      <c r="N144" s="17"/>
      <c r="O144" s="22">
        <v>6738</v>
      </c>
      <c r="P144" s="22">
        <v>202140</v>
      </c>
      <c r="Q144" s="23">
        <v>65527.05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257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/>
      <c r="N145" s="17"/>
      <c r="O145" s="22">
        <v>4887.45</v>
      </c>
      <c r="P145" s="22">
        <v>58649.47</v>
      </c>
      <c r="Q145" s="23">
        <v>26610.35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258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 t="s">
        <v>31</v>
      </c>
      <c r="N146" s="17"/>
      <c r="O146" s="22">
        <v>5322.07</v>
      </c>
      <c r="P146" s="22">
        <f>O146*12</f>
        <v>63864.84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259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33</v>
      </c>
      <c r="N147" s="17"/>
      <c r="O147" s="22">
        <v>5322.07</v>
      </c>
      <c r="P147" s="22">
        <f>O147*12</f>
        <v>63864.84</v>
      </c>
      <c r="Q147" s="23">
        <v>51340.59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260</v>
      </c>
      <c r="G148" s="17" t="s">
        <v>27</v>
      </c>
      <c r="H148" s="20" t="s">
        <v>51</v>
      </c>
      <c r="I148" s="17">
        <v>2022</v>
      </c>
      <c r="J148" s="21">
        <v>44713</v>
      </c>
      <c r="K148" s="21" t="s">
        <v>31</v>
      </c>
      <c r="L148" s="21">
        <v>45443</v>
      </c>
      <c r="M148" s="17"/>
      <c r="N148" s="17" t="s">
        <v>31</v>
      </c>
      <c r="O148" s="22">
        <v>5704.51</v>
      </c>
      <c r="P148" s="22">
        <f>O148*12</f>
        <v>68454.12</v>
      </c>
      <c r="Q148" s="23">
        <v>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26</v>
      </c>
      <c r="B149" s="27" t="s">
        <v>261</v>
      </c>
      <c r="C149" s="19">
        <v>109461647000195</v>
      </c>
      <c r="D149" s="18" t="s">
        <v>262</v>
      </c>
      <c r="E149" s="17" t="s">
        <v>263</v>
      </c>
      <c r="F149" s="17" t="s">
        <v>264</v>
      </c>
      <c r="G149" s="17" t="s">
        <v>27</v>
      </c>
      <c r="H149" s="20" t="s">
        <v>265</v>
      </c>
      <c r="I149" s="17">
        <v>2022</v>
      </c>
      <c r="J149" s="21">
        <v>44743</v>
      </c>
      <c r="K149" s="21"/>
      <c r="L149" s="21">
        <v>45107</v>
      </c>
      <c r="M149" s="17"/>
      <c r="N149" s="17"/>
      <c r="O149" s="22"/>
      <c r="P149" s="22">
        <v>627.32000000000005</v>
      </c>
      <c r="Q149" s="23" t="s">
        <v>34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266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>
        <v>112.92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x14ac:dyDescent="0.3">
      <c r="A151" s="17">
        <v>27</v>
      </c>
      <c r="B151" s="35" t="s">
        <v>267</v>
      </c>
      <c r="C151" s="36">
        <v>7730838000180</v>
      </c>
      <c r="D151" s="18" t="s">
        <v>268</v>
      </c>
      <c r="E151" s="17" t="s">
        <v>269</v>
      </c>
      <c r="F151" s="17" t="s">
        <v>270</v>
      </c>
      <c r="G151" s="17" t="s">
        <v>50</v>
      </c>
      <c r="H151" s="20" t="s">
        <v>271</v>
      </c>
      <c r="I151" s="17">
        <v>2022</v>
      </c>
      <c r="J151" s="21">
        <v>44783</v>
      </c>
      <c r="K151" s="21"/>
      <c r="L151" s="21">
        <v>45147</v>
      </c>
      <c r="M151" s="17"/>
      <c r="N151" s="17"/>
      <c r="O151" s="22"/>
      <c r="P151" s="22">
        <v>2400</v>
      </c>
      <c r="Q151" s="23">
        <v>600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272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1200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28</v>
      </c>
      <c r="B153" s="35" t="s">
        <v>223</v>
      </c>
      <c r="C153" s="36">
        <v>5465222000101</v>
      </c>
      <c r="D153" s="18" t="s">
        <v>273</v>
      </c>
      <c r="E153" s="17" t="s">
        <v>274</v>
      </c>
      <c r="F153" s="17" t="s">
        <v>275</v>
      </c>
      <c r="G153" s="17" t="s">
        <v>27</v>
      </c>
      <c r="H153" s="20" t="s">
        <v>276</v>
      </c>
      <c r="I153" s="17">
        <v>2022</v>
      </c>
      <c r="J153" s="21">
        <v>44866</v>
      </c>
      <c r="K153" s="21"/>
      <c r="L153" s="21">
        <v>45230</v>
      </c>
      <c r="M153" s="17"/>
      <c r="N153" s="17"/>
      <c r="O153" s="22"/>
      <c r="P153" s="22">
        <v>7887.03</v>
      </c>
      <c r="Q153" s="23" t="s">
        <v>34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277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 t="s">
        <v>33</v>
      </c>
      <c r="N154" s="17"/>
      <c r="O154" s="22">
        <v>8453.49</v>
      </c>
      <c r="P154" s="22">
        <f>O154*12</f>
        <v>101441.88</v>
      </c>
      <c r="Q154" s="23">
        <v>50724.34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29</v>
      </c>
      <c r="B155" s="35" t="s">
        <v>278</v>
      </c>
      <c r="C155" s="36">
        <v>40495477000100</v>
      </c>
      <c r="D155" s="18" t="s">
        <v>279</v>
      </c>
      <c r="E155" s="17" t="s">
        <v>280</v>
      </c>
      <c r="F155" s="17" t="s">
        <v>281</v>
      </c>
      <c r="G155" s="17" t="s">
        <v>63</v>
      </c>
      <c r="H155" s="20" t="s">
        <v>282</v>
      </c>
      <c r="I155" s="17">
        <v>2022</v>
      </c>
      <c r="J155" s="21">
        <v>44911</v>
      </c>
      <c r="K155" s="21"/>
      <c r="L155" s="21">
        <v>45275</v>
      </c>
      <c r="M155" s="17"/>
      <c r="N155" s="17"/>
      <c r="O155" s="22"/>
      <c r="P155" s="22">
        <v>599</v>
      </c>
      <c r="Q155" s="23"/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30</v>
      </c>
      <c r="B156" s="35" t="s">
        <v>283</v>
      </c>
      <c r="C156" s="36">
        <v>18993876000141</v>
      </c>
      <c r="D156" s="18" t="s">
        <v>284</v>
      </c>
      <c r="E156" s="17" t="s">
        <v>285</v>
      </c>
      <c r="F156" s="17" t="s">
        <v>286</v>
      </c>
      <c r="G156" s="17" t="s">
        <v>63</v>
      </c>
      <c r="H156" s="20">
        <v>17</v>
      </c>
      <c r="I156" s="17">
        <v>2022</v>
      </c>
      <c r="J156" s="21">
        <v>44768</v>
      </c>
      <c r="K156" s="21"/>
      <c r="L156" s="21">
        <v>45132</v>
      </c>
      <c r="M156" s="17"/>
      <c r="N156" s="17"/>
      <c r="O156" s="22"/>
      <c r="P156" s="22">
        <v>631.52</v>
      </c>
      <c r="Q156" s="23"/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31</v>
      </c>
      <c r="B157" s="35" t="s">
        <v>267</v>
      </c>
      <c r="C157" s="36">
        <v>7730838000180</v>
      </c>
      <c r="D157" s="18" t="s">
        <v>268</v>
      </c>
      <c r="E157" s="17" t="s">
        <v>309</v>
      </c>
      <c r="F157" s="17" t="s">
        <v>310</v>
      </c>
      <c r="G157" s="17" t="s">
        <v>50</v>
      </c>
      <c r="H157" s="20" t="s">
        <v>205</v>
      </c>
      <c r="I157" s="17">
        <v>2023</v>
      </c>
      <c r="J157" s="21">
        <v>45200</v>
      </c>
      <c r="K157" s="21"/>
      <c r="L157" s="21">
        <v>45565</v>
      </c>
      <c r="M157" s="17"/>
      <c r="N157" s="17"/>
      <c r="O157" s="22">
        <f>P157/4</f>
        <v>675</v>
      </c>
      <c r="P157" s="22">
        <v>2700</v>
      </c>
      <c r="Q157" s="23">
        <v>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32</v>
      </c>
      <c r="B158" s="18" t="s">
        <v>311</v>
      </c>
      <c r="C158" s="19">
        <v>10624354000160</v>
      </c>
      <c r="D158" s="18" t="s">
        <v>132</v>
      </c>
      <c r="E158" s="17" t="s">
        <v>312</v>
      </c>
      <c r="F158" s="17" t="s">
        <v>313</v>
      </c>
      <c r="G158" s="17" t="s">
        <v>27</v>
      </c>
      <c r="H158" s="20" t="s">
        <v>51</v>
      </c>
      <c r="I158" s="17">
        <v>2023</v>
      </c>
      <c r="J158" s="21">
        <v>45167</v>
      </c>
      <c r="K158" s="21"/>
      <c r="L158" s="21">
        <v>45532</v>
      </c>
      <c r="M158" s="17"/>
      <c r="N158" s="17"/>
      <c r="O158" s="22">
        <v>7845.66</v>
      </c>
      <c r="P158" s="22">
        <f>O158*12</f>
        <v>94147.92</v>
      </c>
      <c r="Q158" s="23">
        <v>8630.23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35" t="s">
        <v>311</v>
      </c>
      <c r="C159" s="36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 t="s">
        <v>31</v>
      </c>
      <c r="N159" s="17"/>
      <c r="O159" s="22">
        <v>8386.98</v>
      </c>
      <c r="P159" s="22">
        <f>O159*12</f>
        <v>100643.76</v>
      </c>
      <c r="Q159" s="23">
        <v>8630.23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14.1" customHeight="1" x14ac:dyDescent="0.3">
      <c r="A160" s="50" t="s">
        <v>287</v>
      </c>
      <c r="B160" s="50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2"/>
      <c r="N160" s="2"/>
      <c r="O160" s="2"/>
      <c r="P160" s="2"/>
      <c r="Q160" s="37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</row>
    <row r="161" spans="1:38" ht="14.1" customHeight="1" x14ac:dyDescent="0.3">
      <c r="A161" s="51" t="s">
        <v>288</v>
      </c>
      <c r="B161" s="51"/>
      <c r="C161" s="51"/>
      <c r="D161" s="51"/>
      <c r="E161" s="51"/>
      <c r="F161" s="51"/>
      <c r="G161" s="51"/>
      <c r="H161" s="51"/>
      <c r="I161" s="51"/>
      <c r="J161" s="51"/>
      <c r="K161" s="51"/>
      <c r="L161" s="51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1" t="s">
        <v>289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1" t="s">
        <v>290</v>
      </c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1" t="s">
        <v>291</v>
      </c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1" t="s">
        <v>292</v>
      </c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1" t="s">
        <v>293</v>
      </c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1" t="s">
        <v>294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1" t="s">
        <v>295</v>
      </c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1" t="s">
        <v>296</v>
      </c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1" t="s">
        <v>297</v>
      </c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1" t="s">
        <v>298</v>
      </c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1" t="s">
        <v>299</v>
      </c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1" t="s">
        <v>300</v>
      </c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1" t="s">
        <v>301</v>
      </c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1" t="s">
        <v>302</v>
      </c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1" t="s">
        <v>303</v>
      </c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1" t="s">
        <v>304</v>
      </c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1" t="s">
        <v>305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1" t="s">
        <v>306</v>
      </c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2" t="s">
        <v>307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x14ac:dyDescent="0.3">
      <c r="A181" s="2"/>
      <c r="B181" s="2"/>
      <c r="C181" s="38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38"/>
      <c r="D186" s="2"/>
      <c r="E186" s="39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3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</sheetData>
  <mergeCells count="27">
    <mergeCell ref="A180:L180"/>
    <mergeCell ref="A175:L175"/>
    <mergeCell ref="A176:L176"/>
    <mergeCell ref="A177:L177"/>
    <mergeCell ref="A178:L178"/>
    <mergeCell ref="A179:L179"/>
    <mergeCell ref="A170:L170"/>
    <mergeCell ref="A171:L171"/>
    <mergeCell ref="A172:L172"/>
    <mergeCell ref="A173:L173"/>
    <mergeCell ref="A174:L174"/>
    <mergeCell ref="A165:L165"/>
    <mergeCell ref="A166:L166"/>
    <mergeCell ref="A167:L167"/>
    <mergeCell ref="A168:L168"/>
    <mergeCell ref="A169:L169"/>
    <mergeCell ref="A160:L160"/>
    <mergeCell ref="A161:L161"/>
    <mergeCell ref="A162:L162"/>
    <mergeCell ref="A163:L163"/>
    <mergeCell ref="A164:L164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59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6"/>
  <sheetViews>
    <sheetView zoomScale="90" zoomScaleNormal="90" workbookViewId="0">
      <pane xSplit="2" ySplit="5" topLeftCell="G148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78.664062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8" t="s">
        <v>3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37631.230000000003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37631.230000000003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696484.8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696484.8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4</v>
      </c>
      <c r="B29" s="18" t="s">
        <v>68</v>
      </c>
      <c r="C29" s="19">
        <v>6997469000123</v>
      </c>
      <c r="D29" s="18" t="s">
        <v>69</v>
      </c>
      <c r="E29" s="17" t="s">
        <v>70</v>
      </c>
      <c r="F29" s="17" t="s">
        <v>71</v>
      </c>
      <c r="G29" s="17" t="s">
        <v>27</v>
      </c>
      <c r="H29" s="20" t="s">
        <v>72</v>
      </c>
      <c r="I29" s="17">
        <v>2017</v>
      </c>
      <c r="J29" s="21">
        <v>42816</v>
      </c>
      <c r="K29" s="21"/>
      <c r="L29" s="21">
        <v>43180</v>
      </c>
      <c r="M29" s="17"/>
      <c r="N29" s="17"/>
      <c r="O29" s="22">
        <v>5188</v>
      </c>
      <c r="P29" s="22">
        <v>62256</v>
      </c>
      <c r="Q29" s="23">
        <v>45265.01</v>
      </c>
      <c r="R29" s="17" t="s">
        <v>73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74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 t="s">
        <v>31</v>
      </c>
      <c r="N30" s="17"/>
      <c r="O30" s="22">
        <v>5188</v>
      </c>
      <c r="P30" s="22">
        <v>62256</v>
      </c>
      <c r="Q30" s="23">
        <v>57607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75</v>
      </c>
      <c r="G31" s="17" t="s">
        <v>27</v>
      </c>
      <c r="H31" s="20" t="s">
        <v>72</v>
      </c>
      <c r="I31" s="17">
        <v>2017</v>
      </c>
      <c r="J31" s="21">
        <v>42816</v>
      </c>
      <c r="K31" s="21" t="s">
        <v>31</v>
      </c>
      <c r="L31" s="21">
        <v>43545</v>
      </c>
      <c r="M31" s="17"/>
      <c r="N31" s="17" t="s">
        <v>31</v>
      </c>
      <c r="O31" s="22">
        <v>5295.8</v>
      </c>
      <c r="P31" s="22">
        <v>63549.599999999999</v>
      </c>
      <c r="Q31" s="23" t="s">
        <v>34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76</v>
      </c>
      <c r="G32" s="17" t="s">
        <v>27</v>
      </c>
      <c r="H32" s="20" t="s">
        <v>72</v>
      </c>
      <c r="I32" s="17">
        <v>2017</v>
      </c>
      <c r="J32" s="21">
        <v>42816</v>
      </c>
      <c r="K32" s="21"/>
      <c r="L32" s="21">
        <v>43545</v>
      </c>
      <c r="M32" s="17" t="s">
        <v>33</v>
      </c>
      <c r="N32" s="17"/>
      <c r="O32" s="22">
        <v>5295.8</v>
      </c>
      <c r="P32" s="22">
        <v>63549.599999999999</v>
      </c>
      <c r="Q32" s="23">
        <v>61207.83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77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37</v>
      </c>
      <c r="N33" s="17"/>
      <c r="O33" s="22">
        <v>5295.8</v>
      </c>
      <c r="P33" s="22">
        <v>63549.599999999999</v>
      </c>
      <c r="Q33" s="23">
        <v>59498.58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78</v>
      </c>
      <c r="G34" s="17" t="s">
        <v>27</v>
      </c>
      <c r="H34" s="20" t="s">
        <v>72</v>
      </c>
      <c r="I34" s="17">
        <v>2017</v>
      </c>
      <c r="J34" s="21">
        <v>42816</v>
      </c>
      <c r="K34" s="21" t="s">
        <v>33</v>
      </c>
      <c r="L34" s="21">
        <v>43911</v>
      </c>
      <c r="M34" s="17"/>
      <c r="N34" s="17" t="s">
        <v>33</v>
      </c>
      <c r="O34" s="22">
        <v>5044</v>
      </c>
      <c r="P34" s="22">
        <v>60528</v>
      </c>
      <c r="Q34" s="23" t="s">
        <v>34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79</v>
      </c>
      <c r="G35" s="17" t="s">
        <v>27</v>
      </c>
      <c r="H35" s="20" t="s">
        <v>72</v>
      </c>
      <c r="I35" s="17">
        <v>2017</v>
      </c>
      <c r="J35" s="21">
        <v>42816</v>
      </c>
      <c r="K35" s="21"/>
      <c r="L35" s="21">
        <v>43911</v>
      </c>
      <c r="M35" s="17" t="s">
        <v>41</v>
      </c>
      <c r="N35" s="17"/>
      <c r="O35" s="22">
        <v>5044</v>
      </c>
      <c r="P35" s="22">
        <v>60528</v>
      </c>
      <c r="Q35" s="23">
        <v>60528.480000000003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80</v>
      </c>
      <c r="G36" s="17" t="s">
        <v>27</v>
      </c>
      <c r="H36" s="20" t="s">
        <v>72</v>
      </c>
      <c r="I36" s="17">
        <v>2017</v>
      </c>
      <c r="J36" s="21">
        <v>42816</v>
      </c>
      <c r="K36" s="21" t="s">
        <v>37</v>
      </c>
      <c r="L36" s="21">
        <v>44276</v>
      </c>
      <c r="M36" s="17"/>
      <c r="N36" s="17" t="s">
        <v>37</v>
      </c>
      <c r="O36" s="22">
        <v>4933.32</v>
      </c>
      <c r="P36" s="22">
        <v>59199.839999999997</v>
      </c>
      <c r="Q36" s="23" t="s">
        <v>34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81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82</v>
      </c>
      <c r="L37" s="21">
        <v>44641</v>
      </c>
      <c r="M37" s="17"/>
      <c r="N37" s="17" t="s">
        <v>41</v>
      </c>
      <c r="O37" s="22">
        <v>5044.04</v>
      </c>
      <c r="P37" s="22">
        <v>60528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83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/>
      <c r="M38" s="17" t="s">
        <v>43</v>
      </c>
      <c r="N38" s="17"/>
      <c r="O38" s="22">
        <v>5044.04</v>
      </c>
      <c r="P38" s="22">
        <v>60528</v>
      </c>
      <c r="Q38" s="23">
        <v>43185.83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84</v>
      </c>
      <c r="G39" s="17" t="s">
        <v>27</v>
      </c>
      <c r="H39" s="20" t="s">
        <v>72</v>
      </c>
      <c r="I39" s="17">
        <v>2017</v>
      </c>
      <c r="J39" s="21">
        <v>42816</v>
      </c>
      <c r="K39" s="21" t="s">
        <v>43</v>
      </c>
      <c r="L39" s="21">
        <v>45006</v>
      </c>
      <c r="M39" s="17"/>
      <c r="N39" s="17" t="s">
        <v>43</v>
      </c>
      <c r="O39" s="22">
        <v>5044.04</v>
      </c>
      <c r="P39" s="22">
        <v>60528</v>
      </c>
      <c r="Q39" s="23" t="s">
        <v>34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5</v>
      </c>
      <c r="B40" s="18" t="s">
        <v>85</v>
      </c>
      <c r="C40" s="19">
        <v>2229787000193</v>
      </c>
      <c r="D40" s="18" t="s">
        <v>86</v>
      </c>
      <c r="E40" s="17" t="s">
        <v>87</v>
      </c>
      <c r="F40" s="17" t="s">
        <v>88</v>
      </c>
      <c r="G40" s="17" t="s">
        <v>27</v>
      </c>
      <c r="H40" s="20" t="s">
        <v>89</v>
      </c>
      <c r="I40" s="17">
        <v>2017</v>
      </c>
      <c r="J40" s="21">
        <v>43009</v>
      </c>
      <c r="K40" s="21"/>
      <c r="L40" s="21">
        <v>43373</v>
      </c>
      <c r="M40" s="17"/>
      <c r="N40" s="17"/>
      <c r="O40" s="22">
        <v>6235.6</v>
      </c>
      <c r="P40" s="22">
        <v>74827.199999999997</v>
      </c>
      <c r="Q40" s="23">
        <v>9012.7999999999993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90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 t="s">
        <v>31</v>
      </c>
      <c r="N41" s="17"/>
      <c r="O41" s="22">
        <v>6235.6</v>
      </c>
      <c r="P41" s="22">
        <v>74827.199999999997</v>
      </c>
      <c r="Q41" s="23">
        <v>46845.03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91</v>
      </c>
      <c r="G42" s="17" t="s">
        <v>27</v>
      </c>
      <c r="H42" s="20" t="s">
        <v>89</v>
      </c>
      <c r="I42" s="17">
        <v>2017</v>
      </c>
      <c r="J42" s="21">
        <v>43375</v>
      </c>
      <c r="K42" s="21" t="s">
        <v>31</v>
      </c>
      <c r="L42" s="21">
        <v>43738</v>
      </c>
      <c r="M42" s="17"/>
      <c r="N42" s="17" t="s">
        <v>31</v>
      </c>
      <c r="O42" s="22">
        <v>6460.51</v>
      </c>
      <c r="P42" s="22">
        <v>77526.12</v>
      </c>
      <c r="Q42" s="23" t="s">
        <v>34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92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33</v>
      </c>
      <c r="L43" s="21">
        <v>44104</v>
      </c>
      <c r="M43" s="17"/>
      <c r="N43" s="17"/>
      <c r="O43" s="22">
        <v>6460.51</v>
      </c>
      <c r="P43" s="22">
        <v>77526.12</v>
      </c>
      <c r="Q43" s="23">
        <v>9182.25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93</v>
      </c>
      <c r="G44" s="17" t="s">
        <v>27</v>
      </c>
      <c r="H44" s="20" t="s">
        <v>89</v>
      </c>
      <c r="I44" s="17">
        <v>2017</v>
      </c>
      <c r="J44" s="21">
        <v>43375</v>
      </c>
      <c r="K44" s="21"/>
      <c r="L44" s="21">
        <v>44104</v>
      </c>
      <c r="M44" s="17" t="s">
        <v>33</v>
      </c>
      <c r="N44" s="17"/>
      <c r="O44" s="22">
        <v>6460.51</v>
      </c>
      <c r="P44" s="22">
        <v>77526.12</v>
      </c>
      <c r="Q44" s="23">
        <v>51930.19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94</v>
      </c>
      <c r="G45" s="17" t="s">
        <v>27</v>
      </c>
      <c r="H45" s="20" t="s">
        <v>89</v>
      </c>
      <c r="I45" s="17">
        <v>2017</v>
      </c>
      <c r="J45" s="21">
        <v>43375</v>
      </c>
      <c r="K45" s="21" t="s">
        <v>37</v>
      </c>
      <c r="L45" s="21">
        <v>44469</v>
      </c>
      <c r="M45" s="17"/>
      <c r="N45" s="17"/>
      <c r="O45" s="22">
        <v>6460.51</v>
      </c>
      <c r="P45" s="22">
        <v>77526.12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95</v>
      </c>
      <c r="G46" s="17" t="s">
        <v>27</v>
      </c>
      <c r="H46" s="20" t="s">
        <v>89</v>
      </c>
      <c r="I46" s="17">
        <v>2017</v>
      </c>
      <c r="J46" s="21">
        <v>43375</v>
      </c>
      <c r="K46" s="21"/>
      <c r="L46" s="21">
        <v>44469</v>
      </c>
      <c r="M46" s="17" t="s">
        <v>37</v>
      </c>
      <c r="N46" s="17"/>
      <c r="O46" s="22">
        <v>6460.51</v>
      </c>
      <c r="P46" s="22">
        <v>77526.12</v>
      </c>
      <c r="Q46" s="23">
        <v>42939.77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96</v>
      </c>
      <c r="G47" s="17" t="s">
        <v>27</v>
      </c>
      <c r="H47" s="20" t="s">
        <v>89</v>
      </c>
      <c r="I47" s="17">
        <v>2017</v>
      </c>
      <c r="J47" s="21">
        <v>43375</v>
      </c>
      <c r="K47" s="21" t="s">
        <v>41</v>
      </c>
      <c r="L47" s="21">
        <v>44834</v>
      </c>
      <c r="M47" s="17"/>
      <c r="N47" s="17"/>
      <c r="O47" s="22">
        <v>6460.51</v>
      </c>
      <c r="P47" s="22">
        <v>77526.12</v>
      </c>
      <c r="Q47" s="23" t="s">
        <v>34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97</v>
      </c>
      <c r="G48" s="17" t="s">
        <v>27</v>
      </c>
      <c r="H48" s="20" t="s">
        <v>89</v>
      </c>
      <c r="I48" s="17">
        <v>2017</v>
      </c>
      <c r="J48" s="21">
        <v>43375</v>
      </c>
      <c r="K48" s="21"/>
      <c r="L48" s="21">
        <v>44834</v>
      </c>
      <c r="M48" s="17"/>
      <c r="N48" s="17"/>
      <c r="O48" s="22">
        <v>6460.51</v>
      </c>
      <c r="P48" s="22">
        <v>77526.12</v>
      </c>
      <c r="Q48" s="23">
        <v>30782.43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27.6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98</v>
      </c>
      <c r="G49" s="17" t="s">
        <v>27</v>
      </c>
      <c r="H49" s="20" t="s">
        <v>89</v>
      </c>
      <c r="I49" s="17">
        <v>2017</v>
      </c>
      <c r="J49" s="21">
        <v>43375</v>
      </c>
      <c r="K49" s="21" t="s">
        <v>43</v>
      </c>
      <c r="L49" s="21">
        <v>45199</v>
      </c>
      <c r="M49" s="17"/>
      <c r="N49" s="17"/>
      <c r="O49" s="22">
        <v>6460.51</v>
      </c>
      <c r="P49" s="22">
        <v>77526.12</v>
      </c>
      <c r="Q49" s="23" t="s">
        <v>34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27.6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99</v>
      </c>
      <c r="G50" s="17" t="s">
        <v>27</v>
      </c>
      <c r="H50" s="20" t="s">
        <v>89</v>
      </c>
      <c r="I50" s="17">
        <v>2017</v>
      </c>
      <c r="J50" s="21">
        <v>43375</v>
      </c>
      <c r="K50" s="21"/>
      <c r="L50" s="21">
        <v>45199</v>
      </c>
      <c r="M50" s="17" t="s">
        <v>43</v>
      </c>
      <c r="N50" s="17"/>
      <c r="O50" s="22">
        <v>6460.51</v>
      </c>
      <c r="P50" s="22">
        <v>77526.12</v>
      </c>
      <c r="Q50" s="23">
        <v>30217.81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6</v>
      </c>
      <c r="B51" s="18" t="s">
        <v>100</v>
      </c>
      <c r="C51" s="19">
        <v>15185122000177</v>
      </c>
      <c r="D51" s="18" t="s">
        <v>101</v>
      </c>
      <c r="E51" s="17">
        <v>132017</v>
      </c>
      <c r="F51" s="17" t="s">
        <v>102</v>
      </c>
      <c r="G51" s="17" t="s">
        <v>27</v>
      </c>
      <c r="H51" s="20" t="s">
        <v>103</v>
      </c>
      <c r="I51" s="17">
        <v>2017</v>
      </c>
      <c r="J51" s="21">
        <v>43095</v>
      </c>
      <c r="K51" s="21"/>
      <c r="L51" s="21">
        <v>43094</v>
      </c>
      <c r="M51" s="17"/>
      <c r="N51" s="17"/>
      <c r="O51" s="22">
        <v>6400</v>
      </c>
      <c r="P51" s="22">
        <v>76800</v>
      </c>
      <c r="Q51" s="23" t="s">
        <v>34</v>
      </c>
      <c r="R51" s="17" t="s">
        <v>29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104</v>
      </c>
      <c r="G52" s="17" t="s">
        <v>27</v>
      </c>
      <c r="H52" s="20" t="s">
        <v>103</v>
      </c>
      <c r="I52" s="17">
        <v>2017</v>
      </c>
      <c r="J52" s="21">
        <v>43095</v>
      </c>
      <c r="K52" s="21" t="s">
        <v>31</v>
      </c>
      <c r="L52" s="21">
        <v>43459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105</v>
      </c>
      <c r="G53" s="17" t="s">
        <v>27</v>
      </c>
      <c r="H53" s="20" t="s">
        <v>103</v>
      </c>
      <c r="I53" s="17">
        <v>2017</v>
      </c>
      <c r="J53" s="21">
        <v>43095</v>
      </c>
      <c r="K53" s="21"/>
      <c r="L53" s="21"/>
      <c r="M53" s="17" t="s">
        <v>31</v>
      </c>
      <c r="N53" s="17"/>
      <c r="O53" s="22">
        <v>6400</v>
      </c>
      <c r="P53" s="22">
        <v>76800</v>
      </c>
      <c r="Q53" s="23">
        <v>70400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106</v>
      </c>
      <c r="G54" s="17" t="s">
        <v>27</v>
      </c>
      <c r="H54" s="20" t="s">
        <v>103</v>
      </c>
      <c r="I54" s="17">
        <v>2017</v>
      </c>
      <c r="J54" s="21">
        <v>43095</v>
      </c>
      <c r="K54" s="21" t="s">
        <v>33</v>
      </c>
      <c r="L54" s="21">
        <v>43824</v>
      </c>
      <c r="M54" s="17"/>
      <c r="N54" s="17"/>
      <c r="O54" s="22">
        <v>6400</v>
      </c>
      <c r="P54" s="22">
        <v>76800</v>
      </c>
      <c r="Q54" s="23" t="s">
        <v>34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107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37</v>
      </c>
      <c r="L55" s="21">
        <v>44190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108</v>
      </c>
      <c r="G56" s="17" t="s">
        <v>27</v>
      </c>
      <c r="H56" s="20" t="s">
        <v>103</v>
      </c>
      <c r="I56" s="17">
        <v>2017</v>
      </c>
      <c r="J56" s="21">
        <v>43095</v>
      </c>
      <c r="K56" s="21"/>
      <c r="L56" s="21">
        <v>44555</v>
      </c>
      <c r="M56" s="17" t="s">
        <v>33</v>
      </c>
      <c r="N56" s="17"/>
      <c r="O56" s="22">
        <v>6400</v>
      </c>
      <c r="P56" s="22">
        <v>76800</v>
      </c>
      <c r="Q56" s="23">
        <v>76800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109</v>
      </c>
      <c r="G57" s="17" t="s">
        <v>27</v>
      </c>
      <c r="H57" s="20" t="s">
        <v>103</v>
      </c>
      <c r="I57" s="17">
        <v>2017</v>
      </c>
      <c r="J57" s="21">
        <v>43095</v>
      </c>
      <c r="K57" s="21" t="s">
        <v>41</v>
      </c>
      <c r="L57" s="21">
        <v>44920</v>
      </c>
      <c r="M57" s="17"/>
      <c r="N57" s="17"/>
      <c r="O57" s="22">
        <v>6400</v>
      </c>
      <c r="P57" s="22">
        <v>76800</v>
      </c>
      <c r="Q57" s="23" t="s">
        <v>34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110</v>
      </c>
      <c r="G58" s="17" t="s">
        <v>27</v>
      </c>
      <c r="H58" s="20" t="s">
        <v>103</v>
      </c>
      <c r="I58" s="17">
        <v>2017</v>
      </c>
      <c r="J58" s="21">
        <v>43095</v>
      </c>
      <c r="K58" s="21"/>
      <c r="L58" s="21">
        <v>44920</v>
      </c>
      <c r="M58" s="17" t="s">
        <v>37</v>
      </c>
      <c r="N58" s="17"/>
      <c r="O58" s="22">
        <v>6400</v>
      </c>
      <c r="P58" s="22">
        <v>76800</v>
      </c>
      <c r="Q58" s="23">
        <v>76800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111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/>
      <c r="N59" s="17"/>
      <c r="O59" s="22">
        <v>6400</v>
      </c>
      <c r="P59" s="22">
        <v>76800</v>
      </c>
      <c r="Q59" s="23">
        <v>57600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112</v>
      </c>
      <c r="G60" s="17" t="s">
        <v>27</v>
      </c>
      <c r="H60" s="20" t="s">
        <v>103</v>
      </c>
      <c r="I60" s="17">
        <v>2017</v>
      </c>
      <c r="J60" s="21">
        <v>43095</v>
      </c>
      <c r="K60" s="21" t="s">
        <v>43</v>
      </c>
      <c r="L60" s="21">
        <v>45285</v>
      </c>
      <c r="M60" s="17"/>
      <c r="N60" s="17"/>
      <c r="O60" s="22">
        <v>6400</v>
      </c>
      <c r="P60" s="22">
        <v>76800</v>
      </c>
      <c r="Q60" s="23"/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113</v>
      </c>
      <c r="G61" s="17" t="s">
        <v>27</v>
      </c>
      <c r="H61" s="20" t="s">
        <v>103</v>
      </c>
      <c r="I61" s="17">
        <v>2017</v>
      </c>
      <c r="J61" s="21">
        <v>43095</v>
      </c>
      <c r="K61" s="21"/>
      <c r="L61" s="21">
        <v>45285</v>
      </c>
      <c r="M61" s="17" t="s">
        <v>114</v>
      </c>
      <c r="N61" s="17"/>
      <c r="O61" s="22">
        <v>6400</v>
      </c>
      <c r="P61" s="22">
        <v>76800</v>
      </c>
      <c r="Q61" s="23">
        <v>64000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x14ac:dyDescent="0.3">
      <c r="A62" s="17">
        <v>7</v>
      </c>
      <c r="B62" s="18" t="s">
        <v>115</v>
      </c>
      <c r="C62" s="19">
        <v>126621000116</v>
      </c>
      <c r="D62" s="18" t="s">
        <v>116</v>
      </c>
      <c r="E62" s="17" t="s">
        <v>117</v>
      </c>
      <c r="F62" s="17" t="s">
        <v>118</v>
      </c>
      <c r="G62" s="17" t="s">
        <v>119</v>
      </c>
      <c r="H62" s="20" t="s">
        <v>72</v>
      </c>
      <c r="I62" s="17">
        <v>2018</v>
      </c>
      <c r="J62" s="21">
        <v>43262</v>
      </c>
      <c r="K62" s="21"/>
      <c r="L62" s="21">
        <v>43626</v>
      </c>
      <c r="M62" s="17"/>
      <c r="N62" s="17"/>
      <c r="O62" s="22">
        <v>1000</v>
      </c>
      <c r="P62" s="22">
        <v>12000</v>
      </c>
      <c r="Q62" s="23">
        <v>2012.16</v>
      </c>
      <c r="R62" s="17" t="s">
        <v>73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120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 t="s">
        <v>31</v>
      </c>
      <c r="N63" s="17"/>
      <c r="O63" s="22">
        <v>1000</v>
      </c>
      <c r="P63" s="22">
        <v>12000</v>
      </c>
      <c r="Q63" s="23">
        <v>4334.1400000000003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121</v>
      </c>
      <c r="G64" s="17" t="s">
        <v>119</v>
      </c>
      <c r="H64" s="20" t="s">
        <v>72</v>
      </c>
      <c r="I64" s="17">
        <v>2018</v>
      </c>
      <c r="J64" s="21">
        <v>43262</v>
      </c>
      <c r="K64" s="21" t="s">
        <v>31</v>
      </c>
      <c r="L64" s="21">
        <v>43992</v>
      </c>
      <c r="M64" s="17"/>
      <c r="N64" s="17" t="s">
        <v>31</v>
      </c>
      <c r="O64" s="22">
        <v>627.11</v>
      </c>
      <c r="P64" s="22">
        <v>7525.37</v>
      </c>
      <c r="Q64" s="23" t="s">
        <v>34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122</v>
      </c>
      <c r="G65" s="17" t="s">
        <v>119</v>
      </c>
      <c r="H65" s="20" t="s">
        <v>72</v>
      </c>
      <c r="I65" s="17">
        <v>2018</v>
      </c>
      <c r="J65" s="21">
        <v>43262</v>
      </c>
      <c r="K65" s="21"/>
      <c r="L65" s="21">
        <v>43992</v>
      </c>
      <c r="M65" s="17" t="s">
        <v>33</v>
      </c>
      <c r="N65" s="17"/>
      <c r="O65" s="22">
        <v>627.11</v>
      </c>
      <c r="P65" s="22">
        <v>7525.37</v>
      </c>
      <c r="Q65" s="23">
        <v>222.01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123</v>
      </c>
      <c r="G66" s="17" t="s">
        <v>119</v>
      </c>
      <c r="H66" s="20" t="s">
        <v>72</v>
      </c>
      <c r="I66" s="17">
        <v>2018</v>
      </c>
      <c r="J66" s="21">
        <v>43262</v>
      </c>
      <c r="K66" s="21" t="s">
        <v>33</v>
      </c>
      <c r="L66" s="21">
        <v>44357</v>
      </c>
      <c r="M66" s="17"/>
      <c r="N66" s="17" t="s">
        <v>33</v>
      </c>
      <c r="O66" s="22">
        <v>627.11</v>
      </c>
      <c r="P66" s="22">
        <v>7525.37</v>
      </c>
      <c r="Q66" s="23" t="s">
        <v>34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124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37</v>
      </c>
      <c r="L67" s="21">
        <v>44722</v>
      </c>
      <c r="M67" s="17"/>
      <c r="N67" s="17" t="s">
        <v>37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125</v>
      </c>
      <c r="G68" s="17" t="s">
        <v>119</v>
      </c>
      <c r="H68" s="20" t="s">
        <v>72</v>
      </c>
      <c r="I68" s="17">
        <v>2018</v>
      </c>
      <c r="J68" s="21">
        <v>43262</v>
      </c>
      <c r="K68" s="21"/>
      <c r="L68" s="21">
        <v>44722</v>
      </c>
      <c r="M68" s="17" t="s">
        <v>37</v>
      </c>
      <c r="N68" s="17"/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126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127</v>
      </c>
      <c r="G70" s="17" t="s">
        <v>119</v>
      </c>
      <c r="H70" s="20" t="s">
        <v>72</v>
      </c>
      <c r="I70" s="17">
        <v>2018</v>
      </c>
      <c r="J70" s="21">
        <v>43262</v>
      </c>
      <c r="K70" s="21" t="s">
        <v>41</v>
      </c>
      <c r="L70" s="21">
        <v>45087</v>
      </c>
      <c r="M70" s="17"/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41.4" x14ac:dyDescent="0.3">
      <c r="A71" s="17">
        <v>8</v>
      </c>
      <c r="B71" s="18" t="s">
        <v>115</v>
      </c>
      <c r="C71" s="19">
        <v>126621000116</v>
      </c>
      <c r="D71" s="18" t="s">
        <v>116</v>
      </c>
      <c r="E71" s="17" t="s">
        <v>128</v>
      </c>
      <c r="F71" s="17" t="s">
        <v>129</v>
      </c>
      <c r="G71" s="17" t="s">
        <v>27</v>
      </c>
      <c r="H71" s="20" t="s">
        <v>130</v>
      </c>
      <c r="I71" s="17">
        <v>2023</v>
      </c>
      <c r="J71" s="21">
        <v>45088</v>
      </c>
      <c r="K71" s="21"/>
      <c r="L71" s="21">
        <v>45453</v>
      </c>
      <c r="M71" s="17"/>
      <c r="N71" s="17"/>
      <c r="O71" s="22">
        <v>627.11</v>
      </c>
      <c r="P71" s="22">
        <v>7525.37</v>
      </c>
      <c r="Q71" s="23">
        <v>0</v>
      </c>
      <c r="R71" s="17" t="s">
        <v>29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9</v>
      </c>
      <c r="B72" s="18" t="s">
        <v>131</v>
      </c>
      <c r="C72" s="19">
        <v>11788943000147</v>
      </c>
      <c r="D72" s="18" t="s">
        <v>132</v>
      </c>
      <c r="E72" s="17" t="s">
        <v>133</v>
      </c>
      <c r="F72" s="17" t="s">
        <v>134</v>
      </c>
      <c r="G72" s="17" t="s">
        <v>27</v>
      </c>
      <c r="H72" s="20" t="s">
        <v>135</v>
      </c>
      <c r="I72" s="17">
        <v>2018</v>
      </c>
      <c r="J72" s="21">
        <v>43341</v>
      </c>
      <c r="K72" s="21"/>
      <c r="L72" s="21">
        <v>43705</v>
      </c>
      <c r="M72" s="17"/>
      <c r="N72" s="17"/>
      <c r="O72" s="22">
        <v>6249.3</v>
      </c>
      <c r="P72" s="22">
        <v>74991.600000000006</v>
      </c>
      <c r="Q72" s="23">
        <v>24580.560000000001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136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 t="s">
        <v>31</v>
      </c>
      <c r="N73" s="17"/>
      <c r="O73" s="22">
        <v>6249.3</v>
      </c>
      <c r="P73" s="22">
        <v>74991.600000000006</v>
      </c>
      <c r="Q73" s="23">
        <v>79451.22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137</v>
      </c>
      <c r="G74" s="17" t="s">
        <v>27</v>
      </c>
      <c r="H74" s="20" t="s">
        <v>135</v>
      </c>
      <c r="I74" s="17">
        <v>2018</v>
      </c>
      <c r="J74" s="21">
        <v>43341</v>
      </c>
      <c r="K74" s="21" t="s">
        <v>31</v>
      </c>
      <c r="L74" s="21">
        <v>44071</v>
      </c>
      <c r="M74" s="17"/>
      <c r="N74" s="17" t="s">
        <v>31</v>
      </c>
      <c r="O74" s="22">
        <v>6654.72</v>
      </c>
      <c r="P74" s="22">
        <v>79856.639999999999</v>
      </c>
      <c r="Q74" s="23" t="s">
        <v>34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138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139</v>
      </c>
      <c r="G76" s="17" t="s">
        <v>27</v>
      </c>
      <c r="H76" s="20" t="s">
        <v>135</v>
      </c>
      <c r="I76" s="17">
        <v>2018</v>
      </c>
      <c r="J76" s="21">
        <v>43341</v>
      </c>
      <c r="K76" s="21"/>
      <c r="L76" s="21">
        <v>44071</v>
      </c>
      <c r="M76" s="17" t="s">
        <v>33</v>
      </c>
      <c r="N76" s="17"/>
      <c r="O76" s="22">
        <v>6654.72</v>
      </c>
      <c r="P76" s="22">
        <v>79856.639999999999</v>
      </c>
      <c r="Q76" s="23">
        <v>79856.639999999999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140</v>
      </c>
      <c r="G77" s="17" t="s">
        <v>27</v>
      </c>
      <c r="H77" s="20" t="s">
        <v>135</v>
      </c>
      <c r="I77" s="17">
        <v>2018</v>
      </c>
      <c r="J77" s="21">
        <v>43341</v>
      </c>
      <c r="K77" s="21" t="s">
        <v>33</v>
      </c>
      <c r="L77" s="21">
        <v>44436</v>
      </c>
      <c r="M77" s="17"/>
      <c r="N77" s="17"/>
      <c r="O77" s="22">
        <v>6654.72</v>
      </c>
      <c r="P77" s="22">
        <v>79856.639999999999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141</v>
      </c>
      <c r="G78" s="17" t="s">
        <v>27</v>
      </c>
      <c r="H78" s="20" t="s">
        <v>135</v>
      </c>
      <c r="I78" s="17">
        <v>2018</v>
      </c>
      <c r="J78" s="21">
        <v>43341</v>
      </c>
      <c r="K78" s="21"/>
      <c r="L78" s="21">
        <v>44436</v>
      </c>
      <c r="M78" s="17" t="s">
        <v>37</v>
      </c>
      <c r="N78" s="17"/>
      <c r="O78" s="22">
        <v>7296.54</v>
      </c>
      <c r="P78" s="22">
        <v>87558.48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142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41</v>
      </c>
      <c r="N79" s="17"/>
      <c r="O79" s="22">
        <v>7296.54</v>
      </c>
      <c r="P79" s="22">
        <v>87558.48</v>
      </c>
      <c r="Q79" s="23">
        <v>87517.29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143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43</v>
      </c>
      <c r="N80" s="17"/>
      <c r="O80" s="22">
        <v>7296.54</v>
      </c>
      <c r="P80" s="22">
        <v>87558.48</v>
      </c>
      <c r="Q80" s="23">
        <v>3193.35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144</v>
      </c>
      <c r="G81" s="17" t="s">
        <v>27</v>
      </c>
      <c r="H81" s="20" t="s">
        <v>135</v>
      </c>
      <c r="I81" s="17">
        <v>2018</v>
      </c>
      <c r="J81" s="21">
        <v>43341</v>
      </c>
      <c r="K81" s="21" t="s">
        <v>37</v>
      </c>
      <c r="L81" s="21">
        <v>44801</v>
      </c>
      <c r="M81" s="17"/>
      <c r="N81" s="17" t="s">
        <v>37</v>
      </c>
      <c r="O81" s="22">
        <v>7296.54</v>
      </c>
      <c r="P81" s="22">
        <v>87558.48</v>
      </c>
      <c r="Q81" s="23" t="s">
        <v>34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145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44801</v>
      </c>
      <c r="M82" s="17"/>
      <c r="N82" s="17"/>
      <c r="O82" s="22">
        <v>7296.54</v>
      </c>
      <c r="P82" s="22">
        <v>87558.48</v>
      </c>
      <c r="Q82" s="23">
        <v>80046.899999999994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146</v>
      </c>
      <c r="G83" s="17" t="s">
        <v>27</v>
      </c>
      <c r="H83" s="20" t="s">
        <v>135</v>
      </c>
      <c r="I83" s="17">
        <v>2018</v>
      </c>
      <c r="J83" s="21">
        <v>43341</v>
      </c>
      <c r="K83" s="21" t="s">
        <v>41</v>
      </c>
      <c r="L83" s="21">
        <v>45166</v>
      </c>
      <c r="M83" s="17"/>
      <c r="N83" s="17" t="s">
        <v>41</v>
      </c>
      <c r="O83" s="22">
        <v>8004.78</v>
      </c>
      <c r="P83" s="22">
        <v>96057.36</v>
      </c>
      <c r="Q83" s="23" t="s">
        <v>34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8584.2000000000007</v>
      </c>
      <c r="P84" s="22">
        <f>O84*12</f>
        <v>103010.40000000001</v>
      </c>
      <c r="Q84" s="23">
        <v>68091.490000000005</v>
      </c>
      <c r="R84" s="17" t="s">
        <v>29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82.8" x14ac:dyDescent="0.3">
      <c r="A85" s="17">
        <v>10</v>
      </c>
      <c r="B85" s="18" t="s">
        <v>148</v>
      </c>
      <c r="C85" s="19">
        <v>5045317000168</v>
      </c>
      <c r="D85" s="18" t="s">
        <v>149</v>
      </c>
      <c r="E85" s="17" t="s">
        <v>150</v>
      </c>
      <c r="F85" s="17" t="s">
        <v>151</v>
      </c>
      <c r="G85" s="17" t="s">
        <v>27</v>
      </c>
      <c r="H85" s="20" t="s">
        <v>28</v>
      </c>
      <c r="I85" s="17">
        <v>2019</v>
      </c>
      <c r="J85" s="21">
        <v>43585</v>
      </c>
      <c r="K85" s="21"/>
      <c r="L85" s="21">
        <v>43950</v>
      </c>
      <c r="M85" s="17"/>
      <c r="N85" s="17"/>
      <c r="O85" s="22">
        <v>2945.6</v>
      </c>
      <c r="P85" s="22">
        <v>35347.24</v>
      </c>
      <c r="Q85" s="23">
        <v>14689.75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152</v>
      </c>
      <c r="G86" s="17" t="s">
        <v>27</v>
      </c>
      <c r="H86" s="20" t="s">
        <v>28</v>
      </c>
      <c r="I86" s="17">
        <v>2019</v>
      </c>
      <c r="J86" s="21">
        <v>43585</v>
      </c>
      <c r="K86" s="21" t="s">
        <v>31</v>
      </c>
      <c r="L86" s="21">
        <v>44315</v>
      </c>
      <c r="M86" s="17"/>
      <c r="N86" s="17"/>
      <c r="O86" s="22">
        <v>2945.6</v>
      </c>
      <c r="P86" s="22">
        <v>35347.24</v>
      </c>
      <c r="Q86" s="23" t="s">
        <v>34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153</v>
      </c>
      <c r="G87" s="17" t="s">
        <v>27</v>
      </c>
      <c r="H87" s="20" t="s">
        <v>28</v>
      </c>
      <c r="I87" s="17">
        <v>2019</v>
      </c>
      <c r="J87" s="21">
        <v>43585</v>
      </c>
      <c r="K87" s="21"/>
      <c r="L87" s="21">
        <v>44315</v>
      </c>
      <c r="M87" s="17" t="s">
        <v>31</v>
      </c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154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33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155</v>
      </c>
      <c r="G89" s="17" t="s">
        <v>27</v>
      </c>
      <c r="H89" s="20" t="s">
        <v>28</v>
      </c>
      <c r="I89" s="17">
        <v>2019</v>
      </c>
      <c r="J89" s="21">
        <v>43585</v>
      </c>
      <c r="K89" s="21" t="s">
        <v>33</v>
      </c>
      <c r="L89" s="21">
        <v>44680</v>
      </c>
      <c r="M89" s="17"/>
      <c r="N89" s="17" t="s">
        <v>33</v>
      </c>
      <c r="O89" s="22">
        <v>1500</v>
      </c>
      <c r="P89" s="22">
        <v>18000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156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37</v>
      </c>
      <c r="L90" s="21">
        <v>45045</v>
      </c>
      <c r="M90" s="17"/>
      <c r="N90" s="17"/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157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>
        <v>0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41.4" x14ac:dyDescent="0.3">
      <c r="A92" s="17">
        <v>11</v>
      </c>
      <c r="B92" s="18" t="s">
        <v>158</v>
      </c>
      <c r="C92" s="19">
        <v>15026942000116</v>
      </c>
      <c r="D92" s="18" t="s">
        <v>159</v>
      </c>
      <c r="E92" s="17" t="s">
        <v>160</v>
      </c>
      <c r="F92" s="17" t="s">
        <v>161</v>
      </c>
      <c r="G92" s="17" t="s">
        <v>27</v>
      </c>
      <c r="H92" s="20" t="s">
        <v>72</v>
      </c>
      <c r="I92" s="17">
        <v>2019</v>
      </c>
      <c r="J92" s="21">
        <v>43607</v>
      </c>
      <c r="K92" s="21"/>
      <c r="L92" s="21">
        <v>43972</v>
      </c>
      <c r="M92" s="17"/>
      <c r="N92" s="17"/>
      <c r="O92" s="22">
        <v>2500</v>
      </c>
      <c r="P92" s="22">
        <v>30000</v>
      </c>
      <c r="Q92" s="23">
        <v>18333.330000000002</v>
      </c>
      <c r="R92" s="17" t="s">
        <v>29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162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 t="s">
        <v>31</v>
      </c>
      <c r="N93" s="17"/>
      <c r="O93" s="22">
        <v>2500</v>
      </c>
      <c r="P93" s="22">
        <v>30000</v>
      </c>
      <c r="Q93" s="23">
        <v>29916.67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163</v>
      </c>
      <c r="G94" s="17" t="s">
        <v>27</v>
      </c>
      <c r="H94" s="20" t="s">
        <v>72</v>
      </c>
      <c r="I94" s="17">
        <v>2019</v>
      </c>
      <c r="J94" s="21">
        <v>43607</v>
      </c>
      <c r="K94" s="21" t="s">
        <v>31</v>
      </c>
      <c r="L94" s="21">
        <v>44337</v>
      </c>
      <c r="M94" s="17"/>
      <c r="N94" s="17"/>
      <c r="O94" s="22">
        <v>2500</v>
      </c>
      <c r="P94" s="22">
        <v>30000</v>
      </c>
      <c r="Q94" s="23" t="s">
        <v>34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164</v>
      </c>
      <c r="G95" s="17" t="s">
        <v>27</v>
      </c>
      <c r="H95" s="20" t="s">
        <v>72</v>
      </c>
      <c r="I95" s="17">
        <v>2019</v>
      </c>
      <c r="J95" s="21">
        <v>43607</v>
      </c>
      <c r="K95" s="21"/>
      <c r="L95" s="21">
        <v>44337</v>
      </c>
      <c r="M95" s="17" t="s">
        <v>33</v>
      </c>
      <c r="N95" s="17"/>
      <c r="O95" s="22">
        <v>2500</v>
      </c>
      <c r="P95" s="22">
        <v>30000</v>
      </c>
      <c r="Q95" s="23">
        <v>30000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165</v>
      </c>
      <c r="G96" s="17" t="s">
        <v>27</v>
      </c>
      <c r="H96" s="20" t="s">
        <v>72</v>
      </c>
      <c r="I96" s="17">
        <v>2019</v>
      </c>
      <c r="J96" s="21">
        <v>43607</v>
      </c>
      <c r="K96" s="21" t="s">
        <v>33</v>
      </c>
      <c r="L96" s="21">
        <v>44702</v>
      </c>
      <c r="M96" s="17"/>
      <c r="N96" s="17"/>
      <c r="O96" s="22">
        <v>2500</v>
      </c>
      <c r="P96" s="22">
        <v>30000</v>
      </c>
      <c r="Q96" s="23" t="s">
        <v>34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166</v>
      </c>
      <c r="G97" s="17" t="s">
        <v>27</v>
      </c>
      <c r="H97" s="20" t="s">
        <v>72</v>
      </c>
      <c r="I97" s="17">
        <v>2019</v>
      </c>
      <c r="J97" s="21">
        <v>43607</v>
      </c>
      <c r="K97" s="21"/>
      <c r="L97" s="21">
        <v>44702</v>
      </c>
      <c r="M97" s="17" t="s">
        <v>37</v>
      </c>
      <c r="N97" s="17"/>
      <c r="O97" s="22">
        <v>2500</v>
      </c>
      <c r="P97" s="22">
        <v>30000</v>
      </c>
      <c r="Q97" s="23">
        <v>25000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167</v>
      </c>
      <c r="G98" s="17" t="s">
        <v>27</v>
      </c>
      <c r="H98" s="20" t="s">
        <v>72</v>
      </c>
      <c r="I98" s="17">
        <v>2019</v>
      </c>
      <c r="J98" s="21">
        <v>43607</v>
      </c>
      <c r="K98" s="21" t="s">
        <v>37</v>
      </c>
      <c r="L98" s="21">
        <v>45067</v>
      </c>
      <c r="M98" s="17"/>
      <c r="N98" s="17"/>
      <c r="O98" s="22">
        <v>2500</v>
      </c>
      <c r="P98" s="22">
        <v>30000</v>
      </c>
      <c r="Q98" s="23" t="s">
        <v>34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26" t="s">
        <v>160</v>
      </c>
      <c r="F99" s="17" t="s">
        <v>168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41</v>
      </c>
      <c r="L99" s="21">
        <v>45433</v>
      </c>
      <c r="M99" s="17"/>
      <c r="N99" s="17" t="s">
        <v>41</v>
      </c>
      <c r="O99" s="22">
        <v>2644.36</v>
      </c>
      <c r="P99" s="22">
        <v>31732.32</v>
      </c>
      <c r="Q99" s="23">
        <v>26299.24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96.6" x14ac:dyDescent="0.3">
      <c r="A100" s="17">
        <v>12</v>
      </c>
      <c r="B100" s="18" t="s">
        <v>169</v>
      </c>
      <c r="C100" s="19">
        <v>41057324000143</v>
      </c>
      <c r="D100" s="18" t="s">
        <v>170</v>
      </c>
      <c r="E100" s="17" t="s">
        <v>171</v>
      </c>
      <c r="F100" s="17" t="s">
        <v>172</v>
      </c>
      <c r="G100" s="17" t="s">
        <v>27</v>
      </c>
      <c r="H100" s="20" t="s">
        <v>135</v>
      </c>
      <c r="I100" s="17">
        <v>2020</v>
      </c>
      <c r="J100" s="21">
        <v>44053</v>
      </c>
      <c r="K100" s="21"/>
      <c r="L100" s="21">
        <v>45147</v>
      </c>
      <c r="M100" s="17"/>
      <c r="N100" s="17"/>
      <c r="O100" s="22">
        <v>3735</v>
      </c>
      <c r="P100" s="22">
        <v>44820</v>
      </c>
      <c r="Q100" s="23">
        <v>2783.15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173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 t="s">
        <v>31</v>
      </c>
      <c r="N101" s="17"/>
      <c r="O101" s="22">
        <v>3735</v>
      </c>
      <c r="P101" s="22">
        <v>44820</v>
      </c>
      <c r="Q101" s="23">
        <v>9444.15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33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174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/>
      <c r="N103" s="17"/>
      <c r="O103" s="22">
        <v>3735</v>
      </c>
      <c r="P103" s="22">
        <v>44820</v>
      </c>
      <c r="Q103" s="23">
        <v>8662.5499999999993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308</v>
      </c>
      <c r="G104" s="17" t="s">
        <v>27</v>
      </c>
      <c r="H104" s="20" t="s">
        <v>135</v>
      </c>
      <c r="I104" s="17">
        <v>2020</v>
      </c>
      <c r="J104" s="21">
        <v>44053</v>
      </c>
      <c r="K104" s="21" t="s">
        <v>31</v>
      </c>
      <c r="L104" s="21">
        <v>45513</v>
      </c>
      <c r="M104" s="17"/>
      <c r="N104" s="17" t="s">
        <v>31</v>
      </c>
      <c r="O104" s="22">
        <f>P104/12</f>
        <v>1292.7</v>
      </c>
      <c r="P104" s="22">
        <v>15512.4</v>
      </c>
      <c r="Q104" s="23">
        <v>0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151.80000000000001" x14ac:dyDescent="0.3">
      <c r="A105" s="17">
        <v>13</v>
      </c>
      <c r="B105" s="18" t="s">
        <v>175</v>
      </c>
      <c r="C105" s="19">
        <v>64799539000135</v>
      </c>
      <c r="D105" s="18" t="s">
        <v>176</v>
      </c>
      <c r="E105" s="17">
        <v>14414020195</v>
      </c>
      <c r="F105" s="17" t="s">
        <v>177</v>
      </c>
      <c r="G105" s="17" t="s">
        <v>27</v>
      </c>
      <c r="H105" s="20" t="s">
        <v>130</v>
      </c>
      <c r="I105" s="17">
        <v>2020</v>
      </c>
      <c r="J105" s="21">
        <v>44078</v>
      </c>
      <c r="K105" s="21"/>
      <c r="L105" s="21">
        <v>44442</v>
      </c>
      <c r="M105" s="17"/>
      <c r="N105" s="17"/>
      <c r="O105" s="22">
        <v>1636</v>
      </c>
      <c r="P105" s="22">
        <v>19632</v>
      </c>
      <c r="Q105" s="23">
        <v>2651.12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178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44807</v>
      </c>
      <c r="M106" s="17" t="s">
        <v>31</v>
      </c>
      <c r="N106" s="17"/>
      <c r="O106" s="22">
        <v>1636</v>
      </c>
      <c r="P106" s="22">
        <v>19632</v>
      </c>
      <c r="Q106" s="23">
        <v>5419.92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179</v>
      </c>
      <c r="G107" s="17" t="s">
        <v>27</v>
      </c>
      <c r="H107" s="20" t="s">
        <v>130</v>
      </c>
      <c r="I107" s="17">
        <v>2020</v>
      </c>
      <c r="J107" s="21">
        <v>44078</v>
      </c>
      <c r="K107" s="21" t="s">
        <v>31</v>
      </c>
      <c r="L107" s="21">
        <v>44807</v>
      </c>
      <c r="M107" s="17"/>
      <c r="N107" s="17"/>
      <c r="O107" s="22">
        <v>1636</v>
      </c>
      <c r="P107" s="22">
        <v>19632</v>
      </c>
      <c r="Q107" s="23">
        <v>7049.99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180</v>
      </c>
      <c r="G108" s="17" t="s">
        <v>27</v>
      </c>
      <c r="H108" s="20" t="s">
        <v>130</v>
      </c>
      <c r="I108" s="17">
        <v>2020</v>
      </c>
      <c r="J108" s="21">
        <v>44078</v>
      </c>
      <c r="K108" s="21"/>
      <c r="L108" s="21">
        <v>44807</v>
      </c>
      <c r="M108" s="17" t="s">
        <v>33</v>
      </c>
      <c r="N108" s="17"/>
      <c r="O108" s="22">
        <v>1636</v>
      </c>
      <c r="P108" s="22">
        <v>19632</v>
      </c>
      <c r="Q108" s="23">
        <v>10713.54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181</v>
      </c>
      <c r="G109" s="17" t="s">
        <v>27</v>
      </c>
      <c r="H109" s="20" t="s">
        <v>130</v>
      </c>
      <c r="I109" s="17">
        <v>2020</v>
      </c>
      <c r="J109" s="21">
        <v>44078</v>
      </c>
      <c r="K109" s="21" t="s">
        <v>33</v>
      </c>
      <c r="L109" s="21">
        <v>45172</v>
      </c>
      <c r="M109" s="17"/>
      <c r="N109" s="17"/>
      <c r="O109" s="22">
        <v>1962.7</v>
      </c>
      <c r="P109" s="22">
        <v>23552.43</v>
      </c>
      <c r="Q109" s="23" t="s">
        <v>34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182</v>
      </c>
      <c r="G110" s="17" t="s">
        <v>27</v>
      </c>
      <c r="H110" s="20" t="s">
        <v>130</v>
      </c>
      <c r="I110" s="17">
        <v>2020</v>
      </c>
      <c r="J110" s="21">
        <v>44078</v>
      </c>
      <c r="K110" s="21"/>
      <c r="L110" s="21">
        <v>45172</v>
      </c>
      <c r="M110" s="17" t="s">
        <v>37</v>
      </c>
      <c r="N110" s="17"/>
      <c r="O110" s="22">
        <v>1962.7</v>
      </c>
      <c r="P110" s="22">
        <v>23552.43</v>
      </c>
      <c r="Q110" s="23">
        <v>12306.65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17" t="s">
        <v>37</v>
      </c>
      <c r="L111" s="21">
        <v>45538</v>
      </c>
      <c r="M111" s="17"/>
      <c r="N111" s="17" t="s">
        <v>37</v>
      </c>
      <c r="O111" s="22">
        <f>P111/12</f>
        <v>2043.18</v>
      </c>
      <c r="P111" s="22">
        <v>24518.16</v>
      </c>
      <c r="Q111" s="23">
        <v>12306.65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27.6" x14ac:dyDescent="0.3">
      <c r="A112" s="17">
        <v>14</v>
      </c>
      <c r="B112" s="18" t="s">
        <v>183</v>
      </c>
      <c r="C112" s="19">
        <v>9480880000115</v>
      </c>
      <c r="D112" s="18" t="s">
        <v>184</v>
      </c>
      <c r="E112" s="17" t="s">
        <v>185</v>
      </c>
      <c r="F112" s="17" t="s">
        <v>186</v>
      </c>
      <c r="G112" s="17" t="s">
        <v>27</v>
      </c>
      <c r="H112" s="20" t="s">
        <v>187</v>
      </c>
      <c r="I112" s="17">
        <v>2022</v>
      </c>
      <c r="J112" s="21">
        <v>44682</v>
      </c>
      <c r="K112" s="21"/>
      <c r="L112" s="21">
        <v>45046</v>
      </c>
      <c r="M112" s="17"/>
      <c r="N112" s="17"/>
      <c r="O112" s="22"/>
      <c r="P112" s="22">
        <v>71400</v>
      </c>
      <c r="Q112" s="23">
        <v>66136.89</v>
      </c>
      <c r="R112" s="17" t="s">
        <v>73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188</v>
      </c>
      <c r="G113" s="17" t="s">
        <v>27</v>
      </c>
      <c r="H113" s="20" t="s">
        <v>187</v>
      </c>
      <c r="I113" s="17">
        <v>2022</v>
      </c>
      <c r="J113" s="21">
        <v>44682</v>
      </c>
      <c r="K113" s="21" t="s">
        <v>31</v>
      </c>
      <c r="L113" s="21">
        <v>45046</v>
      </c>
      <c r="M113" s="17"/>
      <c r="N113" s="17" t="s">
        <v>31</v>
      </c>
      <c r="O113" s="22"/>
      <c r="P113" s="22">
        <v>17850</v>
      </c>
      <c r="Q113" s="23"/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189</v>
      </c>
      <c r="C114" s="19">
        <v>9480880000115</v>
      </c>
      <c r="D114" s="18" t="s">
        <v>184</v>
      </c>
      <c r="E114" s="17" t="s">
        <v>185</v>
      </c>
      <c r="F114" s="17" t="s">
        <v>190</v>
      </c>
      <c r="G114" s="17" t="s">
        <v>27</v>
      </c>
      <c r="H114" s="20" t="s">
        <v>187</v>
      </c>
      <c r="I114" s="17">
        <v>2022</v>
      </c>
      <c r="J114" s="21">
        <v>44682</v>
      </c>
      <c r="K114" s="21"/>
      <c r="L114" s="21">
        <v>45046</v>
      </c>
      <c r="M114" s="17" t="s">
        <v>31</v>
      </c>
      <c r="N114" s="17"/>
      <c r="O114" s="22"/>
      <c r="P114" s="22">
        <f>P113</f>
        <v>17850</v>
      </c>
      <c r="Q114" s="23">
        <v>12400.28</v>
      </c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15</v>
      </c>
      <c r="B115" s="18" t="s">
        <v>189</v>
      </c>
      <c r="C115" s="19">
        <v>9480880000115</v>
      </c>
      <c r="D115" s="18" t="s">
        <v>191</v>
      </c>
      <c r="E115" s="17" t="s">
        <v>192</v>
      </c>
      <c r="F115" s="17" t="s">
        <v>193</v>
      </c>
      <c r="G115" s="17" t="s">
        <v>27</v>
      </c>
      <c r="H115" s="20" t="s">
        <v>194</v>
      </c>
      <c r="I115" s="17">
        <v>2023</v>
      </c>
      <c r="J115" s="21">
        <v>45061</v>
      </c>
      <c r="K115" s="21"/>
      <c r="L115" s="21">
        <v>45426</v>
      </c>
      <c r="M115" s="17"/>
      <c r="N115" s="17"/>
      <c r="O115" s="22">
        <f>P115/12</f>
        <v>6191.75</v>
      </c>
      <c r="P115" s="22">
        <v>74301</v>
      </c>
      <c r="Q115" s="23">
        <v>8184.42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16</v>
      </c>
      <c r="B116" s="18" t="s">
        <v>195</v>
      </c>
      <c r="C116" s="19">
        <v>27595780000116</v>
      </c>
      <c r="D116" s="18" t="s">
        <v>196</v>
      </c>
      <c r="E116" s="17" t="s">
        <v>197</v>
      </c>
      <c r="F116" s="17" t="s">
        <v>198</v>
      </c>
      <c r="G116" s="17" t="s">
        <v>27</v>
      </c>
      <c r="H116" s="20" t="s">
        <v>28</v>
      </c>
      <c r="I116" s="17">
        <v>2021</v>
      </c>
      <c r="J116" s="21">
        <v>44272</v>
      </c>
      <c r="K116" s="21"/>
      <c r="L116" s="21">
        <v>45001</v>
      </c>
      <c r="M116" s="17"/>
      <c r="N116" s="17"/>
      <c r="O116" s="22">
        <v>4690</v>
      </c>
      <c r="P116" s="22">
        <v>56280</v>
      </c>
      <c r="Q116" s="23">
        <v>14270.44</v>
      </c>
      <c r="R116" s="17" t="s">
        <v>73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199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23321.63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200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 t="s">
        <v>33</v>
      </c>
      <c r="N118" s="17"/>
      <c r="O118" s="22">
        <v>2737.02</v>
      </c>
      <c r="P118" s="22">
        <f>O118*12</f>
        <v>32844.239999999998</v>
      </c>
      <c r="Q118" s="23">
        <v>7663.66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17</v>
      </c>
      <c r="B119" s="27" t="s">
        <v>201</v>
      </c>
      <c r="C119" s="19">
        <v>10921252000107</v>
      </c>
      <c r="D119" s="18" t="s">
        <v>202</v>
      </c>
      <c r="E119" s="17" t="s">
        <v>203</v>
      </c>
      <c r="F119" s="17" t="s">
        <v>204</v>
      </c>
      <c r="G119" s="17" t="s">
        <v>63</v>
      </c>
      <c r="H119" s="20" t="s">
        <v>205</v>
      </c>
      <c r="I119" s="17">
        <v>2022</v>
      </c>
      <c r="J119" s="21">
        <v>44719</v>
      </c>
      <c r="K119" s="21"/>
      <c r="L119" s="21">
        <v>45083</v>
      </c>
      <c r="M119" s="17"/>
      <c r="N119" s="17"/>
      <c r="O119" s="22"/>
      <c r="P119" s="22">
        <v>80999.97</v>
      </c>
      <c r="Q119" s="23">
        <v>7084.56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206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 t="s">
        <v>34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ht="27.6" x14ac:dyDescent="0.3">
      <c r="A121" s="17">
        <v>17</v>
      </c>
      <c r="B121" s="18" t="s">
        <v>201</v>
      </c>
      <c r="C121" s="19">
        <v>10921252000107</v>
      </c>
      <c r="D121" s="18" t="s">
        <v>207</v>
      </c>
      <c r="E121" s="17" t="s">
        <v>203</v>
      </c>
      <c r="F121" s="17" t="s">
        <v>208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>
        <v>6984.87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5"/>
      <c r="AH121" s="25"/>
      <c r="AI121" s="25"/>
      <c r="AJ121" s="25"/>
      <c r="AK121" s="25"/>
      <c r="AL121" s="25"/>
    </row>
    <row r="122" spans="1:38" s="25" customFormat="1" ht="27.6" x14ac:dyDescent="0.3">
      <c r="A122" s="17">
        <v>18</v>
      </c>
      <c r="B122" s="18" t="s">
        <v>201</v>
      </c>
      <c r="C122" s="19">
        <v>10921252000107</v>
      </c>
      <c r="D122" s="18" t="s">
        <v>207</v>
      </c>
      <c r="E122" s="17" t="s">
        <v>209</v>
      </c>
      <c r="F122" s="17" t="s">
        <v>210</v>
      </c>
      <c r="G122" s="17" t="s">
        <v>63</v>
      </c>
      <c r="H122" s="20" t="s">
        <v>72</v>
      </c>
      <c r="I122" s="17">
        <v>2023</v>
      </c>
      <c r="J122" s="21">
        <v>45085</v>
      </c>
      <c r="K122" s="21"/>
      <c r="L122" s="21">
        <v>45450</v>
      </c>
      <c r="M122" s="17"/>
      <c r="N122" s="17"/>
      <c r="O122" s="22">
        <f>P122/12</f>
        <v>2500</v>
      </c>
      <c r="P122" s="22">
        <v>30000</v>
      </c>
      <c r="Q122" s="23">
        <v>8766.14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8" s="25" customFormat="1" ht="41.4" x14ac:dyDescent="0.3">
      <c r="A123" s="17">
        <v>19</v>
      </c>
      <c r="B123" s="18" t="s">
        <v>211</v>
      </c>
      <c r="C123" s="19">
        <v>10798130000175</v>
      </c>
      <c r="D123" s="18" t="s">
        <v>212</v>
      </c>
      <c r="E123" s="17" t="s">
        <v>213</v>
      </c>
      <c r="F123" s="17" t="s">
        <v>214</v>
      </c>
      <c r="G123" s="17" t="s">
        <v>63</v>
      </c>
      <c r="H123" s="20" t="s">
        <v>215</v>
      </c>
      <c r="I123" s="17">
        <v>2021</v>
      </c>
      <c r="J123" s="21">
        <v>44552</v>
      </c>
      <c r="K123" s="21"/>
      <c r="L123" s="21">
        <v>44916</v>
      </c>
      <c r="M123" s="17"/>
      <c r="N123" s="17"/>
      <c r="O123" s="22"/>
      <c r="P123" s="22">
        <v>750</v>
      </c>
      <c r="Q123" s="23">
        <v>750</v>
      </c>
      <c r="R123" s="17" t="s">
        <v>73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216</v>
      </c>
      <c r="G124" s="17" t="s">
        <v>63</v>
      </c>
      <c r="H124" s="20" t="s">
        <v>215</v>
      </c>
      <c r="I124" s="17">
        <v>2021</v>
      </c>
      <c r="J124" s="21">
        <v>44552</v>
      </c>
      <c r="K124" s="17" t="s">
        <v>31</v>
      </c>
      <c r="L124" s="21">
        <v>45037</v>
      </c>
      <c r="M124" s="17"/>
      <c r="N124" s="17"/>
      <c r="O124" s="22"/>
      <c r="P124" s="22">
        <v>0</v>
      </c>
      <c r="Q124" s="23">
        <v>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27.6" x14ac:dyDescent="0.3">
      <c r="A125" s="17">
        <v>20</v>
      </c>
      <c r="B125" s="18" t="s">
        <v>217</v>
      </c>
      <c r="C125" s="19">
        <v>33965309000175</v>
      </c>
      <c r="D125" s="18" t="s">
        <v>218</v>
      </c>
      <c r="E125" s="17" t="s">
        <v>219</v>
      </c>
      <c r="F125" s="17" t="s">
        <v>220</v>
      </c>
      <c r="G125" s="17" t="s">
        <v>50</v>
      </c>
      <c r="H125" s="20" t="s">
        <v>194</v>
      </c>
      <c r="I125" s="17">
        <v>2022</v>
      </c>
      <c r="J125" s="21">
        <v>44657</v>
      </c>
      <c r="K125" s="21"/>
      <c r="L125" s="21">
        <v>45021</v>
      </c>
      <c r="M125" s="17"/>
      <c r="N125" s="17"/>
      <c r="O125" s="22">
        <v>284</v>
      </c>
      <c r="P125" s="22">
        <v>3408</v>
      </c>
      <c r="Q125" s="23">
        <v>706.45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221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 t="s">
        <v>31</v>
      </c>
      <c r="N126" s="17"/>
      <c r="O126" s="22">
        <v>284</v>
      </c>
      <c r="P126" s="22">
        <v>3408</v>
      </c>
      <c r="Q126" s="23">
        <v>578.65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21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222</v>
      </c>
      <c r="G127" s="17" t="s">
        <v>50</v>
      </c>
      <c r="H127" s="20" t="s">
        <v>28</v>
      </c>
      <c r="I127" s="17">
        <v>2023</v>
      </c>
      <c r="J127" s="21">
        <v>45064</v>
      </c>
      <c r="K127" s="21"/>
      <c r="L127" s="21">
        <v>45429</v>
      </c>
      <c r="M127" s="17"/>
      <c r="N127" s="17"/>
      <c r="O127" s="22">
        <f>P127/12</f>
        <v>304</v>
      </c>
      <c r="P127" s="22">
        <v>3648</v>
      </c>
      <c r="Q127" s="23">
        <v>1177.25</v>
      </c>
      <c r="R127" s="17" t="s">
        <v>29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22</v>
      </c>
      <c r="B128" s="18" t="s">
        <v>223</v>
      </c>
      <c r="C128" s="20" t="s">
        <v>224</v>
      </c>
      <c r="D128" s="18" t="s">
        <v>225</v>
      </c>
      <c r="E128" s="17" t="s">
        <v>226</v>
      </c>
      <c r="F128" s="17" t="s">
        <v>227</v>
      </c>
      <c r="G128" s="17" t="s">
        <v>27</v>
      </c>
      <c r="H128" s="20" t="s">
        <v>228</v>
      </c>
      <c r="I128" s="17">
        <v>2022</v>
      </c>
      <c r="J128" s="21">
        <v>44631</v>
      </c>
      <c r="K128" s="21"/>
      <c r="L128" s="21">
        <v>44995</v>
      </c>
      <c r="M128" s="17"/>
      <c r="N128" s="17"/>
      <c r="O128" s="22">
        <v>28089.96</v>
      </c>
      <c r="P128" s="22">
        <v>337079.52</v>
      </c>
      <c r="Q128" s="23">
        <v>191556.07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229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 t="s">
        <v>31</v>
      </c>
      <c r="N129" s="17"/>
      <c r="O129" s="22">
        <f>4514.12*6</f>
        <v>27084.720000000001</v>
      </c>
      <c r="P129" s="22">
        <f>O129*12</f>
        <v>325016.64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33</v>
      </c>
      <c r="N130" s="17"/>
      <c r="O130" s="22">
        <f>5008.66*6</f>
        <v>30051.96</v>
      </c>
      <c r="P130" s="22">
        <f>O130*12</f>
        <v>360623.52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230</v>
      </c>
      <c r="G131" s="17" t="s">
        <v>27</v>
      </c>
      <c r="H131" s="20" t="s">
        <v>228</v>
      </c>
      <c r="I131" s="17">
        <v>2022</v>
      </c>
      <c r="J131" s="21">
        <v>44631</v>
      </c>
      <c r="K131" s="17" t="s">
        <v>31</v>
      </c>
      <c r="L131" s="21">
        <v>45361</v>
      </c>
      <c r="M131" s="17" t="s">
        <v>37</v>
      </c>
      <c r="N131" s="17"/>
      <c r="O131" s="22">
        <f>5008.66*6</f>
        <v>30051.96</v>
      </c>
      <c r="P131" s="22">
        <f>O131*12</f>
        <v>360623.52</v>
      </c>
      <c r="Q131" s="23">
        <v>205215.92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231</v>
      </c>
      <c r="G132" s="17" t="s">
        <v>27</v>
      </c>
      <c r="H132" s="20" t="s">
        <v>228</v>
      </c>
      <c r="I132" s="17">
        <v>2022</v>
      </c>
      <c r="J132" s="21">
        <v>44631</v>
      </c>
      <c r="K132" s="21"/>
      <c r="L132" s="21">
        <v>45361</v>
      </c>
      <c r="M132" s="17" t="s">
        <v>41</v>
      </c>
      <c r="N132" s="17"/>
      <c r="O132" s="22">
        <f>31926.42</f>
        <v>31926.42</v>
      </c>
      <c r="P132" s="22">
        <f>O132*12</f>
        <v>383117.04</v>
      </c>
      <c r="Q132" s="23">
        <v>0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55.2" x14ac:dyDescent="0.3">
      <c r="A133" s="17">
        <v>23</v>
      </c>
      <c r="B133" s="18" t="s">
        <v>232</v>
      </c>
      <c r="C133" s="19">
        <v>15647579000156</v>
      </c>
      <c r="D133" s="18" t="s">
        <v>233</v>
      </c>
      <c r="E133" s="17">
        <v>52017</v>
      </c>
      <c r="F133" s="17" t="s">
        <v>234</v>
      </c>
      <c r="G133" s="17" t="s">
        <v>235</v>
      </c>
      <c r="H133" s="20" t="s">
        <v>228</v>
      </c>
      <c r="I133" s="17">
        <v>2017</v>
      </c>
      <c r="J133" s="21">
        <v>42871</v>
      </c>
      <c r="K133" s="21"/>
      <c r="L133" s="21">
        <v>43465</v>
      </c>
      <c r="M133" s="17"/>
      <c r="N133" s="17"/>
      <c r="O133" s="22">
        <v>453602</v>
      </c>
      <c r="P133" s="22">
        <v>3175214.02</v>
      </c>
      <c r="Q133" s="23">
        <v>1418148.28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236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 t="s">
        <v>31</v>
      </c>
      <c r="O134" s="22">
        <v>453602</v>
      </c>
      <c r="P134" s="22">
        <v>3175214.02</v>
      </c>
      <c r="Q134" s="23" t="s">
        <v>34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237</v>
      </c>
      <c r="G135" s="17" t="s">
        <v>235</v>
      </c>
      <c r="H135" s="20" t="s">
        <v>228</v>
      </c>
      <c r="I135" s="17">
        <v>2017</v>
      </c>
      <c r="J135" s="21">
        <v>43466</v>
      </c>
      <c r="K135" s="21" t="s">
        <v>33</v>
      </c>
      <c r="L135" s="21">
        <v>43555</v>
      </c>
      <c r="M135" s="17"/>
      <c r="N135" s="17" t="s">
        <v>33</v>
      </c>
      <c r="O135" s="22">
        <v>949801.28</v>
      </c>
      <c r="P135" s="22">
        <v>2849403.84</v>
      </c>
      <c r="Q135" s="23">
        <v>991755.56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238</v>
      </c>
      <c r="G136" s="17" t="s">
        <v>235</v>
      </c>
      <c r="H136" s="20" t="s">
        <v>228</v>
      </c>
      <c r="I136" s="17">
        <v>2017</v>
      </c>
      <c r="J136" s="21">
        <v>43556</v>
      </c>
      <c r="K136" s="21" t="s">
        <v>37</v>
      </c>
      <c r="L136" s="21" t="s">
        <v>239</v>
      </c>
      <c r="M136" s="17"/>
      <c r="N136" s="17" t="s">
        <v>37</v>
      </c>
      <c r="O136" s="22">
        <v>643416.06000000006</v>
      </c>
      <c r="P136" s="22">
        <v>3217080.33</v>
      </c>
      <c r="Q136" s="23">
        <v>367676.51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240</v>
      </c>
      <c r="G137" s="17" t="s">
        <v>235</v>
      </c>
      <c r="H137" s="20" t="s">
        <v>228</v>
      </c>
      <c r="I137" s="17">
        <v>2017</v>
      </c>
      <c r="J137" s="21">
        <v>43739</v>
      </c>
      <c r="K137" s="21" t="s">
        <v>41</v>
      </c>
      <c r="L137" s="21">
        <v>43830</v>
      </c>
      <c r="M137" s="17"/>
      <c r="N137" s="17" t="s">
        <v>41</v>
      </c>
      <c r="O137" s="22">
        <v>2344089.06</v>
      </c>
      <c r="P137" s="22">
        <v>4708178.13</v>
      </c>
      <c r="Q137" s="23">
        <v>540000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241</v>
      </c>
      <c r="G138" s="17" t="s">
        <v>235</v>
      </c>
      <c r="H138" s="20" t="s">
        <v>228</v>
      </c>
      <c r="I138" s="17">
        <v>2017</v>
      </c>
      <c r="J138" s="21">
        <v>43831</v>
      </c>
      <c r="K138" s="21" t="s">
        <v>43</v>
      </c>
      <c r="L138" s="21">
        <v>44377</v>
      </c>
      <c r="M138" s="17"/>
      <c r="N138" s="17" t="s">
        <v>43</v>
      </c>
      <c r="O138" s="22">
        <v>924539</v>
      </c>
      <c r="P138" s="22">
        <v>5547234</v>
      </c>
      <c r="Q138" s="23">
        <v>839055.87</v>
      </c>
      <c r="R138" s="17" t="s">
        <v>73</v>
      </c>
      <c r="S138" s="24"/>
      <c r="T138" s="24"/>
      <c r="U138" s="28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242</v>
      </c>
      <c r="G139" s="17" t="s">
        <v>235</v>
      </c>
      <c r="H139" s="20" t="s">
        <v>228</v>
      </c>
      <c r="I139" s="17">
        <v>2017</v>
      </c>
      <c r="J139" s="21">
        <v>44743</v>
      </c>
      <c r="K139" s="21" t="s">
        <v>114</v>
      </c>
      <c r="L139" s="21">
        <v>44696</v>
      </c>
      <c r="M139" s="17"/>
      <c r="N139" s="17" t="s">
        <v>114</v>
      </c>
      <c r="O139" s="22">
        <v>994771.94</v>
      </c>
      <c r="P139" s="22">
        <v>9947719.4399999995</v>
      </c>
      <c r="Q139" s="23">
        <v>2700000</v>
      </c>
      <c r="R139" s="17" t="s">
        <v>73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243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/>
      <c r="O140" s="22">
        <v>850242.72</v>
      </c>
      <c r="P140" s="22">
        <v>1700485.44</v>
      </c>
      <c r="Q140" s="23">
        <v>556659.43999999994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29" t="s">
        <v>244</v>
      </c>
      <c r="C141" s="19">
        <v>26749087000198</v>
      </c>
      <c r="D141" s="18" t="s">
        <v>245</v>
      </c>
      <c r="E141" s="17" t="s">
        <v>246</v>
      </c>
      <c r="F141" s="17" t="s">
        <v>247</v>
      </c>
      <c r="G141" s="17" t="s">
        <v>50</v>
      </c>
      <c r="H141" s="20" t="s">
        <v>215</v>
      </c>
      <c r="I141" s="17">
        <v>2022</v>
      </c>
      <c r="J141" s="21">
        <v>44714</v>
      </c>
      <c r="K141" s="21"/>
      <c r="L141" s="21">
        <v>45261</v>
      </c>
      <c r="M141" s="17"/>
      <c r="N141" s="17"/>
      <c r="O141" s="22"/>
      <c r="P141" s="22">
        <v>6616806.4400000004</v>
      </c>
      <c r="Q141" s="23">
        <v>3308403.21</v>
      </c>
      <c r="R141" s="17" t="s">
        <v>29</v>
      </c>
      <c r="S141" s="30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248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1654201.59</v>
      </c>
      <c r="R142" s="17" t="s">
        <v>29</v>
      </c>
      <c r="S142" s="31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24</v>
      </c>
      <c r="B143" s="32" t="s">
        <v>249</v>
      </c>
      <c r="C143" s="33">
        <v>530052000170</v>
      </c>
      <c r="D143" s="27" t="s">
        <v>250</v>
      </c>
      <c r="E143" s="17" t="s">
        <v>251</v>
      </c>
      <c r="F143" s="17" t="s">
        <v>252</v>
      </c>
      <c r="G143" s="17" t="s">
        <v>27</v>
      </c>
      <c r="H143" s="20" t="s">
        <v>130</v>
      </c>
      <c r="I143" s="17">
        <v>2022</v>
      </c>
      <c r="J143" s="21">
        <v>44697</v>
      </c>
      <c r="K143" s="21"/>
      <c r="L143" s="21">
        <v>45611</v>
      </c>
      <c r="M143" s="17"/>
      <c r="N143" s="17"/>
      <c r="O143" s="22">
        <v>6738</v>
      </c>
      <c r="P143" s="22">
        <v>202140</v>
      </c>
      <c r="Q143" s="23">
        <v>15160.5</v>
      </c>
      <c r="R143" s="17" t="s">
        <v>29</v>
      </c>
      <c r="S143" s="3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253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 t="s">
        <v>31</v>
      </c>
      <c r="N144" s="17"/>
      <c r="O144" s="22">
        <v>6738</v>
      </c>
      <c r="P144" s="22">
        <v>202140</v>
      </c>
      <c r="Q144" s="23">
        <v>72265.05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25</v>
      </c>
      <c r="B145" s="32" t="s">
        <v>254</v>
      </c>
      <c r="C145" s="19">
        <v>27753399000138</v>
      </c>
      <c r="D145" s="18" t="s">
        <v>255</v>
      </c>
      <c r="E145" s="17" t="s">
        <v>256</v>
      </c>
      <c r="F145" s="17" t="s">
        <v>257</v>
      </c>
      <c r="G145" s="17" t="s">
        <v>27</v>
      </c>
      <c r="H145" s="20" t="s">
        <v>51</v>
      </c>
      <c r="I145" s="17">
        <v>2022</v>
      </c>
      <c r="J145" s="21">
        <v>44713</v>
      </c>
      <c r="K145" s="21"/>
      <c r="L145" s="21">
        <v>45077</v>
      </c>
      <c r="M145" s="17"/>
      <c r="N145" s="17"/>
      <c r="O145" s="22">
        <v>4887.45</v>
      </c>
      <c r="P145" s="22">
        <v>58649.47</v>
      </c>
      <c r="Q145" s="23">
        <v>26610.35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258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 t="s">
        <v>31</v>
      </c>
      <c r="N146" s="17"/>
      <c r="O146" s="22">
        <v>5322.07</v>
      </c>
      <c r="P146" s="22">
        <f>O146*12</f>
        <v>63864.84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259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33</v>
      </c>
      <c r="N147" s="17"/>
      <c r="O147" s="22">
        <v>5322.07</v>
      </c>
      <c r="P147" s="22">
        <f>O147*12</f>
        <v>63864.84</v>
      </c>
      <c r="Q147" s="23">
        <v>57045.1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260</v>
      </c>
      <c r="G148" s="17" t="s">
        <v>27</v>
      </c>
      <c r="H148" s="20" t="s">
        <v>51</v>
      </c>
      <c r="I148" s="17">
        <v>2022</v>
      </c>
      <c r="J148" s="21">
        <v>44713</v>
      </c>
      <c r="K148" s="21" t="s">
        <v>31</v>
      </c>
      <c r="L148" s="21">
        <v>45443</v>
      </c>
      <c r="M148" s="17"/>
      <c r="N148" s="17" t="s">
        <v>31</v>
      </c>
      <c r="O148" s="22">
        <v>5704.51</v>
      </c>
      <c r="P148" s="22">
        <f>O148*12</f>
        <v>68454.12</v>
      </c>
      <c r="Q148" s="23">
        <v>0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26</v>
      </c>
      <c r="B149" s="27" t="s">
        <v>261</v>
      </c>
      <c r="C149" s="19">
        <v>109461647000195</v>
      </c>
      <c r="D149" s="18" t="s">
        <v>262</v>
      </c>
      <c r="E149" s="17" t="s">
        <v>263</v>
      </c>
      <c r="F149" s="17" t="s">
        <v>264</v>
      </c>
      <c r="G149" s="17" t="s">
        <v>27</v>
      </c>
      <c r="H149" s="20" t="s">
        <v>265</v>
      </c>
      <c r="I149" s="17">
        <v>2022</v>
      </c>
      <c r="J149" s="21">
        <v>44743</v>
      </c>
      <c r="K149" s="21"/>
      <c r="L149" s="21">
        <v>45107</v>
      </c>
      <c r="M149" s="17"/>
      <c r="N149" s="17"/>
      <c r="O149" s="22"/>
      <c r="P149" s="22">
        <v>627.32000000000005</v>
      </c>
      <c r="Q149" s="23" t="s">
        <v>34</v>
      </c>
      <c r="R149" s="17" t="s">
        <v>73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266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>
        <v>112.92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27</v>
      </c>
      <c r="B151" s="35" t="s">
        <v>267</v>
      </c>
      <c r="C151" s="36">
        <v>7730838000180</v>
      </c>
      <c r="D151" s="18" t="s">
        <v>268</v>
      </c>
      <c r="E151" s="17" t="s">
        <v>269</v>
      </c>
      <c r="F151" s="17" t="s">
        <v>270</v>
      </c>
      <c r="G151" s="17" t="s">
        <v>50</v>
      </c>
      <c r="H151" s="20" t="s">
        <v>271</v>
      </c>
      <c r="I151" s="17">
        <v>2022</v>
      </c>
      <c r="J151" s="21">
        <v>44783</v>
      </c>
      <c r="K151" s="21"/>
      <c r="L151" s="21">
        <v>45147</v>
      </c>
      <c r="M151" s="17"/>
      <c r="N151" s="17"/>
      <c r="O151" s="22"/>
      <c r="P151" s="22">
        <v>2400</v>
      </c>
      <c r="Q151" s="23">
        <v>600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272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1200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28</v>
      </c>
      <c r="B153" s="35" t="s">
        <v>223</v>
      </c>
      <c r="C153" s="36">
        <v>5465222000101</v>
      </c>
      <c r="D153" s="18" t="s">
        <v>273</v>
      </c>
      <c r="E153" s="17" t="s">
        <v>274</v>
      </c>
      <c r="F153" s="17" t="s">
        <v>275</v>
      </c>
      <c r="G153" s="17" t="s">
        <v>27</v>
      </c>
      <c r="H153" s="20" t="s">
        <v>276</v>
      </c>
      <c r="I153" s="17">
        <v>2022</v>
      </c>
      <c r="J153" s="21">
        <v>44866</v>
      </c>
      <c r="K153" s="21"/>
      <c r="L153" s="21">
        <v>45230</v>
      </c>
      <c r="M153" s="17"/>
      <c r="N153" s="17"/>
      <c r="O153" s="22"/>
      <c r="P153" s="22">
        <v>7887.03</v>
      </c>
      <c r="Q153" s="23" t="s">
        <v>34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277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 t="s">
        <v>33</v>
      </c>
      <c r="N154" s="17"/>
      <c r="O154" s="22">
        <v>8453.49</v>
      </c>
      <c r="P154" s="22">
        <f>O154*12</f>
        <v>101441.88</v>
      </c>
      <c r="Q154" s="23">
        <v>56363.4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29</v>
      </c>
      <c r="B155" s="35" t="s">
        <v>278</v>
      </c>
      <c r="C155" s="36">
        <v>40495477000100</v>
      </c>
      <c r="D155" s="18" t="s">
        <v>279</v>
      </c>
      <c r="E155" s="17" t="s">
        <v>280</v>
      </c>
      <c r="F155" s="17" t="s">
        <v>281</v>
      </c>
      <c r="G155" s="17" t="s">
        <v>63</v>
      </c>
      <c r="H155" s="20" t="s">
        <v>282</v>
      </c>
      <c r="I155" s="17">
        <v>2022</v>
      </c>
      <c r="J155" s="21">
        <v>44911</v>
      </c>
      <c r="K155" s="21"/>
      <c r="L155" s="21">
        <v>45275</v>
      </c>
      <c r="M155" s="17"/>
      <c r="N155" s="17"/>
      <c r="O155" s="22"/>
      <c r="P155" s="22">
        <v>599</v>
      </c>
      <c r="Q155" s="23"/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30</v>
      </c>
      <c r="B156" s="35" t="s">
        <v>283</v>
      </c>
      <c r="C156" s="36">
        <v>18993876000141</v>
      </c>
      <c r="D156" s="18" t="s">
        <v>284</v>
      </c>
      <c r="E156" s="17" t="s">
        <v>285</v>
      </c>
      <c r="F156" s="17" t="s">
        <v>286</v>
      </c>
      <c r="G156" s="17" t="s">
        <v>63</v>
      </c>
      <c r="H156" s="20">
        <v>17</v>
      </c>
      <c r="I156" s="17">
        <v>2022</v>
      </c>
      <c r="J156" s="21">
        <v>44768</v>
      </c>
      <c r="K156" s="21"/>
      <c r="L156" s="21">
        <v>45132</v>
      </c>
      <c r="M156" s="17"/>
      <c r="N156" s="17"/>
      <c r="O156" s="22"/>
      <c r="P156" s="22">
        <v>631.52</v>
      </c>
      <c r="Q156" s="23"/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31</v>
      </c>
      <c r="B157" s="35" t="s">
        <v>267</v>
      </c>
      <c r="C157" s="36">
        <v>7730838000180</v>
      </c>
      <c r="D157" s="18" t="s">
        <v>268</v>
      </c>
      <c r="E157" s="17" t="s">
        <v>309</v>
      </c>
      <c r="F157" s="17" t="s">
        <v>310</v>
      </c>
      <c r="G157" s="17" t="s">
        <v>50</v>
      </c>
      <c r="H157" s="20" t="s">
        <v>205</v>
      </c>
      <c r="I157" s="17">
        <v>2023</v>
      </c>
      <c r="J157" s="21">
        <v>45200</v>
      </c>
      <c r="K157" s="21"/>
      <c r="L157" s="21">
        <v>45565</v>
      </c>
      <c r="M157" s="17"/>
      <c r="N157" s="17"/>
      <c r="O157" s="22">
        <f>P157/4</f>
        <v>675</v>
      </c>
      <c r="P157" s="22">
        <v>2700</v>
      </c>
      <c r="Q157" s="23">
        <v>600</v>
      </c>
      <c r="R157" s="17" t="s">
        <v>29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32</v>
      </c>
      <c r="B158" s="18" t="s">
        <v>311</v>
      </c>
      <c r="C158" s="19">
        <v>10624354000160</v>
      </c>
      <c r="D158" s="18" t="s">
        <v>132</v>
      </c>
      <c r="E158" s="17" t="s">
        <v>312</v>
      </c>
      <c r="F158" s="17" t="s">
        <v>313</v>
      </c>
      <c r="G158" s="17" t="s">
        <v>27</v>
      </c>
      <c r="H158" s="20" t="s">
        <v>51</v>
      </c>
      <c r="I158" s="17">
        <v>2023</v>
      </c>
      <c r="J158" s="21">
        <v>45167</v>
      </c>
      <c r="K158" s="21"/>
      <c r="L158" s="21">
        <v>45532</v>
      </c>
      <c r="M158" s="17"/>
      <c r="N158" s="17"/>
      <c r="O158" s="22">
        <v>7845.66</v>
      </c>
      <c r="P158" s="22">
        <f>O158*12</f>
        <v>94147.92</v>
      </c>
      <c r="Q158" s="23">
        <v>16475.89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35" t="s">
        <v>311</v>
      </c>
      <c r="C159" s="36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 t="s">
        <v>31</v>
      </c>
      <c r="N159" s="17"/>
      <c r="O159" s="22">
        <v>8386.98</v>
      </c>
      <c r="P159" s="22">
        <f>O159*12</f>
        <v>100643.76</v>
      </c>
      <c r="Q159" s="23">
        <v>16475.89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27.6" x14ac:dyDescent="0.3">
      <c r="A160" s="17">
        <v>33</v>
      </c>
      <c r="B160" s="35" t="s">
        <v>314</v>
      </c>
      <c r="C160" s="36">
        <v>7432517000107</v>
      </c>
      <c r="D160" s="18" t="s">
        <v>315</v>
      </c>
      <c r="E160" s="17" t="s">
        <v>316</v>
      </c>
      <c r="F160" s="17" t="s">
        <v>317</v>
      </c>
      <c r="G160" s="17" t="s">
        <v>27</v>
      </c>
      <c r="H160" s="20" t="s">
        <v>265</v>
      </c>
      <c r="I160" s="17">
        <v>2023</v>
      </c>
      <c r="J160" s="21">
        <v>45200</v>
      </c>
      <c r="K160" s="21"/>
      <c r="L160" s="21">
        <v>45565</v>
      </c>
      <c r="M160" s="17"/>
      <c r="N160" s="17"/>
      <c r="O160" s="22">
        <v>9156</v>
      </c>
      <c r="P160" s="22">
        <f>O160*12</f>
        <v>109872</v>
      </c>
      <c r="Q160" s="23">
        <v>6350.55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5"/>
      <c r="AH160" s="25"/>
      <c r="AI160" s="25"/>
      <c r="AJ160" s="25"/>
      <c r="AK160" s="25"/>
      <c r="AL160" s="25"/>
    </row>
    <row r="161" spans="1:38" ht="14.1" customHeight="1" x14ac:dyDescent="0.3">
      <c r="A161" s="50" t="s">
        <v>287</v>
      </c>
      <c r="B161" s="50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2"/>
      <c r="N161" s="2"/>
      <c r="O161" s="2"/>
      <c r="P161" s="2"/>
      <c r="Q161" s="37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</row>
    <row r="162" spans="1:38" ht="14.1" customHeight="1" x14ac:dyDescent="0.3">
      <c r="A162" s="51" t="s">
        <v>288</v>
      </c>
      <c r="B162" s="51"/>
      <c r="C162" s="51"/>
      <c r="D162" s="51"/>
      <c r="E162" s="51"/>
      <c r="F162" s="51"/>
      <c r="G162" s="51"/>
      <c r="H162" s="51"/>
      <c r="I162" s="51"/>
      <c r="J162" s="51"/>
      <c r="K162" s="51"/>
      <c r="L162" s="51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1" t="s">
        <v>289</v>
      </c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1" t="s">
        <v>290</v>
      </c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1" t="s">
        <v>291</v>
      </c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1" t="s">
        <v>292</v>
      </c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1" t="s">
        <v>293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1" t="s">
        <v>294</v>
      </c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1" t="s">
        <v>295</v>
      </c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1" t="s">
        <v>296</v>
      </c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1" t="s">
        <v>297</v>
      </c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1" t="s">
        <v>298</v>
      </c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1" t="s">
        <v>299</v>
      </c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1" t="s">
        <v>300</v>
      </c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1" t="s">
        <v>301</v>
      </c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1" t="s">
        <v>302</v>
      </c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1" t="s">
        <v>303</v>
      </c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1" t="s">
        <v>304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1" t="s">
        <v>305</v>
      </c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1" t="s">
        <v>306</v>
      </c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ht="14.1" customHeight="1" x14ac:dyDescent="0.3">
      <c r="A181" s="52" t="s">
        <v>307</v>
      </c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x14ac:dyDescent="0.3">
      <c r="A182" s="2"/>
      <c r="B182" s="2"/>
      <c r="C182" s="38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38"/>
      <c r="D187" s="2"/>
      <c r="E187" s="39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3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37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x14ac:dyDescent="0.3">
      <c r="A956" s="2"/>
      <c r="B956" s="2"/>
      <c r="C956" s="38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</sheetData>
  <mergeCells count="27">
    <mergeCell ref="A181:L181"/>
    <mergeCell ref="A176:L176"/>
    <mergeCell ref="A177:L177"/>
    <mergeCell ref="A178:L178"/>
    <mergeCell ref="A179:L179"/>
    <mergeCell ref="A180:L180"/>
    <mergeCell ref="A171:L171"/>
    <mergeCell ref="A172:L172"/>
    <mergeCell ref="A173:L173"/>
    <mergeCell ref="A174:L174"/>
    <mergeCell ref="A175:L175"/>
    <mergeCell ref="A166:L166"/>
    <mergeCell ref="A167:L167"/>
    <mergeCell ref="A168:L168"/>
    <mergeCell ref="A169:L169"/>
    <mergeCell ref="A170:L170"/>
    <mergeCell ref="A161:L161"/>
    <mergeCell ref="A162:L162"/>
    <mergeCell ref="A163:L163"/>
    <mergeCell ref="A164:L164"/>
    <mergeCell ref="A165:L165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0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57"/>
  <sheetViews>
    <sheetView zoomScale="90" zoomScaleNormal="90" workbookViewId="0">
      <pane xSplit="2" ySplit="5" topLeftCell="K6" activePane="bottomRight" state="frozen"/>
      <selection activeCell="A112" sqref="A112"/>
      <selection pane="topRight" activeCell="A112" sqref="A112"/>
      <selection pane="bottomLeft" activeCell="A112" sqref="A112"/>
      <selection pane="bottomRight" activeCell="A112" sqref="A112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customWidth="1"/>
    <col min="4" max="4" width="50.5546875" customWidth="1"/>
    <col min="5" max="5" width="28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2"/>
      <c r="AH1" s="2"/>
      <c r="AI1" s="2"/>
      <c r="AJ1" s="2"/>
      <c r="AK1" s="2"/>
      <c r="AL1" s="2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2"/>
      <c r="AH2" s="2"/>
      <c r="AI2" s="2"/>
      <c r="AJ2" s="2"/>
      <c r="AK2" s="2"/>
      <c r="AL2" s="2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2"/>
      <c r="AH3" s="2"/>
      <c r="AI3" s="2"/>
      <c r="AJ3" s="2"/>
      <c r="AK3" s="2"/>
      <c r="AL3" s="2"/>
    </row>
    <row r="4" spans="1:38" ht="14.1" customHeight="1" x14ac:dyDescent="0.3">
      <c r="A4" s="48" t="s">
        <v>3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2"/>
      <c r="AH4" s="2"/>
      <c r="AI4" s="2"/>
      <c r="AJ4" s="2"/>
      <c r="AK4" s="2"/>
      <c r="AL4" s="2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2"/>
      <c r="AH5" s="2"/>
      <c r="AI5" s="2"/>
      <c r="AJ5" s="2"/>
      <c r="AK5" s="2"/>
      <c r="AL5" s="2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40830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17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40830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2</v>
      </c>
      <c r="B18" s="18" t="s">
        <v>45</v>
      </c>
      <c r="C18" s="19" t="s">
        <v>46</v>
      </c>
      <c r="D18" s="18" t="s">
        <v>47</v>
      </c>
      <c r="E18" s="17" t="s">
        <v>48</v>
      </c>
      <c r="F18" s="17" t="s">
        <v>49</v>
      </c>
      <c r="G18" s="17" t="s">
        <v>50</v>
      </c>
      <c r="H18" s="20" t="s">
        <v>51</v>
      </c>
      <c r="I18" s="17">
        <v>2021</v>
      </c>
      <c r="J18" s="21">
        <v>44454</v>
      </c>
      <c r="K18" s="21"/>
      <c r="L18" s="21">
        <v>46279</v>
      </c>
      <c r="M18" s="17"/>
      <c r="N18" s="17"/>
      <c r="O18" s="22">
        <v>64000</v>
      </c>
      <c r="P18" s="22">
        <v>768000</v>
      </c>
      <c r="Q18" s="23">
        <v>226133.33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52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 t="s">
        <v>31</v>
      </c>
      <c r="N19" s="17"/>
      <c r="O19" s="22">
        <v>64000</v>
      </c>
      <c r="P19" s="22">
        <v>768000</v>
      </c>
      <c r="Q19" s="23">
        <v>640000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53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37</v>
      </c>
      <c r="N20" s="17"/>
      <c r="O20" s="22">
        <v>69648.479999999996</v>
      </c>
      <c r="P20" s="22">
        <v>4165716.128</v>
      </c>
      <c r="Q20" s="23">
        <v>766133.28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54</v>
      </c>
      <c r="C21" s="19" t="s">
        <v>55</v>
      </c>
      <c r="D21" s="18" t="s">
        <v>47</v>
      </c>
      <c r="E21" s="17" t="s">
        <v>48</v>
      </c>
      <c r="F21" s="17" t="s">
        <v>56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/>
      <c r="N21" s="17"/>
      <c r="O21" s="22">
        <v>64000</v>
      </c>
      <c r="P21" s="22">
        <v>768000</v>
      </c>
      <c r="Q21" s="23">
        <v>226133.33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54</v>
      </c>
      <c r="C22" s="19" t="s">
        <v>55</v>
      </c>
      <c r="D22" s="18" t="s">
        <v>47</v>
      </c>
      <c r="E22" s="17" t="s">
        <v>48</v>
      </c>
      <c r="F22" s="17" t="s">
        <v>57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31</v>
      </c>
      <c r="N22" s="17"/>
      <c r="O22" s="22">
        <v>64000</v>
      </c>
      <c r="P22" s="22">
        <v>768000</v>
      </c>
      <c r="Q22" s="23">
        <v>640000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54</v>
      </c>
      <c r="C23" s="19" t="s">
        <v>55</v>
      </c>
      <c r="D23" s="18" t="s">
        <v>47</v>
      </c>
      <c r="E23" s="17" t="s">
        <v>48</v>
      </c>
      <c r="F23" s="17" t="s">
        <v>58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37</v>
      </c>
      <c r="N23" s="17"/>
      <c r="O23" s="22">
        <v>69648.479999999996</v>
      </c>
      <c r="P23" s="22">
        <v>4165716.128</v>
      </c>
      <c r="Q23" s="23">
        <v>766133.28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41.4" x14ac:dyDescent="0.3">
      <c r="A24" s="17">
        <v>3</v>
      </c>
      <c r="B24" s="18" t="s">
        <v>59</v>
      </c>
      <c r="C24" s="19">
        <v>9759606000180</v>
      </c>
      <c r="D24" s="18" t="s">
        <v>60</v>
      </c>
      <c r="E24" s="17" t="s">
        <v>61</v>
      </c>
      <c r="F24" s="17" t="s">
        <v>62</v>
      </c>
      <c r="G24" s="17" t="s">
        <v>63</v>
      </c>
      <c r="H24" s="20" t="s">
        <v>51</v>
      </c>
      <c r="I24" s="17">
        <v>2020</v>
      </c>
      <c r="J24" s="21">
        <v>44166</v>
      </c>
      <c r="K24" s="21"/>
      <c r="L24" s="21">
        <v>44530</v>
      </c>
      <c r="M24" s="17"/>
      <c r="N24" s="17"/>
      <c r="O24" s="22">
        <v>10963.86</v>
      </c>
      <c r="P24" s="22">
        <v>131566.34</v>
      </c>
      <c r="Q24" s="23" t="s">
        <v>34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41.4" x14ac:dyDescent="0.3">
      <c r="A25" s="17">
        <v>3</v>
      </c>
      <c r="B25" s="18" t="s">
        <v>59</v>
      </c>
      <c r="C25" s="19">
        <v>9759606000180</v>
      </c>
      <c r="D25" s="18" t="s">
        <v>60</v>
      </c>
      <c r="E25" s="17" t="s">
        <v>61</v>
      </c>
      <c r="F25" s="17" t="s">
        <v>64</v>
      </c>
      <c r="G25" s="17" t="s">
        <v>63</v>
      </c>
      <c r="H25" s="20" t="s">
        <v>51</v>
      </c>
      <c r="I25" s="17">
        <v>2020</v>
      </c>
      <c r="J25" s="21">
        <v>44166</v>
      </c>
      <c r="K25" s="21" t="s">
        <v>31</v>
      </c>
      <c r="L25" s="21">
        <v>44895</v>
      </c>
      <c r="M25" s="17"/>
      <c r="N25" s="17"/>
      <c r="O25" s="22">
        <v>10963.86</v>
      </c>
      <c r="P25" s="22">
        <v>131566.34</v>
      </c>
      <c r="Q25" s="23" t="s">
        <v>34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41.4" x14ac:dyDescent="0.3">
      <c r="A26" s="17">
        <v>3</v>
      </c>
      <c r="B26" s="18" t="s">
        <v>59</v>
      </c>
      <c r="C26" s="19">
        <v>9759606000180</v>
      </c>
      <c r="D26" s="18" t="s">
        <v>60</v>
      </c>
      <c r="E26" s="17" t="s">
        <v>61</v>
      </c>
      <c r="F26" s="17" t="s">
        <v>65</v>
      </c>
      <c r="G26" s="17" t="s">
        <v>63</v>
      </c>
      <c r="H26" s="20" t="s">
        <v>51</v>
      </c>
      <c r="I26" s="17">
        <v>2020</v>
      </c>
      <c r="J26" s="21">
        <v>44166</v>
      </c>
      <c r="K26" s="21"/>
      <c r="L26" s="21">
        <v>44895</v>
      </c>
      <c r="M26" s="17" t="s">
        <v>31</v>
      </c>
      <c r="N26" s="17"/>
      <c r="O26" s="22">
        <v>10963.86</v>
      </c>
      <c r="P26" s="22">
        <v>131566.34</v>
      </c>
      <c r="Q26" s="23" t="s">
        <v>34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41.4" x14ac:dyDescent="0.3">
      <c r="A27" s="17">
        <v>3</v>
      </c>
      <c r="B27" s="18" t="s">
        <v>59</v>
      </c>
      <c r="C27" s="19">
        <v>9759606000180</v>
      </c>
      <c r="D27" s="18" t="s">
        <v>60</v>
      </c>
      <c r="E27" s="17" t="s">
        <v>61</v>
      </c>
      <c r="F27" s="17" t="s">
        <v>66</v>
      </c>
      <c r="G27" s="17" t="s">
        <v>63</v>
      </c>
      <c r="H27" s="20" t="s">
        <v>51</v>
      </c>
      <c r="I27" s="17">
        <v>2020</v>
      </c>
      <c r="J27" s="21">
        <v>44166</v>
      </c>
      <c r="K27" s="21" t="s">
        <v>33</v>
      </c>
      <c r="L27" s="21">
        <v>45260</v>
      </c>
      <c r="M27" s="17"/>
      <c r="N27" s="17"/>
      <c r="O27" s="22">
        <v>10963.86</v>
      </c>
      <c r="P27" s="22">
        <v>131566.34</v>
      </c>
      <c r="Q27" s="23" t="s">
        <v>34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41.4" x14ac:dyDescent="0.3">
      <c r="A28" s="17">
        <v>3</v>
      </c>
      <c r="B28" s="18" t="s">
        <v>59</v>
      </c>
      <c r="C28" s="19">
        <v>9759606000180</v>
      </c>
      <c r="D28" s="18" t="s">
        <v>60</v>
      </c>
      <c r="E28" s="17" t="s">
        <v>61</v>
      </c>
      <c r="F28" s="17" t="s">
        <v>67</v>
      </c>
      <c r="G28" s="17" t="s">
        <v>63</v>
      </c>
      <c r="H28" s="20" t="s">
        <v>51</v>
      </c>
      <c r="I28" s="17">
        <v>2020</v>
      </c>
      <c r="J28" s="21">
        <v>44166</v>
      </c>
      <c r="K28" s="21"/>
      <c r="L28" s="21">
        <v>45260</v>
      </c>
      <c r="M28" s="17" t="s">
        <v>33</v>
      </c>
      <c r="N28" s="17"/>
      <c r="O28" s="22">
        <v>10963.86</v>
      </c>
      <c r="P28" s="22">
        <v>131566.34</v>
      </c>
      <c r="Q28" s="23">
        <v>0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41.4" x14ac:dyDescent="0.3">
      <c r="A29" s="17">
        <v>3</v>
      </c>
      <c r="B29" s="18" t="s">
        <v>59</v>
      </c>
      <c r="C29" s="19">
        <v>9759606000180</v>
      </c>
      <c r="D29" s="18" t="s">
        <v>60</v>
      </c>
      <c r="E29" s="17" t="s">
        <v>61</v>
      </c>
      <c r="F29" s="17" t="s">
        <v>67</v>
      </c>
      <c r="G29" s="17" t="s">
        <v>63</v>
      </c>
      <c r="H29" s="20" t="s">
        <v>51</v>
      </c>
      <c r="I29" s="17">
        <v>2020</v>
      </c>
      <c r="J29" s="21">
        <v>44166</v>
      </c>
      <c r="K29" s="21"/>
      <c r="L29" s="21">
        <v>45626</v>
      </c>
      <c r="M29" s="17" t="s">
        <v>37</v>
      </c>
      <c r="N29" s="17"/>
      <c r="O29" s="22">
        <v>10963.86</v>
      </c>
      <c r="P29" s="22">
        <v>131566.34</v>
      </c>
      <c r="Q29" s="23">
        <v>0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4</v>
      </c>
      <c r="B30" s="18" t="s">
        <v>68</v>
      </c>
      <c r="C30" s="19">
        <v>6997469000123</v>
      </c>
      <c r="D30" s="18" t="s">
        <v>69</v>
      </c>
      <c r="E30" s="17" t="s">
        <v>70</v>
      </c>
      <c r="F30" s="17" t="s">
        <v>71</v>
      </c>
      <c r="G30" s="17" t="s">
        <v>27</v>
      </c>
      <c r="H30" s="20" t="s">
        <v>72</v>
      </c>
      <c r="I30" s="17">
        <v>2017</v>
      </c>
      <c r="J30" s="21">
        <v>42816</v>
      </c>
      <c r="K30" s="21"/>
      <c r="L30" s="21">
        <v>43180</v>
      </c>
      <c r="M30" s="17"/>
      <c r="N30" s="17"/>
      <c r="O30" s="22">
        <v>5188</v>
      </c>
      <c r="P30" s="22">
        <v>62256</v>
      </c>
      <c r="Q30" s="23">
        <v>45265.01</v>
      </c>
      <c r="R30" s="17" t="s">
        <v>73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27.6" x14ac:dyDescent="0.3">
      <c r="A31" s="17">
        <v>4</v>
      </c>
      <c r="B31" s="18" t="s">
        <v>68</v>
      </c>
      <c r="C31" s="19">
        <v>6997469000123</v>
      </c>
      <c r="D31" s="18" t="s">
        <v>69</v>
      </c>
      <c r="E31" s="17" t="s">
        <v>70</v>
      </c>
      <c r="F31" s="17" t="s">
        <v>74</v>
      </c>
      <c r="G31" s="17" t="s">
        <v>27</v>
      </c>
      <c r="H31" s="20" t="s">
        <v>72</v>
      </c>
      <c r="I31" s="17">
        <v>2017</v>
      </c>
      <c r="J31" s="21">
        <v>42816</v>
      </c>
      <c r="K31" s="21"/>
      <c r="L31" s="21">
        <v>43180</v>
      </c>
      <c r="M31" s="17" t="s">
        <v>31</v>
      </c>
      <c r="N31" s="17"/>
      <c r="O31" s="22">
        <v>5188</v>
      </c>
      <c r="P31" s="22">
        <v>62256</v>
      </c>
      <c r="Q31" s="23">
        <v>57607</v>
      </c>
      <c r="R31" s="17" t="s">
        <v>73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27.6" x14ac:dyDescent="0.3">
      <c r="A32" s="17">
        <v>4</v>
      </c>
      <c r="B32" s="18" t="s">
        <v>68</v>
      </c>
      <c r="C32" s="19">
        <v>6997469000123</v>
      </c>
      <c r="D32" s="18" t="s">
        <v>69</v>
      </c>
      <c r="E32" s="17" t="s">
        <v>70</v>
      </c>
      <c r="F32" s="17" t="s">
        <v>75</v>
      </c>
      <c r="G32" s="17" t="s">
        <v>27</v>
      </c>
      <c r="H32" s="20" t="s">
        <v>72</v>
      </c>
      <c r="I32" s="17">
        <v>2017</v>
      </c>
      <c r="J32" s="21">
        <v>42816</v>
      </c>
      <c r="K32" s="21" t="s">
        <v>31</v>
      </c>
      <c r="L32" s="21">
        <v>43545</v>
      </c>
      <c r="M32" s="17"/>
      <c r="N32" s="17" t="s">
        <v>31</v>
      </c>
      <c r="O32" s="22">
        <v>5295.8</v>
      </c>
      <c r="P32" s="22">
        <v>63549.599999999999</v>
      </c>
      <c r="Q32" s="23" t="s">
        <v>34</v>
      </c>
      <c r="R32" s="17" t="s">
        <v>73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27.6" x14ac:dyDescent="0.3">
      <c r="A33" s="17">
        <v>4</v>
      </c>
      <c r="B33" s="18" t="s">
        <v>68</v>
      </c>
      <c r="C33" s="19">
        <v>6997469000123</v>
      </c>
      <c r="D33" s="18" t="s">
        <v>69</v>
      </c>
      <c r="E33" s="17" t="s">
        <v>70</v>
      </c>
      <c r="F33" s="17" t="s">
        <v>76</v>
      </c>
      <c r="G33" s="17" t="s">
        <v>27</v>
      </c>
      <c r="H33" s="20" t="s">
        <v>72</v>
      </c>
      <c r="I33" s="17">
        <v>2017</v>
      </c>
      <c r="J33" s="21">
        <v>42816</v>
      </c>
      <c r="K33" s="21"/>
      <c r="L33" s="21">
        <v>43545</v>
      </c>
      <c r="M33" s="17" t="s">
        <v>33</v>
      </c>
      <c r="N33" s="17"/>
      <c r="O33" s="22">
        <v>5295.8</v>
      </c>
      <c r="P33" s="22">
        <v>63549.599999999999</v>
      </c>
      <c r="Q33" s="23">
        <v>61207.83</v>
      </c>
      <c r="R33" s="17" t="s">
        <v>73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27.6" x14ac:dyDescent="0.3">
      <c r="A34" s="17">
        <v>4</v>
      </c>
      <c r="B34" s="18" t="s">
        <v>68</v>
      </c>
      <c r="C34" s="19">
        <v>6997469000123</v>
      </c>
      <c r="D34" s="18" t="s">
        <v>69</v>
      </c>
      <c r="E34" s="17" t="s">
        <v>70</v>
      </c>
      <c r="F34" s="17" t="s">
        <v>77</v>
      </c>
      <c r="G34" s="17" t="s">
        <v>27</v>
      </c>
      <c r="H34" s="20" t="s">
        <v>72</v>
      </c>
      <c r="I34" s="17">
        <v>2017</v>
      </c>
      <c r="J34" s="21">
        <v>42816</v>
      </c>
      <c r="K34" s="21"/>
      <c r="L34" s="21">
        <v>43545</v>
      </c>
      <c r="M34" s="17" t="s">
        <v>37</v>
      </c>
      <c r="N34" s="17"/>
      <c r="O34" s="22">
        <v>5295.8</v>
      </c>
      <c r="P34" s="22">
        <v>63549.599999999999</v>
      </c>
      <c r="Q34" s="23">
        <v>59498.58</v>
      </c>
      <c r="R34" s="17" t="s">
        <v>73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27.6" x14ac:dyDescent="0.3">
      <c r="A35" s="17">
        <v>4</v>
      </c>
      <c r="B35" s="18" t="s">
        <v>68</v>
      </c>
      <c r="C35" s="19">
        <v>6997469000123</v>
      </c>
      <c r="D35" s="18" t="s">
        <v>69</v>
      </c>
      <c r="E35" s="17" t="s">
        <v>70</v>
      </c>
      <c r="F35" s="17" t="s">
        <v>78</v>
      </c>
      <c r="G35" s="17" t="s">
        <v>27</v>
      </c>
      <c r="H35" s="20" t="s">
        <v>72</v>
      </c>
      <c r="I35" s="17">
        <v>2017</v>
      </c>
      <c r="J35" s="21">
        <v>42816</v>
      </c>
      <c r="K35" s="21" t="s">
        <v>33</v>
      </c>
      <c r="L35" s="21">
        <v>43911</v>
      </c>
      <c r="M35" s="17"/>
      <c r="N35" s="17" t="s">
        <v>33</v>
      </c>
      <c r="O35" s="22">
        <v>5044</v>
      </c>
      <c r="P35" s="22">
        <v>60528</v>
      </c>
      <c r="Q35" s="23" t="s">
        <v>34</v>
      </c>
      <c r="R35" s="17" t="s">
        <v>73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27.6" x14ac:dyDescent="0.3">
      <c r="A36" s="17">
        <v>4</v>
      </c>
      <c r="B36" s="18" t="s">
        <v>68</v>
      </c>
      <c r="C36" s="19">
        <v>6997469000123</v>
      </c>
      <c r="D36" s="18" t="s">
        <v>69</v>
      </c>
      <c r="E36" s="17" t="s">
        <v>70</v>
      </c>
      <c r="F36" s="17" t="s">
        <v>79</v>
      </c>
      <c r="G36" s="17" t="s">
        <v>27</v>
      </c>
      <c r="H36" s="20" t="s">
        <v>72</v>
      </c>
      <c r="I36" s="17">
        <v>2017</v>
      </c>
      <c r="J36" s="21">
        <v>42816</v>
      </c>
      <c r="K36" s="21"/>
      <c r="L36" s="21">
        <v>43911</v>
      </c>
      <c r="M36" s="17" t="s">
        <v>41</v>
      </c>
      <c r="N36" s="17"/>
      <c r="O36" s="22">
        <v>5044</v>
      </c>
      <c r="P36" s="22">
        <v>60528</v>
      </c>
      <c r="Q36" s="23">
        <v>60528.480000000003</v>
      </c>
      <c r="R36" s="17" t="s">
        <v>73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27.6" x14ac:dyDescent="0.3">
      <c r="A37" s="17">
        <v>4</v>
      </c>
      <c r="B37" s="18" t="s">
        <v>68</v>
      </c>
      <c r="C37" s="19">
        <v>6997469000123</v>
      </c>
      <c r="D37" s="18" t="s">
        <v>69</v>
      </c>
      <c r="E37" s="17" t="s">
        <v>70</v>
      </c>
      <c r="F37" s="17" t="s">
        <v>80</v>
      </c>
      <c r="G37" s="17" t="s">
        <v>27</v>
      </c>
      <c r="H37" s="20" t="s">
        <v>72</v>
      </c>
      <c r="I37" s="17">
        <v>2017</v>
      </c>
      <c r="J37" s="21">
        <v>42816</v>
      </c>
      <c r="K37" s="21" t="s">
        <v>37</v>
      </c>
      <c r="L37" s="21">
        <v>44276</v>
      </c>
      <c r="M37" s="17"/>
      <c r="N37" s="17" t="s">
        <v>37</v>
      </c>
      <c r="O37" s="22">
        <v>4933.32</v>
      </c>
      <c r="P37" s="22">
        <v>59199.839999999997</v>
      </c>
      <c r="Q37" s="23" t="s">
        <v>34</v>
      </c>
      <c r="R37" s="17" t="s">
        <v>73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81</v>
      </c>
      <c r="G38" s="17" t="s">
        <v>27</v>
      </c>
      <c r="H38" s="20" t="s">
        <v>72</v>
      </c>
      <c r="I38" s="17">
        <v>2017</v>
      </c>
      <c r="J38" s="21">
        <v>42816</v>
      </c>
      <c r="K38" s="21" t="s">
        <v>82</v>
      </c>
      <c r="L38" s="21">
        <v>44641</v>
      </c>
      <c r="M38" s="17"/>
      <c r="N38" s="17" t="s">
        <v>41</v>
      </c>
      <c r="O38" s="22">
        <v>5044.04</v>
      </c>
      <c r="P38" s="22">
        <v>60528</v>
      </c>
      <c r="Q38" s="23" t="s">
        <v>34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83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/>
      <c r="M39" s="17" t="s">
        <v>43</v>
      </c>
      <c r="N39" s="17"/>
      <c r="O39" s="22">
        <v>5044.04</v>
      </c>
      <c r="P39" s="22">
        <v>60528</v>
      </c>
      <c r="Q39" s="23">
        <v>43185.83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84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43</v>
      </c>
      <c r="L40" s="21">
        <v>45006</v>
      </c>
      <c r="M40" s="17"/>
      <c r="N40" s="17" t="s">
        <v>43</v>
      </c>
      <c r="O40" s="22">
        <v>5044.04</v>
      </c>
      <c r="P40" s="22">
        <v>60528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41.4" x14ac:dyDescent="0.3">
      <c r="A41" s="17">
        <v>5</v>
      </c>
      <c r="B41" s="18" t="s">
        <v>85</v>
      </c>
      <c r="C41" s="19">
        <v>2229787000193</v>
      </c>
      <c r="D41" s="18" t="s">
        <v>86</v>
      </c>
      <c r="E41" s="17" t="s">
        <v>87</v>
      </c>
      <c r="F41" s="17" t="s">
        <v>88</v>
      </c>
      <c r="G41" s="17" t="s">
        <v>27</v>
      </c>
      <c r="H41" s="20" t="s">
        <v>89</v>
      </c>
      <c r="I41" s="17">
        <v>2017</v>
      </c>
      <c r="J41" s="21">
        <v>43009</v>
      </c>
      <c r="K41" s="21"/>
      <c r="L41" s="21">
        <v>43373</v>
      </c>
      <c r="M41" s="17"/>
      <c r="N41" s="17"/>
      <c r="O41" s="22">
        <v>6235.6</v>
      </c>
      <c r="P41" s="22">
        <v>74827.199999999997</v>
      </c>
      <c r="Q41" s="23">
        <v>9012.7999999999993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41.4" x14ac:dyDescent="0.3">
      <c r="A42" s="17">
        <v>5</v>
      </c>
      <c r="B42" s="18" t="s">
        <v>85</v>
      </c>
      <c r="C42" s="19">
        <v>2229787000193</v>
      </c>
      <c r="D42" s="18" t="s">
        <v>86</v>
      </c>
      <c r="E42" s="17" t="s">
        <v>87</v>
      </c>
      <c r="F42" s="17" t="s">
        <v>90</v>
      </c>
      <c r="G42" s="17" t="s">
        <v>27</v>
      </c>
      <c r="H42" s="20" t="s">
        <v>89</v>
      </c>
      <c r="I42" s="17">
        <v>2017</v>
      </c>
      <c r="J42" s="21">
        <v>43009</v>
      </c>
      <c r="K42" s="21"/>
      <c r="L42" s="21">
        <v>43373</v>
      </c>
      <c r="M42" s="17" t="s">
        <v>31</v>
      </c>
      <c r="N42" s="17"/>
      <c r="O42" s="22">
        <v>6235.6</v>
      </c>
      <c r="P42" s="22">
        <v>74827.199999999997</v>
      </c>
      <c r="Q42" s="23">
        <v>46845.03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41.4" x14ac:dyDescent="0.3">
      <c r="A43" s="17">
        <v>5</v>
      </c>
      <c r="B43" s="18" t="s">
        <v>85</v>
      </c>
      <c r="C43" s="19">
        <v>2229787000193</v>
      </c>
      <c r="D43" s="18" t="s">
        <v>86</v>
      </c>
      <c r="E43" s="17" t="s">
        <v>87</v>
      </c>
      <c r="F43" s="17" t="s">
        <v>91</v>
      </c>
      <c r="G43" s="17" t="s">
        <v>27</v>
      </c>
      <c r="H43" s="20" t="s">
        <v>89</v>
      </c>
      <c r="I43" s="17">
        <v>2017</v>
      </c>
      <c r="J43" s="21">
        <v>43375</v>
      </c>
      <c r="K43" s="21" t="s">
        <v>31</v>
      </c>
      <c r="L43" s="21">
        <v>43738</v>
      </c>
      <c r="M43" s="17"/>
      <c r="N43" s="17" t="s">
        <v>31</v>
      </c>
      <c r="O43" s="22">
        <v>6460.51</v>
      </c>
      <c r="P43" s="22">
        <v>77526.12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41.4" x14ac:dyDescent="0.3">
      <c r="A44" s="17">
        <v>5</v>
      </c>
      <c r="B44" s="18" t="s">
        <v>85</v>
      </c>
      <c r="C44" s="19">
        <v>2229787000193</v>
      </c>
      <c r="D44" s="18" t="s">
        <v>86</v>
      </c>
      <c r="E44" s="17" t="s">
        <v>87</v>
      </c>
      <c r="F44" s="17" t="s">
        <v>92</v>
      </c>
      <c r="G44" s="17" t="s">
        <v>27</v>
      </c>
      <c r="H44" s="20" t="s">
        <v>89</v>
      </c>
      <c r="I44" s="17">
        <v>2017</v>
      </c>
      <c r="J44" s="21">
        <v>43375</v>
      </c>
      <c r="K44" s="21" t="s">
        <v>33</v>
      </c>
      <c r="L44" s="21">
        <v>44104</v>
      </c>
      <c r="M44" s="17"/>
      <c r="N44" s="17"/>
      <c r="O44" s="22">
        <v>6460.51</v>
      </c>
      <c r="P44" s="22">
        <v>77526.12</v>
      </c>
      <c r="Q44" s="23">
        <v>9182.25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41.4" x14ac:dyDescent="0.3">
      <c r="A45" s="17">
        <v>5</v>
      </c>
      <c r="B45" s="18" t="s">
        <v>85</v>
      </c>
      <c r="C45" s="19">
        <v>2229787000193</v>
      </c>
      <c r="D45" s="18" t="s">
        <v>86</v>
      </c>
      <c r="E45" s="17" t="s">
        <v>87</v>
      </c>
      <c r="F45" s="17" t="s">
        <v>93</v>
      </c>
      <c r="G45" s="17" t="s">
        <v>27</v>
      </c>
      <c r="H45" s="20" t="s">
        <v>89</v>
      </c>
      <c r="I45" s="17">
        <v>2017</v>
      </c>
      <c r="J45" s="21">
        <v>43375</v>
      </c>
      <c r="K45" s="21"/>
      <c r="L45" s="21">
        <v>44104</v>
      </c>
      <c r="M45" s="17" t="s">
        <v>33</v>
      </c>
      <c r="N45" s="17"/>
      <c r="O45" s="22">
        <v>6460.51</v>
      </c>
      <c r="P45" s="22">
        <v>77526.12</v>
      </c>
      <c r="Q45" s="23">
        <v>51930.19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41.4" x14ac:dyDescent="0.3">
      <c r="A46" s="17">
        <v>5</v>
      </c>
      <c r="B46" s="18" t="s">
        <v>85</v>
      </c>
      <c r="C46" s="19">
        <v>2229787000193</v>
      </c>
      <c r="D46" s="18" t="s">
        <v>86</v>
      </c>
      <c r="E46" s="17" t="s">
        <v>87</v>
      </c>
      <c r="F46" s="17" t="s">
        <v>94</v>
      </c>
      <c r="G46" s="17" t="s">
        <v>27</v>
      </c>
      <c r="H46" s="20" t="s">
        <v>89</v>
      </c>
      <c r="I46" s="17">
        <v>2017</v>
      </c>
      <c r="J46" s="21">
        <v>43375</v>
      </c>
      <c r="K46" s="21" t="s">
        <v>37</v>
      </c>
      <c r="L46" s="21">
        <v>44469</v>
      </c>
      <c r="M46" s="17"/>
      <c r="N46" s="17"/>
      <c r="O46" s="22">
        <v>6460.51</v>
      </c>
      <c r="P46" s="22">
        <v>77526.12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41.4" x14ac:dyDescent="0.3">
      <c r="A47" s="17">
        <v>5</v>
      </c>
      <c r="B47" s="18" t="s">
        <v>85</v>
      </c>
      <c r="C47" s="19">
        <v>2229787000193</v>
      </c>
      <c r="D47" s="18" t="s">
        <v>86</v>
      </c>
      <c r="E47" s="17" t="s">
        <v>87</v>
      </c>
      <c r="F47" s="17" t="s">
        <v>95</v>
      </c>
      <c r="G47" s="17" t="s">
        <v>27</v>
      </c>
      <c r="H47" s="20" t="s">
        <v>89</v>
      </c>
      <c r="I47" s="17">
        <v>2017</v>
      </c>
      <c r="J47" s="21">
        <v>43375</v>
      </c>
      <c r="K47" s="21"/>
      <c r="L47" s="21">
        <v>44469</v>
      </c>
      <c r="M47" s="17" t="s">
        <v>37</v>
      </c>
      <c r="N47" s="17"/>
      <c r="O47" s="22">
        <v>6460.51</v>
      </c>
      <c r="P47" s="22">
        <v>77526.12</v>
      </c>
      <c r="Q47" s="23">
        <v>42939.77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41.4" x14ac:dyDescent="0.3">
      <c r="A48" s="17">
        <v>5</v>
      </c>
      <c r="B48" s="18" t="s">
        <v>85</v>
      </c>
      <c r="C48" s="19">
        <v>2229787000193</v>
      </c>
      <c r="D48" s="18" t="s">
        <v>86</v>
      </c>
      <c r="E48" s="17" t="s">
        <v>87</v>
      </c>
      <c r="F48" s="17" t="s">
        <v>96</v>
      </c>
      <c r="G48" s="17" t="s">
        <v>27</v>
      </c>
      <c r="H48" s="20" t="s">
        <v>89</v>
      </c>
      <c r="I48" s="17">
        <v>2017</v>
      </c>
      <c r="J48" s="21">
        <v>43375</v>
      </c>
      <c r="K48" s="21" t="s">
        <v>41</v>
      </c>
      <c r="L48" s="21">
        <v>44834</v>
      </c>
      <c r="M48" s="17"/>
      <c r="N48" s="17"/>
      <c r="O48" s="22">
        <v>6460.51</v>
      </c>
      <c r="P48" s="22">
        <v>77526.12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97</v>
      </c>
      <c r="G49" s="17" t="s">
        <v>27</v>
      </c>
      <c r="H49" s="20" t="s">
        <v>89</v>
      </c>
      <c r="I49" s="17">
        <v>2017</v>
      </c>
      <c r="J49" s="21">
        <v>43375</v>
      </c>
      <c r="K49" s="21"/>
      <c r="L49" s="21">
        <v>44834</v>
      </c>
      <c r="M49" s="17"/>
      <c r="N49" s="17"/>
      <c r="O49" s="22">
        <v>6460.51</v>
      </c>
      <c r="P49" s="22">
        <v>77526.12</v>
      </c>
      <c r="Q49" s="23">
        <v>30782.43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98</v>
      </c>
      <c r="G50" s="17" t="s">
        <v>27</v>
      </c>
      <c r="H50" s="20" t="s">
        <v>89</v>
      </c>
      <c r="I50" s="17">
        <v>2017</v>
      </c>
      <c r="J50" s="21">
        <v>43375</v>
      </c>
      <c r="K50" s="21" t="s">
        <v>43</v>
      </c>
      <c r="L50" s="21">
        <v>45199</v>
      </c>
      <c r="M50" s="17"/>
      <c r="N50" s="17"/>
      <c r="O50" s="22">
        <v>6460.51</v>
      </c>
      <c r="P50" s="22">
        <v>77526.12</v>
      </c>
      <c r="Q50" s="23" t="s">
        <v>34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99</v>
      </c>
      <c r="G51" s="17" t="s">
        <v>27</v>
      </c>
      <c r="H51" s="20" t="s">
        <v>89</v>
      </c>
      <c r="I51" s="17">
        <v>2017</v>
      </c>
      <c r="J51" s="21">
        <v>43375</v>
      </c>
      <c r="K51" s="21"/>
      <c r="L51" s="21">
        <v>45199</v>
      </c>
      <c r="M51" s="17" t="s">
        <v>43</v>
      </c>
      <c r="N51" s="17"/>
      <c r="O51" s="22">
        <v>6460.51</v>
      </c>
      <c r="P51" s="22">
        <v>77526.12</v>
      </c>
      <c r="Q51" s="23">
        <v>30217.81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6</v>
      </c>
      <c r="B52" s="18" t="s">
        <v>100</v>
      </c>
      <c r="C52" s="19">
        <v>15185122000177</v>
      </c>
      <c r="D52" s="18" t="s">
        <v>101</v>
      </c>
      <c r="E52" s="17">
        <v>132017</v>
      </c>
      <c r="F52" s="17" t="s">
        <v>102</v>
      </c>
      <c r="G52" s="17" t="s">
        <v>27</v>
      </c>
      <c r="H52" s="20" t="s">
        <v>103</v>
      </c>
      <c r="I52" s="17">
        <v>2017</v>
      </c>
      <c r="J52" s="21">
        <v>43095</v>
      </c>
      <c r="K52" s="21"/>
      <c r="L52" s="21">
        <v>43094</v>
      </c>
      <c r="M52" s="17"/>
      <c r="N52" s="17"/>
      <c r="O52" s="22">
        <v>6400</v>
      </c>
      <c r="P52" s="22">
        <v>76800</v>
      </c>
      <c r="Q52" s="23" t="s">
        <v>34</v>
      </c>
      <c r="R52" s="17" t="s">
        <v>29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6</v>
      </c>
      <c r="B53" s="18" t="s">
        <v>100</v>
      </c>
      <c r="C53" s="19">
        <v>15185122000177</v>
      </c>
      <c r="D53" s="18" t="s">
        <v>101</v>
      </c>
      <c r="E53" s="17">
        <v>132017</v>
      </c>
      <c r="F53" s="17" t="s">
        <v>104</v>
      </c>
      <c r="G53" s="17" t="s">
        <v>27</v>
      </c>
      <c r="H53" s="20" t="s">
        <v>103</v>
      </c>
      <c r="I53" s="17">
        <v>2017</v>
      </c>
      <c r="J53" s="21">
        <v>43095</v>
      </c>
      <c r="K53" s="21" t="s">
        <v>31</v>
      </c>
      <c r="L53" s="21">
        <v>43459</v>
      </c>
      <c r="M53" s="17"/>
      <c r="N53" s="17"/>
      <c r="O53" s="22">
        <v>6400</v>
      </c>
      <c r="P53" s="22">
        <v>76800</v>
      </c>
      <c r="Q53" s="23" t="s">
        <v>34</v>
      </c>
      <c r="R53" s="17" t="s">
        <v>29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6</v>
      </c>
      <c r="B54" s="18" t="s">
        <v>100</v>
      </c>
      <c r="C54" s="19">
        <v>15185122000177</v>
      </c>
      <c r="D54" s="18" t="s">
        <v>101</v>
      </c>
      <c r="E54" s="17">
        <v>132017</v>
      </c>
      <c r="F54" s="17" t="s">
        <v>105</v>
      </c>
      <c r="G54" s="17" t="s">
        <v>27</v>
      </c>
      <c r="H54" s="20" t="s">
        <v>103</v>
      </c>
      <c r="I54" s="17">
        <v>2017</v>
      </c>
      <c r="J54" s="21">
        <v>43095</v>
      </c>
      <c r="K54" s="21"/>
      <c r="L54" s="21"/>
      <c r="M54" s="17" t="s">
        <v>31</v>
      </c>
      <c r="N54" s="17"/>
      <c r="O54" s="22">
        <v>6400</v>
      </c>
      <c r="P54" s="22">
        <v>76800</v>
      </c>
      <c r="Q54" s="23">
        <v>70400</v>
      </c>
      <c r="R54" s="17" t="s">
        <v>29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6</v>
      </c>
      <c r="B55" s="18" t="s">
        <v>100</v>
      </c>
      <c r="C55" s="19">
        <v>15185122000177</v>
      </c>
      <c r="D55" s="18" t="s">
        <v>101</v>
      </c>
      <c r="E55" s="17">
        <v>132017</v>
      </c>
      <c r="F55" s="17" t="s">
        <v>106</v>
      </c>
      <c r="G55" s="17" t="s">
        <v>27</v>
      </c>
      <c r="H55" s="20" t="s">
        <v>103</v>
      </c>
      <c r="I55" s="17">
        <v>2017</v>
      </c>
      <c r="J55" s="21">
        <v>43095</v>
      </c>
      <c r="K55" s="21" t="s">
        <v>33</v>
      </c>
      <c r="L55" s="21">
        <v>43824</v>
      </c>
      <c r="M55" s="17"/>
      <c r="N55" s="17"/>
      <c r="O55" s="22">
        <v>6400</v>
      </c>
      <c r="P55" s="22">
        <v>76800</v>
      </c>
      <c r="Q55" s="23" t="s">
        <v>34</v>
      </c>
      <c r="R55" s="17" t="s">
        <v>29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6</v>
      </c>
      <c r="B56" s="18" t="s">
        <v>100</v>
      </c>
      <c r="C56" s="19">
        <v>15185122000177</v>
      </c>
      <c r="D56" s="18" t="s">
        <v>101</v>
      </c>
      <c r="E56" s="17">
        <v>132017</v>
      </c>
      <c r="F56" s="17" t="s">
        <v>107</v>
      </c>
      <c r="G56" s="17" t="s">
        <v>27</v>
      </c>
      <c r="H56" s="20" t="s">
        <v>103</v>
      </c>
      <c r="I56" s="17">
        <v>2017</v>
      </c>
      <c r="J56" s="21">
        <v>43095</v>
      </c>
      <c r="K56" s="21" t="s">
        <v>37</v>
      </c>
      <c r="L56" s="21">
        <v>44190</v>
      </c>
      <c r="M56" s="17"/>
      <c r="N56" s="17"/>
      <c r="O56" s="22">
        <v>6400</v>
      </c>
      <c r="P56" s="22">
        <v>76800</v>
      </c>
      <c r="Q56" s="23" t="s">
        <v>34</v>
      </c>
      <c r="R56" s="17" t="s">
        <v>29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6</v>
      </c>
      <c r="B57" s="18" t="s">
        <v>100</v>
      </c>
      <c r="C57" s="19">
        <v>15185122000177</v>
      </c>
      <c r="D57" s="18" t="s">
        <v>101</v>
      </c>
      <c r="E57" s="17">
        <v>132017</v>
      </c>
      <c r="F57" s="17" t="s">
        <v>108</v>
      </c>
      <c r="G57" s="17" t="s">
        <v>27</v>
      </c>
      <c r="H57" s="20" t="s">
        <v>103</v>
      </c>
      <c r="I57" s="17">
        <v>2017</v>
      </c>
      <c r="J57" s="21">
        <v>43095</v>
      </c>
      <c r="K57" s="21"/>
      <c r="L57" s="21">
        <v>44555</v>
      </c>
      <c r="M57" s="17" t="s">
        <v>33</v>
      </c>
      <c r="N57" s="17"/>
      <c r="O57" s="22">
        <v>6400</v>
      </c>
      <c r="P57" s="22">
        <v>76800</v>
      </c>
      <c r="Q57" s="23">
        <v>76800</v>
      </c>
      <c r="R57" s="17" t="s">
        <v>29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6</v>
      </c>
      <c r="B58" s="18" t="s">
        <v>100</v>
      </c>
      <c r="C58" s="19">
        <v>15185122000177</v>
      </c>
      <c r="D58" s="18" t="s">
        <v>101</v>
      </c>
      <c r="E58" s="17">
        <v>132017</v>
      </c>
      <c r="F58" s="17" t="s">
        <v>109</v>
      </c>
      <c r="G58" s="17" t="s">
        <v>27</v>
      </c>
      <c r="H58" s="20" t="s">
        <v>103</v>
      </c>
      <c r="I58" s="17">
        <v>2017</v>
      </c>
      <c r="J58" s="21">
        <v>43095</v>
      </c>
      <c r="K58" s="21" t="s">
        <v>41</v>
      </c>
      <c r="L58" s="21">
        <v>44920</v>
      </c>
      <c r="M58" s="17"/>
      <c r="N58" s="17"/>
      <c r="O58" s="22">
        <v>6400</v>
      </c>
      <c r="P58" s="22">
        <v>76800</v>
      </c>
      <c r="Q58" s="23" t="s">
        <v>34</v>
      </c>
      <c r="R58" s="17" t="s">
        <v>29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6</v>
      </c>
      <c r="B59" s="18" t="s">
        <v>100</v>
      </c>
      <c r="C59" s="19">
        <v>15185122000177</v>
      </c>
      <c r="D59" s="18" t="s">
        <v>101</v>
      </c>
      <c r="E59" s="17">
        <v>132017</v>
      </c>
      <c r="F59" s="17" t="s">
        <v>110</v>
      </c>
      <c r="G59" s="17" t="s">
        <v>27</v>
      </c>
      <c r="H59" s="20" t="s">
        <v>103</v>
      </c>
      <c r="I59" s="17">
        <v>2017</v>
      </c>
      <c r="J59" s="21">
        <v>43095</v>
      </c>
      <c r="K59" s="21"/>
      <c r="L59" s="21">
        <v>44920</v>
      </c>
      <c r="M59" s="17" t="s">
        <v>37</v>
      </c>
      <c r="N59" s="17"/>
      <c r="O59" s="22">
        <v>6400</v>
      </c>
      <c r="P59" s="22">
        <v>76800</v>
      </c>
      <c r="Q59" s="23">
        <v>76800</v>
      </c>
      <c r="R59" s="17" t="s">
        <v>29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111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44920</v>
      </c>
      <c r="M60" s="17"/>
      <c r="N60" s="17"/>
      <c r="O60" s="22">
        <v>6400</v>
      </c>
      <c r="P60" s="22">
        <v>76800</v>
      </c>
      <c r="Q60" s="23">
        <v>57600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112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43</v>
      </c>
      <c r="L61" s="21">
        <v>45285</v>
      </c>
      <c r="M61" s="17"/>
      <c r="N61" s="17"/>
      <c r="O61" s="22">
        <v>6400</v>
      </c>
      <c r="P61" s="22">
        <v>76800</v>
      </c>
      <c r="Q61" s="23"/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113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>
        <v>45285</v>
      </c>
      <c r="M62" s="17" t="s">
        <v>114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27.6" x14ac:dyDescent="0.3">
      <c r="A63" s="17">
        <v>7</v>
      </c>
      <c r="B63" s="18" t="s">
        <v>115</v>
      </c>
      <c r="C63" s="19">
        <v>126621000116</v>
      </c>
      <c r="D63" s="18" t="s">
        <v>116</v>
      </c>
      <c r="E63" s="17" t="s">
        <v>117</v>
      </c>
      <c r="F63" s="17" t="s">
        <v>118</v>
      </c>
      <c r="G63" s="17" t="s">
        <v>119</v>
      </c>
      <c r="H63" s="20" t="s">
        <v>72</v>
      </c>
      <c r="I63" s="17">
        <v>2018</v>
      </c>
      <c r="J63" s="21">
        <v>43262</v>
      </c>
      <c r="K63" s="21"/>
      <c r="L63" s="21">
        <v>43626</v>
      </c>
      <c r="M63" s="17"/>
      <c r="N63" s="17"/>
      <c r="O63" s="22">
        <v>1000</v>
      </c>
      <c r="P63" s="22">
        <v>12000</v>
      </c>
      <c r="Q63" s="23">
        <v>2012.16</v>
      </c>
      <c r="R63" s="17" t="s">
        <v>73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27.6" x14ac:dyDescent="0.3">
      <c r="A64" s="17">
        <v>7</v>
      </c>
      <c r="B64" s="18" t="s">
        <v>115</v>
      </c>
      <c r="C64" s="19">
        <v>126621000116</v>
      </c>
      <c r="D64" s="18" t="s">
        <v>116</v>
      </c>
      <c r="E64" s="17" t="s">
        <v>117</v>
      </c>
      <c r="F64" s="17" t="s">
        <v>120</v>
      </c>
      <c r="G64" s="17" t="s">
        <v>119</v>
      </c>
      <c r="H64" s="20" t="s">
        <v>72</v>
      </c>
      <c r="I64" s="17">
        <v>2018</v>
      </c>
      <c r="J64" s="21">
        <v>43262</v>
      </c>
      <c r="K64" s="21"/>
      <c r="L64" s="21">
        <v>43626</v>
      </c>
      <c r="M64" s="17" t="s">
        <v>31</v>
      </c>
      <c r="N64" s="17"/>
      <c r="O64" s="22">
        <v>1000</v>
      </c>
      <c r="P64" s="22">
        <v>12000</v>
      </c>
      <c r="Q64" s="23">
        <v>4334.1400000000003</v>
      </c>
      <c r="R64" s="17" t="s">
        <v>73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27.6" x14ac:dyDescent="0.3">
      <c r="A65" s="17">
        <v>7</v>
      </c>
      <c r="B65" s="18" t="s">
        <v>115</v>
      </c>
      <c r="C65" s="19">
        <v>126621000116</v>
      </c>
      <c r="D65" s="18" t="s">
        <v>116</v>
      </c>
      <c r="E65" s="17" t="s">
        <v>117</v>
      </c>
      <c r="F65" s="17" t="s">
        <v>121</v>
      </c>
      <c r="G65" s="17" t="s">
        <v>119</v>
      </c>
      <c r="H65" s="20" t="s">
        <v>72</v>
      </c>
      <c r="I65" s="17">
        <v>2018</v>
      </c>
      <c r="J65" s="21">
        <v>43262</v>
      </c>
      <c r="K65" s="21" t="s">
        <v>31</v>
      </c>
      <c r="L65" s="21">
        <v>43992</v>
      </c>
      <c r="M65" s="17"/>
      <c r="N65" s="17" t="s">
        <v>31</v>
      </c>
      <c r="O65" s="22">
        <v>627.11</v>
      </c>
      <c r="P65" s="22">
        <v>7525.37</v>
      </c>
      <c r="Q65" s="23" t="s">
        <v>34</v>
      </c>
      <c r="R65" s="17" t="s">
        <v>73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27.6" x14ac:dyDescent="0.3">
      <c r="A66" s="17">
        <v>7</v>
      </c>
      <c r="B66" s="18" t="s">
        <v>115</v>
      </c>
      <c r="C66" s="19">
        <v>126621000116</v>
      </c>
      <c r="D66" s="18" t="s">
        <v>116</v>
      </c>
      <c r="E66" s="17" t="s">
        <v>117</v>
      </c>
      <c r="F66" s="17" t="s">
        <v>122</v>
      </c>
      <c r="G66" s="17" t="s">
        <v>119</v>
      </c>
      <c r="H66" s="20" t="s">
        <v>72</v>
      </c>
      <c r="I66" s="17">
        <v>2018</v>
      </c>
      <c r="J66" s="21">
        <v>43262</v>
      </c>
      <c r="K66" s="21"/>
      <c r="L66" s="21">
        <v>43992</v>
      </c>
      <c r="M66" s="17" t="s">
        <v>33</v>
      </c>
      <c r="N66" s="17"/>
      <c r="O66" s="22">
        <v>627.11</v>
      </c>
      <c r="P66" s="22">
        <v>7525.37</v>
      </c>
      <c r="Q66" s="23">
        <v>222.01</v>
      </c>
      <c r="R66" s="17" t="s">
        <v>73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27.6" x14ac:dyDescent="0.3">
      <c r="A67" s="17">
        <v>7</v>
      </c>
      <c r="B67" s="18" t="s">
        <v>115</v>
      </c>
      <c r="C67" s="19">
        <v>126621000116</v>
      </c>
      <c r="D67" s="18" t="s">
        <v>116</v>
      </c>
      <c r="E67" s="17" t="s">
        <v>117</v>
      </c>
      <c r="F67" s="17" t="s">
        <v>123</v>
      </c>
      <c r="G67" s="17" t="s">
        <v>119</v>
      </c>
      <c r="H67" s="20" t="s">
        <v>72</v>
      </c>
      <c r="I67" s="17">
        <v>2018</v>
      </c>
      <c r="J67" s="21">
        <v>43262</v>
      </c>
      <c r="K67" s="21" t="s">
        <v>33</v>
      </c>
      <c r="L67" s="21">
        <v>44357</v>
      </c>
      <c r="M67" s="17"/>
      <c r="N67" s="17" t="s">
        <v>33</v>
      </c>
      <c r="O67" s="22">
        <v>627.11</v>
      </c>
      <c r="P67" s="22">
        <v>7525.37</v>
      </c>
      <c r="Q67" s="23" t="s">
        <v>34</v>
      </c>
      <c r="R67" s="17" t="s">
        <v>73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27.6" x14ac:dyDescent="0.3">
      <c r="A68" s="17">
        <v>7</v>
      </c>
      <c r="B68" s="18" t="s">
        <v>115</v>
      </c>
      <c r="C68" s="19">
        <v>126621000116</v>
      </c>
      <c r="D68" s="18" t="s">
        <v>116</v>
      </c>
      <c r="E68" s="17" t="s">
        <v>117</v>
      </c>
      <c r="F68" s="17" t="s">
        <v>124</v>
      </c>
      <c r="G68" s="17" t="s">
        <v>119</v>
      </c>
      <c r="H68" s="20" t="s">
        <v>72</v>
      </c>
      <c r="I68" s="17">
        <v>2018</v>
      </c>
      <c r="J68" s="21">
        <v>43262</v>
      </c>
      <c r="K68" s="21" t="s">
        <v>37</v>
      </c>
      <c r="L68" s="21">
        <v>44722</v>
      </c>
      <c r="M68" s="17"/>
      <c r="N68" s="17" t="s">
        <v>37</v>
      </c>
      <c r="O68" s="22">
        <v>627.11</v>
      </c>
      <c r="P68" s="22">
        <v>7525.37</v>
      </c>
      <c r="Q68" s="23" t="s">
        <v>34</v>
      </c>
      <c r="R68" s="17" t="s">
        <v>73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27.6" x14ac:dyDescent="0.3">
      <c r="A69" s="17">
        <v>7</v>
      </c>
      <c r="B69" s="18" t="s">
        <v>115</v>
      </c>
      <c r="C69" s="19">
        <v>126621000116</v>
      </c>
      <c r="D69" s="18" t="s">
        <v>116</v>
      </c>
      <c r="E69" s="17" t="s">
        <v>117</v>
      </c>
      <c r="F69" s="17" t="s">
        <v>125</v>
      </c>
      <c r="G69" s="17" t="s">
        <v>119</v>
      </c>
      <c r="H69" s="20" t="s">
        <v>72</v>
      </c>
      <c r="I69" s="17">
        <v>2018</v>
      </c>
      <c r="J69" s="21">
        <v>43262</v>
      </c>
      <c r="K69" s="21"/>
      <c r="L69" s="21">
        <v>44722</v>
      </c>
      <c r="M69" s="17" t="s">
        <v>37</v>
      </c>
      <c r="N69" s="17"/>
      <c r="O69" s="22">
        <v>627.11</v>
      </c>
      <c r="P69" s="22">
        <v>7525.37</v>
      </c>
      <c r="Q69" s="23" t="s">
        <v>34</v>
      </c>
      <c r="R69" s="17" t="s">
        <v>73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27.6" x14ac:dyDescent="0.3">
      <c r="A70" s="17">
        <v>7</v>
      </c>
      <c r="B70" s="18" t="s">
        <v>115</v>
      </c>
      <c r="C70" s="19">
        <v>126621000116</v>
      </c>
      <c r="D70" s="18" t="s">
        <v>116</v>
      </c>
      <c r="E70" s="17" t="s">
        <v>117</v>
      </c>
      <c r="F70" s="17" t="s">
        <v>126</v>
      </c>
      <c r="G70" s="17" t="s">
        <v>119</v>
      </c>
      <c r="H70" s="20" t="s">
        <v>72</v>
      </c>
      <c r="I70" s="17">
        <v>2018</v>
      </c>
      <c r="J70" s="21">
        <v>43262</v>
      </c>
      <c r="K70" s="21"/>
      <c r="L70" s="21">
        <v>44722</v>
      </c>
      <c r="M70" s="17" t="s">
        <v>37</v>
      </c>
      <c r="N70" s="17"/>
      <c r="O70" s="22">
        <v>627.11</v>
      </c>
      <c r="P70" s="22">
        <v>7525.37</v>
      </c>
      <c r="Q70" s="23" t="s">
        <v>34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127</v>
      </c>
      <c r="G71" s="17" t="s">
        <v>119</v>
      </c>
      <c r="H71" s="20" t="s">
        <v>72</v>
      </c>
      <c r="I71" s="17">
        <v>2018</v>
      </c>
      <c r="J71" s="21">
        <v>43262</v>
      </c>
      <c r="K71" s="21" t="s">
        <v>41</v>
      </c>
      <c r="L71" s="21">
        <v>45087</v>
      </c>
      <c r="M71" s="17"/>
      <c r="N71" s="17"/>
      <c r="O71" s="22">
        <v>627.11</v>
      </c>
      <c r="P71" s="22">
        <v>7525.37</v>
      </c>
      <c r="Q71" s="23" t="s">
        <v>34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41.4" x14ac:dyDescent="0.3">
      <c r="A72" s="17">
        <v>8</v>
      </c>
      <c r="B72" s="18" t="s">
        <v>115</v>
      </c>
      <c r="C72" s="19">
        <v>126621000116</v>
      </c>
      <c r="D72" s="18" t="s">
        <v>116</v>
      </c>
      <c r="E72" s="17" t="s">
        <v>128</v>
      </c>
      <c r="F72" s="17" t="s">
        <v>129</v>
      </c>
      <c r="G72" s="17" t="s">
        <v>27</v>
      </c>
      <c r="H72" s="20" t="s">
        <v>130</v>
      </c>
      <c r="I72" s="17">
        <v>2023</v>
      </c>
      <c r="J72" s="21">
        <v>45088</v>
      </c>
      <c r="K72" s="21"/>
      <c r="L72" s="21">
        <v>45453</v>
      </c>
      <c r="M72" s="17"/>
      <c r="N72" s="17"/>
      <c r="O72" s="22">
        <v>627.11</v>
      </c>
      <c r="P72" s="22">
        <v>7525.37</v>
      </c>
      <c r="Q72" s="23">
        <v>0</v>
      </c>
      <c r="R72" s="17" t="s">
        <v>29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9</v>
      </c>
      <c r="B73" s="18" t="s">
        <v>131</v>
      </c>
      <c r="C73" s="19">
        <v>11788943000147</v>
      </c>
      <c r="D73" s="18" t="s">
        <v>132</v>
      </c>
      <c r="E73" s="17" t="s">
        <v>133</v>
      </c>
      <c r="F73" s="17" t="s">
        <v>134</v>
      </c>
      <c r="G73" s="17" t="s">
        <v>27</v>
      </c>
      <c r="H73" s="20" t="s">
        <v>135</v>
      </c>
      <c r="I73" s="17">
        <v>2018</v>
      </c>
      <c r="J73" s="21">
        <v>43341</v>
      </c>
      <c r="K73" s="21"/>
      <c r="L73" s="21">
        <v>43705</v>
      </c>
      <c r="M73" s="17"/>
      <c r="N73" s="17"/>
      <c r="O73" s="22">
        <v>6249.3</v>
      </c>
      <c r="P73" s="22">
        <v>74991.600000000006</v>
      </c>
      <c r="Q73" s="23">
        <v>24580.560000000001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9</v>
      </c>
      <c r="B74" s="18" t="s">
        <v>131</v>
      </c>
      <c r="C74" s="19">
        <v>11788943000147</v>
      </c>
      <c r="D74" s="18" t="s">
        <v>132</v>
      </c>
      <c r="E74" s="17" t="s">
        <v>133</v>
      </c>
      <c r="F74" s="17" t="s">
        <v>136</v>
      </c>
      <c r="G74" s="17" t="s">
        <v>27</v>
      </c>
      <c r="H74" s="20" t="s">
        <v>135</v>
      </c>
      <c r="I74" s="17">
        <v>2018</v>
      </c>
      <c r="J74" s="21">
        <v>43341</v>
      </c>
      <c r="K74" s="21"/>
      <c r="L74" s="21">
        <v>43705</v>
      </c>
      <c r="M74" s="17" t="s">
        <v>31</v>
      </c>
      <c r="N74" s="17"/>
      <c r="O74" s="22">
        <v>6249.3</v>
      </c>
      <c r="P74" s="22">
        <v>74991.600000000006</v>
      </c>
      <c r="Q74" s="23">
        <v>79451.22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9</v>
      </c>
      <c r="B75" s="18" t="s">
        <v>131</v>
      </c>
      <c r="C75" s="19">
        <v>11788943000147</v>
      </c>
      <c r="D75" s="18" t="s">
        <v>132</v>
      </c>
      <c r="E75" s="17" t="s">
        <v>133</v>
      </c>
      <c r="F75" s="17" t="s">
        <v>137</v>
      </c>
      <c r="G75" s="17" t="s">
        <v>27</v>
      </c>
      <c r="H75" s="20" t="s">
        <v>135</v>
      </c>
      <c r="I75" s="17">
        <v>2018</v>
      </c>
      <c r="J75" s="21">
        <v>43341</v>
      </c>
      <c r="K75" s="21" t="s">
        <v>31</v>
      </c>
      <c r="L75" s="21">
        <v>44071</v>
      </c>
      <c r="M75" s="17"/>
      <c r="N75" s="17" t="s">
        <v>31</v>
      </c>
      <c r="O75" s="22">
        <v>6654.72</v>
      </c>
      <c r="P75" s="22">
        <v>79856.639999999999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9</v>
      </c>
      <c r="B76" s="18" t="s">
        <v>131</v>
      </c>
      <c r="C76" s="19">
        <v>11788943000147</v>
      </c>
      <c r="D76" s="18" t="s">
        <v>132</v>
      </c>
      <c r="E76" s="17" t="s">
        <v>133</v>
      </c>
      <c r="F76" s="17" t="s">
        <v>138</v>
      </c>
      <c r="G76" s="17" t="s">
        <v>27</v>
      </c>
      <c r="H76" s="20" t="s">
        <v>135</v>
      </c>
      <c r="I76" s="17">
        <v>2018</v>
      </c>
      <c r="J76" s="21">
        <v>43341</v>
      </c>
      <c r="K76" s="21" t="s">
        <v>31</v>
      </c>
      <c r="L76" s="21">
        <v>44071</v>
      </c>
      <c r="M76" s="17"/>
      <c r="N76" s="17" t="s">
        <v>31</v>
      </c>
      <c r="O76" s="22">
        <v>6654.72</v>
      </c>
      <c r="P76" s="22">
        <v>79856.639999999999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9</v>
      </c>
      <c r="B77" s="18" t="s">
        <v>131</v>
      </c>
      <c r="C77" s="19">
        <v>11788943000147</v>
      </c>
      <c r="D77" s="18" t="s">
        <v>132</v>
      </c>
      <c r="E77" s="17" t="s">
        <v>133</v>
      </c>
      <c r="F77" s="17" t="s">
        <v>139</v>
      </c>
      <c r="G77" s="17" t="s">
        <v>27</v>
      </c>
      <c r="H77" s="20" t="s">
        <v>135</v>
      </c>
      <c r="I77" s="17">
        <v>2018</v>
      </c>
      <c r="J77" s="21">
        <v>43341</v>
      </c>
      <c r="K77" s="21"/>
      <c r="L77" s="21">
        <v>44071</v>
      </c>
      <c r="M77" s="17" t="s">
        <v>33</v>
      </c>
      <c r="N77" s="17"/>
      <c r="O77" s="22">
        <v>6654.72</v>
      </c>
      <c r="P77" s="22">
        <v>79856.639999999999</v>
      </c>
      <c r="Q77" s="23">
        <v>79856.639999999999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9</v>
      </c>
      <c r="B78" s="18" t="s">
        <v>131</v>
      </c>
      <c r="C78" s="19">
        <v>11788943000147</v>
      </c>
      <c r="D78" s="18" t="s">
        <v>132</v>
      </c>
      <c r="E78" s="17" t="s">
        <v>133</v>
      </c>
      <c r="F78" s="17" t="s">
        <v>140</v>
      </c>
      <c r="G78" s="17" t="s">
        <v>27</v>
      </c>
      <c r="H78" s="20" t="s">
        <v>135</v>
      </c>
      <c r="I78" s="17">
        <v>2018</v>
      </c>
      <c r="J78" s="21">
        <v>43341</v>
      </c>
      <c r="K78" s="21" t="s">
        <v>33</v>
      </c>
      <c r="L78" s="21">
        <v>44436</v>
      </c>
      <c r="M78" s="17"/>
      <c r="N78" s="17"/>
      <c r="O78" s="22">
        <v>6654.72</v>
      </c>
      <c r="P78" s="22">
        <v>79856.639999999999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9</v>
      </c>
      <c r="B79" s="18" t="s">
        <v>131</v>
      </c>
      <c r="C79" s="19">
        <v>11788943000147</v>
      </c>
      <c r="D79" s="18" t="s">
        <v>132</v>
      </c>
      <c r="E79" s="17" t="s">
        <v>133</v>
      </c>
      <c r="F79" s="17" t="s">
        <v>141</v>
      </c>
      <c r="G79" s="17" t="s">
        <v>27</v>
      </c>
      <c r="H79" s="20" t="s">
        <v>135</v>
      </c>
      <c r="I79" s="17">
        <v>2018</v>
      </c>
      <c r="J79" s="21">
        <v>43341</v>
      </c>
      <c r="K79" s="21"/>
      <c r="L79" s="21">
        <v>44436</v>
      </c>
      <c r="M79" s="17" t="s">
        <v>37</v>
      </c>
      <c r="N79" s="17"/>
      <c r="O79" s="22">
        <v>7296.54</v>
      </c>
      <c r="P79" s="22">
        <v>87558.48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27.6" x14ac:dyDescent="0.3">
      <c r="A80" s="17">
        <v>9</v>
      </c>
      <c r="B80" s="18" t="s">
        <v>131</v>
      </c>
      <c r="C80" s="19">
        <v>11788943000147</v>
      </c>
      <c r="D80" s="18" t="s">
        <v>132</v>
      </c>
      <c r="E80" s="17" t="s">
        <v>133</v>
      </c>
      <c r="F80" s="17" t="s">
        <v>142</v>
      </c>
      <c r="G80" s="17" t="s">
        <v>27</v>
      </c>
      <c r="H80" s="20" t="s">
        <v>135</v>
      </c>
      <c r="I80" s="17">
        <v>2018</v>
      </c>
      <c r="J80" s="21">
        <v>43341</v>
      </c>
      <c r="K80" s="21"/>
      <c r="L80" s="21">
        <v>44436</v>
      </c>
      <c r="M80" s="17" t="s">
        <v>41</v>
      </c>
      <c r="N80" s="17"/>
      <c r="O80" s="22">
        <v>7296.54</v>
      </c>
      <c r="P80" s="22">
        <v>87558.48</v>
      </c>
      <c r="Q80" s="23">
        <v>87517.29</v>
      </c>
      <c r="R80" s="17" t="s">
        <v>73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27.6" x14ac:dyDescent="0.3">
      <c r="A81" s="17">
        <v>9</v>
      </c>
      <c r="B81" s="18" t="s">
        <v>131</v>
      </c>
      <c r="C81" s="19">
        <v>11788943000147</v>
      </c>
      <c r="D81" s="18" t="s">
        <v>132</v>
      </c>
      <c r="E81" s="17" t="s">
        <v>133</v>
      </c>
      <c r="F81" s="17" t="s">
        <v>143</v>
      </c>
      <c r="G81" s="17" t="s">
        <v>27</v>
      </c>
      <c r="H81" s="20" t="s">
        <v>135</v>
      </c>
      <c r="I81" s="17">
        <v>2018</v>
      </c>
      <c r="J81" s="21">
        <v>43341</v>
      </c>
      <c r="K81" s="21"/>
      <c r="L81" s="21">
        <v>44436</v>
      </c>
      <c r="M81" s="17" t="s">
        <v>43</v>
      </c>
      <c r="N81" s="17"/>
      <c r="O81" s="22">
        <v>7296.54</v>
      </c>
      <c r="P81" s="22">
        <v>87558.48</v>
      </c>
      <c r="Q81" s="23">
        <v>3193.35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144</v>
      </c>
      <c r="G82" s="17" t="s">
        <v>27</v>
      </c>
      <c r="H82" s="20" t="s">
        <v>135</v>
      </c>
      <c r="I82" s="17">
        <v>2018</v>
      </c>
      <c r="J82" s="21">
        <v>43341</v>
      </c>
      <c r="K82" s="21" t="s">
        <v>37</v>
      </c>
      <c r="L82" s="21">
        <v>44801</v>
      </c>
      <c r="M82" s="17"/>
      <c r="N82" s="17" t="s">
        <v>37</v>
      </c>
      <c r="O82" s="22">
        <v>7296.54</v>
      </c>
      <c r="P82" s="22">
        <v>87558.48</v>
      </c>
      <c r="Q82" s="23" t="s">
        <v>34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145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44801</v>
      </c>
      <c r="M83" s="17"/>
      <c r="N83" s="17"/>
      <c r="O83" s="22">
        <v>7296.54</v>
      </c>
      <c r="P83" s="22">
        <v>87558.48</v>
      </c>
      <c r="Q83" s="23">
        <v>80046.899999999994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146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41</v>
      </c>
      <c r="L84" s="21">
        <v>45166</v>
      </c>
      <c r="M84" s="17"/>
      <c r="N84" s="17" t="s">
        <v>41</v>
      </c>
      <c r="O84" s="22">
        <v>8004.78</v>
      </c>
      <c r="P84" s="22">
        <v>96057.36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147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41</v>
      </c>
      <c r="L85" s="21">
        <v>45166</v>
      </c>
      <c r="M85" s="17"/>
      <c r="N85" s="17" t="s">
        <v>41</v>
      </c>
      <c r="O85" s="22">
        <v>8584.2000000000007</v>
      </c>
      <c r="P85" s="22">
        <f>O85*12</f>
        <v>103010.40000000001</v>
      </c>
      <c r="Q85" s="23">
        <v>68091.490000000005</v>
      </c>
      <c r="R85" s="17" t="s">
        <v>29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82.8" x14ac:dyDescent="0.3">
      <c r="A86" s="17">
        <v>10</v>
      </c>
      <c r="B86" s="18" t="s">
        <v>148</v>
      </c>
      <c r="C86" s="19">
        <v>5045317000168</v>
      </c>
      <c r="D86" s="18" t="s">
        <v>149</v>
      </c>
      <c r="E86" s="17" t="s">
        <v>150</v>
      </c>
      <c r="F86" s="17" t="s">
        <v>151</v>
      </c>
      <c r="G86" s="17" t="s">
        <v>27</v>
      </c>
      <c r="H86" s="20" t="s">
        <v>28</v>
      </c>
      <c r="I86" s="17">
        <v>2019</v>
      </c>
      <c r="J86" s="21">
        <v>43585</v>
      </c>
      <c r="K86" s="21"/>
      <c r="L86" s="21">
        <v>43950</v>
      </c>
      <c r="M86" s="17"/>
      <c r="N86" s="17"/>
      <c r="O86" s="22">
        <v>2945.6</v>
      </c>
      <c r="P86" s="22">
        <v>35347.24</v>
      </c>
      <c r="Q86" s="23">
        <v>14689.75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82.8" x14ac:dyDescent="0.3">
      <c r="A87" s="17">
        <v>10</v>
      </c>
      <c r="B87" s="18" t="s">
        <v>148</v>
      </c>
      <c r="C87" s="19">
        <v>5045317000168</v>
      </c>
      <c r="D87" s="18" t="s">
        <v>149</v>
      </c>
      <c r="E87" s="17" t="s">
        <v>150</v>
      </c>
      <c r="F87" s="17" t="s">
        <v>152</v>
      </c>
      <c r="G87" s="17" t="s">
        <v>27</v>
      </c>
      <c r="H87" s="20" t="s">
        <v>28</v>
      </c>
      <c r="I87" s="17">
        <v>2019</v>
      </c>
      <c r="J87" s="21">
        <v>43585</v>
      </c>
      <c r="K87" s="21" t="s">
        <v>31</v>
      </c>
      <c r="L87" s="21">
        <v>44315</v>
      </c>
      <c r="M87" s="17"/>
      <c r="N87" s="17"/>
      <c r="O87" s="22">
        <v>2945.6</v>
      </c>
      <c r="P87" s="22">
        <v>35347.24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82.8" x14ac:dyDescent="0.3">
      <c r="A88" s="17">
        <v>10</v>
      </c>
      <c r="B88" s="18" t="s">
        <v>148</v>
      </c>
      <c r="C88" s="19">
        <v>5045317000168</v>
      </c>
      <c r="D88" s="18" t="s">
        <v>149</v>
      </c>
      <c r="E88" s="17" t="s">
        <v>150</v>
      </c>
      <c r="F88" s="17" t="s">
        <v>153</v>
      </c>
      <c r="G88" s="17" t="s">
        <v>27</v>
      </c>
      <c r="H88" s="20" t="s">
        <v>28</v>
      </c>
      <c r="I88" s="17">
        <v>2019</v>
      </c>
      <c r="J88" s="21">
        <v>43585</v>
      </c>
      <c r="K88" s="21"/>
      <c r="L88" s="21">
        <v>44315</v>
      </c>
      <c r="M88" s="17" t="s">
        <v>31</v>
      </c>
      <c r="N88" s="17"/>
      <c r="O88" s="22">
        <v>2945.6</v>
      </c>
      <c r="P88" s="22">
        <v>35347.24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82.8" x14ac:dyDescent="0.3">
      <c r="A89" s="17">
        <v>10</v>
      </c>
      <c r="B89" s="18" t="s">
        <v>148</v>
      </c>
      <c r="C89" s="19">
        <v>5045317000168</v>
      </c>
      <c r="D89" s="18" t="s">
        <v>149</v>
      </c>
      <c r="E89" s="17" t="s">
        <v>150</v>
      </c>
      <c r="F89" s="17" t="s">
        <v>154</v>
      </c>
      <c r="G89" s="17" t="s">
        <v>27</v>
      </c>
      <c r="H89" s="20" t="s">
        <v>28</v>
      </c>
      <c r="I89" s="17">
        <v>2019</v>
      </c>
      <c r="J89" s="21">
        <v>43585</v>
      </c>
      <c r="K89" s="21"/>
      <c r="L89" s="21">
        <v>44315</v>
      </c>
      <c r="M89" s="17" t="s">
        <v>33</v>
      </c>
      <c r="N89" s="17"/>
      <c r="O89" s="22">
        <v>2945.6</v>
      </c>
      <c r="P89" s="22">
        <v>35347.24</v>
      </c>
      <c r="Q89" s="23" t="s">
        <v>34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82.8" x14ac:dyDescent="0.3">
      <c r="A90" s="17">
        <v>10</v>
      </c>
      <c r="B90" s="18" t="s">
        <v>148</v>
      </c>
      <c r="C90" s="19">
        <v>5045317000168</v>
      </c>
      <c r="D90" s="18" t="s">
        <v>149</v>
      </c>
      <c r="E90" s="17" t="s">
        <v>150</v>
      </c>
      <c r="F90" s="17" t="s">
        <v>155</v>
      </c>
      <c r="G90" s="17" t="s">
        <v>27</v>
      </c>
      <c r="H90" s="20" t="s">
        <v>28</v>
      </c>
      <c r="I90" s="17">
        <v>2019</v>
      </c>
      <c r="J90" s="21">
        <v>43585</v>
      </c>
      <c r="K90" s="21" t="s">
        <v>33</v>
      </c>
      <c r="L90" s="21">
        <v>44680</v>
      </c>
      <c r="M90" s="17"/>
      <c r="N90" s="17" t="s">
        <v>33</v>
      </c>
      <c r="O90" s="22">
        <v>1500</v>
      </c>
      <c r="P90" s="22">
        <v>18000</v>
      </c>
      <c r="Q90" s="23" t="s">
        <v>34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82.8" x14ac:dyDescent="0.3">
      <c r="A91" s="17">
        <v>10</v>
      </c>
      <c r="B91" s="18" t="s">
        <v>148</v>
      </c>
      <c r="C91" s="19">
        <v>5045317000168</v>
      </c>
      <c r="D91" s="18" t="s">
        <v>149</v>
      </c>
      <c r="E91" s="17" t="s">
        <v>150</v>
      </c>
      <c r="F91" s="17" t="s">
        <v>156</v>
      </c>
      <c r="G91" s="17" t="s">
        <v>27</v>
      </c>
      <c r="H91" s="20" t="s">
        <v>28</v>
      </c>
      <c r="I91" s="17">
        <v>2019</v>
      </c>
      <c r="J91" s="21">
        <v>43585</v>
      </c>
      <c r="K91" s="21" t="s">
        <v>37</v>
      </c>
      <c r="L91" s="21">
        <v>45045</v>
      </c>
      <c r="M91" s="17"/>
      <c r="N91" s="17"/>
      <c r="O91" s="22">
        <v>1500</v>
      </c>
      <c r="P91" s="22">
        <v>18000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82.8" x14ac:dyDescent="0.3">
      <c r="A92" s="17">
        <v>10</v>
      </c>
      <c r="B92" s="18" t="s">
        <v>148</v>
      </c>
      <c r="C92" s="19">
        <v>5045317000168</v>
      </c>
      <c r="D92" s="18" t="s">
        <v>149</v>
      </c>
      <c r="E92" s="17" t="s">
        <v>150</v>
      </c>
      <c r="F92" s="17" t="s">
        <v>157</v>
      </c>
      <c r="G92" s="17" t="s">
        <v>27</v>
      </c>
      <c r="H92" s="20" t="s">
        <v>28</v>
      </c>
      <c r="I92" s="17">
        <v>2019</v>
      </c>
      <c r="J92" s="21">
        <v>43585</v>
      </c>
      <c r="K92" s="21" t="s">
        <v>37</v>
      </c>
      <c r="L92" s="21">
        <v>45045</v>
      </c>
      <c r="M92" s="17"/>
      <c r="N92" s="17"/>
      <c r="O92" s="22">
        <v>1500</v>
      </c>
      <c r="P92" s="22">
        <v>18000</v>
      </c>
      <c r="Q92" s="23">
        <v>0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41.4" x14ac:dyDescent="0.3">
      <c r="A93" s="17">
        <v>11</v>
      </c>
      <c r="B93" s="18" t="s">
        <v>158</v>
      </c>
      <c r="C93" s="19">
        <v>15026942000116</v>
      </c>
      <c r="D93" s="18" t="s">
        <v>159</v>
      </c>
      <c r="E93" s="17" t="s">
        <v>160</v>
      </c>
      <c r="F93" s="17" t="s">
        <v>161</v>
      </c>
      <c r="G93" s="17" t="s">
        <v>27</v>
      </c>
      <c r="H93" s="20" t="s">
        <v>72</v>
      </c>
      <c r="I93" s="17">
        <v>2019</v>
      </c>
      <c r="J93" s="21">
        <v>43607</v>
      </c>
      <c r="K93" s="21"/>
      <c r="L93" s="21">
        <v>43972</v>
      </c>
      <c r="M93" s="17"/>
      <c r="N93" s="17"/>
      <c r="O93" s="22">
        <v>2500</v>
      </c>
      <c r="P93" s="22">
        <v>30000</v>
      </c>
      <c r="Q93" s="23">
        <v>18333.330000000002</v>
      </c>
      <c r="R93" s="17" t="s">
        <v>29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41.4" x14ac:dyDescent="0.3">
      <c r="A94" s="17">
        <v>11</v>
      </c>
      <c r="B94" s="18" t="s">
        <v>158</v>
      </c>
      <c r="C94" s="19">
        <v>15026942000116</v>
      </c>
      <c r="D94" s="18" t="s">
        <v>159</v>
      </c>
      <c r="E94" s="17" t="s">
        <v>160</v>
      </c>
      <c r="F94" s="17" t="s">
        <v>162</v>
      </c>
      <c r="G94" s="17" t="s">
        <v>27</v>
      </c>
      <c r="H94" s="20" t="s">
        <v>72</v>
      </c>
      <c r="I94" s="17">
        <v>2019</v>
      </c>
      <c r="J94" s="21">
        <v>43607</v>
      </c>
      <c r="K94" s="21"/>
      <c r="L94" s="21">
        <v>43972</v>
      </c>
      <c r="M94" s="17" t="s">
        <v>31</v>
      </c>
      <c r="N94" s="17"/>
      <c r="O94" s="22">
        <v>2500</v>
      </c>
      <c r="P94" s="22">
        <v>30000</v>
      </c>
      <c r="Q94" s="23">
        <v>29916.67</v>
      </c>
      <c r="R94" s="17" t="s">
        <v>29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41.4" x14ac:dyDescent="0.3">
      <c r="A95" s="17">
        <v>11</v>
      </c>
      <c r="B95" s="18" t="s">
        <v>158</v>
      </c>
      <c r="C95" s="19">
        <v>15026942000116</v>
      </c>
      <c r="D95" s="18" t="s">
        <v>159</v>
      </c>
      <c r="E95" s="17" t="s">
        <v>160</v>
      </c>
      <c r="F95" s="17" t="s">
        <v>163</v>
      </c>
      <c r="G95" s="17" t="s">
        <v>27</v>
      </c>
      <c r="H95" s="20" t="s">
        <v>72</v>
      </c>
      <c r="I95" s="17">
        <v>2019</v>
      </c>
      <c r="J95" s="21">
        <v>43607</v>
      </c>
      <c r="K95" s="21" t="s">
        <v>31</v>
      </c>
      <c r="L95" s="21">
        <v>44337</v>
      </c>
      <c r="M95" s="17"/>
      <c r="N95" s="17"/>
      <c r="O95" s="22">
        <v>2500</v>
      </c>
      <c r="P95" s="22">
        <v>30000</v>
      </c>
      <c r="Q95" s="23" t="s">
        <v>34</v>
      </c>
      <c r="R95" s="17" t="s">
        <v>29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41.4" x14ac:dyDescent="0.3">
      <c r="A96" s="17">
        <v>11</v>
      </c>
      <c r="B96" s="18" t="s">
        <v>158</v>
      </c>
      <c r="C96" s="19">
        <v>15026942000116</v>
      </c>
      <c r="D96" s="18" t="s">
        <v>159</v>
      </c>
      <c r="E96" s="17" t="s">
        <v>160</v>
      </c>
      <c r="F96" s="17" t="s">
        <v>164</v>
      </c>
      <c r="G96" s="17" t="s">
        <v>27</v>
      </c>
      <c r="H96" s="20" t="s">
        <v>72</v>
      </c>
      <c r="I96" s="17">
        <v>2019</v>
      </c>
      <c r="J96" s="21">
        <v>43607</v>
      </c>
      <c r="K96" s="21"/>
      <c r="L96" s="21">
        <v>44337</v>
      </c>
      <c r="M96" s="17" t="s">
        <v>33</v>
      </c>
      <c r="N96" s="17"/>
      <c r="O96" s="22">
        <v>2500</v>
      </c>
      <c r="P96" s="22">
        <v>30000</v>
      </c>
      <c r="Q96" s="23">
        <v>30000</v>
      </c>
      <c r="R96" s="17" t="s">
        <v>29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41.4" x14ac:dyDescent="0.3">
      <c r="A97" s="17">
        <v>11</v>
      </c>
      <c r="B97" s="18" t="s">
        <v>158</v>
      </c>
      <c r="C97" s="19">
        <v>15026942000116</v>
      </c>
      <c r="D97" s="18" t="s">
        <v>159</v>
      </c>
      <c r="E97" s="17" t="s">
        <v>160</v>
      </c>
      <c r="F97" s="17" t="s">
        <v>165</v>
      </c>
      <c r="G97" s="17" t="s">
        <v>27</v>
      </c>
      <c r="H97" s="20" t="s">
        <v>72</v>
      </c>
      <c r="I97" s="17">
        <v>2019</v>
      </c>
      <c r="J97" s="21">
        <v>43607</v>
      </c>
      <c r="K97" s="21" t="s">
        <v>33</v>
      </c>
      <c r="L97" s="21">
        <v>44702</v>
      </c>
      <c r="M97" s="17"/>
      <c r="N97" s="17"/>
      <c r="O97" s="22">
        <v>2500</v>
      </c>
      <c r="P97" s="22">
        <v>30000</v>
      </c>
      <c r="Q97" s="23" t="s">
        <v>34</v>
      </c>
      <c r="R97" s="17" t="s">
        <v>29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41.4" x14ac:dyDescent="0.3">
      <c r="A98" s="17">
        <v>11</v>
      </c>
      <c r="B98" s="18" t="s">
        <v>158</v>
      </c>
      <c r="C98" s="19">
        <v>15026942000116</v>
      </c>
      <c r="D98" s="18" t="s">
        <v>159</v>
      </c>
      <c r="E98" s="17" t="s">
        <v>160</v>
      </c>
      <c r="F98" s="17" t="s">
        <v>166</v>
      </c>
      <c r="G98" s="17" t="s">
        <v>27</v>
      </c>
      <c r="H98" s="20" t="s">
        <v>72</v>
      </c>
      <c r="I98" s="17">
        <v>2019</v>
      </c>
      <c r="J98" s="21">
        <v>43607</v>
      </c>
      <c r="K98" s="21"/>
      <c r="L98" s="21">
        <v>44702</v>
      </c>
      <c r="M98" s="17" t="s">
        <v>37</v>
      </c>
      <c r="N98" s="17"/>
      <c r="O98" s="22">
        <v>2500</v>
      </c>
      <c r="P98" s="22">
        <v>30000</v>
      </c>
      <c r="Q98" s="23">
        <v>25000</v>
      </c>
      <c r="R98" s="17" t="s">
        <v>29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41.4" x14ac:dyDescent="0.3">
      <c r="A99" s="17">
        <v>11</v>
      </c>
      <c r="B99" s="18" t="s">
        <v>158</v>
      </c>
      <c r="C99" s="19">
        <v>15026942000116</v>
      </c>
      <c r="D99" s="18" t="s">
        <v>159</v>
      </c>
      <c r="E99" s="17" t="s">
        <v>160</v>
      </c>
      <c r="F99" s="17" t="s">
        <v>167</v>
      </c>
      <c r="G99" s="17" t="s">
        <v>27</v>
      </c>
      <c r="H99" s="20" t="s">
        <v>72</v>
      </c>
      <c r="I99" s="17">
        <v>2019</v>
      </c>
      <c r="J99" s="21">
        <v>43607</v>
      </c>
      <c r="K99" s="21" t="s">
        <v>37</v>
      </c>
      <c r="L99" s="21">
        <v>45067</v>
      </c>
      <c r="M99" s="17"/>
      <c r="N99" s="17"/>
      <c r="O99" s="22">
        <v>2500</v>
      </c>
      <c r="P99" s="22">
        <v>30000</v>
      </c>
      <c r="Q99" s="23" t="s">
        <v>34</v>
      </c>
      <c r="R99" s="17" t="s">
        <v>29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41.4" x14ac:dyDescent="0.3">
      <c r="A100" s="17">
        <v>11</v>
      </c>
      <c r="B100" s="18" t="s">
        <v>158</v>
      </c>
      <c r="C100" s="19">
        <v>15026942000116</v>
      </c>
      <c r="D100" s="18" t="s">
        <v>159</v>
      </c>
      <c r="E100" s="26" t="s">
        <v>160</v>
      </c>
      <c r="F100" s="17" t="s">
        <v>168</v>
      </c>
      <c r="G100" s="17" t="s">
        <v>27</v>
      </c>
      <c r="H100" s="20" t="s">
        <v>72</v>
      </c>
      <c r="I100" s="17">
        <v>2019</v>
      </c>
      <c r="J100" s="21">
        <v>43607</v>
      </c>
      <c r="K100" s="21" t="s">
        <v>41</v>
      </c>
      <c r="L100" s="21">
        <v>45433</v>
      </c>
      <c r="M100" s="17"/>
      <c r="N100" s="17" t="s">
        <v>41</v>
      </c>
      <c r="O100" s="22">
        <v>2644.36</v>
      </c>
      <c r="P100" s="22">
        <v>31732.32</v>
      </c>
      <c r="Q100" s="23">
        <v>28943.599999999999</v>
      </c>
      <c r="R100" s="17" t="s">
        <v>29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96.6" x14ac:dyDescent="0.3">
      <c r="A101" s="17">
        <v>12</v>
      </c>
      <c r="B101" s="18" t="s">
        <v>169</v>
      </c>
      <c r="C101" s="19">
        <v>41057324000143</v>
      </c>
      <c r="D101" s="18" t="s">
        <v>170</v>
      </c>
      <c r="E101" s="17" t="s">
        <v>171</v>
      </c>
      <c r="F101" s="17" t="s">
        <v>172</v>
      </c>
      <c r="G101" s="17" t="s">
        <v>27</v>
      </c>
      <c r="H101" s="20" t="s">
        <v>135</v>
      </c>
      <c r="I101" s="17">
        <v>2020</v>
      </c>
      <c r="J101" s="21">
        <v>44053</v>
      </c>
      <c r="K101" s="21"/>
      <c r="L101" s="21">
        <v>45147</v>
      </c>
      <c r="M101" s="17"/>
      <c r="N101" s="17"/>
      <c r="O101" s="22">
        <v>3735</v>
      </c>
      <c r="P101" s="22">
        <v>44820</v>
      </c>
      <c r="Q101" s="23">
        <v>2783.15</v>
      </c>
      <c r="R101" s="17" t="s">
        <v>29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96.6" x14ac:dyDescent="0.3">
      <c r="A102" s="17">
        <v>12</v>
      </c>
      <c r="B102" s="18" t="s">
        <v>169</v>
      </c>
      <c r="C102" s="19">
        <v>41057324000143</v>
      </c>
      <c r="D102" s="18" t="s">
        <v>170</v>
      </c>
      <c r="E102" s="17" t="s">
        <v>171</v>
      </c>
      <c r="F102" s="17" t="s">
        <v>173</v>
      </c>
      <c r="G102" s="17" t="s">
        <v>27</v>
      </c>
      <c r="H102" s="20" t="s">
        <v>135</v>
      </c>
      <c r="I102" s="17">
        <v>2020</v>
      </c>
      <c r="J102" s="21">
        <v>44053</v>
      </c>
      <c r="K102" s="21"/>
      <c r="L102" s="21">
        <v>45147</v>
      </c>
      <c r="M102" s="17" t="s">
        <v>31</v>
      </c>
      <c r="N102" s="17"/>
      <c r="O102" s="22">
        <v>3735</v>
      </c>
      <c r="P102" s="22">
        <v>44820</v>
      </c>
      <c r="Q102" s="23">
        <v>9444.15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96.6" x14ac:dyDescent="0.3">
      <c r="A103" s="17">
        <v>12</v>
      </c>
      <c r="B103" s="18" t="s">
        <v>169</v>
      </c>
      <c r="C103" s="19">
        <v>41057324000143</v>
      </c>
      <c r="D103" s="18" t="s">
        <v>170</v>
      </c>
      <c r="E103" s="17" t="s">
        <v>171</v>
      </c>
      <c r="F103" s="17" t="s">
        <v>173</v>
      </c>
      <c r="G103" s="17" t="s">
        <v>27</v>
      </c>
      <c r="H103" s="20" t="s">
        <v>135</v>
      </c>
      <c r="I103" s="17">
        <v>2020</v>
      </c>
      <c r="J103" s="21">
        <v>44053</v>
      </c>
      <c r="K103" s="21"/>
      <c r="L103" s="21">
        <v>45147</v>
      </c>
      <c r="M103" s="17" t="s">
        <v>33</v>
      </c>
      <c r="N103" s="17"/>
      <c r="O103" s="22">
        <v>3735</v>
      </c>
      <c r="P103" s="22">
        <v>44820</v>
      </c>
      <c r="Q103" s="23">
        <v>9444.15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96.6" x14ac:dyDescent="0.3">
      <c r="A104" s="17">
        <v>12</v>
      </c>
      <c r="B104" s="18" t="s">
        <v>169</v>
      </c>
      <c r="C104" s="19">
        <v>41057324000143</v>
      </c>
      <c r="D104" s="18" t="s">
        <v>170</v>
      </c>
      <c r="E104" s="17" t="s">
        <v>171</v>
      </c>
      <c r="F104" s="17" t="s">
        <v>174</v>
      </c>
      <c r="G104" s="17" t="s">
        <v>27</v>
      </c>
      <c r="H104" s="20" t="s">
        <v>135</v>
      </c>
      <c r="I104" s="17">
        <v>2020</v>
      </c>
      <c r="J104" s="21">
        <v>44053</v>
      </c>
      <c r="K104" s="21"/>
      <c r="L104" s="21">
        <v>45147</v>
      </c>
      <c r="M104" s="17"/>
      <c r="N104" s="17"/>
      <c r="O104" s="22">
        <v>3735</v>
      </c>
      <c r="P104" s="22">
        <v>44820</v>
      </c>
      <c r="Q104" s="23">
        <v>10308.67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96.6" x14ac:dyDescent="0.3">
      <c r="A105" s="17">
        <v>12</v>
      </c>
      <c r="B105" s="18" t="s">
        <v>169</v>
      </c>
      <c r="C105" s="19">
        <v>41057324000143</v>
      </c>
      <c r="D105" s="18" t="s">
        <v>170</v>
      </c>
      <c r="E105" s="17" t="s">
        <v>171</v>
      </c>
      <c r="F105" s="17" t="s">
        <v>308</v>
      </c>
      <c r="G105" s="17" t="s">
        <v>27</v>
      </c>
      <c r="H105" s="20" t="s">
        <v>135</v>
      </c>
      <c r="I105" s="17">
        <v>2020</v>
      </c>
      <c r="J105" s="21">
        <v>44053</v>
      </c>
      <c r="K105" s="21" t="s">
        <v>31</v>
      </c>
      <c r="L105" s="21">
        <v>45513</v>
      </c>
      <c r="M105" s="17"/>
      <c r="N105" s="17" t="s">
        <v>31</v>
      </c>
      <c r="O105" s="22">
        <f>P105/12</f>
        <v>1292.7</v>
      </c>
      <c r="P105" s="22">
        <v>15512.4</v>
      </c>
      <c r="Q105" s="23">
        <v>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151.80000000000001" x14ac:dyDescent="0.3">
      <c r="A106" s="17">
        <v>13</v>
      </c>
      <c r="B106" s="18" t="s">
        <v>175</v>
      </c>
      <c r="C106" s="19">
        <v>64799539000135</v>
      </c>
      <c r="D106" s="18" t="s">
        <v>176</v>
      </c>
      <c r="E106" s="17">
        <v>14414020195</v>
      </c>
      <c r="F106" s="17" t="s">
        <v>177</v>
      </c>
      <c r="G106" s="17" t="s">
        <v>27</v>
      </c>
      <c r="H106" s="20" t="s">
        <v>130</v>
      </c>
      <c r="I106" s="17">
        <v>2020</v>
      </c>
      <c r="J106" s="21">
        <v>44078</v>
      </c>
      <c r="K106" s="21"/>
      <c r="L106" s="21">
        <v>44442</v>
      </c>
      <c r="M106" s="17"/>
      <c r="N106" s="17"/>
      <c r="O106" s="22">
        <v>1636</v>
      </c>
      <c r="P106" s="22">
        <v>19632</v>
      </c>
      <c r="Q106" s="23">
        <v>2651.12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151.80000000000001" x14ac:dyDescent="0.3">
      <c r="A107" s="17">
        <v>13</v>
      </c>
      <c r="B107" s="18" t="s">
        <v>175</v>
      </c>
      <c r="C107" s="19">
        <v>64799539000135</v>
      </c>
      <c r="D107" s="18" t="s">
        <v>176</v>
      </c>
      <c r="E107" s="17">
        <v>14414020195</v>
      </c>
      <c r="F107" s="17" t="s">
        <v>178</v>
      </c>
      <c r="G107" s="17" t="s">
        <v>27</v>
      </c>
      <c r="H107" s="20" t="s">
        <v>130</v>
      </c>
      <c r="I107" s="17">
        <v>2020</v>
      </c>
      <c r="J107" s="21">
        <v>44078</v>
      </c>
      <c r="K107" s="21"/>
      <c r="L107" s="21">
        <v>44807</v>
      </c>
      <c r="M107" s="17" t="s">
        <v>31</v>
      </c>
      <c r="N107" s="17"/>
      <c r="O107" s="22">
        <v>1636</v>
      </c>
      <c r="P107" s="22">
        <v>19632</v>
      </c>
      <c r="Q107" s="23">
        <v>5419.92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151.80000000000001" x14ac:dyDescent="0.3">
      <c r="A108" s="17">
        <v>13</v>
      </c>
      <c r="B108" s="18" t="s">
        <v>175</v>
      </c>
      <c r="C108" s="19">
        <v>64799539000135</v>
      </c>
      <c r="D108" s="18" t="s">
        <v>176</v>
      </c>
      <c r="E108" s="17">
        <v>14414020195</v>
      </c>
      <c r="F108" s="17" t="s">
        <v>179</v>
      </c>
      <c r="G108" s="17" t="s">
        <v>27</v>
      </c>
      <c r="H108" s="20" t="s">
        <v>130</v>
      </c>
      <c r="I108" s="17">
        <v>2020</v>
      </c>
      <c r="J108" s="21">
        <v>44078</v>
      </c>
      <c r="K108" s="21" t="s">
        <v>31</v>
      </c>
      <c r="L108" s="21">
        <v>44807</v>
      </c>
      <c r="M108" s="17"/>
      <c r="N108" s="17"/>
      <c r="O108" s="22">
        <v>1636</v>
      </c>
      <c r="P108" s="22">
        <v>19632</v>
      </c>
      <c r="Q108" s="23">
        <v>7049.99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151.80000000000001" x14ac:dyDescent="0.3">
      <c r="A109" s="17">
        <v>13</v>
      </c>
      <c r="B109" s="18" t="s">
        <v>175</v>
      </c>
      <c r="C109" s="19">
        <v>64799539000135</v>
      </c>
      <c r="D109" s="18" t="s">
        <v>176</v>
      </c>
      <c r="E109" s="17">
        <v>14414020195</v>
      </c>
      <c r="F109" s="17" t="s">
        <v>180</v>
      </c>
      <c r="G109" s="17" t="s">
        <v>27</v>
      </c>
      <c r="H109" s="20" t="s">
        <v>130</v>
      </c>
      <c r="I109" s="17">
        <v>2020</v>
      </c>
      <c r="J109" s="21">
        <v>44078</v>
      </c>
      <c r="K109" s="21"/>
      <c r="L109" s="21">
        <v>44807</v>
      </c>
      <c r="M109" s="17" t="s">
        <v>33</v>
      </c>
      <c r="N109" s="17"/>
      <c r="O109" s="22">
        <v>1636</v>
      </c>
      <c r="P109" s="22">
        <v>19632</v>
      </c>
      <c r="Q109" s="23">
        <v>10713.54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151.80000000000001" x14ac:dyDescent="0.3">
      <c r="A110" s="17">
        <v>13</v>
      </c>
      <c r="B110" s="18" t="s">
        <v>175</v>
      </c>
      <c r="C110" s="19">
        <v>64799539000135</v>
      </c>
      <c r="D110" s="18" t="s">
        <v>176</v>
      </c>
      <c r="E110" s="17">
        <v>14414020195</v>
      </c>
      <c r="F110" s="17" t="s">
        <v>181</v>
      </c>
      <c r="G110" s="17" t="s">
        <v>27</v>
      </c>
      <c r="H110" s="20" t="s">
        <v>130</v>
      </c>
      <c r="I110" s="17">
        <v>2020</v>
      </c>
      <c r="J110" s="21">
        <v>44078</v>
      </c>
      <c r="K110" s="21" t="s">
        <v>33</v>
      </c>
      <c r="L110" s="21">
        <v>45172</v>
      </c>
      <c r="M110" s="17"/>
      <c r="N110" s="17"/>
      <c r="O110" s="22">
        <v>1962.7</v>
      </c>
      <c r="P110" s="22">
        <v>23552.43</v>
      </c>
      <c r="Q110" s="23" t="s">
        <v>34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151.80000000000001" x14ac:dyDescent="0.3">
      <c r="A111" s="17">
        <v>13</v>
      </c>
      <c r="B111" s="18" t="s">
        <v>175</v>
      </c>
      <c r="C111" s="19">
        <v>64799539000135</v>
      </c>
      <c r="D111" s="18" t="s">
        <v>176</v>
      </c>
      <c r="E111" s="17">
        <v>14414020195</v>
      </c>
      <c r="F111" s="17" t="s">
        <v>182</v>
      </c>
      <c r="G111" s="17" t="s">
        <v>27</v>
      </c>
      <c r="H111" s="20" t="s">
        <v>130</v>
      </c>
      <c r="I111" s="17">
        <v>2020</v>
      </c>
      <c r="J111" s="21">
        <v>44078</v>
      </c>
      <c r="K111" s="21"/>
      <c r="L111" s="21">
        <v>45172</v>
      </c>
      <c r="M111" s="17" t="s">
        <v>37</v>
      </c>
      <c r="N111" s="17"/>
      <c r="O111" s="22">
        <v>1962.7</v>
      </c>
      <c r="P111" s="22">
        <v>23552.43</v>
      </c>
      <c r="Q111" s="23">
        <v>13390.98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151.80000000000001" x14ac:dyDescent="0.3">
      <c r="A112" s="17">
        <v>13</v>
      </c>
      <c r="B112" s="18" t="s">
        <v>175</v>
      </c>
      <c r="C112" s="19">
        <v>64799539000135</v>
      </c>
      <c r="D112" s="18" t="s">
        <v>176</v>
      </c>
      <c r="E112" s="17">
        <v>14414020195</v>
      </c>
      <c r="F112" s="17" t="s">
        <v>182</v>
      </c>
      <c r="G112" s="17" t="s">
        <v>27</v>
      </c>
      <c r="H112" s="20" t="s">
        <v>130</v>
      </c>
      <c r="I112" s="17">
        <v>2020</v>
      </c>
      <c r="J112" s="21">
        <v>44078</v>
      </c>
      <c r="K112" s="17" t="s">
        <v>37</v>
      </c>
      <c r="L112" s="21">
        <v>45538</v>
      </c>
      <c r="M112" s="17"/>
      <c r="N112" s="17" t="s">
        <v>37</v>
      </c>
      <c r="O112" s="22">
        <f>P112/12</f>
        <v>2043.18</v>
      </c>
      <c r="P112" s="22">
        <v>24518.16</v>
      </c>
      <c r="Q112" s="23">
        <v>13390.98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8" s="25" customFormat="1" ht="27.6" x14ac:dyDescent="0.3">
      <c r="A113" s="17">
        <v>14</v>
      </c>
      <c r="B113" s="18" t="s">
        <v>183</v>
      </c>
      <c r="C113" s="19">
        <v>9480880000115</v>
      </c>
      <c r="D113" s="18" t="s">
        <v>184</v>
      </c>
      <c r="E113" s="17" t="s">
        <v>185</v>
      </c>
      <c r="F113" s="17" t="s">
        <v>186</v>
      </c>
      <c r="G113" s="17" t="s">
        <v>27</v>
      </c>
      <c r="H113" s="20" t="s">
        <v>187</v>
      </c>
      <c r="I113" s="17">
        <v>2022</v>
      </c>
      <c r="J113" s="21">
        <v>44682</v>
      </c>
      <c r="K113" s="21"/>
      <c r="L113" s="21">
        <v>45046</v>
      </c>
      <c r="M113" s="17"/>
      <c r="N113" s="17"/>
      <c r="O113" s="22"/>
      <c r="P113" s="22">
        <v>71400</v>
      </c>
      <c r="Q113" s="23">
        <v>66136.89</v>
      </c>
      <c r="R113" s="17" t="s">
        <v>73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8" s="25" customFormat="1" ht="27.6" x14ac:dyDescent="0.3">
      <c r="A114" s="17">
        <v>14</v>
      </c>
      <c r="B114" s="18" t="s">
        <v>183</v>
      </c>
      <c r="C114" s="19">
        <v>9480880000115</v>
      </c>
      <c r="D114" s="18" t="s">
        <v>184</v>
      </c>
      <c r="E114" s="17" t="s">
        <v>185</v>
      </c>
      <c r="F114" s="17" t="s">
        <v>188</v>
      </c>
      <c r="G114" s="17" t="s">
        <v>27</v>
      </c>
      <c r="H114" s="20" t="s">
        <v>187</v>
      </c>
      <c r="I114" s="17">
        <v>2022</v>
      </c>
      <c r="J114" s="21">
        <v>44682</v>
      </c>
      <c r="K114" s="21" t="s">
        <v>31</v>
      </c>
      <c r="L114" s="21">
        <v>45046</v>
      </c>
      <c r="M114" s="17"/>
      <c r="N114" s="17" t="s">
        <v>31</v>
      </c>
      <c r="O114" s="22"/>
      <c r="P114" s="22">
        <v>17850</v>
      </c>
      <c r="Q114" s="23"/>
      <c r="R114" s="17" t="s">
        <v>73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8" s="25" customFormat="1" ht="27.6" x14ac:dyDescent="0.3">
      <c r="A115" s="17">
        <v>14</v>
      </c>
      <c r="B115" s="18" t="s">
        <v>189</v>
      </c>
      <c r="C115" s="19">
        <v>9480880000115</v>
      </c>
      <c r="D115" s="18" t="s">
        <v>184</v>
      </c>
      <c r="E115" s="17" t="s">
        <v>185</v>
      </c>
      <c r="F115" s="17" t="s">
        <v>190</v>
      </c>
      <c r="G115" s="17" t="s">
        <v>27</v>
      </c>
      <c r="H115" s="20" t="s">
        <v>187</v>
      </c>
      <c r="I115" s="17">
        <v>2022</v>
      </c>
      <c r="J115" s="21">
        <v>44682</v>
      </c>
      <c r="K115" s="21"/>
      <c r="L115" s="21">
        <v>45046</v>
      </c>
      <c r="M115" s="17" t="s">
        <v>31</v>
      </c>
      <c r="N115" s="17"/>
      <c r="O115" s="22"/>
      <c r="P115" s="22">
        <f>P114</f>
        <v>17850</v>
      </c>
      <c r="Q115" s="23">
        <v>12400.28</v>
      </c>
      <c r="R115" s="17" t="s">
        <v>73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8" s="25" customFormat="1" ht="27.6" x14ac:dyDescent="0.3">
      <c r="A116" s="17">
        <v>15</v>
      </c>
      <c r="B116" s="18" t="s">
        <v>189</v>
      </c>
      <c r="C116" s="19">
        <v>9480880000115</v>
      </c>
      <c r="D116" s="18" t="s">
        <v>191</v>
      </c>
      <c r="E116" s="17" t="s">
        <v>192</v>
      </c>
      <c r="F116" s="17" t="s">
        <v>193</v>
      </c>
      <c r="G116" s="17" t="s">
        <v>27</v>
      </c>
      <c r="H116" s="20" t="s">
        <v>194</v>
      </c>
      <c r="I116" s="17">
        <v>2023</v>
      </c>
      <c r="J116" s="21">
        <v>45061</v>
      </c>
      <c r="K116" s="21"/>
      <c r="L116" s="21">
        <v>45426</v>
      </c>
      <c r="M116" s="17"/>
      <c r="N116" s="17"/>
      <c r="O116" s="22">
        <f>P116/12</f>
        <v>6191.75</v>
      </c>
      <c r="P116" s="22">
        <v>74301</v>
      </c>
      <c r="Q116" s="23">
        <v>13621.78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8" s="25" customFormat="1" ht="27.6" x14ac:dyDescent="0.3">
      <c r="A117" s="17">
        <v>16</v>
      </c>
      <c r="B117" s="18" t="s">
        <v>195</v>
      </c>
      <c r="C117" s="19">
        <v>27595780000116</v>
      </c>
      <c r="D117" s="18" t="s">
        <v>196</v>
      </c>
      <c r="E117" s="17" t="s">
        <v>197</v>
      </c>
      <c r="F117" s="17" t="s">
        <v>198</v>
      </c>
      <c r="G117" s="17" t="s">
        <v>27</v>
      </c>
      <c r="H117" s="20" t="s">
        <v>28</v>
      </c>
      <c r="I117" s="17">
        <v>2021</v>
      </c>
      <c r="J117" s="21">
        <v>44272</v>
      </c>
      <c r="K117" s="21"/>
      <c r="L117" s="21">
        <v>45001</v>
      </c>
      <c r="M117" s="17"/>
      <c r="N117" s="17"/>
      <c r="O117" s="22">
        <v>4690</v>
      </c>
      <c r="P117" s="22">
        <v>56280</v>
      </c>
      <c r="Q117" s="23">
        <v>14270.44</v>
      </c>
      <c r="R117" s="17" t="s">
        <v>73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8" s="25" customFormat="1" ht="27.6" x14ac:dyDescent="0.3">
      <c r="A118" s="17">
        <v>16</v>
      </c>
      <c r="B118" s="18" t="s">
        <v>195</v>
      </c>
      <c r="C118" s="19">
        <v>27595780000116</v>
      </c>
      <c r="D118" s="18" t="s">
        <v>196</v>
      </c>
      <c r="E118" s="17" t="s">
        <v>197</v>
      </c>
      <c r="F118" s="17" t="s">
        <v>199</v>
      </c>
      <c r="G118" s="17" t="s">
        <v>27</v>
      </c>
      <c r="H118" s="20" t="s">
        <v>28</v>
      </c>
      <c r="I118" s="17">
        <v>2021</v>
      </c>
      <c r="J118" s="21">
        <v>44272</v>
      </c>
      <c r="K118" s="21"/>
      <c r="L118" s="21">
        <v>45001</v>
      </c>
      <c r="M118" s="17"/>
      <c r="N118" s="17"/>
      <c r="O118" s="22">
        <v>4690</v>
      </c>
      <c r="P118" s="22">
        <v>56280</v>
      </c>
      <c r="Q118" s="23">
        <v>23321.63</v>
      </c>
      <c r="R118" s="17" t="s">
        <v>73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8" s="25" customFormat="1" ht="27.6" x14ac:dyDescent="0.3">
      <c r="A119" s="17">
        <v>16</v>
      </c>
      <c r="B119" s="18" t="s">
        <v>195</v>
      </c>
      <c r="C119" s="19">
        <v>27595780000116</v>
      </c>
      <c r="D119" s="18" t="s">
        <v>196</v>
      </c>
      <c r="E119" s="17" t="s">
        <v>197</v>
      </c>
      <c r="F119" s="17" t="s">
        <v>200</v>
      </c>
      <c r="G119" s="17" t="s">
        <v>27</v>
      </c>
      <c r="H119" s="20" t="s">
        <v>28</v>
      </c>
      <c r="I119" s="17">
        <v>2021</v>
      </c>
      <c r="J119" s="21">
        <v>44272</v>
      </c>
      <c r="K119" s="21"/>
      <c r="L119" s="21">
        <v>45001</v>
      </c>
      <c r="M119" s="17" t="s">
        <v>33</v>
      </c>
      <c r="N119" s="17"/>
      <c r="O119" s="22">
        <v>2737.02</v>
      </c>
      <c r="P119" s="22">
        <f>O119*12</f>
        <v>32844.239999999998</v>
      </c>
      <c r="Q119" s="23">
        <v>7663.66</v>
      </c>
      <c r="R119" s="17" t="s">
        <v>73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8" s="25" customFormat="1" ht="27.6" x14ac:dyDescent="0.3">
      <c r="A120" s="17">
        <v>17</v>
      </c>
      <c r="B120" s="27" t="s">
        <v>201</v>
      </c>
      <c r="C120" s="19">
        <v>10921252000107</v>
      </c>
      <c r="D120" s="18" t="s">
        <v>202</v>
      </c>
      <c r="E120" s="17" t="s">
        <v>203</v>
      </c>
      <c r="F120" s="17" t="s">
        <v>204</v>
      </c>
      <c r="G120" s="17" t="s">
        <v>63</v>
      </c>
      <c r="H120" s="20" t="s">
        <v>205</v>
      </c>
      <c r="I120" s="17">
        <v>2022</v>
      </c>
      <c r="J120" s="21">
        <v>44719</v>
      </c>
      <c r="K120" s="21"/>
      <c r="L120" s="21">
        <v>45083</v>
      </c>
      <c r="M120" s="17"/>
      <c r="N120" s="17"/>
      <c r="O120" s="22"/>
      <c r="P120" s="22">
        <v>80999.97</v>
      </c>
      <c r="Q120" s="23">
        <v>7084.56</v>
      </c>
      <c r="R120" s="17" t="s">
        <v>73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8" s="25" customFormat="1" ht="27.6" x14ac:dyDescent="0.3">
      <c r="A121" s="17">
        <v>17</v>
      </c>
      <c r="B121" s="27" t="s">
        <v>201</v>
      </c>
      <c r="C121" s="19">
        <v>10921252000107</v>
      </c>
      <c r="D121" s="18" t="s">
        <v>202</v>
      </c>
      <c r="E121" s="17" t="s">
        <v>203</v>
      </c>
      <c r="F121" s="17" t="s">
        <v>206</v>
      </c>
      <c r="G121" s="17" t="s">
        <v>63</v>
      </c>
      <c r="H121" s="20" t="s">
        <v>205</v>
      </c>
      <c r="I121" s="17">
        <v>2022</v>
      </c>
      <c r="J121" s="21">
        <v>44719</v>
      </c>
      <c r="K121" s="21"/>
      <c r="L121" s="21">
        <v>45083</v>
      </c>
      <c r="M121" s="17"/>
      <c r="N121" s="17"/>
      <c r="O121" s="22"/>
      <c r="P121" s="22">
        <v>80999.97</v>
      </c>
      <c r="Q121" s="23" t="s">
        <v>34</v>
      </c>
      <c r="R121" s="17" t="s">
        <v>73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8" ht="27.6" x14ac:dyDescent="0.3">
      <c r="A122" s="17">
        <v>17</v>
      </c>
      <c r="B122" s="18" t="s">
        <v>201</v>
      </c>
      <c r="C122" s="19">
        <v>10921252000107</v>
      </c>
      <c r="D122" s="18" t="s">
        <v>207</v>
      </c>
      <c r="E122" s="17" t="s">
        <v>203</v>
      </c>
      <c r="F122" s="17" t="s">
        <v>208</v>
      </c>
      <c r="G122" s="17" t="s">
        <v>63</v>
      </c>
      <c r="H122" s="20" t="s">
        <v>205</v>
      </c>
      <c r="I122" s="17">
        <v>2022</v>
      </c>
      <c r="J122" s="21">
        <v>44719</v>
      </c>
      <c r="K122" s="21"/>
      <c r="L122" s="21">
        <v>45083</v>
      </c>
      <c r="M122" s="17"/>
      <c r="N122" s="17"/>
      <c r="O122" s="22"/>
      <c r="P122" s="22">
        <v>80999.97</v>
      </c>
      <c r="Q122" s="23">
        <v>6984.87</v>
      </c>
      <c r="R122" s="17" t="s">
        <v>73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5"/>
      <c r="AH122" s="25"/>
      <c r="AI122" s="25"/>
      <c r="AJ122" s="25"/>
      <c r="AK122" s="25"/>
      <c r="AL122" s="25"/>
    </row>
    <row r="123" spans="1:38" s="25" customFormat="1" ht="27.6" x14ac:dyDescent="0.3">
      <c r="A123" s="17">
        <v>18</v>
      </c>
      <c r="B123" s="18" t="s">
        <v>201</v>
      </c>
      <c r="C123" s="19">
        <v>10921252000107</v>
      </c>
      <c r="D123" s="18" t="s">
        <v>207</v>
      </c>
      <c r="E123" s="17" t="s">
        <v>209</v>
      </c>
      <c r="F123" s="17" t="s">
        <v>210</v>
      </c>
      <c r="G123" s="17" t="s">
        <v>63</v>
      </c>
      <c r="H123" s="20" t="s">
        <v>72</v>
      </c>
      <c r="I123" s="17">
        <v>2023</v>
      </c>
      <c r="J123" s="21">
        <v>45085</v>
      </c>
      <c r="K123" s="21"/>
      <c r="L123" s="21">
        <v>45450</v>
      </c>
      <c r="M123" s="17"/>
      <c r="N123" s="17"/>
      <c r="O123" s="22">
        <f>P123/12</f>
        <v>2500</v>
      </c>
      <c r="P123" s="22">
        <v>30000</v>
      </c>
      <c r="Q123" s="23">
        <v>9930.32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8" s="25" customFormat="1" ht="41.4" x14ac:dyDescent="0.3">
      <c r="A124" s="17">
        <v>19</v>
      </c>
      <c r="B124" s="18" t="s">
        <v>211</v>
      </c>
      <c r="C124" s="19">
        <v>10798130000175</v>
      </c>
      <c r="D124" s="18" t="s">
        <v>212</v>
      </c>
      <c r="E124" s="17" t="s">
        <v>213</v>
      </c>
      <c r="F124" s="17" t="s">
        <v>214</v>
      </c>
      <c r="G124" s="17" t="s">
        <v>63</v>
      </c>
      <c r="H124" s="20" t="s">
        <v>215</v>
      </c>
      <c r="I124" s="17">
        <v>2021</v>
      </c>
      <c r="J124" s="21">
        <v>44552</v>
      </c>
      <c r="K124" s="21"/>
      <c r="L124" s="21">
        <v>44916</v>
      </c>
      <c r="M124" s="17"/>
      <c r="N124" s="17"/>
      <c r="O124" s="22"/>
      <c r="P124" s="22">
        <v>750</v>
      </c>
      <c r="Q124" s="23">
        <v>750</v>
      </c>
      <c r="R124" s="17" t="s">
        <v>73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8" s="25" customFormat="1" ht="41.4" x14ac:dyDescent="0.3">
      <c r="A125" s="17">
        <v>19</v>
      </c>
      <c r="B125" s="18" t="s">
        <v>211</v>
      </c>
      <c r="C125" s="19">
        <v>10798130000175</v>
      </c>
      <c r="D125" s="18" t="s">
        <v>212</v>
      </c>
      <c r="E125" s="17" t="s">
        <v>213</v>
      </c>
      <c r="F125" s="17" t="s">
        <v>216</v>
      </c>
      <c r="G125" s="17" t="s">
        <v>63</v>
      </c>
      <c r="H125" s="20" t="s">
        <v>215</v>
      </c>
      <c r="I125" s="17">
        <v>2021</v>
      </c>
      <c r="J125" s="21">
        <v>44552</v>
      </c>
      <c r="K125" s="17" t="s">
        <v>31</v>
      </c>
      <c r="L125" s="21">
        <v>45037</v>
      </c>
      <c r="M125" s="17"/>
      <c r="N125" s="17"/>
      <c r="O125" s="22"/>
      <c r="P125" s="22">
        <v>0</v>
      </c>
      <c r="Q125" s="23">
        <v>0</v>
      </c>
      <c r="R125" s="17" t="s">
        <v>73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8" s="25" customFormat="1" ht="27.6" x14ac:dyDescent="0.3">
      <c r="A126" s="17">
        <v>20</v>
      </c>
      <c r="B126" s="18" t="s">
        <v>217</v>
      </c>
      <c r="C126" s="19">
        <v>33965309000175</v>
      </c>
      <c r="D126" s="18" t="s">
        <v>218</v>
      </c>
      <c r="E126" s="17" t="s">
        <v>219</v>
      </c>
      <c r="F126" s="17" t="s">
        <v>220</v>
      </c>
      <c r="G126" s="17" t="s">
        <v>50</v>
      </c>
      <c r="H126" s="20" t="s">
        <v>194</v>
      </c>
      <c r="I126" s="17">
        <v>2022</v>
      </c>
      <c r="J126" s="21">
        <v>44657</v>
      </c>
      <c r="K126" s="21"/>
      <c r="L126" s="21">
        <v>45021</v>
      </c>
      <c r="M126" s="17"/>
      <c r="N126" s="17"/>
      <c r="O126" s="22">
        <v>284</v>
      </c>
      <c r="P126" s="22">
        <v>3408</v>
      </c>
      <c r="Q126" s="23">
        <v>706.45</v>
      </c>
      <c r="R126" s="17" t="s">
        <v>73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8" s="25" customFormat="1" ht="27.6" x14ac:dyDescent="0.3">
      <c r="A127" s="17">
        <v>20</v>
      </c>
      <c r="B127" s="18" t="s">
        <v>217</v>
      </c>
      <c r="C127" s="19">
        <v>33965309000175</v>
      </c>
      <c r="D127" s="18" t="s">
        <v>218</v>
      </c>
      <c r="E127" s="17" t="s">
        <v>219</v>
      </c>
      <c r="F127" s="17" t="s">
        <v>221</v>
      </c>
      <c r="G127" s="17" t="s">
        <v>50</v>
      </c>
      <c r="H127" s="20" t="s">
        <v>194</v>
      </c>
      <c r="I127" s="17">
        <v>2022</v>
      </c>
      <c r="J127" s="21">
        <v>44657</v>
      </c>
      <c r="K127" s="21"/>
      <c r="L127" s="21">
        <v>45021</v>
      </c>
      <c r="M127" s="17" t="s">
        <v>31</v>
      </c>
      <c r="N127" s="17"/>
      <c r="O127" s="22">
        <v>284</v>
      </c>
      <c r="P127" s="22">
        <v>3408</v>
      </c>
      <c r="Q127" s="23">
        <v>578.65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8" s="25" customFormat="1" ht="27.6" x14ac:dyDescent="0.3">
      <c r="A128" s="17">
        <v>21</v>
      </c>
      <c r="B128" s="18" t="s">
        <v>217</v>
      </c>
      <c r="C128" s="19">
        <v>33965309000175</v>
      </c>
      <c r="D128" s="18" t="s">
        <v>218</v>
      </c>
      <c r="E128" s="17" t="s">
        <v>219</v>
      </c>
      <c r="F128" s="17" t="s">
        <v>222</v>
      </c>
      <c r="G128" s="17" t="s">
        <v>50</v>
      </c>
      <c r="H128" s="20" t="s">
        <v>28</v>
      </c>
      <c r="I128" s="17">
        <v>2023</v>
      </c>
      <c r="J128" s="21">
        <v>45064</v>
      </c>
      <c r="K128" s="21"/>
      <c r="L128" s="21">
        <v>45429</v>
      </c>
      <c r="M128" s="17"/>
      <c r="N128" s="17"/>
      <c r="O128" s="22">
        <f>P128/12</f>
        <v>304</v>
      </c>
      <c r="P128" s="22">
        <v>3648</v>
      </c>
      <c r="Q128" s="23">
        <v>1436.4</v>
      </c>
      <c r="R128" s="17" t="s">
        <v>29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22</v>
      </c>
      <c r="B129" s="18" t="s">
        <v>223</v>
      </c>
      <c r="C129" s="20" t="s">
        <v>224</v>
      </c>
      <c r="D129" s="18" t="s">
        <v>225</v>
      </c>
      <c r="E129" s="17" t="s">
        <v>226</v>
      </c>
      <c r="F129" s="17" t="s">
        <v>227</v>
      </c>
      <c r="G129" s="17" t="s">
        <v>27</v>
      </c>
      <c r="H129" s="20" t="s">
        <v>228</v>
      </c>
      <c r="I129" s="17">
        <v>2022</v>
      </c>
      <c r="J129" s="21">
        <v>44631</v>
      </c>
      <c r="K129" s="21"/>
      <c r="L129" s="21">
        <v>44995</v>
      </c>
      <c r="M129" s="17"/>
      <c r="N129" s="17"/>
      <c r="O129" s="22">
        <v>28089.96</v>
      </c>
      <c r="P129" s="22">
        <v>337079.52</v>
      </c>
      <c r="Q129" s="23">
        <v>191556.07</v>
      </c>
      <c r="R129" s="17" t="s">
        <v>29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22</v>
      </c>
      <c r="B130" s="18" t="s">
        <v>223</v>
      </c>
      <c r="C130" s="20" t="s">
        <v>224</v>
      </c>
      <c r="D130" s="18" t="s">
        <v>225</v>
      </c>
      <c r="E130" s="17" t="s">
        <v>226</v>
      </c>
      <c r="F130" s="17" t="s">
        <v>229</v>
      </c>
      <c r="G130" s="17" t="s">
        <v>27</v>
      </c>
      <c r="H130" s="20" t="s">
        <v>228</v>
      </c>
      <c r="I130" s="17">
        <v>2022</v>
      </c>
      <c r="J130" s="21">
        <v>44631</v>
      </c>
      <c r="K130" s="21"/>
      <c r="L130" s="21">
        <v>44995</v>
      </c>
      <c r="M130" s="17" t="s">
        <v>31</v>
      </c>
      <c r="N130" s="17"/>
      <c r="O130" s="22">
        <f>4514.12*6</f>
        <v>27084.720000000001</v>
      </c>
      <c r="P130" s="22">
        <f>O130*12</f>
        <v>325016.64</v>
      </c>
      <c r="Q130" s="23">
        <v>191556.07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22</v>
      </c>
      <c r="B131" s="18" t="s">
        <v>223</v>
      </c>
      <c r="C131" s="20" t="s">
        <v>224</v>
      </c>
      <c r="D131" s="18" t="s">
        <v>225</v>
      </c>
      <c r="E131" s="17" t="s">
        <v>226</v>
      </c>
      <c r="F131" s="17" t="s">
        <v>229</v>
      </c>
      <c r="G131" s="17" t="s">
        <v>27</v>
      </c>
      <c r="H131" s="20" t="s">
        <v>228</v>
      </c>
      <c r="I131" s="17">
        <v>2022</v>
      </c>
      <c r="J131" s="21">
        <v>44631</v>
      </c>
      <c r="K131" s="21"/>
      <c r="L131" s="21">
        <v>44995</v>
      </c>
      <c r="M131" s="17" t="s">
        <v>33</v>
      </c>
      <c r="N131" s="17"/>
      <c r="O131" s="22">
        <f>5008.66*6</f>
        <v>30051.96</v>
      </c>
      <c r="P131" s="22">
        <f>O131*12</f>
        <v>360623.52</v>
      </c>
      <c r="Q131" s="23">
        <v>191556.07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22</v>
      </c>
      <c r="B132" s="18" t="s">
        <v>223</v>
      </c>
      <c r="C132" s="20" t="s">
        <v>224</v>
      </c>
      <c r="D132" s="18" t="s">
        <v>225</v>
      </c>
      <c r="E132" s="17" t="s">
        <v>226</v>
      </c>
      <c r="F132" s="17" t="s">
        <v>230</v>
      </c>
      <c r="G132" s="17" t="s">
        <v>27</v>
      </c>
      <c r="H132" s="20" t="s">
        <v>228</v>
      </c>
      <c r="I132" s="17">
        <v>2022</v>
      </c>
      <c r="J132" s="21">
        <v>44631</v>
      </c>
      <c r="K132" s="17" t="s">
        <v>31</v>
      </c>
      <c r="L132" s="21">
        <v>45361</v>
      </c>
      <c r="M132" s="17" t="s">
        <v>37</v>
      </c>
      <c r="N132" s="17"/>
      <c r="O132" s="22">
        <f>5008.66*6</f>
        <v>30051.96</v>
      </c>
      <c r="P132" s="22">
        <f>O132*12</f>
        <v>360623.52</v>
      </c>
      <c r="Q132" s="23">
        <v>226500.2</v>
      </c>
      <c r="R132" s="17" t="s">
        <v>29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22</v>
      </c>
      <c r="B133" s="18" t="s">
        <v>223</v>
      </c>
      <c r="C133" s="20" t="s">
        <v>224</v>
      </c>
      <c r="D133" s="18" t="s">
        <v>225</v>
      </c>
      <c r="E133" s="17" t="s">
        <v>226</v>
      </c>
      <c r="F133" s="17" t="s">
        <v>231</v>
      </c>
      <c r="G133" s="17" t="s">
        <v>27</v>
      </c>
      <c r="H133" s="20" t="s">
        <v>228</v>
      </c>
      <c r="I133" s="17">
        <v>2022</v>
      </c>
      <c r="J133" s="21">
        <v>44631</v>
      </c>
      <c r="K133" s="21"/>
      <c r="L133" s="21">
        <v>45361</v>
      </c>
      <c r="M133" s="17" t="s">
        <v>41</v>
      </c>
      <c r="N133" s="17"/>
      <c r="O133" s="22">
        <f>31926.42</f>
        <v>31926.42</v>
      </c>
      <c r="P133" s="22">
        <f>O133*12</f>
        <v>383117.04</v>
      </c>
      <c r="Q133" s="23">
        <v>0</v>
      </c>
      <c r="R133" s="17" t="s">
        <v>29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55.2" x14ac:dyDescent="0.3">
      <c r="A134" s="17">
        <v>23</v>
      </c>
      <c r="B134" s="18" t="s">
        <v>232</v>
      </c>
      <c r="C134" s="19">
        <v>15647579000156</v>
      </c>
      <c r="D134" s="18" t="s">
        <v>233</v>
      </c>
      <c r="E134" s="17">
        <v>52017</v>
      </c>
      <c r="F134" s="17" t="s">
        <v>234</v>
      </c>
      <c r="G134" s="17" t="s">
        <v>235</v>
      </c>
      <c r="H134" s="20" t="s">
        <v>228</v>
      </c>
      <c r="I134" s="17">
        <v>2017</v>
      </c>
      <c r="J134" s="21">
        <v>42871</v>
      </c>
      <c r="K134" s="21"/>
      <c r="L134" s="21">
        <v>43465</v>
      </c>
      <c r="M134" s="17"/>
      <c r="N134" s="17"/>
      <c r="O134" s="22">
        <v>453602</v>
      </c>
      <c r="P134" s="22">
        <v>3175214.02</v>
      </c>
      <c r="Q134" s="23">
        <v>1418148.28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55.2" x14ac:dyDescent="0.3">
      <c r="A135" s="17">
        <v>23</v>
      </c>
      <c r="B135" s="18" t="s">
        <v>232</v>
      </c>
      <c r="C135" s="19">
        <v>15647579000156</v>
      </c>
      <c r="D135" s="18" t="s">
        <v>233</v>
      </c>
      <c r="E135" s="17">
        <v>52017</v>
      </c>
      <c r="F135" s="17" t="s">
        <v>236</v>
      </c>
      <c r="G135" s="17" t="s">
        <v>235</v>
      </c>
      <c r="H135" s="20" t="s">
        <v>228</v>
      </c>
      <c r="I135" s="17">
        <v>2017</v>
      </c>
      <c r="J135" s="21">
        <v>42871</v>
      </c>
      <c r="K135" s="21"/>
      <c r="L135" s="21">
        <v>43465</v>
      </c>
      <c r="M135" s="17"/>
      <c r="N135" s="17" t="s">
        <v>31</v>
      </c>
      <c r="O135" s="22">
        <v>453602</v>
      </c>
      <c r="P135" s="22">
        <v>3175214.02</v>
      </c>
      <c r="Q135" s="23" t="s">
        <v>34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55.2" x14ac:dyDescent="0.3">
      <c r="A136" s="17">
        <v>23</v>
      </c>
      <c r="B136" s="18" t="s">
        <v>232</v>
      </c>
      <c r="C136" s="19">
        <v>15647579000156</v>
      </c>
      <c r="D136" s="18" t="s">
        <v>233</v>
      </c>
      <c r="E136" s="17">
        <v>52017</v>
      </c>
      <c r="F136" s="17" t="s">
        <v>237</v>
      </c>
      <c r="G136" s="17" t="s">
        <v>235</v>
      </c>
      <c r="H136" s="20" t="s">
        <v>228</v>
      </c>
      <c r="I136" s="17">
        <v>2017</v>
      </c>
      <c r="J136" s="21">
        <v>43466</v>
      </c>
      <c r="K136" s="21" t="s">
        <v>33</v>
      </c>
      <c r="L136" s="21">
        <v>43555</v>
      </c>
      <c r="M136" s="17"/>
      <c r="N136" s="17" t="s">
        <v>33</v>
      </c>
      <c r="O136" s="22">
        <v>949801.28</v>
      </c>
      <c r="P136" s="22">
        <v>2849403.84</v>
      </c>
      <c r="Q136" s="23">
        <v>991755.56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55.2" x14ac:dyDescent="0.3">
      <c r="A137" s="17">
        <v>23</v>
      </c>
      <c r="B137" s="18" t="s">
        <v>232</v>
      </c>
      <c r="C137" s="19">
        <v>15647579000156</v>
      </c>
      <c r="D137" s="18" t="s">
        <v>233</v>
      </c>
      <c r="E137" s="17">
        <v>52017</v>
      </c>
      <c r="F137" s="17" t="s">
        <v>238</v>
      </c>
      <c r="G137" s="17" t="s">
        <v>235</v>
      </c>
      <c r="H137" s="20" t="s">
        <v>228</v>
      </c>
      <c r="I137" s="17">
        <v>2017</v>
      </c>
      <c r="J137" s="21">
        <v>43556</v>
      </c>
      <c r="K137" s="21" t="s">
        <v>37</v>
      </c>
      <c r="L137" s="21" t="s">
        <v>239</v>
      </c>
      <c r="M137" s="17"/>
      <c r="N137" s="17" t="s">
        <v>37</v>
      </c>
      <c r="O137" s="22">
        <v>643416.06000000006</v>
      </c>
      <c r="P137" s="22">
        <v>3217080.33</v>
      </c>
      <c r="Q137" s="23">
        <v>367676.51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55.2" x14ac:dyDescent="0.3">
      <c r="A138" s="17">
        <v>23</v>
      </c>
      <c r="B138" s="18" t="s">
        <v>232</v>
      </c>
      <c r="C138" s="19">
        <v>15647579000156</v>
      </c>
      <c r="D138" s="18" t="s">
        <v>233</v>
      </c>
      <c r="E138" s="17">
        <v>52017</v>
      </c>
      <c r="F138" s="17" t="s">
        <v>240</v>
      </c>
      <c r="G138" s="17" t="s">
        <v>235</v>
      </c>
      <c r="H138" s="20" t="s">
        <v>228</v>
      </c>
      <c r="I138" s="17">
        <v>2017</v>
      </c>
      <c r="J138" s="21">
        <v>43739</v>
      </c>
      <c r="K138" s="21" t="s">
        <v>41</v>
      </c>
      <c r="L138" s="21">
        <v>43830</v>
      </c>
      <c r="M138" s="17"/>
      <c r="N138" s="17" t="s">
        <v>41</v>
      </c>
      <c r="O138" s="22">
        <v>2344089.06</v>
      </c>
      <c r="P138" s="22">
        <v>4708178.13</v>
      </c>
      <c r="Q138" s="23">
        <v>540000</v>
      </c>
      <c r="R138" s="17" t="s">
        <v>73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55.2" x14ac:dyDescent="0.3">
      <c r="A139" s="17">
        <v>23</v>
      </c>
      <c r="B139" s="18" t="s">
        <v>232</v>
      </c>
      <c r="C139" s="19">
        <v>15647579000156</v>
      </c>
      <c r="D139" s="18" t="s">
        <v>233</v>
      </c>
      <c r="E139" s="17">
        <v>52017</v>
      </c>
      <c r="F139" s="17" t="s">
        <v>241</v>
      </c>
      <c r="G139" s="17" t="s">
        <v>235</v>
      </c>
      <c r="H139" s="20" t="s">
        <v>228</v>
      </c>
      <c r="I139" s="17">
        <v>2017</v>
      </c>
      <c r="J139" s="21">
        <v>43831</v>
      </c>
      <c r="K139" s="21" t="s">
        <v>43</v>
      </c>
      <c r="L139" s="21">
        <v>44377</v>
      </c>
      <c r="M139" s="17"/>
      <c r="N139" s="17" t="s">
        <v>43</v>
      </c>
      <c r="O139" s="22">
        <v>924539</v>
      </c>
      <c r="P139" s="22">
        <v>5547234</v>
      </c>
      <c r="Q139" s="23">
        <v>839055.87</v>
      </c>
      <c r="R139" s="17" t="s">
        <v>73</v>
      </c>
      <c r="S139" s="24"/>
      <c r="T139" s="24"/>
      <c r="U139" s="28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55.2" x14ac:dyDescent="0.3">
      <c r="A140" s="17">
        <v>23</v>
      </c>
      <c r="B140" s="18" t="s">
        <v>232</v>
      </c>
      <c r="C140" s="19">
        <v>15647579000156</v>
      </c>
      <c r="D140" s="18" t="s">
        <v>233</v>
      </c>
      <c r="E140" s="17">
        <v>52017</v>
      </c>
      <c r="F140" s="17" t="s">
        <v>242</v>
      </c>
      <c r="G140" s="17" t="s">
        <v>235</v>
      </c>
      <c r="H140" s="20" t="s">
        <v>228</v>
      </c>
      <c r="I140" s="17">
        <v>2017</v>
      </c>
      <c r="J140" s="21">
        <v>44743</v>
      </c>
      <c r="K140" s="21" t="s">
        <v>114</v>
      </c>
      <c r="L140" s="21">
        <v>44696</v>
      </c>
      <c r="M140" s="17"/>
      <c r="N140" s="17" t="s">
        <v>114</v>
      </c>
      <c r="O140" s="22">
        <v>994771.94</v>
      </c>
      <c r="P140" s="22">
        <v>9947719.4399999995</v>
      </c>
      <c r="Q140" s="23">
        <v>2700000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55.2" x14ac:dyDescent="0.3">
      <c r="A141" s="17">
        <v>23</v>
      </c>
      <c r="B141" s="18" t="s">
        <v>232</v>
      </c>
      <c r="C141" s="19">
        <v>15647579000156</v>
      </c>
      <c r="D141" s="18" t="s">
        <v>233</v>
      </c>
      <c r="E141" s="17">
        <v>52017</v>
      </c>
      <c r="F141" s="17" t="s">
        <v>243</v>
      </c>
      <c r="G141" s="17" t="s">
        <v>235</v>
      </c>
      <c r="H141" s="20" t="s">
        <v>228</v>
      </c>
      <c r="I141" s="17">
        <v>2017</v>
      </c>
      <c r="J141" s="21">
        <v>44743</v>
      </c>
      <c r="K141" s="21" t="s">
        <v>114</v>
      </c>
      <c r="L141" s="21">
        <v>44696</v>
      </c>
      <c r="M141" s="17"/>
      <c r="N141" s="17"/>
      <c r="O141" s="22">
        <v>850242.72</v>
      </c>
      <c r="P141" s="22">
        <v>1700485.44</v>
      </c>
      <c r="Q141" s="23">
        <v>556659.43999999994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55.2" x14ac:dyDescent="0.3">
      <c r="A142" s="17">
        <v>23</v>
      </c>
      <c r="B142" s="29" t="s">
        <v>244</v>
      </c>
      <c r="C142" s="19">
        <v>26749087000198</v>
      </c>
      <c r="D142" s="18" t="s">
        <v>245</v>
      </c>
      <c r="E142" s="17" t="s">
        <v>246</v>
      </c>
      <c r="F142" s="17" t="s">
        <v>247</v>
      </c>
      <c r="G142" s="17" t="s">
        <v>50</v>
      </c>
      <c r="H142" s="20" t="s">
        <v>215</v>
      </c>
      <c r="I142" s="17">
        <v>2022</v>
      </c>
      <c r="J142" s="21">
        <v>44714</v>
      </c>
      <c r="K142" s="21"/>
      <c r="L142" s="21">
        <v>45261</v>
      </c>
      <c r="M142" s="17"/>
      <c r="N142" s="17"/>
      <c r="O142" s="22"/>
      <c r="P142" s="22">
        <v>6616806.4400000004</v>
      </c>
      <c r="Q142" s="23">
        <v>3308403.21</v>
      </c>
      <c r="R142" s="17" t="s">
        <v>29</v>
      </c>
      <c r="S142" s="30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55.2" x14ac:dyDescent="0.3">
      <c r="A143" s="17">
        <v>23</v>
      </c>
      <c r="B143" s="29" t="s">
        <v>244</v>
      </c>
      <c r="C143" s="19">
        <v>26749087000198</v>
      </c>
      <c r="D143" s="18" t="s">
        <v>245</v>
      </c>
      <c r="E143" s="17" t="s">
        <v>246</v>
      </c>
      <c r="F143" s="17" t="s">
        <v>248</v>
      </c>
      <c r="G143" s="17" t="s">
        <v>50</v>
      </c>
      <c r="H143" s="20" t="s">
        <v>215</v>
      </c>
      <c r="I143" s="17">
        <v>2022</v>
      </c>
      <c r="J143" s="21">
        <v>44714</v>
      </c>
      <c r="K143" s="21"/>
      <c r="L143" s="21">
        <v>45261</v>
      </c>
      <c r="M143" s="17"/>
      <c r="N143" s="17"/>
      <c r="O143" s="22"/>
      <c r="P143" s="22">
        <v>6616806.4400000004</v>
      </c>
      <c r="Q143" s="23">
        <v>2205602.12</v>
      </c>
      <c r="R143" s="17" t="s">
        <v>29</v>
      </c>
      <c r="S143" s="31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24</v>
      </c>
      <c r="B144" s="32" t="s">
        <v>249</v>
      </c>
      <c r="C144" s="33">
        <v>530052000170</v>
      </c>
      <c r="D144" s="27" t="s">
        <v>250</v>
      </c>
      <c r="E144" s="17" t="s">
        <v>251</v>
      </c>
      <c r="F144" s="17" t="s">
        <v>252</v>
      </c>
      <c r="G144" s="17" t="s">
        <v>27</v>
      </c>
      <c r="H144" s="20" t="s">
        <v>130</v>
      </c>
      <c r="I144" s="17">
        <v>2022</v>
      </c>
      <c r="J144" s="21">
        <v>44697</v>
      </c>
      <c r="K144" s="21"/>
      <c r="L144" s="21">
        <v>45611</v>
      </c>
      <c r="M144" s="17"/>
      <c r="N144" s="17"/>
      <c r="O144" s="22">
        <v>6738</v>
      </c>
      <c r="P144" s="22">
        <v>202140</v>
      </c>
      <c r="Q144" s="23">
        <v>15160.5</v>
      </c>
      <c r="R144" s="17" t="s">
        <v>29</v>
      </c>
      <c r="S144" s="3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8" s="25" customFormat="1" ht="27.6" x14ac:dyDescent="0.3">
      <c r="A145" s="17">
        <v>24</v>
      </c>
      <c r="B145" s="32" t="s">
        <v>249</v>
      </c>
      <c r="C145" s="33">
        <v>530052000170</v>
      </c>
      <c r="D145" s="27" t="s">
        <v>250</v>
      </c>
      <c r="E145" s="17" t="s">
        <v>251</v>
      </c>
      <c r="F145" s="17" t="s">
        <v>253</v>
      </c>
      <c r="G145" s="17" t="s">
        <v>27</v>
      </c>
      <c r="H145" s="20" t="s">
        <v>130</v>
      </c>
      <c r="I145" s="17">
        <v>2022</v>
      </c>
      <c r="J145" s="21">
        <v>44697</v>
      </c>
      <c r="K145" s="21"/>
      <c r="L145" s="21">
        <v>45611</v>
      </c>
      <c r="M145" s="17" t="s">
        <v>31</v>
      </c>
      <c r="N145" s="17"/>
      <c r="O145" s="22">
        <v>6738</v>
      </c>
      <c r="P145" s="22">
        <v>202140</v>
      </c>
      <c r="Q145" s="23">
        <v>72265.05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8" s="25" customFormat="1" ht="27.6" x14ac:dyDescent="0.3">
      <c r="A146" s="17">
        <v>25</v>
      </c>
      <c r="B146" s="32" t="s">
        <v>254</v>
      </c>
      <c r="C146" s="19">
        <v>27753399000138</v>
      </c>
      <c r="D146" s="18" t="s">
        <v>255</v>
      </c>
      <c r="E146" s="17" t="s">
        <v>256</v>
      </c>
      <c r="F146" s="17" t="s">
        <v>257</v>
      </c>
      <c r="G146" s="17" t="s">
        <v>27</v>
      </c>
      <c r="H146" s="20" t="s">
        <v>51</v>
      </c>
      <c r="I146" s="17">
        <v>2022</v>
      </c>
      <c r="J146" s="21">
        <v>44713</v>
      </c>
      <c r="K146" s="21"/>
      <c r="L146" s="21">
        <v>45077</v>
      </c>
      <c r="M146" s="17"/>
      <c r="N146" s="17"/>
      <c r="O146" s="22">
        <v>4887.45</v>
      </c>
      <c r="P146" s="22">
        <v>58649.47</v>
      </c>
      <c r="Q146" s="23">
        <v>26610.35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8" s="25" customFormat="1" ht="27.6" x14ac:dyDescent="0.3">
      <c r="A147" s="17">
        <v>25</v>
      </c>
      <c r="B147" s="32" t="s">
        <v>254</v>
      </c>
      <c r="C147" s="19">
        <v>27753399000138</v>
      </c>
      <c r="D147" s="18" t="s">
        <v>255</v>
      </c>
      <c r="E147" s="17" t="s">
        <v>256</v>
      </c>
      <c r="F147" s="17" t="s">
        <v>258</v>
      </c>
      <c r="G147" s="17" t="s">
        <v>27</v>
      </c>
      <c r="H147" s="20" t="s">
        <v>51</v>
      </c>
      <c r="I147" s="17">
        <v>2022</v>
      </c>
      <c r="J147" s="21">
        <v>44713</v>
      </c>
      <c r="K147" s="21"/>
      <c r="L147" s="21">
        <v>45077</v>
      </c>
      <c r="M147" s="17" t="s">
        <v>31</v>
      </c>
      <c r="N147" s="17"/>
      <c r="O147" s="22">
        <v>5322.07</v>
      </c>
      <c r="P147" s="22">
        <f>O147*12</f>
        <v>63864.84</v>
      </c>
      <c r="Q147" s="23">
        <v>26610.35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8" s="25" customFormat="1" ht="27.6" x14ac:dyDescent="0.3">
      <c r="A148" s="17">
        <v>25</v>
      </c>
      <c r="B148" s="32" t="s">
        <v>254</v>
      </c>
      <c r="C148" s="19">
        <v>27753399000138</v>
      </c>
      <c r="D148" s="18" t="s">
        <v>255</v>
      </c>
      <c r="E148" s="17" t="s">
        <v>256</v>
      </c>
      <c r="F148" s="17" t="s">
        <v>259</v>
      </c>
      <c r="G148" s="17" t="s">
        <v>27</v>
      </c>
      <c r="H148" s="20" t="s">
        <v>51</v>
      </c>
      <c r="I148" s="17">
        <v>2022</v>
      </c>
      <c r="J148" s="21">
        <v>44713</v>
      </c>
      <c r="K148" s="21"/>
      <c r="L148" s="21">
        <v>45077</v>
      </c>
      <c r="M148" s="17" t="s">
        <v>33</v>
      </c>
      <c r="N148" s="17"/>
      <c r="O148" s="22">
        <v>5322.07</v>
      </c>
      <c r="P148" s="22">
        <f>O148*12</f>
        <v>63864.84</v>
      </c>
      <c r="Q148" s="23">
        <v>62749.61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8" s="25" customFormat="1" ht="27.6" x14ac:dyDescent="0.3">
      <c r="A149" s="17">
        <v>25</v>
      </c>
      <c r="B149" s="32" t="s">
        <v>254</v>
      </c>
      <c r="C149" s="19">
        <v>27753399000138</v>
      </c>
      <c r="D149" s="18" t="s">
        <v>255</v>
      </c>
      <c r="E149" s="17" t="s">
        <v>256</v>
      </c>
      <c r="F149" s="17" t="s">
        <v>260</v>
      </c>
      <c r="G149" s="17" t="s">
        <v>27</v>
      </c>
      <c r="H149" s="20" t="s">
        <v>51</v>
      </c>
      <c r="I149" s="17">
        <v>2022</v>
      </c>
      <c r="J149" s="21">
        <v>44713</v>
      </c>
      <c r="K149" s="21" t="s">
        <v>31</v>
      </c>
      <c r="L149" s="21">
        <v>45443</v>
      </c>
      <c r="M149" s="17"/>
      <c r="N149" s="17" t="s">
        <v>31</v>
      </c>
      <c r="O149" s="22">
        <v>5704.51</v>
      </c>
      <c r="P149" s="22">
        <f>O149*12</f>
        <v>68454.12</v>
      </c>
      <c r="Q149" s="23">
        <v>0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8" s="25" customFormat="1" ht="27.6" x14ac:dyDescent="0.3">
      <c r="A150" s="17">
        <v>26</v>
      </c>
      <c r="B150" s="27" t="s">
        <v>261</v>
      </c>
      <c r="C150" s="19">
        <v>109461647000195</v>
      </c>
      <c r="D150" s="18" t="s">
        <v>262</v>
      </c>
      <c r="E150" s="17" t="s">
        <v>263</v>
      </c>
      <c r="F150" s="17" t="s">
        <v>264</v>
      </c>
      <c r="G150" s="17" t="s">
        <v>27</v>
      </c>
      <c r="H150" s="20" t="s">
        <v>265</v>
      </c>
      <c r="I150" s="17">
        <v>2022</v>
      </c>
      <c r="J150" s="21">
        <v>44743</v>
      </c>
      <c r="K150" s="21"/>
      <c r="L150" s="21">
        <v>45107</v>
      </c>
      <c r="M150" s="17"/>
      <c r="N150" s="17"/>
      <c r="O150" s="22"/>
      <c r="P150" s="22">
        <v>627.32000000000005</v>
      </c>
      <c r="Q150" s="23" t="s">
        <v>34</v>
      </c>
      <c r="R150" s="17" t="s">
        <v>73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8" s="25" customFormat="1" ht="27.6" x14ac:dyDescent="0.3">
      <c r="A151" s="17">
        <v>26</v>
      </c>
      <c r="B151" s="27" t="s">
        <v>261</v>
      </c>
      <c r="C151" s="19">
        <v>109461647000195</v>
      </c>
      <c r="D151" s="18" t="s">
        <v>262</v>
      </c>
      <c r="E151" s="17" t="s">
        <v>263</v>
      </c>
      <c r="F151" s="17" t="s">
        <v>266</v>
      </c>
      <c r="G151" s="17" t="s">
        <v>27</v>
      </c>
      <c r="H151" s="20" t="s">
        <v>265</v>
      </c>
      <c r="I151" s="17">
        <v>2022</v>
      </c>
      <c r="J151" s="21">
        <v>44743</v>
      </c>
      <c r="K151" s="21"/>
      <c r="L151" s="21">
        <v>45107</v>
      </c>
      <c r="M151" s="17"/>
      <c r="N151" s="17"/>
      <c r="O151" s="22"/>
      <c r="P151" s="22">
        <v>627.32000000000005</v>
      </c>
      <c r="Q151" s="23">
        <v>112.92</v>
      </c>
      <c r="R151" s="17" t="s">
        <v>73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8" s="25" customFormat="1" ht="27.6" x14ac:dyDescent="0.3">
      <c r="A152" s="17">
        <v>27</v>
      </c>
      <c r="B152" s="35" t="s">
        <v>267</v>
      </c>
      <c r="C152" s="36">
        <v>7730838000180</v>
      </c>
      <c r="D152" s="18" t="s">
        <v>268</v>
      </c>
      <c r="E152" s="17" t="s">
        <v>269</v>
      </c>
      <c r="F152" s="17" t="s">
        <v>270</v>
      </c>
      <c r="G152" s="17" t="s">
        <v>50</v>
      </c>
      <c r="H152" s="20" t="s">
        <v>271</v>
      </c>
      <c r="I152" s="17">
        <v>2022</v>
      </c>
      <c r="J152" s="21">
        <v>44783</v>
      </c>
      <c r="K152" s="21"/>
      <c r="L152" s="21">
        <v>45147</v>
      </c>
      <c r="M152" s="17"/>
      <c r="N152" s="17"/>
      <c r="O152" s="22"/>
      <c r="P152" s="22">
        <v>2400</v>
      </c>
      <c r="Q152" s="23">
        <v>600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8" s="25" customFormat="1" ht="27.6" x14ac:dyDescent="0.3">
      <c r="A153" s="17">
        <v>27</v>
      </c>
      <c r="B153" s="35" t="s">
        <v>267</v>
      </c>
      <c r="C153" s="36">
        <v>7730838000180</v>
      </c>
      <c r="D153" s="18" t="s">
        <v>268</v>
      </c>
      <c r="E153" s="17" t="s">
        <v>269</v>
      </c>
      <c r="F153" s="17" t="s">
        <v>272</v>
      </c>
      <c r="G153" s="17" t="s">
        <v>50</v>
      </c>
      <c r="H153" s="20" t="s">
        <v>271</v>
      </c>
      <c r="I153" s="17">
        <v>2022</v>
      </c>
      <c r="J153" s="21">
        <v>44783</v>
      </c>
      <c r="K153" s="21"/>
      <c r="L153" s="21">
        <v>45147</v>
      </c>
      <c r="M153" s="17"/>
      <c r="N153" s="17"/>
      <c r="O153" s="22"/>
      <c r="P153" s="22">
        <v>2400</v>
      </c>
      <c r="Q153" s="23">
        <v>1200</v>
      </c>
      <c r="R153" s="17" t="s">
        <v>29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8" ht="27.6" x14ac:dyDescent="0.3">
      <c r="A154" s="17">
        <v>28</v>
      </c>
      <c r="B154" s="35" t="s">
        <v>223</v>
      </c>
      <c r="C154" s="36">
        <v>5465222000101</v>
      </c>
      <c r="D154" s="18" t="s">
        <v>273</v>
      </c>
      <c r="E154" s="17" t="s">
        <v>274</v>
      </c>
      <c r="F154" s="17" t="s">
        <v>275</v>
      </c>
      <c r="G154" s="17" t="s">
        <v>27</v>
      </c>
      <c r="H154" s="20" t="s">
        <v>276</v>
      </c>
      <c r="I154" s="17">
        <v>2022</v>
      </c>
      <c r="J154" s="21">
        <v>44866</v>
      </c>
      <c r="K154" s="21"/>
      <c r="L154" s="21">
        <v>45230</v>
      </c>
      <c r="M154" s="17"/>
      <c r="N154" s="17"/>
      <c r="O154" s="22"/>
      <c r="P154" s="22">
        <v>7887.03</v>
      </c>
      <c r="Q154" s="23" t="s">
        <v>34</v>
      </c>
      <c r="R154" s="17" t="s">
        <v>29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5"/>
      <c r="AH154" s="25"/>
      <c r="AI154" s="25"/>
      <c r="AJ154" s="25"/>
      <c r="AK154" s="25"/>
      <c r="AL154" s="25"/>
    </row>
    <row r="155" spans="1:38" ht="27.6" x14ac:dyDescent="0.3">
      <c r="A155" s="17">
        <v>28</v>
      </c>
      <c r="B155" s="35" t="s">
        <v>223</v>
      </c>
      <c r="C155" s="36">
        <v>5465222000101</v>
      </c>
      <c r="D155" s="18" t="s">
        <v>273</v>
      </c>
      <c r="E155" s="17" t="s">
        <v>274</v>
      </c>
      <c r="F155" s="17" t="s">
        <v>277</v>
      </c>
      <c r="G155" s="17" t="s">
        <v>27</v>
      </c>
      <c r="H155" s="20" t="s">
        <v>276</v>
      </c>
      <c r="I155" s="17">
        <v>2022</v>
      </c>
      <c r="J155" s="21">
        <v>44866</v>
      </c>
      <c r="K155" s="21"/>
      <c r="L155" s="21">
        <v>45230</v>
      </c>
      <c r="M155" s="17" t="s">
        <v>33</v>
      </c>
      <c r="N155" s="17"/>
      <c r="O155" s="22">
        <v>8453.49</v>
      </c>
      <c r="P155" s="22">
        <f>O155*12</f>
        <v>101441.88</v>
      </c>
      <c r="Q155" s="23">
        <v>62002.46</v>
      </c>
      <c r="R155" s="17" t="s">
        <v>29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5"/>
      <c r="AH155" s="25"/>
      <c r="AI155" s="25"/>
      <c r="AJ155" s="25"/>
      <c r="AK155" s="25"/>
      <c r="AL155" s="25"/>
    </row>
    <row r="156" spans="1:38" ht="27.6" x14ac:dyDescent="0.3">
      <c r="A156" s="17">
        <v>29</v>
      </c>
      <c r="B156" s="35" t="s">
        <v>278</v>
      </c>
      <c r="C156" s="36">
        <v>40495477000100</v>
      </c>
      <c r="D156" s="18" t="s">
        <v>279</v>
      </c>
      <c r="E156" s="17" t="s">
        <v>280</v>
      </c>
      <c r="F156" s="17" t="s">
        <v>281</v>
      </c>
      <c r="G156" s="17" t="s">
        <v>63</v>
      </c>
      <c r="H156" s="20" t="s">
        <v>282</v>
      </c>
      <c r="I156" s="17">
        <v>2022</v>
      </c>
      <c r="J156" s="21">
        <v>44911</v>
      </c>
      <c r="K156" s="21"/>
      <c r="L156" s="21">
        <v>45275</v>
      </c>
      <c r="M156" s="17"/>
      <c r="N156" s="17"/>
      <c r="O156" s="22"/>
      <c r="P156" s="22">
        <v>599</v>
      </c>
      <c r="Q156" s="23"/>
      <c r="R156" s="17" t="s">
        <v>29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5"/>
      <c r="AH156" s="25"/>
      <c r="AI156" s="25"/>
      <c r="AJ156" s="25"/>
      <c r="AK156" s="25"/>
      <c r="AL156" s="25"/>
    </row>
    <row r="157" spans="1:38" ht="27.6" x14ac:dyDescent="0.3">
      <c r="A157" s="17">
        <v>30</v>
      </c>
      <c r="B157" s="35" t="s">
        <v>283</v>
      </c>
      <c r="C157" s="36">
        <v>18993876000141</v>
      </c>
      <c r="D157" s="18" t="s">
        <v>284</v>
      </c>
      <c r="E157" s="17" t="s">
        <v>285</v>
      </c>
      <c r="F157" s="17" t="s">
        <v>286</v>
      </c>
      <c r="G157" s="17" t="s">
        <v>63</v>
      </c>
      <c r="H157" s="20">
        <v>17</v>
      </c>
      <c r="I157" s="17">
        <v>2022</v>
      </c>
      <c r="J157" s="21">
        <v>44768</v>
      </c>
      <c r="K157" s="21"/>
      <c r="L157" s="21">
        <v>45132</v>
      </c>
      <c r="M157" s="17"/>
      <c r="N157" s="17"/>
      <c r="O157" s="22"/>
      <c r="P157" s="22">
        <v>631.52</v>
      </c>
      <c r="Q157" s="23"/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5"/>
      <c r="AH157" s="25"/>
      <c r="AI157" s="25"/>
      <c r="AJ157" s="25"/>
      <c r="AK157" s="25"/>
      <c r="AL157" s="25"/>
    </row>
    <row r="158" spans="1:38" ht="27.6" x14ac:dyDescent="0.3">
      <c r="A158" s="17">
        <v>31</v>
      </c>
      <c r="B158" s="35" t="s">
        <v>267</v>
      </c>
      <c r="C158" s="36">
        <v>7730838000180</v>
      </c>
      <c r="D158" s="18" t="s">
        <v>268</v>
      </c>
      <c r="E158" s="17" t="s">
        <v>309</v>
      </c>
      <c r="F158" s="17" t="s">
        <v>310</v>
      </c>
      <c r="G158" s="17" t="s">
        <v>50</v>
      </c>
      <c r="H158" s="20" t="s">
        <v>205</v>
      </c>
      <c r="I158" s="17">
        <v>2023</v>
      </c>
      <c r="J158" s="21">
        <v>45200</v>
      </c>
      <c r="K158" s="21"/>
      <c r="L158" s="21">
        <v>45565</v>
      </c>
      <c r="M158" s="17"/>
      <c r="N158" s="17"/>
      <c r="O158" s="22">
        <f>P158/4</f>
        <v>675</v>
      </c>
      <c r="P158" s="22">
        <v>2700</v>
      </c>
      <c r="Q158" s="23">
        <v>600</v>
      </c>
      <c r="R158" s="17" t="s">
        <v>29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5"/>
      <c r="AH158" s="25"/>
      <c r="AI158" s="25"/>
      <c r="AJ158" s="25"/>
      <c r="AK158" s="25"/>
      <c r="AL158" s="25"/>
    </row>
    <row r="159" spans="1:38" ht="27.6" x14ac:dyDescent="0.3">
      <c r="A159" s="17">
        <v>32</v>
      </c>
      <c r="B159" s="18" t="s">
        <v>311</v>
      </c>
      <c r="C159" s="19">
        <v>10624354000160</v>
      </c>
      <c r="D159" s="18" t="s">
        <v>132</v>
      </c>
      <c r="E159" s="17" t="s">
        <v>312</v>
      </c>
      <c r="F159" s="17" t="s">
        <v>313</v>
      </c>
      <c r="G159" s="17" t="s">
        <v>27</v>
      </c>
      <c r="H159" s="20" t="s">
        <v>51</v>
      </c>
      <c r="I159" s="17">
        <v>2023</v>
      </c>
      <c r="J159" s="21">
        <v>45167</v>
      </c>
      <c r="K159" s="21"/>
      <c r="L159" s="21">
        <v>45532</v>
      </c>
      <c r="M159" s="17"/>
      <c r="N159" s="17"/>
      <c r="O159" s="22">
        <v>7845.66</v>
      </c>
      <c r="P159" s="22">
        <f>O159*12</f>
        <v>94147.92</v>
      </c>
      <c r="Q159" s="23">
        <v>25999.64</v>
      </c>
      <c r="R159" s="17" t="s">
        <v>29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5"/>
      <c r="AH159" s="25"/>
      <c r="AI159" s="25"/>
      <c r="AJ159" s="25"/>
      <c r="AK159" s="25"/>
      <c r="AL159" s="25"/>
    </row>
    <row r="160" spans="1:38" ht="27.6" x14ac:dyDescent="0.3">
      <c r="A160" s="17">
        <v>32</v>
      </c>
      <c r="B160" s="35" t="s">
        <v>311</v>
      </c>
      <c r="C160" s="36">
        <v>10624354000160</v>
      </c>
      <c r="D160" s="18" t="s">
        <v>132</v>
      </c>
      <c r="E160" s="17" t="s">
        <v>312</v>
      </c>
      <c r="F160" s="17" t="s">
        <v>313</v>
      </c>
      <c r="G160" s="17" t="s">
        <v>27</v>
      </c>
      <c r="H160" s="20" t="s">
        <v>51</v>
      </c>
      <c r="I160" s="17">
        <v>2023</v>
      </c>
      <c r="J160" s="21">
        <v>45167</v>
      </c>
      <c r="K160" s="21"/>
      <c r="L160" s="21">
        <v>45532</v>
      </c>
      <c r="M160" s="17" t="s">
        <v>31</v>
      </c>
      <c r="N160" s="17"/>
      <c r="O160" s="22">
        <v>8386.98</v>
      </c>
      <c r="P160" s="22">
        <f>O160*12</f>
        <v>100643.76</v>
      </c>
      <c r="Q160" s="23">
        <v>25999.64</v>
      </c>
      <c r="R160" s="17" t="s">
        <v>29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5"/>
      <c r="AH160" s="25"/>
      <c r="AI160" s="25"/>
      <c r="AJ160" s="25"/>
      <c r="AK160" s="25"/>
      <c r="AL160" s="25"/>
    </row>
    <row r="161" spans="1:38" ht="27.6" x14ac:dyDescent="0.3">
      <c r="A161" s="17">
        <v>33</v>
      </c>
      <c r="B161" s="35" t="s">
        <v>314</v>
      </c>
      <c r="C161" s="36">
        <v>7432517000107</v>
      </c>
      <c r="D161" s="18" t="s">
        <v>315</v>
      </c>
      <c r="E161" s="17" t="s">
        <v>316</v>
      </c>
      <c r="F161" s="17" t="s">
        <v>317</v>
      </c>
      <c r="G161" s="17" t="s">
        <v>27</v>
      </c>
      <c r="H161" s="20" t="s">
        <v>265</v>
      </c>
      <c r="I161" s="17">
        <v>2023</v>
      </c>
      <c r="J161" s="21">
        <v>45200</v>
      </c>
      <c r="K161" s="21"/>
      <c r="L161" s="21">
        <v>45565</v>
      </c>
      <c r="M161" s="17"/>
      <c r="N161" s="17"/>
      <c r="O161" s="22">
        <v>9156</v>
      </c>
      <c r="P161" s="22">
        <f>O161*12</f>
        <v>109872</v>
      </c>
      <c r="Q161" s="23">
        <v>6350.55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5"/>
      <c r="AH161" s="25"/>
      <c r="AI161" s="25"/>
      <c r="AJ161" s="25"/>
      <c r="AK161" s="25"/>
      <c r="AL161" s="25"/>
    </row>
    <row r="162" spans="1:38" ht="14.1" customHeight="1" x14ac:dyDescent="0.3">
      <c r="A162" s="50" t="s">
        <v>287</v>
      </c>
      <c r="B162" s="50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2"/>
      <c r="N162" s="2"/>
      <c r="O162" s="2"/>
      <c r="P162" s="2"/>
      <c r="Q162" s="37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</row>
    <row r="163" spans="1:38" ht="14.1" customHeight="1" x14ac:dyDescent="0.3">
      <c r="A163" s="51" t="s">
        <v>288</v>
      </c>
      <c r="B163" s="51"/>
      <c r="C163" s="51"/>
      <c r="D163" s="51"/>
      <c r="E163" s="51"/>
      <c r="F163" s="51"/>
      <c r="G163" s="51"/>
      <c r="H163" s="51"/>
      <c r="I163" s="51"/>
      <c r="J163" s="51"/>
      <c r="K163" s="51"/>
      <c r="L163" s="51"/>
      <c r="M163" s="2"/>
      <c r="N163" s="2"/>
      <c r="O163" s="2"/>
      <c r="P163" s="2"/>
      <c r="Q163" s="37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</row>
    <row r="164" spans="1:38" ht="14.1" customHeight="1" x14ac:dyDescent="0.3">
      <c r="A164" s="51" t="s">
        <v>289</v>
      </c>
      <c r="B164" s="51"/>
      <c r="C164" s="51"/>
      <c r="D164" s="51"/>
      <c r="E164" s="51"/>
      <c r="F164" s="51"/>
      <c r="G164" s="51"/>
      <c r="H164" s="51"/>
      <c r="I164" s="51"/>
      <c r="J164" s="51"/>
      <c r="K164" s="51"/>
      <c r="L164" s="51"/>
      <c r="M164" s="2"/>
      <c r="N164" s="2"/>
      <c r="O164" s="2"/>
      <c r="P164" s="2"/>
      <c r="Q164" s="37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</row>
    <row r="165" spans="1:38" ht="14.1" customHeight="1" x14ac:dyDescent="0.3">
      <c r="A165" s="51" t="s">
        <v>290</v>
      </c>
      <c r="B165" s="51"/>
      <c r="C165" s="51"/>
      <c r="D165" s="51"/>
      <c r="E165" s="51"/>
      <c r="F165" s="51"/>
      <c r="G165" s="51"/>
      <c r="H165" s="51"/>
      <c r="I165" s="51"/>
      <c r="J165" s="51"/>
      <c r="K165" s="51"/>
      <c r="L165" s="51"/>
      <c r="M165" s="2"/>
      <c r="N165" s="2"/>
      <c r="O165" s="2"/>
      <c r="P165" s="2"/>
      <c r="Q165" s="37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14.1" customHeight="1" x14ac:dyDescent="0.3">
      <c r="A166" s="51" t="s">
        <v>291</v>
      </c>
      <c r="B166" s="51"/>
      <c r="C166" s="51"/>
      <c r="D166" s="51"/>
      <c r="E166" s="51"/>
      <c r="F166" s="51"/>
      <c r="G166" s="51"/>
      <c r="H166" s="51"/>
      <c r="I166" s="51"/>
      <c r="J166" s="51"/>
      <c r="K166" s="51"/>
      <c r="L166" s="51"/>
      <c r="M166" s="2"/>
      <c r="N166" s="2"/>
      <c r="O166" s="2"/>
      <c r="P166" s="2"/>
      <c r="Q166" s="37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</row>
    <row r="167" spans="1:38" ht="14.1" customHeight="1" x14ac:dyDescent="0.3">
      <c r="A167" s="51" t="s">
        <v>292</v>
      </c>
      <c r="B167" s="51"/>
      <c r="C167" s="51"/>
      <c r="D167" s="51"/>
      <c r="E167" s="51"/>
      <c r="F167" s="51"/>
      <c r="G167" s="51"/>
      <c r="H167" s="51"/>
      <c r="I167" s="51"/>
      <c r="J167" s="51"/>
      <c r="K167" s="51"/>
      <c r="L167" s="51"/>
      <c r="M167" s="2"/>
      <c r="N167" s="2"/>
      <c r="O167" s="2"/>
      <c r="P167" s="2"/>
      <c r="Q167" s="37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14.1" customHeight="1" x14ac:dyDescent="0.3">
      <c r="A168" s="51" t="s">
        <v>293</v>
      </c>
      <c r="B168" s="51"/>
      <c r="C168" s="51"/>
      <c r="D168" s="51"/>
      <c r="E168" s="51"/>
      <c r="F168" s="51"/>
      <c r="G168" s="51"/>
      <c r="H168" s="51"/>
      <c r="I168" s="51"/>
      <c r="J168" s="51"/>
      <c r="K168" s="51"/>
      <c r="L168" s="51"/>
      <c r="M168" s="2"/>
      <c r="N168" s="2"/>
      <c r="O168" s="2"/>
      <c r="P168" s="2"/>
      <c r="Q168" s="37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</row>
    <row r="169" spans="1:38" ht="14.1" customHeight="1" x14ac:dyDescent="0.3">
      <c r="A169" s="51" t="s">
        <v>294</v>
      </c>
      <c r="B169" s="51"/>
      <c r="C169" s="51"/>
      <c r="D169" s="51"/>
      <c r="E169" s="51"/>
      <c r="F169" s="51"/>
      <c r="G169" s="51"/>
      <c r="H169" s="51"/>
      <c r="I169" s="51"/>
      <c r="J169" s="51"/>
      <c r="K169" s="51"/>
      <c r="L169" s="51"/>
      <c r="M169" s="2"/>
      <c r="N169" s="2"/>
      <c r="O169" s="2"/>
      <c r="P169" s="2"/>
      <c r="Q169" s="37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</row>
    <row r="170" spans="1:38" ht="14.1" customHeight="1" x14ac:dyDescent="0.3">
      <c r="A170" s="51" t="s">
        <v>295</v>
      </c>
      <c r="B170" s="51"/>
      <c r="C170" s="51"/>
      <c r="D170" s="51"/>
      <c r="E170" s="51"/>
      <c r="F170" s="51"/>
      <c r="G170" s="51"/>
      <c r="H170" s="51"/>
      <c r="I170" s="51"/>
      <c r="J170" s="51"/>
      <c r="K170" s="51"/>
      <c r="L170" s="51"/>
      <c r="M170" s="2"/>
      <c r="N170" s="2"/>
      <c r="O170" s="2"/>
      <c r="P170" s="2"/>
      <c r="Q170" s="37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</row>
    <row r="171" spans="1:38" ht="14.1" customHeight="1" x14ac:dyDescent="0.3">
      <c r="A171" s="51" t="s">
        <v>296</v>
      </c>
      <c r="B171" s="51"/>
      <c r="C171" s="51"/>
      <c r="D171" s="51"/>
      <c r="E171" s="51"/>
      <c r="F171" s="51"/>
      <c r="G171" s="51"/>
      <c r="H171" s="51"/>
      <c r="I171" s="51"/>
      <c r="J171" s="51"/>
      <c r="K171" s="51"/>
      <c r="L171" s="51"/>
      <c r="M171" s="2"/>
      <c r="N171" s="2"/>
      <c r="O171" s="2"/>
      <c r="P171" s="2"/>
      <c r="Q171" s="37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</row>
    <row r="172" spans="1:38" ht="14.1" customHeight="1" x14ac:dyDescent="0.3">
      <c r="A172" s="51" t="s">
        <v>297</v>
      </c>
      <c r="B172" s="51"/>
      <c r="C172" s="51"/>
      <c r="D172" s="51"/>
      <c r="E172" s="51"/>
      <c r="F172" s="51"/>
      <c r="G172" s="51"/>
      <c r="H172" s="51"/>
      <c r="I172" s="51"/>
      <c r="J172" s="51"/>
      <c r="K172" s="51"/>
      <c r="L172" s="51"/>
      <c r="M172" s="2"/>
      <c r="N172" s="2"/>
      <c r="O172" s="2"/>
      <c r="P172" s="2"/>
      <c r="Q172" s="37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</row>
    <row r="173" spans="1:38" ht="14.1" customHeight="1" x14ac:dyDescent="0.3">
      <c r="A173" s="51" t="s">
        <v>298</v>
      </c>
      <c r="B173" s="51"/>
      <c r="C173" s="51"/>
      <c r="D173" s="51"/>
      <c r="E173" s="51"/>
      <c r="F173" s="51"/>
      <c r="G173" s="51"/>
      <c r="H173" s="51"/>
      <c r="I173" s="51"/>
      <c r="J173" s="51"/>
      <c r="K173" s="51"/>
      <c r="L173" s="51"/>
      <c r="M173" s="2"/>
      <c r="N173" s="2"/>
      <c r="O173" s="2"/>
      <c r="P173" s="2"/>
      <c r="Q173" s="37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</row>
    <row r="174" spans="1:38" ht="14.1" customHeight="1" x14ac:dyDescent="0.3">
      <c r="A174" s="51" t="s">
        <v>299</v>
      </c>
      <c r="B174" s="51"/>
      <c r="C174" s="51"/>
      <c r="D174" s="51"/>
      <c r="E174" s="51"/>
      <c r="F174" s="51"/>
      <c r="G174" s="51"/>
      <c r="H174" s="51"/>
      <c r="I174" s="51"/>
      <c r="J174" s="51"/>
      <c r="K174" s="51"/>
      <c r="L174" s="51"/>
      <c r="M174" s="2"/>
      <c r="N174" s="2"/>
      <c r="O174" s="2"/>
      <c r="P174" s="2"/>
      <c r="Q174" s="37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</row>
    <row r="175" spans="1:38" ht="14.1" customHeight="1" x14ac:dyDescent="0.3">
      <c r="A175" s="51" t="s">
        <v>300</v>
      </c>
      <c r="B175" s="51"/>
      <c r="C175" s="51"/>
      <c r="D175" s="51"/>
      <c r="E175" s="51"/>
      <c r="F175" s="51"/>
      <c r="G175" s="51"/>
      <c r="H175" s="51"/>
      <c r="I175" s="51"/>
      <c r="J175" s="51"/>
      <c r="K175" s="51"/>
      <c r="L175" s="51"/>
      <c r="M175" s="2"/>
      <c r="N175" s="2"/>
      <c r="O175" s="2"/>
      <c r="P175" s="2"/>
      <c r="Q175" s="37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</row>
    <row r="176" spans="1:38" ht="14.1" customHeight="1" x14ac:dyDescent="0.3">
      <c r="A176" s="51" t="s">
        <v>301</v>
      </c>
      <c r="B176" s="51"/>
      <c r="C176" s="51"/>
      <c r="D176" s="51"/>
      <c r="E176" s="51"/>
      <c r="F176" s="51"/>
      <c r="G176" s="51"/>
      <c r="H176" s="51"/>
      <c r="I176" s="51"/>
      <c r="J176" s="51"/>
      <c r="K176" s="51"/>
      <c r="L176" s="51"/>
      <c r="M176" s="2"/>
      <c r="N176" s="2"/>
      <c r="O176" s="2"/>
      <c r="P176" s="2"/>
      <c r="Q176" s="37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</row>
    <row r="177" spans="1:38" ht="14.1" customHeight="1" x14ac:dyDescent="0.3">
      <c r="A177" s="51" t="s">
        <v>302</v>
      </c>
      <c r="B177" s="51"/>
      <c r="C177" s="51"/>
      <c r="D177" s="51"/>
      <c r="E177" s="51"/>
      <c r="F177" s="51"/>
      <c r="G177" s="51"/>
      <c r="H177" s="51"/>
      <c r="I177" s="51"/>
      <c r="J177" s="51"/>
      <c r="K177" s="51"/>
      <c r="L177" s="51"/>
      <c r="M177" s="2"/>
      <c r="N177" s="2"/>
      <c r="O177" s="2"/>
      <c r="P177" s="2"/>
      <c r="Q177" s="37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</row>
    <row r="178" spans="1:38" ht="14.1" customHeight="1" x14ac:dyDescent="0.3">
      <c r="A178" s="51" t="s">
        <v>303</v>
      </c>
      <c r="B178" s="51"/>
      <c r="C178" s="51"/>
      <c r="D178" s="51"/>
      <c r="E178" s="51"/>
      <c r="F178" s="51"/>
      <c r="G178" s="51"/>
      <c r="H178" s="51"/>
      <c r="I178" s="51"/>
      <c r="J178" s="51"/>
      <c r="K178" s="51"/>
      <c r="L178" s="51"/>
      <c r="M178" s="2"/>
      <c r="N178" s="2"/>
      <c r="O178" s="2"/>
      <c r="P178" s="2"/>
      <c r="Q178" s="37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</row>
    <row r="179" spans="1:38" ht="14.1" customHeight="1" x14ac:dyDescent="0.3">
      <c r="A179" s="51" t="s">
        <v>304</v>
      </c>
      <c r="B179" s="51"/>
      <c r="C179" s="51"/>
      <c r="D179" s="51"/>
      <c r="E179" s="51"/>
      <c r="F179" s="51"/>
      <c r="G179" s="51"/>
      <c r="H179" s="51"/>
      <c r="I179" s="51"/>
      <c r="J179" s="51"/>
      <c r="K179" s="51"/>
      <c r="L179" s="51"/>
      <c r="M179" s="2"/>
      <c r="N179" s="2"/>
      <c r="O179" s="2"/>
      <c r="P179" s="2"/>
      <c r="Q179" s="37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</row>
    <row r="180" spans="1:38" ht="14.1" customHeight="1" x14ac:dyDescent="0.3">
      <c r="A180" s="51" t="s">
        <v>305</v>
      </c>
      <c r="B180" s="51"/>
      <c r="C180" s="51"/>
      <c r="D180" s="51"/>
      <c r="E180" s="51"/>
      <c r="F180" s="51"/>
      <c r="G180" s="51"/>
      <c r="H180" s="51"/>
      <c r="I180" s="51"/>
      <c r="J180" s="51"/>
      <c r="K180" s="51"/>
      <c r="L180" s="51"/>
      <c r="M180" s="2"/>
      <c r="N180" s="2"/>
      <c r="O180" s="2"/>
      <c r="P180" s="2"/>
      <c r="Q180" s="37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</row>
    <row r="181" spans="1:38" ht="14.1" customHeight="1" x14ac:dyDescent="0.3">
      <c r="A181" s="51" t="s">
        <v>306</v>
      </c>
      <c r="B181" s="51"/>
      <c r="C181" s="51"/>
      <c r="D181" s="51"/>
      <c r="E181" s="51"/>
      <c r="F181" s="51"/>
      <c r="G181" s="51"/>
      <c r="H181" s="51"/>
      <c r="I181" s="51"/>
      <c r="J181" s="51"/>
      <c r="K181" s="51"/>
      <c r="L181" s="51"/>
      <c r="M181" s="2"/>
      <c r="N181" s="2"/>
      <c r="O181" s="2"/>
      <c r="P181" s="2"/>
      <c r="Q181" s="37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</row>
    <row r="182" spans="1:38" ht="14.1" customHeight="1" x14ac:dyDescent="0.3">
      <c r="A182" s="52" t="s">
        <v>307</v>
      </c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2"/>
      <c r="N182" s="2"/>
      <c r="O182" s="2"/>
      <c r="P182" s="2"/>
      <c r="Q182" s="37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</row>
    <row r="183" spans="1:38" x14ac:dyDescent="0.3">
      <c r="A183" s="2"/>
      <c r="B183" s="2"/>
      <c r="C183" s="38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37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</row>
    <row r="184" spans="1:38" x14ac:dyDescent="0.3">
      <c r="A184" s="2"/>
      <c r="B184" s="2"/>
      <c r="C184" s="38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37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</row>
    <row r="185" spans="1:38" x14ac:dyDescent="0.3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37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</row>
    <row r="186" spans="1:38" x14ac:dyDescent="0.3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37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</row>
    <row r="187" spans="1:38" x14ac:dyDescent="0.3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37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</row>
    <row r="188" spans="1:38" x14ac:dyDescent="0.3">
      <c r="A188" s="2"/>
      <c r="B188" s="2"/>
      <c r="C188" s="38"/>
      <c r="D188" s="2"/>
      <c r="E188" s="39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37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</row>
    <row r="189" spans="1:38" x14ac:dyDescent="0.3">
      <c r="A189" s="2"/>
      <c r="B189" s="2"/>
      <c r="C189" s="38"/>
      <c r="D189" s="2"/>
      <c r="E189" s="39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37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</row>
    <row r="190" spans="1:38" x14ac:dyDescent="0.3">
      <c r="A190" s="2"/>
      <c r="B190" s="2"/>
      <c r="C190" s="38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37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</row>
    <row r="191" spans="1:38" x14ac:dyDescent="0.3">
      <c r="A191" s="2"/>
      <c r="B191" s="2"/>
      <c r="C191" s="38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37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</row>
    <row r="192" spans="1:38" x14ac:dyDescent="0.3">
      <c r="A192" s="2"/>
      <c r="B192" s="2"/>
      <c r="C192" s="38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37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</row>
    <row r="193" spans="1:38" x14ac:dyDescent="0.3">
      <c r="A193" s="2"/>
      <c r="B193" s="2"/>
      <c r="C193" s="38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37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</row>
    <row r="194" spans="1:38" x14ac:dyDescent="0.3">
      <c r="A194" s="2"/>
      <c r="B194" s="2"/>
      <c r="C194" s="38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37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</row>
    <row r="195" spans="1:38" x14ac:dyDescent="0.3">
      <c r="A195" s="2"/>
      <c r="B195" s="2"/>
      <c r="C195" s="38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37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</row>
    <row r="196" spans="1:38" x14ac:dyDescent="0.3">
      <c r="A196" s="2"/>
      <c r="B196" s="2"/>
      <c r="C196" s="38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37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</row>
    <row r="197" spans="1:38" x14ac:dyDescent="0.3">
      <c r="A197" s="2"/>
      <c r="B197" s="2"/>
      <c r="C197" s="38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37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</row>
    <row r="198" spans="1:38" x14ac:dyDescent="0.3">
      <c r="A198" s="2"/>
      <c r="B198" s="2"/>
      <c r="C198" s="38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37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</row>
    <row r="199" spans="1:38" x14ac:dyDescent="0.3">
      <c r="A199" s="2"/>
      <c r="B199" s="2"/>
      <c r="C199" s="38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37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</row>
    <row r="200" spans="1:38" x14ac:dyDescent="0.3">
      <c r="A200" s="2"/>
      <c r="B200" s="2"/>
      <c r="C200" s="38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37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</row>
    <row r="201" spans="1:38" x14ac:dyDescent="0.3">
      <c r="A201" s="2"/>
      <c r="B201" s="2"/>
      <c r="C201" s="38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37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</row>
    <row r="202" spans="1:38" x14ac:dyDescent="0.3">
      <c r="A202" s="2"/>
      <c r="B202" s="2"/>
      <c r="C202" s="38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37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</row>
    <row r="203" spans="1:38" x14ac:dyDescent="0.3">
      <c r="A203" s="2"/>
      <c r="B203" s="2"/>
      <c r="C203" s="38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37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</row>
    <row r="204" spans="1:38" x14ac:dyDescent="0.3">
      <c r="A204" s="2"/>
      <c r="B204" s="2"/>
      <c r="C204" s="38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37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</row>
    <row r="205" spans="1:38" x14ac:dyDescent="0.3">
      <c r="A205" s="2"/>
      <c r="B205" s="2"/>
      <c r="C205" s="38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37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</row>
    <row r="206" spans="1:38" x14ac:dyDescent="0.3">
      <c r="A206" s="2"/>
      <c r="B206" s="2"/>
      <c r="C206" s="38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37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</row>
    <row r="207" spans="1:38" x14ac:dyDescent="0.3">
      <c r="A207" s="2"/>
      <c r="B207" s="2"/>
      <c r="C207" s="38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37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</row>
    <row r="208" spans="1:38" x14ac:dyDescent="0.3">
      <c r="A208" s="2"/>
      <c r="B208" s="2"/>
      <c r="C208" s="38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37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</row>
    <row r="209" spans="1:38" x14ac:dyDescent="0.3">
      <c r="A209" s="2"/>
      <c r="B209" s="2"/>
      <c r="C209" s="38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37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</row>
    <row r="210" spans="1:38" x14ac:dyDescent="0.3">
      <c r="A210" s="2"/>
      <c r="B210" s="2"/>
      <c r="C210" s="38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37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</row>
    <row r="211" spans="1:38" x14ac:dyDescent="0.3">
      <c r="A211" s="2"/>
      <c r="B211" s="2"/>
      <c r="C211" s="38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37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</row>
    <row r="212" spans="1:38" x14ac:dyDescent="0.3">
      <c r="A212" s="2"/>
      <c r="B212" s="2"/>
      <c r="C212" s="38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37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</row>
    <row r="213" spans="1:38" x14ac:dyDescent="0.3">
      <c r="A213" s="2"/>
      <c r="B213" s="2"/>
      <c r="C213" s="38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37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</row>
    <row r="214" spans="1:38" x14ac:dyDescent="0.3">
      <c r="A214" s="2"/>
      <c r="B214" s="2"/>
      <c r="C214" s="38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37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</row>
    <row r="215" spans="1:38" x14ac:dyDescent="0.3">
      <c r="A215" s="2"/>
      <c r="B215" s="2"/>
      <c r="C215" s="38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37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</row>
    <row r="216" spans="1:38" x14ac:dyDescent="0.3">
      <c r="A216" s="2"/>
      <c r="B216" s="2"/>
      <c r="C216" s="38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37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</row>
    <row r="217" spans="1:38" x14ac:dyDescent="0.3">
      <c r="A217" s="2"/>
      <c r="B217" s="2"/>
      <c r="C217" s="38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37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</row>
    <row r="218" spans="1:38" x14ac:dyDescent="0.3">
      <c r="A218" s="2"/>
      <c r="B218" s="2"/>
      <c r="C218" s="38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37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</row>
    <row r="219" spans="1:38" x14ac:dyDescent="0.3">
      <c r="A219" s="2"/>
      <c r="B219" s="2"/>
      <c r="C219" s="38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37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</row>
    <row r="220" spans="1:38" x14ac:dyDescent="0.3">
      <c r="A220" s="2"/>
      <c r="B220" s="2"/>
      <c r="C220" s="38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37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</row>
    <row r="221" spans="1:38" x14ac:dyDescent="0.3">
      <c r="A221" s="2"/>
      <c r="B221" s="2"/>
      <c r="C221" s="38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37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</row>
    <row r="222" spans="1:38" x14ac:dyDescent="0.3">
      <c r="A222" s="2"/>
      <c r="B222" s="2"/>
      <c r="C222" s="38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37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</row>
    <row r="223" spans="1:38" x14ac:dyDescent="0.3">
      <c r="A223" s="2"/>
      <c r="B223" s="2"/>
      <c r="C223" s="38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37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</row>
    <row r="224" spans="1:38" x14ac:dyDescent="0.3">
      <c r="A224" s="2"/>
      <c r="B224" s="2"/>
      <c r="C224" s="38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37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</row>
    <row r="225" spans="1:38" x14ac:dyDescent="0.3">
      <c r="A225" s="2"/>
      <c r="B225" s="2"/>
      <c r="C225" s="38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37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</row>
    <row r="226" spans="1:38" x14ac:dyDescent="0.3">
      <c r="A226" s="2"/>
      <c r="B226" s="2"/>
      <c r="C226" s="38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37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</row>
    <row r="227" spans="1:38" x14ac:dyDescent="0.3">
      <c r="A227" s="2"/>
      <c r="B227" s="2"/>
      <c r="C227" s="38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37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</row>
    <row r="228" spans="1:38" x14ac:dyDescent="0.3">
      <c r="A228" s="2"/>
      <c r="B228" s="2"/>
      <c r="C228" s="38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37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</row>
    <row r="229" spans="1:38" x14ac:dyDescent="0.3">
      <c r="A229" s="2"/>
      <c r="B229" s="2"/>
      <c r="C229" s="38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37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</row>
    <row r="230" spans="1:38" x14ac:dyDescent="0.3">
      <c r="A230" s="2"/>
      <c r="B230" s="2"/>
      <c r="C230" s="38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37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</row>
    <row r="231" spans="1:38" x14ac:dyDescent="0.3">
      <c r="A231" s="2"/>
      <c r="B231" s="2"/>
      <c r="C231" s="38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37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</row>
    <row r="232" spans="1:38" x14ac:dyDescent="0.3">
      <c r="A232" s="2"/>
      <c r="B232" s="2"/>
      <c r="C232" s="38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37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</row>
    <row r="233" spans="1:38" x14ac:dyDescent="0.3">
      <c r="A233" s="2"/>
      <c r="B233" s="2"/>
      <c r="C233" s="38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37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</row>
    <row r="234" spans="1:38" x14ac:dyDescent="0.3">
      <c r="A234" s="2"/>
      <c r="B234" s="2"/>
      <c r="C234" s="38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37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</row>
    <row r="235" spans="1:38" x14ac:dyDescent="0.3">
      <c r="A235" s="2"/>
      <c r="B235" s="2"/>
      <c r="C235" s="38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37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</row>
    <row r="236" spans="1:38" x14ac:dyDescent="0.3">
      <c r="A236" s="2"/>
      <c r="B236" s="2"/>
      <c r="C236" s="38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37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</row>
    <row r="237" spans="1:38" x14ac:dyDescent="0.3">
      <c r="A237" s="2"/>
      <c r="B237" s="2"/>
      <c r="C237" s="38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37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</row>
    <row r="238" spans="1:38" x14ac:dyDescent="0.3">
      <c r="A238" s="2"/>
      <c r="B238" s="2"/>
      <c r="C238" s="38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37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</row>
    <row r="239" spans="1:38" x14ac:dyDescent="0.3">
      <c r="A239" s="2"/>
      <c r="B239" s="2"/>
      <c r="C239" s="38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37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</row>
    <row r="240" spans="1:38" x14ac:dyDescent="0.3">
      <c r="A240" s="2"/>
      <c r="B240" s="2"/>
      <c r="C240" s="38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37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</row>
    <row r="241" spans="1:38" x14ac:dyDescent="0.3">
      <c r="A241" s="2"/>
      <c r="B241" s="2"/>
      <c r="C241" s="38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37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</row>
    <row r="242" spans="1:38" x14ac:dyDescent="0.3">
      <c r="A242" s="2"/>
      <c r="B242" s="2"/>
      <c r="C242" s="38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37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</row>
    <row r="243" spans="1:38" x14ac:dyDescent="0.3">
      <c r="A243" s="2"/>
      <c r="B243" s="2"/>
      <c r="C243" s="38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37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</row>
    <row r="244" spans="1:38" x14ac:dyDescent="0.3">
      <c r="A244" s="2"/>
      <c r="B244" s="2"/>
      <c r="C244" s="38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37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</row>
    <row r="245" spans="1:38" x14ac:dyDescent="0.3">
      <c r="A245" s="2"/>
      <c r="B245" s="2"/>
      <c r="C245" s="38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37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</row>
    <row r="246" spans="1:38" x14ac:dyDescent="0.3">
      <c r="A246" s="2"/>
      <c r="B246" s="2"/>
      <c r="C246" s="38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37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</row>
    <row r="247" spans="1:38" x14ac:dyDescent="0.3">
      <c r="A247" s="2"/>
      <c r="B247" s="2"/>
      <c r="C247" s="38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37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</row>
    <row r="248" spans="1:38" x14ac:dyDescent="0.3">
      <c r="A248" s="2"/>
      <c r="B248" s="2"/>
      <c r="C248" s="38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</row>
    <row r="249" spans="1:38" x14ac:dyDescent="0.3">
      <c r="A249" s="2"/>
      <c r="B249" s="2"/>
      <c r="C249" s="38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</row>
    <row r="250" spans="1:38" x14ac:dyDescent="0.3">
      <c r="A250" s="2"/>
      <c r="B250" s="2"/>
      <c r="C250" s="38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</row>
    <row r="251" spans="1:38" x14ac:dyDescent="0.3">
      <c r="A251" s="2"/>
      <c r="B251" s="2"/>
      <c r="C251" s="38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</row>
    <row r="252" spans="1:38" x14ac:dyDescent="0.3">
      <c r="A252" s="2"/>
      <c r="B252" s="2"/>
      <c r="C252" s="38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</row>
    <row r="253" spans="1:38" x14ac:dyDescent="0.3">
      <c r="A253" s="2"/>
      <c r="B253" s="2"/>
      <c r="C253" s="38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</row>
    <row r="254" spans="1:38" x14ac:dyDescent="0.3">
      <c r="A254" s="2"/>
      <c r="B254" s="2"/>
      <c r="C254" s="38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</row>
    <row r="255" spans="1:38" x14ac:dyDescent="0.3">
      <c r="A255" s="2"/>
      <c r="B255" s="2"/>
      <c r="C255" s="38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</row>
    <row r="256" spans="1:38" x14ac:dyDescent="0.3">
      <c r="A256" s="2"/>
      <c r="B256" s="2"/>
      <c r="C256" s="38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</row>
    <row r="257" spans="1:38" x14ac:dyDescent="0.3">
      <c r="A257" s="2"/>
      <c r="B257" s="2"/>
      <c r="C257" s="38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</row>
    <row r="258" spans="1:38" x14ac:dyDescent="0.3">
      <c r="A258" s="2"/>
      <c r="B258" s="2"/>
      <c r="C258" s="38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</row>
    <row r="259" spans="1:38" x14ac:dyDescent="0.3">
      <c r="A259" s="2"/>
      <c r="B259" s="2"/>
      <c r="C259" s="38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</row>
    <row r="260" spans="1:38" x14ac:dyDescent="0.3">
      <c r="A260" s="2"/>
      <c r="B260" s="2"/>
      <c r="C260" s="38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</row>
    <row r="261" spans="1:38" x14ac:dyDescent="0.3">
      <c r="A261" s="2"/>
      <c r="B261" s="2"/>
      <c r="C261" s="38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</row>
    <row r="262" spans="1:38" x14ac:dyDescent="0.3">
      <c r="A262" s="2"/>
      <c r="B262" s="2"/>
      <c r="C262" s="38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</row>
    <row r="263" spans="1:38" x14ac:dyDescent="0.3">
      <c r="A263" s="2"/>
      <c r="B263" s="2"/>
      <c r="C263" s="38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</row>
    <row r="264" spans="1:38" x14ac:dyDescent="0.3">
      <c r="A264" s="2"/>
      <c r="B264" s="2"/>
      <c r="C264" s="38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</row>
    <row r="265" spans="1:38" x14ac:dyDescent="0.3">
      <c r="A265" s="2"/>
      <c r="B265" s="2"/>
      <c r="C265" s="38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</row>
    <row r="266" spans="1:38" x14ac:dyDescent="0.3">
      <c r="A266" s="2"/>
      <c r="B266" s="2"/>
      <c r="C266" s="38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</row>
    <row r="267" spans="1:38" x14ac:dyDescent="0.3">
      <c r="A267" s="2"/>
      <c r="B267" s="2"/>
      <c r="C267" s="38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</row>
    <row r="268" spans="1:38" x14ac:dyDescent="0.3">
      <c r="A268" s="2"/>
      <c r="B268" s="2"/>
      <c r="C268" s="38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</row>
    <row r="269" spans="1:38" x14ac:dyDescent="0.3">
      <c r="A269" s="2"/>
      <c r="B269" s="2"/>
      <c r="C269" s="38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</row>
    <row r="270" spans="1:38" x14ac:dyDescent="0.3">
      <c r="A270" s="2"/>
      <c r="B270" s="2"/>
      <c r="C270" s="38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</row>
    <row r="271" spans="1:38" x14ac:dyDescent="0.3">
      <c r="A271" s="2"/>
      <c r="B271" s="2"/>
      <c r="C271" s="38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</row>
    <row r="272" spans="1:38" x14ac:dyDescent="0.3">
      <c r="A272" s="2"/>
      <c r="B272" s="2"/>
      <c r="C272" s="38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</row>
    <row r="273" spans="1:38" x14ac:dyDescent="0.3">
      <c r="A273" s="2"/>
      <c r="B273" s="2"/>
      <c r="C273" s="38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</row>
    <row r="274" spans="1:38" x14ac:dyDescent="0.3">
      <c r="A274" s="2"/>
      <c r="B274" s="2"/>
      <c r="C274" s="38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</row>
    <row r="275" spans="1:38" x14ac:dyDescent="0.3">
      <c r="A275" s="2"/>
      <c r="B275" s="2"/>
      <c r="C275" s="38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</row>
    <row r="276" spans="1:38" x14ac:dyDescent="0.3">
      <c r="A276" s="2"/>
      <c r="B276" s="2"/>
      <c r="C276" s="38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</row>
    <row r="277" spans="1:38" x14ac:dyDescent="0.3">
      <c r="A277" s="2"/>
      <c r="B277" s="2"/>
      <c r="C277" s="38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</row>
    <row r="278" spans="1:38" x14ac:dyDescent="0.3">
      <c r="A278" s="2"/>
      <c r="B278" s="2"/>
      <c r="C278" s="38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</row>
    <row r="279" spans="1:38" x14ac:dyDescent="0.3">
      <c r="A279" s="2"/>
      <c r="B279" s="2"/>
      <c r="C279" s="38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</row>
    <row r="280" spans="1:38" x14ac:dyDescent="0.3">
      <c r="A280" s="2"/>
      <c r="B280" s="2"/>
      <c r="C280" s="38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</row>
    <row r="281" spans="1:38" x14ac:dyDescent="0.3">
      <c r="A281" s="2"/>
      <c r="B281" s="2"/>
      <c r="C281" s="38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</row>
    <row r="282" spans="1:38" x14ac:dyDescent="0.3">
      <c r="A282" s="2"/>
      <c r="B282" s="2"/>
      <c r="C282" s="38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</row>
    <row r="283" spans="1:38" x14ac:dyDescent="0.3">
      <c r="A283" s="2"/>
      <c r="B283" s="2"/>
      <c r="C283" s="38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</row>
    <row r="284" spans="1:38" x14ac:dyDescent="0.3">
      <c r="A284" s="2"/>
      <c r="B284" s="2"/>
      <c r="C284" s="38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</row>
    <row r="285" spans="1:38" x14ac:dyDescent="0.3">
      <c r="A285" s="2"/>
      <c r="B285" s="2"/>
      <c r="C285" s="38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</row>
    <row r="286" spans="1:38" x14ac:dyDescent="0.3">
      <c r="A286" s="2"/>
      <c r="B286" s="2"/>
      <c r="C286" s="38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</row>
    <row r="287" spans="1:38" x14ac:dyDescent="0.3">
      <c r="A287" s="2"/>
      <c r="B287" s="2"/>
      <c r="C287" s="38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</row>
    <row r="288" spans="1:38" x14ac:dyDescent="0.3">
      <c r="A288" s="2"/>
      <c r="B288" s="2"/>
      <c r="C288" s="38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</row>
    <row r="289" spans="1:38" x14ac:dyDescent="0.3">
      <c r="A289" s="2"/>
      <c r="B289" s="2"/>
      <c r="C289" s="38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</row>
    <row r="290" spans="1:38" x14ac:dyDescent="0.3">
      <c r="A290" s="2"/>
      <c r="B290" s="2"/>
      <c r="C290" s="38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</row>
    <row r="291" spans="1:38" x14ac:dyDescent="0.3">
      <c r="A291" s="2"/>
      <c r="B291" s="2"/>
      <c r="C291" s="38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</row>
    <row r="292" spans="1:38" x14ac:dyDescent="0.3">
      <c r="A292" s="2"/>
      <c r="B292" s="2"/>
      <c r="C292" s="38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</row>
    <row r="293" spans="1:38" x14ac:dyDescent="0.3">
      <c r="A293" s="2"/>
      <c r="B293" s="2"/>
      <c r="C293" s="38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</row>
    <row r="294" spans="1:38" x14ac:dyDescent="0.3">
      <c r="A294" s="2"/>
      <c r="B294" s="2"/>
      <c r="C294" s="38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</row>
    <row r="295" spans="1:38" x14ac:dyDescent="0.3">
      <c r="A295" s="2"/>
      <c r="B295" s="2"/>
      <c r="C295" s="38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</row>
    <row r="296" spans="1:38" x14ac:dyDescent="0.3">
      <c r="A296" s="2"/>
      <c r="B296" s="2"/>
      <c r="C296" s="38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</row>
    <row r="297" spans="1:38" x14ac:dyDescent="0.3">
      <c r="A297" s="2"/>
      <c r="B297" s="2"/>
      <c r="C297" s="38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</row>
    <row r="298" spans="1:38" x14ac:dyDescent="0.3">
      <c r="A298" s="2"/>
      <c r="B298" s="2"/>
      <c r="C298" s="38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</row>
    <row r="299" spans="1:38" x14ac:dyDescent="0.3">
      <c r="A299" s="2"/>
      <c r="B299" s="2"/>
      <c r="C299" s="38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</row>
    <row r="300" spans="1:38" x14ac:dyDescent="0.3">
      <c r="A300" s="2"/>
      <c r="B300" s="2"/>
      <c r="C300" s="38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</row>
    <row r="301" spans="1:38" x14ac:dyDescent="0.3">
      <c r="A301" s="2"/>
      <c r="B301" s="2"/>
      <c r="C301" s="38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</row>
    <row r="302" spans="1:38" x14ac:dyDescent="0.3">
      <c r="A302" s="2"/>
      <c r="B302" s="2"/>
      <c r="C302" s="38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</row>
    <row r="303" spans="1:38" x14ac:dyDescent="0.3">
      <c r="A303" s="2"/>
      <c r="B303" s="2"/>
      <c r="C303" s="38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</row>
    <row r="304" spans="1:38" x14ac:dyDescent="0.3">
      <c r="A304" s="2"/>
      <c r="B304" s="2"/>
      <c r="C304" s="38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x14ac:dyDescent="0.3">
      <c r="A305" s="2"/>
      <c r="B305" s="2"/>
      <c r="C305" s="38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</row>
    <row r="306" spans="1:38" x14ac:dyDescent="0.3">
      <c r="A306" s="2"/>
      <c r="B306" s="2"/>
      <c r="C306" s="38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</row>
    <row r="307" spans="1:38" x14ac:dyDescent="0.3">
      <c r="A307" s="2"/>
      <c r="B307" s="2"/>
      <c r="C307" s="38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</row>
    <row r="308" spans="1:38" x14ac:dyDescent="0.3">
      <c r="A308" s="2"/>
      <c r="B308" s="2"/>
      <c r="C308" s="38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x14ac:dyDescent="0.3">
      <c r="A309" s="2"/>
      <c r="B309" s="2"/>
      <c r="C309" s="38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</row>
    <row r="310" spans="1:38" x14ac:dyDescent="0.3">
      <c r="A310" s="2"/>
      <c r="B310" s="2"/>
      <c r="C310" s="38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</row>
    <row r="311" spans="1:38" x14ac:dyDescent="0.3">
      <c r="A311" s="2"/>
      <c r="B311" s="2"/>
      <c r="C311" s="38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</row>
    <row r="312" spans="1:38" x14ac:dyDescent="0.3">
      <c r="A312" s="2"/>
      <c r="B312" s="2"/>
      <c r="C312" s="38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</row>
    <row r="313" spans="1:38" x14ac:dyDescent="0.3">
      <c r="A313" s="2"/>
      <c r="B313" s="2"/>
      <c r="C313" s="38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</row>
    <row r="314" spans="1:38" x14ac:dyDescent="0.3">
      <c r="A314" s="2"/>
      <c r="B314" s="2"/>
      <c r="C314" s="38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</row>
    <row r="315" spans="1:38" x14ac:dyDescent="0.3">
      <c r="A315" s="2"/>
      <c r="B315" s="2"/>
      <c r="C315" s="38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</row>
    <row r="316" spans="1:38" x14ac:dyDescent="0.3">
      <c r="A316" s="2"/>
      <c r="B316" s="2"/>
      <c r="C316" s="38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</row>
    <row r="317" spans="1:38" x14ac:dyDescent="0.3">
      <c r="A317" s="2"/>
      <c r="B317" s="2"/>
      <c r="C317" s="38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</row>
    <row r="318" spans="1:38" x14ac:dyDescent="0.3">
      <c r="A318" s="2"/>
      <c r="B318" s="2"/>
      <c r="C318" s="38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</row>
    <row r="319" spans="1:38" x14ac:dyDescent="0.3">
      <c r="A319" s="2"/>
      <c r="B319" s="2"/>
      <c r="C319" s="38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</row>
    <row r="320" spans="1:38" x14ac:dyDescent="0.3">
      <c r="A320" s="2"/>
      <c r="B320" s="2"/>
      <c r="C320" s="38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</row>
    <row r="321" spans="1:38" x14ac:dyDescent="0.3">
      <c r="A321" s="2"/>
      <c r="B321" s="2"/>
      <c r="C321" s="38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</row>
    <row r="322" spans="1:38" x14ac:dyDescent="0.3">
      <c r="A322" s="2"/>
      <c r="B322" s="2"/>
      <c r="C322" s="38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</row>
    <row r="323" spans="1:38" x14ac:dyDescent="0.3">
      <c r="A323" s="2"/>
      <c r="B323" s="2"/>
      <c r="C323" s="38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</row>
    <row r="324" spans="1:38" x14ac:dyDescent="0.3">
      <c r="A324" s="2"/>
      <c r="B324" s="2"/>
      <c r="C324" s="38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</row>
    <row r="325" spans="1:38" x14ac:dyDescent="0.3">
      <c r="A325" s="2"/>
      <c r="B325" s="2"/>
      <c r="C325" s="38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</row>
    <row r="326" spans="1:38" x14ac:dyDescent="0.3">
      <c r="A326" s="2"/>
      <c r="B326" s="2"/>
      <c r="C326" s="38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</row>
    <row r="327" spans="1:38" x14ac:dyDescent="0.3">
      <c r="A327" s="2"/>
      <c r="B327" s="2"/>
      <c r="C327" s="38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</row>
    <row r="328" spans="1:38" x14ac:dyDescent="0.3">
      <c r="A328" s="2"/>
      <c r="B328" s="2"/>
      <c r="C328" s="38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</row>
    <row r="329" spans="1:38" x14ac:dyDescent="0.3">
      <c r="A329" s="2"/>
      <c r="B329" s="2"/>
      <c r="C329" s="38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</row>
    <row r="330" spans="1:38" x14ac:dyDescent="0.3">
      <c r="A330" s="2"/>
      <c r="B330" s="2"/>
      <c r="C330" s="38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</row>
    <row r="331" spans="1:38" x14ac:dyDescent="0.3">
      <c r="A331" s="2"/>
      <c r="B331" s="2"/>
      <c r="C331" s="38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</row>
    <row r="332" spans="1:38" x14ac:dyDescent="0.3">
      <c r="A332" s="2"/>
      <c r="B332" s="2"/>
      <c r="C332" s="38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</row>
    <row r="333" spans="1:38" x14ac:dyDescent="0.3">
      <c r="A333" s="2"/>
      <c r="B333" s="2"/>
      <c r="C333" s="38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</row>
    <row r="334" spans="1:38" x14ac:dyDescent="0.3">
      <c r="A334" s="2"/>
      <c r="B334" s="2"/>
      <c r="C334" s="38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</row>
    <row r="335" spans="1:38" x14ac:dyDescent="0.3">
      <c r="A335" s="2"/>
      <c r="B335" s="2"/>
      <c r="C335" s="38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</row>
    <row r="336" spans="1:38" x14ac:dyDescent="0.3">
      <c r="A336" s="2"/>
      <c r="B336" s="2"/>
      <c r="C336" s="38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</row>
    <row r="337" spans="1:38" x14ac:dyDescent="0.3">
      <c r="A337" s="2"/>
      <c r="B337" s="2"/>
      <c r="C337" s="38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</row>
    <row r="338" spans="1:38" x14ac:dyDescent="0.3">
      <c r="A338" s="2"/>
      <c r="B338" s="2"/>
      <c r="C338" s="38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</row>
    <row r="339" spans="1:38" x14ac:dyDescent="0.3">
      <c r="A339" s="2"/>
      <c r="B339" s="2"/>
      <c r="C339" s="38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</row>
    <row r="340" spans="1:38" x14ac:dyDescent="0.3">
      <c r="A340" s="2"/>
      <c r="B340" s="2"/>
      <c r="C340" s="38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</row>
    <row r="341" spans="1:38" x14ac:dyDescent="0.3">
      <c r="A341" s="2"/>
      <c r="B341" s="2"/>
      <c r="C341" s="38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</row>
    <row r="342" spans="1:38" x14ac:dyDescent="0.3">
      <c r="A342" s="2"/>
      <c r="B342" s="2"/>
      <c r="C342" s="38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</row>
    <row r="343" spans="1:38" x14ac:dyDescent="0.3">
      <c r="A343" s="2"/>
      <c r="B343" s="2"/>
      <c r="C343" s="38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</row>
    <row r="344" spans="1:38" x14ac:dyDescent="0.3">
      <c r="A344" s="2"/>
      <c r="B344" s="2"/>
      <c r="C344" s="38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</row>
    <row r="345" spans="1:38" x14ac:dyDescent="0.3">
      <c r="A345" s="2"/>
      <c r="B345" s="2"/>
      <c r="C345" s="38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</row>
    <row r="346" spans="1:38" x14ac:dyDescent="0.3">
      <c r="A346" s="2"/>
      <c r="B346" s="2"/>
      <c r="C346" s="38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</row>
    <row r="347" spans="1:38" x14ac:dyDescent="0.3">
      <c r="A347" s="2"/>
      <c r="B347" s="2"/>
      <c r="C347" s="38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</row>
    <row r="348" spans="1:38" x14ac:dyDescent="0.3">
      <c r="A348" s="2"/>
      <c r="B348" s="2"/>
      <c r="C348" s="38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</row>
    <row r="349" spans="1:38" x14ac:dyDescent="0.3">
      <c r="A349" s="2"/>
      <c r="B349" s="2"/>
      <c r="C349" s="38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</row>
    <row r="350" spans="1:38" x14ac:dyDescent="0.3">
      <c r="A350" s="2"/>
      <c r="B350" s="2"/>
      <c r="C350" s="38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</row>
    <row r="351" spans="1:38" x14ac:dyDescent="0.3">
      <c r="A351" s="2"/>
      <c r="B351" s="2"/>
      <c r="C351" s="38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</row>
    <row r="352" spans="1:38" x14ac:dyDescent="0.3">
      <c r="A352" s="2"/>
      <c r="B352" s="2"/>
      <c r="C352" s="38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</row>
    <row r="353" spans="1:38" x14ac:dyDescent="0.3">
      <c r="A353" s="2"/>
      <c r="B353" s="2"/>
      <c r="C353" s="38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</row>
    <row r="354" spans="1:38" x14ac:dyDescent="0.3">
      <c r="A354" s="2"/>
      <c r="B354" s="2"/>
      <c r="C354" s="38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</row>
    <row r="355" spans="1:38" x14ac:dyDescent="0.3">
      <c r="A355" s="2"/>
      <c r="B355" s="2"/>
      <c r="C355" s="38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</row>
    <row r="356" spans="1:38" x14ac:dyDescent="0.3">
      <c r="A356" s="2"/>
      <c r="B356" s="2"/>
      <c r="C356" s="38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</row>
    <row r="357" spans="1:38" x14ac:dyDescent="0.3">
      <c r="A357" s="2"/>
      <c r="B357" s="2"/>
      <c r="C357" s="38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</row>
    <row r="358" spans="1:38" x14ac:dyDescent="0.3">
      <c r="A358" s="2"/>
      <c r="B358" s="2"/>
      <c r="C358" s="38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</row>
    <row r="359" spans="1:38" x14ac:dyDescent="0.3">
      <c r="A359" s="2"/>
      <c r="B359" s="2"/>
      <c r="C359" s="38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</row>
    <row r="360" spans="1:38" x14ac:dyDescent="0.3">
      <c r="A360" s="2"/>
      <c r="B360" s="2"/>
      <c r="C360" s="38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</row>
    <row r="361" spans="1:38" x14ac:dyDescent="0.3">
      <c r="A361" s="2"/>
      <c r="B361" s="2"/>
      <c r="C361" s="38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</row>
    <row r="362" spans="1:38" x14ac:dyDescent="0.3">
      <c r="A362" s="2"/>
      <c r="B362" s="2"/>
      <c r="C362" s="38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</row>
    <row r="363" spans="1:38" x14ac:dyDescent="0.3">
      <c r="A363" s="2"/>
      <c r="B363" s="2"/>
      <c r="C363" s="38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</row>
    <row r="364" spans="1:38" x14ac:dyDescent="0.3">
      <c r="A364" s="2"/>
      <c r="B364" s="2"/>
      <c r="C364" s="38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</row>
    <row r="365" spans="1:38" x14ac:dyDescent="0.3">
      <c r="A365" s="2"/>
      <c r="B365" s="2"/>
      <c r="C365" s="38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</row>
    <row r="366" spans="1:38" x14ac:dyDescent="0.3">
      <c r="A366" s="2"/>
      <c r="B366" s="2"/>
      <c r="C366" s="38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</row>
    <row r="367" spans="1:38" x14ac:dyDescent="0.3">
      <c r="A367" s="2"/>
      <c r="B367" s="2"/>
      <c r="C367" s="38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</row>
    <row r="368" spans="1:38" x14ac:dyDescent="0.3">
      <c r="A368" s="2"/>
      <c r="B368" s="2"/>
      <c r="C368" s="38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</row>
    <row r="369" spans="1:38" x14ac:dyDescent="0.3">
      <c r="A369" s="2"/>
      <c r="B369" s="2"/>
      <c r="C369" s="38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</row>
    <row r="370" spans="1:38" x14ac:dyDescent="0.3">
      <c r="A370" s="2"/>
      <c r="B370" s="2"/>
      <c r="C370" s="38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</row>
    <row r="371" spans="1:38" x14ac:dyDescent="0.3">
      <c r="A371" s="2"/>
      <c r="B371" s="2"/>
      <c r="C371" s="38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</row>
    <row r="372" spans="1:38" x14ac:dyDescent="0.3">
      <c r="A372" s="2"/>
      <c r="B372" s="2"/>
      <c r="C372" s="38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</row>
    <row r="373" spans="1:38" x14ac:dyDescent="0.3">
      <c r="A373" s="2"/>
      <c r="B373" s="2"/>
      <c r="C373" s="38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</row>
    <row r="374" spans="1:38" x14ac:dyDescent="0.3">
      <c r="A374" s="2"/>
      <c r="B374" s="2"/>
      <c r="C374" s="38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</row>
    <row r="375" spans="1:38" x14ac:dyDescent="0.3">
      <c r="A375" s="2"/>
      <c r="B375" s="2"/>
      <c r="C375" s="38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</row>
    <row r="376" spans="1:38" x14ac:dyDescent="0.3">
      <c r="A376" s="2"/>
      <c r="B376" s="2"/>
      <c r="C376" s="38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</row>
    <row r="377" spans="1:38" x14ac:dyDescent="0.3">
      <c r="A377" s="2"/>
      <c r="B377" s="2"/>
      <c r="C377" s="38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</row>
    <row r="378" spans="1:38" x14ac:dyDescent="0.3">
      <c r="A378" s="2"/>
      <c r="B378" s="2"/>
      <c r="C378" s="38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</row>
    <row r="379" spans="1:38" x14ac:dyDescent="0.3">
      <c r="A379" s="2"/>
      <c r="B379" s="2"/>
      <c r="C379" s="38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</row>
    <row r="380" spans="1:38" x14ac:dyDescent="0.3">
      <c r="A380" s="2"/>
      <c r="B380" s="2"/>
      <c r="C380" s="38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</row>
    <row r="381" spans="1:38" x14ac:dyDescent="0.3">
      <c r="A381" s="2"/>
      <c r="B381" s="2"/>
      <c r="C381" s="38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</row>
    <row r="382" spans="1:38" x14ac:dyDescent="0.3">
      <c r="A382" s="2"/>
      <c r="B382" s="2"/>
      <c r="C382" s="38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</row>
    <row r="383" spans="1:38" x14ac:dyDescent="0.3">
      <c r="A383" s="2"/>
      <c r="B383" s="2"/>
      <c r="C383" s="38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</row>
    <row r="384" spans="1:38" x14ac:dyDescent="0.3">
      <c r="A384" s="2"/>
      <c r="B384" s="2"/>
      <c r="C384" s="38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</row>
    <row r="385" spans="1:38" x14ac:dyDescent="0.3">
      <c r="A385" s="2"/>
      <c r="B385" s="2"/>
      <c r="C385" s="38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</row>
    <row r="386" spans="1:38" x14ac:dyDescent="0.3">
      <c r="A386" s="2"/>
      <c r="B386" s="2"/>
      <c r="C386" s="38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</row>
    <row r="387" spans="1:38" x14ac:dyDescent="0.3">
      <c r="A387" s="2"/>
      <c r="B387" s="2"/>
      <c r="C387" s="38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</row>
    <row r="388" spans="1:38" x14ac:dyDescent="0.3">
      <c r="A388" s="2"/>
      <c r="B388" s="2"/>
      <c r="C388" s="38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</row>
    <row r="389" spans="1:38" x14ac:dyDescent="0.3">
      <c r="A389" s="2"/>
      <c r="B389" s="2"/>
      <c r="C389" s="38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</row>
    <row r="390" spans="1:38" x14ac:dyDescent="0.3">
      <c r="A390" s="2"/>
      <c r="B390" s="2"/>
      <c r="C390" s="38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</row>
    <row r="391" spans="1:38" x14ac:dyDescent="0.3">
      <c r="A391" s="2"/>
      <c r="B391" s="2"/>
      <c r="C391" s="38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</row>
    <row r="392" spans="1:38" x14ac:dyDescent="0.3">
      <c r="A392" s="2"/>
      <c r="B392" s="2"/>
      <c r="C392" s="38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</row>
    <row r="393" spans="1:38" x14ac:dyDescent="0.3">
      <c r="A393" s="2"/>
      <c r="B393" s="2"/>
      <c r="C393" s="38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</row>
    <row r="394" spans="1:38" x14ac:dyDescent="0.3">
      <c r="A394" s="2"/>
      <c r="B394" s="2"/>
      <c r="C394" s="38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</row>
    <row r="395" spans="1:38" x14ac:dyDescent="0.3">
      <c r="A395" s="2"/>
      <c r="B395" s="2"/>
      <c r="C395" s="38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</row>
    <row r="396" spans="1:38" x14ac:dyDescent="0.3">
      <c r="A396" s="2"/>
      <c r="B396" s="2"/>
      <c r="C396" s="38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</row>
    <row r="397" spans="1:38" x14ac:dyDescent="0.3">
      <c r="A397" s="2"/>
      <c r="B397" s="2"/>
      <c r="C397" s="38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</row>
    <row r="398" spans="1:38" x14ac:dyDescent="0.3">
      <c r="A398" s="2"/>
      <c r="B398" s="2"/>
      <c r="C398" s="38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</row>
    <row r="399" spans="1:38" x14ac:dyDescent="0.3">
      <c r="A399" s="2"/>
      <c r="B399" s="2"/>
      <c r="C399" s="38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</row>
    <row r="400" spans="1:38" x14ac:dyDescent="0.3">
      <c r="A400" s="2"/>
      <c r="B400" s="2"/>
      <c r="C400" s="38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</row>
    <row r="401" spans="1:38" x14ac:dyDescent="0.3">
      <c r="A401" s="2"/>
      <c r="B401" s="2"/>
      <c r="C401" s="38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</row>
    <row r="402" spans="1:38" x14ac:dyDescent="0.3">
      <c r="A402" s="2"/>
      <c r="B402" s="2"/>
      <c r="C402" s="38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</row>
    <row r="403" spans="1:38" x14ac:dyDescent="0.3">
      <c r="A403" s="2"/>
      <c r="B403" s="2"/>
      <c r="C403" s="38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</row>
    <row r="404" spans="1:38" x14ac:dyDescent="0.3">
      <c r="A404" s="2"/>
      <c r="B404" s="2"/>
      <c r="C404" s="38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</row>
    <row r="405" spans="1:38" x14ac:dyDescent="0.3">
      <c r="A405" s="2"/>
      <c r="B405" s="2"/>
      <c r="C405" s="38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</row>
    <row r="406" spans="1:38" x14ac:dyDescent="0.3">
      <c r="A406" s="2"/>
      <c r="B406" s="2"/>
      <c r="C406" s="38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</row>
    <row r="407" spans="1:38" x14ac:dyDescent="0.3">
      <c r="A407" s="2"/>
      <c r="B407" s="2"/>
      <c r="C407" s="38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</row>
    <row r="408" spans="1:38" x14ac:dyDescent="0.3">
      <c r="A408" s="2"/>
      <c r="B408" s="2"/>
      <c r="C408" s="38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</row>
    <row r="409" spans="1:38" x14ac:dyDescent="0.3">
      <c r="A409" s="2"/>
      <c r="B409" s="2"/>
      <c r="C409" s="38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</row>
    <row r="410" spans="1:38" x14ac:dyDescent="0.3">
      <c r="A410" s="2"/>
      <c r="B410" s="2"/>
      <c r="C410" s="38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</row>
    <row r="411" spans="1:38" x14ac:dyDescent="0.3">
      <c r="A411" s="2"/>
      <c r="B411" s="2"/>
      <c r="C411" s="38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</row>
    <row r="412" spans="1:38" x14ac:dyDescent="0.3">
      <c r="A412" s="2"/>
      <c r="B412" s="2"/>
      <c r="C412" s="38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</row>
    <row r="413" spans="1:38" x14ac:dyDescent="0.3">
      <c r="A413" s="2"/>
      <c r="B413" s="2"/>
      <c r="C413" s="38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</row>
    <row r="414" spans="1:38" x14ac:dyDescent="0.3">
      <c r="A414" s="2"/>
      <c r="B414" s="2"/>
      <c r="C414" s="38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</row>
    <row r="415" spans="1:38" x14ac:dyDescent="0.3">
      <c r="A415" s="2"/>
      <c r="B415" s="2"/>
      <c r="C415" s="38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</row>
    <row r="416" spans="1:38" x14ac:dyDescent="0.3">
      <c r="A416" s="2"/>
      <c r="B416" s="2"/>
      <c r="C416" s="38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</row>
    <row r="417" spans="1:38" x14ac:dyDescent="0.3">
      <c r="A417" s="2"/>
      <c r="B417" s="2"/>
      <c r="C417" s="38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</row>
    <row r="418" spans="1:38" x14ac:dyDescent="0.3">
      <c r="A418" s="2"/>
      <c r="B418" s="2"/>
      <c r="C418" s="38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</row>
    <row r="419" spans="1:38" x14ac:dyDescent="0.3">
      <c r="A419" s="2"/>
      <c r="B419" s="2"/>
      <c r="C419" s="38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</row>
    <row r="420" spans="1:38" x14ac:dyDescent="0.3">
      <c r="A420" s="2"/>
      <c r="B420" s="2"/>
      <c r="C420" s="38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</row>
    <row r="421" spans="1:38" x14ac:dyDescent="0.3">
      <c r="A421" s="2"/>
      <c r="B421" s="2"/>
      <c r="C421" s="38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</row>
    <row r="422" spans="1:38" x14ac:dyDescent="0.3">
      <c r="A422" s="2"/>
      <c r="B422" s="2"/>
      <c r="C422" s="38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</row>
    <row r="423" spans="1:38" x14ac:dyDescent="0.3">
      <c r="A423" s="2"/>
      <c r="B423" s="2"/>
      <c r="C423" s="38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</row>
    <row r="424" spans="1:38" x14ac:dyDescent="0.3">
      <c r="A424" s="2"/>
      <c r="B424" s="2"/>
      <c r="C424" s="38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</row>
    <row r="425" spans="1:38" x14ac:dyDescent="0.3">
      <c r="A425" s="2"/>
      <c r="B425" s="2"/>
      <c r="C425" s="38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</row>
    <row r="426" spans="1:38" x14ac:dyDescent="0.3">
      <c r="A426" s="2"/>
      <c r="B426" s="2"/>
      <c r="C426" s="38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</row>
    <row r="427" spans="1:38" x14ac:dyDescent="0.3">
      <c r="A427" s="2"/>
      <c r="B427" s="2"/>
      <c r="C427" s="38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</row>
    <row r="428" spans="1:38" x14ac:dyDescent="0.3">
      <c r="A428" s="2"/>
      <c r="B428" s="2"/>
      <c r="C428" s="38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</row>
    <row r="429" spans="1:38" x14ac:dyDescent="0.3">
      <c r="A429" s="2"/>
      <c r="B429" s="2"/>
      <c r="C429" s="38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</row>
    <row r="430" spans="1:38" x14ac:dyDescent="0.3">
      <c r="A430" s="2"/>
      <c r="B430" s="2"/>
      <c r="C430" s="38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</row>
    <row r="431" spans="1:38" x14ac:dyDescent="0.3">
      <c r="A431" s="2"/>
      <c r="B431" s="2"/>
      <c r="C431" s="38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</row>
    <row r="432" spans="1:38" x14ac:dyDescent="0.3">
      <c r="A432" s="2"/>
      <c r="B432" s="2"/>
      <c r="C432" s="38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</row>
    <row r="433" spans="1:38" x14ac:dyDescent="0.3">
      <c r="A433" s="2"/>
      <c r="B433" s="2"/>
      <c r="C433" s="38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</row>
    <row r="434" spans="1:38" x14ac:dyDescent="0.3">
      <c r="A434" s="2"/>
      <c r="B434" s="2"/>
      <c r="C434" s="38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</row>
    <row r="435" spans="1:38" x14ac:dyDescent="0.3">
      <c r="A435" s="2"/>
      <c r="B435" s="2"/>
      <c r="C435" s="38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</row>
    <row r="436" spans="1:38" x14ac:dyDescent="0.3">
      <c r="A436" s="2"/>
      <c r="B436" s="2"/>
      <c r="C436" s="38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</row>
    <row r="437" spans="1:38" x14ac:dyDescent="0.3">
      <c r="A437" s="2"/>
      <c r="B437" s="2"/>
      <c r="C437" s="38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</row>
    <row r="438" spans="1:38" x14ac:dyDescent="0.3">
      <c r="A438" s="2"/>
      <c r="B438" s="2"/>
      <c r="C438" s="38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</row>
    <row r="439" spans="1:38" x14ac:dyDescent="0.3">
      <c r="A439" s="2"/>
      <c r="B439" s="2"/>
      <c r="C439" s="38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</row>
    <row r="440" spans="1:38" x14ac:dyDescent="0.3">
      <c r="A440" s="2"/>
      <c r="B440" s="2"/>
      <c r="C440" s="38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x14ac:dyDescent="0.3">
      <c r="A441" s="2"/>
      <c r="B441" s="2"/>
      <c r="C441" s="38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</row>
    <row r="442" spans="1:38" x14ac:dyDescent="0.3">
      <c r="A442" s="2"/>
      <c r="B442" s="2"/>
      <c r="C442" s="38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</row>
    <row r="443" spans="1:38" x14ac:dyDescent="0.3">
      <c r="A443" s="2"/>
      <c r="B443" s="2"/>
      <c r="C443" s="38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</row>
    <row r="444" spans="1:38" x14ac:dyDescent="0.3">
      <c r="A444" s="2"/>
      <c r="B444" s="2"/>
      <c r="C444" s="38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</row>
    <row r="445" spans="1:38" x14ac:dyDescent="0.3">
      <c r="A445" s="2"/>
      <c r="B445" s="2"/>
      <c r="C445" s="38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</row>
    <row r="446" spans="1:38" x14ac:dyDescent="0.3">
      <c r="A446" s="2"/>
      <c r="B446" s="2"/>
      <c r="C446" s="38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</row>
    <row r="447" spans="1:38" x14ac:dyDescent="0.3">
      <c r="A447" s="2"/>
      <c r="B447" s="2"/>
      <c r="C447" s="38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</row>
    <row r="448" spans="1:38" x14ac:dyDescent="0.3">
      <c r="A448" s="2"/>
      <c r="B448" s="2"/>
      <c r="C448" s="38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</row>
    <row r="449" spans="1:38" x14ac:dyDescent="0.3">
      <c r="A449" s="2"/>
      <c r="B449" s="2"/>
      <c r="C449" s="38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</row>
    <row r="450" spans="1:38" x14ac:dyDescent="0.3">
      <c r="A450" s="2"/>
      <c r="B450" s="2"/>
      <c r="C450" s="38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</row>
    <row r="451" spans="1:38" x14ac:dyDescent="0.3">
      <c r="A451" s="2"/>
      <c r="B451" s="2"/>
      <c r="C451" s="38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</row>
    <row r="452" spans="1:38" x14ac:dyDescent="0.3">
      <c r="A452" s="2"/>
      <c r="B452" s="2"/>
      <c r="C452" s="38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</row>
    <row r="453" spans="1:38" x14ac:dyDescent="0.3">
      <c r="A453" s="2"/>
      <c r="B453" s="2"/>
      <c r="C453" s="38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</row>
    <row r="454" spans="1:38" x14ac:dyDescent="0.3">
      <c r="A454" s="2"/>
      <c r="B454" s="2"/>
      <c r="C454" s="38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</row>
    <row r="455" spans="1:38" x14ac:dyDescent="0.3">
      <c r="A455" s="2"/>
      <c r="B455" s="2"/>
      <c r="C455" s="38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</row>
    <row r="456" spans="1:38" x14ac:dyDescent="0.3">
      <c r="A456" s="2"/>
      <c r="B456" s="2"/>
      <c r="C456" s="38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</row>
    <row r="457" spans="1:38" x14ac:dyDescent="0.3">
      <c r="A457" s="2"/>
      <c r="B457" s="2"/>
      <c r="C457" s="38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</row>
    <row r="458" spans="1:38" x14ac:dyDescent="0.3">
      <c r="A458" s="2"/>
      <c r="B458" s="2"/>
      <c r="C458" s="38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</row>
    <row r="459" spans="1:38" x14ac:dyDescent="0.3">
      <c r="A459" s="2"/>
      <c r="B459" s="2"/>
      <c r="C459" s="38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</row>
    <row r="460" spans="1:38" x14ac:dyDescent="0.3">
      <c r="A460" s="2"/>
      <c r="B460" s="2"/>
      <c r="C460" s="38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</row>
    <row r="461" spans="1:38" x14ac:dyDescent="0.3">
      <c r="A461" s="2"/>
      <c r="B461" s="2"/>
      <c r="C461" s="38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</row>
    <row r="462" spans="1:38" x14ac:dyDescent="0.3">
      <c r="A462" s="2"/>
      <c r="B462" s="2"/>
      <c r="C462" s="38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</row>
    <row r="463" spans="1:38" x14ac:dyDescent="0.3">
      <c r="A463" s="2"/>
      <c r="B463" s="2"/>
      <c r="C463" s="38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</row>
    <row r="464" spans="1:38" x14ac:dyDescent="0.3">
      <c r="A464" s="2"/>
      <c r="B464" s="2"/>
      <c r="C464" s="38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</row>
    <row r="465" spans="1:38" x14ac:dyDescent="0.3">
      <c r="A465" s="2"/>
      <c r="B465" s="2"/>
      <c r="C465" s="38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</row>
    <row r="466" spans="1:38" x14ac:dyDescent="0.3">
      <c r="A466" s="2"/>
      <c r="B466" s="2"/>
      <c r="C466" s="38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</row>
    <row r="467" spans="1:38" x14ac:dyDescent="0.3">
      <c r="A467" s="2"/>
      <c r="B467" s="2"/>
      <c r="C467" s="38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</row>
    <row r="468" spans="1:38" x14ac:dyDescent="0.3">
      <c r="A468" s="2"/>
      <c r="B468" s="2"/>
      <c r="C468" s="38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</row>
    <row r="469" spans="1:38" x14ac:dyDescent="0.3">
      <c r="A469" s="2"/>
      <c r="B469" s="2"/>
      <c r="C469" s="38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</row>
    <row r="470" spans="1:38" x14ac:dyDescent="0.3">
      <c r="A470" s="2"/>
      <c r="B470" s="2"/>
      <c r="C470" s="38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</row>
    <row r="471" spans="1:38" x14ac:dyDescent="0.3">
      <c r="A471" s="2"/>
      <c r="B471" s="2"/>
      <c r="C471" s="38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</row>
    <row r="472" spans="1:38" x14ac:dyDescent="0.3">
      <c r="A472" s="2"/>
      <c r="B472" s="2"/>
      <c r="C472" s="38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</row>
    <row r="473" spans="1:38" x14ac:dyDescent="0.3">
      <c r="A473" s="2"/>
      <c r="B473" s="2"/>
      <c r="C473" s="38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</row>
    <row r="474" spans="1:38" x14ac:dyDescent="0.3">
      <c r="A474" s="2"/>
      <c r="B474" s="2"/>
      <c r="C474" s="38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</row>
    <row r="475" spans="1:38" x14ac:dyDescent="0.3">
      <c r="A475" s="2"/>
      <c r="B475" s="2"/>
      <c r="C475" s="38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</row>
    <row r="476" spans="1:38" x14ac:dyDescent="0.3">
      <c r="A476" s="2"/>
      <c r="B476" s="2"/>
      <c r="C476" s="38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</row>
    <row r="477" spans="1:38" x14ac:dyDescent="0.3">
      <c r="A477" s="2"/>
      <c r="B477" s="2"/>
      <c r="C477" s="38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</row>
    <row r="478" spans="1:38" x14ac:dyDescent="0.3">
      <c r="A478" s="2"/>
      <c r="B478" s="2"/>
      <c r="C478" s="38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</row>
    <row r="479" spans="1:38" x14ac:dyDescent="0.3">
      <c r="A479" s="2"/>
      <c r="B479" s="2"/>
      <c r="C479" s="38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</row>
    <row r="480" spans="1:38" x14ac:dyDescent="0.3">
      <c r="A480" s="2"/>
      <c r="B480" s="2"/>
      <c r="C480" s="38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</row>
    <row r="481" spans="1:38" x14ac:dyDescent="0.3">
      <c r="A481" s="2"/>
      <c r="B481" s="2"/>
      <c r="C481" s="38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</row>
    <row r="482" spans="1:38" x14ac:dyDescent="0.3">
      <c r="A482" s="2"/>
      <c r="B482" s="2"/>
      <c r="C482" s="38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</row>
    <row r="483" spans="1:38" x14ac:dyDescent="0.3">
      <c r="A483" s="2"/>
      <c r="B483" s="2"/>
      <c r="C483" s="38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</row>
    <row r="484" spans="1:38" x14ac:dyDescent="0.3">
      <c r="A484" s="2"/>
      <c r="B484" s="2"/>
      <c r="C484" s="38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</row>
    <row r="485" spans="1:38" x14ac:dyDescent="0.3">
      <c r="A485" s="2"/>
      <c r="B485" s="2"/>
      <c r="C485" s="38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</row>
    <row r="486" spans="1:38" x14ac:dyDescent="0.3">
      <c r="A486" s="2"/>
      <c r="B486" s="2"/>
      <c r="C486" s="38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</row>
    <row r="487" spans="1:38" x14ac:dyDescent="0.3">
      <c r="A487" s="2"/>
      <c r="B487" s="2"/>
      <c r="C487" s="38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</row>
    <row r="488" spans="1:38" x14ac:dyDescent="0.3">
      <c r="A488" s="2"/>
      <c r="B488" s="2"/>
      <c r="C488" s="38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</row>
    <row r="489" spans="1:38" x14ac:dyDescent="0.3">
      <c r="A489" s="2"/>
      <c r="B489" s="2"/>
      <c r="C489" s="38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</row>
    <row r="490" spans="1:38" x14ac:dyDescent="0.3">
      <c r="A490" s="2"/>
      <c r="B490" s="2"/>
      <c r="C490" s="38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</row>
    <row r="491" spans="1:38" x14ac:dyDescent="0.3">
      <c r="A491" s="2"/>
      <c r="B491" s="2"/>
      <c r="C491" s="38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</row>
    <row r="492" spans="1:38" x14ac:dyDescent="0.3">
      <c r="A492" s="2"/>
      <c r="B492" s="2"/>
      <c r="C492" s="38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</row>
    <row r="493" spans="1:38" x14ac:dyDescent="0.3">
      <c r="A493" s="2"/>
      <c r="B493" s="2"/>
      <c r="C493" s="38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</row>
    <row r="494" spans="1:38" x14ac:dyDescent="0.3">
      <c r="A494" s="2"/>
      <c r="B494" s="2"/>
      <c r="C494" s="38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</row>
    <row r="495" spans="1:38" x14ac:dyDescent="0.3">
      <c r="A495" s="2"/>
      <c r="B495" s="2"/>
      <c r="C495" s="38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</row>
    <row r="496" spans="1:38" x14ac:dyDescent="0.3">
      <c r="A496" s="2"/>
      <c r="B496" s="2"/>
      <c r="C496" s="38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</row>
    <row r="497" spans="1:38" x14ac:dyDescent="0.3">
      <c r="A497" s="2"/>
      <c r="B497" s="2"/>
      <c r="C497" s="38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</row>
    <row r="498" spans="1:38" x14ac:dyDescent="0.3">
      <c r="A498" s="2"/>
      <c r="B498" s="2"/>
      <c r="C498" s="38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</row>
    <row r="499" spans="1:38" x14ac:dyDescent="0.3">
      <c r="A499" s="2"/>
      <c r="B499" s="2"/>
      <c r="C499" s="38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</row>
    <row r="500" spans="1:38" x14ac:dyDescent="0.3">
      <c r="A500" s="2"/>
      <c r="B500" s="2"/>
      <c r="C500" s="38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</row>
    <row r="501" spans="1:38" x14ac:dyDescent="0.3">
      <c r="A501" s="2"/>
      <c r="B501" s="2"/>
      <c r="C501" s="38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</row>
    <row r="502" spans="1:38" x14ac:dyDescent="0.3">
      <c r="A502" s="2"/>
      <c r="B502" s="2"/>
      <c r="C502" s="38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</row>
    <row r="503" spans="1:38" x14ac:dyDescent="0.3">
      <c r="A503" s="2"/>
      <c r="B503" s="2"/>
      <c r="C503" s="38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</row>
    <row r="504" spans="1:38" x14ac:dyDescent="0.3">
      <c r="A504" s="2"/>
      <c r="B504" s="2"/>
      <c r="C504" s="38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</row>
    <row r="505" spans="1:38" x14ac:dyDescent="0.3">
      <c r="A505" s="2"/>
      <c r="B505" s="2"/>
      <c r="C505" s="38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</row>
    <row r="506" spans="1:38" x14ac:dyDescent="0.3">
      <c r="A506" s="2"/>
      <c r="B506" s="2"/>
      <c r="C506" s="38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</row>
    <row r="507" spans="1:38" x14ac:dyDescent="0.3">
      <c r="A507" s="2"/>
      <c r="B507" s="2"/>
      <c r="C507" s="38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</row>
    <row r="508" spans="1:38" x14ac:dyDescent="0.3">
      <c r="A508" s="2"/>
      <c r="B508" s="2"/>
      <c r="C508" s="38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</row>
    <row r="509" spans="1:38" x14ac:dyDescent="0.3">
      <c r="A509" s="2"/>
      <c r="B509" s="2"/>
      <c r="C509" s="38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</row>
    <row r="510" spans="1:38" x14ac:dyDescent="0.3">
      <c r="A510" s="2"/>
      <c r="B510" s="2"/>
      <c r="C510" s="38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x14ac:dyDescent="0.3">
      <c r="A511" s="2"/>
      <c r="B511" s="2"/>
      <c r="C511" s="38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</row>
    <row r="512" spans="1:38" x14ac:dyDescent="0.3">
      <c r="A512" s="2"/>
      <c r="B512" s="2"/>
      <c r="C512" s="38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</row>
    <row r="513" spans="1:38" x14ac:dyDescent="0.3">
      <c r="A513" s="2"/>
      <c r="B513" s="2"/>
      <c r="C513" s="38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</row>
    <row r="514" spans="1:38" x14ac:dyDescent="0.3">
      <c r="A514" s="2"/>
      <c r="B514" s="2"/>
      <c r="C514" s="38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</row>
    <row r="515" spans="1:38" x14ac:dyDescent="0.3">
      <c r="A515" s="2"/>
      <c r="B515" s="2"/>
      <c r="C515" s="38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x14ac:dyDescent="0.3">
      <c r="A516" s="2"/>
      <c r="B516" s="2"/>
      <c r="C516" s="38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x14ac:dyDescent="0.3">
      <c r="A517" s="2"/>
      <c r="B517" s="2"/>
      <c r="C517" s="38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</row>
    <row r="518" spans="1:38" x14ac:dyDescent="0.3">
      <c r="A518" s="2"/>
      <c r="B518" s="2"/>
      <c r="C518" s="38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</row>
    <row r="519" spans="1:38" x14ac:dyDescent="0.3">
      <c r="A519" s="2"/>
      <c r="B519" s="2"/>
      <c r="C519" s="38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</row>
    <row r="520" spans="1:38" x14ac:dyDescent="0.3">
      <c r="A520" s="2"/>
      <c r="B520" s="2"/>
      <c r="C520" s="38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</row>
    <row r="521" spans="1:38" x14ac:dyDescent="0.3">
      <c r="A521" s="2"/>
      <c r="B521" s="2"/>
      <c r="C521" s="38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</row>
    <row r="522" spans="1:38" x14ac:dyDescent="0.3">
      <c r="A522" s="2"/>
      <c r="B522" s="2"/>
      <c r="C522" s="38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x14ac:dyDescent="0.3">
      <c r="A523" s="2"/>
      <c r="B523" s="2"/>
      <c r="C523" s="38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</row>
    <row r="524" spans="1:38" x14ac:dyDescent="0.3">
      <c r="A524" s="2"/>
      <c r="B524" s="2"/>
      <c r="C524" s="38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</row>
    <row r="525" spans="1:38" x14ac:dyDescent="0.3">
      <c r="A525" s="2"/>
      <c r="B525" s="2"/>
      <c r="C525" s="38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</row>
    <row r="526" spans="1:38" x14ac:dyDescent="0.3">
      <c r="A526" s="2"/>
      <c r="B526" s="2"/>
      <c r="C526" s="38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</row>
    <row r="527" spans="1:38" x14ac:dyDescent="0.3">
      <c r="A527" s="2"/>
      <c r="B527" s="2"/>
      <c r="C527" s="38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</row>
    <row r="528" spans="1:38" x14ac:dyDescent="0.3">
      <c r="A528" s="2"/>
      <c r="B528" s="2"/>
      <c r="C528" s="38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</row>
    <row r="529" spans="1:38" x14ac:dyDescent="0.3">
      <c r="A529" s="2"/>
      <c r="B529" s="2"/>
      <c r="C529" s="38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</row>
    <row r="530" spans="1:38" x14ac:dyDescent="0.3">
      <c r="A530" s="2"/>
      <c r="B530" s="2"/>
      <c r="C530" s="38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</row>
    <row r="531" spans="1:38" x14ac:dyDescent="0.3">
      <c r="A531" s="2"/>
      <c r="B531" s="2"/>
      <c r="C531" s="38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</row>
    <row r="532" spans="1:38" x14ac:dyDescent="0.3">
      <c r="A532" s="2"/>
      <c r="B532" s="2"/>
      <c r="C532" s="38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</row>
    <row r="533" spans="1:38" x14ac:dyDescent="0.3">
      <c r="A533" s="2"/>
      <c r="B533" s="2"/>
      <c r="C533" s="38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</row>
    <row r="534" spans="1:38" x14ac:dyDescent="0.3">
      <c r="A534" s="2"/>
      <c r="B534" s="2"/>
      <c r="C534" s="38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</row>
    <row r="535" spans="1:38" x14ac:dyDescent="0.3">
      <c r="A535" s="2"/>
      <c r="B535" s="2"/>
      <c r="C535" s="38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x14ac:dyDescent="0.3">
      <c r="A536" s="2"/>
      <c r="B536" s="2"/>
      <c r="C536" s="38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</row>
    <row r="537" spans="1:38" x14ac:dyDescent="0.3">
      <c r="A537" s="2"/>
      <c r="B537" s="2"/>
      <c r="C537" s="38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</row>
    <row r="538" spans="1:38" x14ac:dyDescent="0.3">
      <c r="A538" s="2"/>
      <c r="B538" s="2"/>
      <c r="C538" s="38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</row>
    <row r="539" spans="1:38" x14ac:dyDescent="0.3">
      <c r="A539" s="2"/>
      <c r="B539" s="2"/>
      <c r="C539" s="38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</row>
    <row r="540" spans="1:38" x14ac:dyDescent="0.3">
      <c r="A540" s="2"/>
      <c r="B540" s="2"/>
      <c r="C540" s="38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</row>
    <row r="541" spans="1:38" x14ac:dyDescent="0.3">
      <c r="A541" s="2"/>
      <c r="B541" s="2"/>
      <c r="C541" s="38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</row>
    <row r="542" spans="1:38" x14ac:dyDescent="0.3">
      <c r="A542" s="2"/>
      <c r="B542" s="2"/>
      <c r="C542" s="38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</row>
    <row r="543" spans="1:38" x14ac:dyDescent="0.3">
      <c r="A543" s="2"/>
      <c r="B543" s="2"/>
      <c r="C543" s="38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</row>
    <row r="544" spans="1:38" x14ac:dyDescent="0.3">
      <c r="A544" s="2"/>
      <c r="B544" s="2"/>
      <c r="C544" s="38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</row>
    <row r="545" spans="1:38" x14ac:dyDescent="0.3">
      <c r="A545" s="2"/>
      <c r="B545" s="2"/>
      <c r="C545" s="38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</row>
    <row r="546" spans="1:38" x14ac:dyDescent="0.3">
      <c r="A546" s="2"/>
      <c r="B546" s="2"/>
      <c r="C546" s="38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</row>
    <row r="547" spans="1:38" x14ac:dyDescent="0.3">
      <c r="A547" s="2"/>
      <c r="B547" s="2"/>
      <c r="C547" s="38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x14ac:dyDescent="0.3">
      <c r="A548" s="2"/>
      <c r="B548" s="2"/>
      <c r="C548" s="38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</row>
    <row r="549" spans="1:38" x14ac:dyDescent="0.3">
      <c r="A549" s="2"/>
      <c r="B549" s="2"/>
      <c r="C549" s="38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</row>
    <row r="550" spans="1:38" x14ac:dyDescent="0.3">
      <c r="A550" s="2"/>
      <c r="B550" s="2"/>
      <c r="C550" s="38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</row>
    <row r="551" spans="1:38" x14ac:dyDescent="0.3">
      <c r="A551" s="2"/>
      <c r="B551" s="2"/>
      <c r="C551" s="38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</row>
    <row r="552" spans="1:38" x14ac:dyDescent="0.3">
      <c r="A552" s="2"/>
      <c r="B552" s="2"/>
      <c r="C552" s="38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</row>
    <row r="553" spans="1:38" x14ac:dyDescent="0.3">
      <c r="A553" s="2"/>
      <c r="B553" s="2"/>
      <c r="C553" s="38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</row>
    <row r="554" spans="1:38" x14ac:dyDescent="0.3">
      <c r="A554" s="2"/>
      <c r="B554" s="2"/>
      <c r="C554" s="38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</row>
    <row r="555" spans="1:38" x14ac:dyDescent="0.3">
      <c r="A555" s="2"/>
      <c r="B555" s="2"/>
      <c r="C555" s="38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</row>
    <row r="556" spans="1:38" x14ac:dyDescent="0.3">
      <c r="A556" s="2"/>
      <c r="B556" s="2"/>
      <c r="C556" s="38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</row>
    <row r="557" spans="1:38" x14ac:dyDescent="0.3">
      <c r="A557" s="2"/>
      <c r="B557" s="2"/>
      <c r="C557" s="38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</row>
    <row r="558" spans="1:38" x14ac:dyDescent="0.3">
      <c r="A558" s="2"/>
      <c r="B558" s="2"/>
      <c r="C558" s="38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</row>
    <row r="559" spans="1:38" x14ac:dyDescent="0.3">
      <c r="A559" s="2"/>
      <c r="B559" s="2"/>
      <c r="C559" s="38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x14ac:dyDescent="0.3">
      <c r="A560" s="2"/>
      <c r="B560" s="2"/>
      <c r="C560" s="38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x14ac:dyDescent="0.3">
      <c r="A561" s="2"/>
      <c r="B561" s="2"/>
      <c r="C561" s="38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x14ac:dyDescent="0.3">
      <c r="A562" s="2"/>
      <c r="B562" s="2"/>
      <c r="C562" s="38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x14ac:dyDescent="0.3">
      <c r="A563" s="2"/>
      <c r="B563" s="2"/>
      <c r="C563" s="38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</row>
    <row r="564" spans="1:38" x14ac:dyDescent="0.3">
      <c r="A564" s="2"/>
      <c r="B564" s="2"/>
      <c r="C564" s="38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</row>
    <row r="565" spans="1:38" x14ac:dyDescent="0.3">
      <c r="A565" s="2"/>
      <c r="B565" s="2"/>
      <c r="C565" s="38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</row>
    <row r="566" spans="1:38" x14ac:dyDescent="0.3">
      <c r="A566" s="2"/>
      <c r="B566" s="2"/>
      <c r="C566" s="38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</row>
    <row r="567" spans="1:38" x14ac:dyDescent="0.3">
      <c r="A567" s="2"/>
      <c r="B567" s="2"/>
      <c r="C567" s="38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</row>
    <row r="568" spans="1:38" x14ac:dyDescent="0.3">
      <c r="A568" s="2"/>
      <c r="B568" s="2"/>
      <c r="C568" s="38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</row>
    <row r="569" spans="1:38" x14ac:dyDescent="0.3">
      <c r="A569" s="2"/>
      <c r="B569" s="2"/>
      <c r="C569" s="38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</row>
    <row r="570" spans="1:38" x14ac:dyDescent="0.3">
      <c r="A570" s="2"/>
      <c r="B570" s="2"/>
      <c r="C570" s="38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</row>
    <row r="571" spans="1:38" x14ac:dyDescent="0.3">
      <c r="A571" s="2"/>
      <c r="B571" s="2"/>
      <c r="C571" s="38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</row>
    <row r="572" spans="1:38" x14ac:dyDescent="0.3">
      <c r="A572" s="2"/>
      <c r="B572" s="2"/>
      <c r="C572" s="38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</row>
    <row r="573" spans="1:38" x14ac:dyDescent="0.3">
      <c r="A573" s="2"/>
      <c r="B573" s="2"/>
      <c r="C573" s="38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</row>
    <row r="574" spans="1:38" x14ac:dyDescent="0.3">
      <c r="A574" s="2"/>
      <c r="B574" s="2"/>
      <c r="C574" s="38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</row>
    <row r="575" spans="1:38" x14ac:dyDescent="0.3">
      <c r="A575" s="2"/>
      <c r="B575" s="2"/>
      <c r="C575" s="38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</row>
    <row r="576" spans="1:38" x14ac:dyDescent="0.3">
      <c r="A576" s="2"/>
      <c r="B576" s="2"/>
      <c r="C576" s="38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</row>
    <row r="577" spans="1:38" x14ac:dyDescent="0.3">
      <c r="A577" s="2"/>
      <c r="B577" s="2"/>
      <c r="C577" s="38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</row>
    <row r="578" spans="1:38" x14ac:dyDescent="0.3">
      <c r="A578" s="2"/>
      <c r="B578" s="2"/>
      <c r="C578" s="38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</row>
    <row r="579" spans="1:38" x14ac:dyDescent="0.3">
      <c r="A579" s="2"/>
      <c r="B579" s="2"/>
      <c r="C579" s="38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</row>
    <row r="580" spans="1:38" x14ac:dyDescent="0.3">
      <c r="A580" s="2"/>
      <c r="B580" s="2"/>
      <c r="C580" s="38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x14ac:dyDescent="0.3">
      <c r="A581" s="2"/>
      <c r="B581" s="2"/>
      <c r="C581" s="38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x14ac:dyDescent="0.3">
      <c r="A582" s="2"/>
      <c r="B582" s="2"/>
      <c r="C582" s="38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</row>
    <row r="583" spans="1:38" x14ac:dyDescent="0.3">
      <c r="A583" s="2"/>
      <c r="B583" s="2"/>
      <c r="C583" s="38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</row>
    <row r="584" spans="1:38" x14ac:dyDescent="0.3">
      <c r="A584" s="2"/>
      <c r="B584" s="2"/>
      <c r="C584" s="38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</row>
    <row r="585" spans="1:38" x14ac:dyDescent="0.3">
      <c r="A585" s="2"/>
      <c r="B585" s="2"/>
      <c r="C585" s="38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</row>
    <row r="586" spans="1:38" x14ac:dyDescent="0.3">
      <c r="A586" s="2"/>
      <c r="B586" s="2"/>
      <c r="C586" s="38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</row>
    <row r="587" spans="1:38" x14ac:dyDescent="0.3">
      <c r="A587" s="2"/>
      <c r="B587" s="2"/>
      <c r="C587" s="38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</row>
    <row r="588" spans="1:38" x14ac:dyDescent="0.3">
      <c r="A588" s="2"/>
      <c r="B588" s="2"/>
      <c r="C588" s="38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</row>
    <row r="589" spans="1:38" x14ac:dyDescent="0.3">
      <c r="A589" s="2"/>
      <c r="B589" s="2"/>
      <c r="C589" s="38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</row>
    <row r="590" spans="1:38" x14ac:dyDescent="0.3">
      <c r="A590" s="2"/>
      <c r="B590" s="2"/>
      <c r="C590" s="38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</row>
    <row r="591" spans="1:38" x14ac:dyDescent="0.3">
      <c r="A591" s="2"/>
      <c r="B591" s="2"/>
      <c r="C591" s="38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</row>
    <row r="592" spans="1:38" x14ac:dyDescent="0.3">
      <c r="A592" s="2"/>
      <c r="B592" s="2"/>
      <c r="C592" s="38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</row>
    <row r="593" spans="1:38" x14ac:dyDescent="0.3">
      <c r="A593" s="2"/>
      <c r="B593" s="2"/>
      <c r="C593" s="38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</row>
    <row r="594" spans="1:38" x14ac:dyDescent="0.3">
      <c r="A594" s="2"/>
      <c r="B594" s="2"/>
      <c r="C594" s="38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</row>
    <row r="595" spans="1:38" x14ac:dyDescent="0.3">
      <c r="A595" s="2"/>
      <c r="B595" s="2"/>
      <c r="C595" s="38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</row>
    <row r="596" spans="1:38" x14ac:dyDescent="0.3">
      <c r="A596" s="2"/>
      <c r="B596" s="2"/>
      <c r="C596" s="38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</row>
    <row r="597" spans="1:38" x14ac:dyDescent="0.3">
      <c r="A597" s="2"/>
      <c r="B597" s="2"/>
      <c r="C597" s="38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</row>
    <row r="598" spans="1:38" x14ac:dyDescent="0.3">
      <c r="A598" s="2"/>
      <c r="B598" s="2"/>
      <c r="C598" s="38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</row>
    <row r="599" spans="1:38" x14ac:dyDescent="0.3">
      <c r="A599" s="2"/>
      <c r="B599" s="2"/>
      <c r="C599" s="38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</row>
    <row r="600" spans="1:38" x14ac:dyDescent="0.3">
      <c r="A600" s="2"/>
      <c r="B600" s="2"/>
      <c r="C600" s="38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</row>
    <row r="601" spans="1:38" x14ac:dyDescent="0.3">
      <c r="A601" s="2"/>
      <c r="B601" s="2"/>
      <c r="C601" s="38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</row>
    <row r="602" spans="1:38" x14ac:dyDescent="0.3">
      <c r="A602" s="2"/>
      <c r="B602" s="2"/>
      <c r="C602" s="38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</row>
    <row r="603" spans="1:38" x14ac:dyDescent="0.3">
      <c r="A603" s="2"/>
      <c r="B603" s="2"/>
      <c r="C603" s="38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</row>
    <row r="604" spans="1:38" x14ac:dyDescent="0.3">
      <c r="A604" s="2"/>
      <c r="B604" s="2"/>
      <c r="C604" s="38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</row>
    <row r="605" spans="1:38" x14ac:dyDescent="0.3">
      <c r="A605" s="2"/>
      <c r="B605" s="2"/>
      <c r="C605" s="38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</row>
    <row r="606" spans="1:38" x14ac:dyDescent="0.3">
      <c r="A606" s="2"/>
      <c r="B606" s="2"/>
      <c r="C606" s="38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</row>
    <row r="607" spans="1:38" x14ac:dyDescent="0.3">
      <c r="A607" s="2"/>
      <c r="B607" s="2"/>
      <c r="C607" s="38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</row>
    <row r="608" spans="1:38" x14ac:dyDescent="0.3">
      <c r="A608" s="2"/>
      <c r="B608" s="2"/>
      <c r="C608" s="38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</row>
    <row r="609" spans="1:38" x14ac:dyDescent="0.3">
      <c r="A609" s="2"/>
      <c r="B609" s="2"/>
      <c r="C609" s="38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</row>
    <row r="610" spans="1:38" x14ac:dyDescent="0.3">
      <c r="A610" s="2"/>
      <c r="B610" s="2"/>
      <c r="C610" s="38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</row>
    <row r="611" spans="1:38" x14ac:dyDescent="0.3">
      <c r="A611" s="2"/>
      <c r="B611" s="2"/>
      <c r="C611" s="38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</row>
    <row r="612" spans="1:38" x14ac:dyDescent="0.3">
      <c r="A612" s="2"/>
      <c r="B612" s="2"/>
      <c r="C612" s="38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</row>
    <row r="613" spans="1:38" x14ac:dyDescent="0.3">
      <c r="A613" s="2"/>
      <c r="B613" s="2"/>
      <c r="C613" s="38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</row>
    <row r="614" spans="1:38" x14ac:dyDescent="0.3">
      <c r="A614" s="2"/>
      <c r="B614" s="2"/>
      <c r="C614" s="38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</row>
    <row r="615" spans="1:38" x14ac:dyDescent="0.3">
      <c r="A615" s="2"/>
      <c r="B615" s="2"/>
      <c r="C615" s="38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</row>
    <row r="616" spans="1:38" x14ac:dyDescent="0.3">
      <c r="A616" s="2"/>
      <c r="B616" s="2"/>
      <c r="C616" s="38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</row>
    <row r="617" spans="1:38" x14ac:dyDescent="0.3">
      <c r="A617" s="2"/>
      <c r="B617" s="2"/>
      <c r="C617" s="38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</row>
    <row r="618" spans="1:38" x14ac:dyDescent="0.3">
      <c r="A618" s="2"/>
      <c r="B618" s="2"/>
      <c r="C618" s="38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x14ac:dyDescent="0.3">
      <c r="A619" s="2"/>
      <c r="B619" s="2"/>
      <c r="C619" s="38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</row>
    <row r="620" spans="1:38" x14ac:dyDescent="0.3">
      <c r="A620" s="2"/>
      <c r="B620" s="2"/>
      <c r="C620" s="38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</row>
    <row r="621" spans="1:38" x14ac:dyDescent="0.3">
      <c r="A621" s="2"/>
      <c r="B621" s="2"/>
      <c r="C621" s="38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</row>
    <row r="622" spans="1:38" x14ac:dyDescent="0.3">
      <c r="A622" s="2"/>
      <c r="B622" s="2"/>
      <c r="C622" s="38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</row>
    <row r="623" spans="1:38" x14ac:dyDescent="0.3">
      <c r="A623" s="2"/>
      <c r="B623" s="2"/>
      <c r="C623" s="38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</row>
    <row r="624" spans="1:38" x14ac:dyDescent="0.3">
      <c r="A624" s="2"/>
      <c r="B624" s="2"/>
      <c r="C624" s="38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</row>
    <row r="625" spans="1:38" x14ac:dyDescent="0.3">
      <c r="A625" s="2"/>
      <c r="B625" s="2"/>
      <c r="C625" s="38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</row>
    <row r="626" spans="1:38" x14ac:dyDescent="0.3">
      <c r="A626" s="2"/>
      <c r="B626" s="2"/>
      <c r="C626" s="38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</row>
    <row r="627" spans="1:38" x14ac:dyDescent="0.3">
      <c r="A627" s="2"/>
      <c r="B627" s="2"/>
      <c r="C627" s="38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</row>
    <row r="628" spans="1:38" x14ac:dyDescent="0.3">
      <c r="A628" s="2"/>
      <c r="B628" s="2"/>
      <c r="C628" s="38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</row>
    <row r="629" spans="1:38" x14ac:dyDescent="0.3">
      <c r="A629" s="2"/>
      <c r="B629" s="2"/>
      <c r="C629" s="38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</row>
    <row r="630" spans="1:38" x14ac:dyDescent="0.3">
      <c r="A630" s="2"/>
      <c r="B630" s="2"/>
      <c r="C630" s="38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</row>
    <row r="631" spans="1:38" x14ac:dyDescent="0.3">
      <c r="A631" s="2"/>
      <c r="B631" s="2"/>
      <c r="C631" s="38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</row>
    <row r="632" spans="1:38" x14ac:dyDescent="0.3">
      <c r="A632" s="2"/>
      <c r="B632" s="2"/>
      <c r="C632" s="38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</row>
    <row r="633" spans="1:38" x14ac:dyDescent="0.3">
      <c r="A633" s="2"/>
      <c r="B633" s="2"/>
      <c r="C633" s="38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</row>
    <row r="634" spans="1:38" x14ac:dyDescent="0.3">
      <c r="A634" s="2"/>
      <c r="B634" s="2"/>
      <c r="C634" s="38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</row>
    <row r="635" spans="1:38" x14ac:dyDescent="0.3">
      <c r="A635" s="2"/>
      <c r="B635" s="2"/>
      <c r="C635" s="38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</row>
    <row r="636" spans="1:38" x14ac:dyDescent="0.3">
      <c r="A636" s="2"/>
      <c r="B636" s="2"/>
      <c r="C636" s="38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</row>
    <row r="637" spans="1:38" x14ac:dyDescent="0.3">
      <c r="A637" s="2"/>
      <c r="B637" s="2"/>
      <c r="C637" s="38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</row>
    <row r="638" spans="1:38" x14ac:dyDescent="0.3">
      <c r="A638" s="2"/>
      <c r="B638" s="2"/>
      <c r="C638" s="38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</row>
    <row r="639" spans="1:38" x14ac:dyDescent="0.3">
      <c r="A639" s="2"/>
      <c r="B639" s="2"/>
      <c r="C639" s="38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</row>
    <row r="640" spans="1:38" x14ac:dyDescent="0.3">
      <c r="A640" s="2"/>
      <c r="B640" s="2"/>
      <c r="C640" s="38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</row>
    <row r="641" spans="1:38" x14ac:dyDescent="0.3">
      <c r="A641" s="2"/>
      <c r="B641" s="2"/>
      <c r="C641" s="38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</row>
    <row r="642" spans="1:38" x14ac:dyDescent="0.3">
      <c r="A642" s="2"/>
      <c r="B642" s="2"/>
      <c r="C642" s="38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</row>
    <row r="643" spans="1:38" x14ac:dyDescent="0.3">
      <c r="A643" s="2"/>
      <c r="B643" s="2"/>
      <c r="C643" s="38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</row>
    <row r="644" spans="1:38" x14ac:dyDescent="0.3">
      <c r="A644" s="2"/>
      <c r="B644" s="2"/>
      <c r="C644" s="38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</row>
    <row r="645" spans="1:38" x14ac:dyDescent="0.3">
      <c r="A645" s="2"/>
      <c r="B645" s="2"/>
      <c r="C645" s="38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</row>
    <row r="646" spans="1:38" x14ac:dyDescent="0.3">
      <c r="A646" s="2"/>
      <c r="B646" s="2"/>
      <c r="C646" s="38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</row>
    <row r="647" spans="1:38" x14ac:dyDescent="0.3">
      <c r="A647" s="2"/>
      <c r="B647" s="2"/>
      <c r="C647" s="38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</row>
    <row r="648" spans="1:38" x14ac:dyDescent="0.3">
      <c r="A648" s="2"/>
      <c r="B648" s="2"/>
      <c r="C648" s="38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</row>
    <row r="649" spans="1:38" x14ac:dyDescent="0.3">
      <c r="A649" s="2"/>
      <c r="B649" s="2"/>
      <c r="C649" s="38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</row>
    <row r="650" spans="1:38" x14ac:dyDescent="0.3">
      <c r="A650" s="2"/>
      <c r="B650" s="2"/>
      <c r="C650" s="38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</row>
    <row r="651" spans="1:38" x14ac:dyDescent="0.3">
      <c r="A651" s="2"/>
      <c r="B651" s="2"/>
      <c r="C651" s="38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</row>
    <row r="652" spans="1:38" x14ac:dyDescent="0.3">
      <c r="A652" s="2"/>
      <c r="B652" s="2"/>
      <c r="C652" s="38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</row>
    <row r="653" spans="1:38" x14ac:dyDescent="0.3">
      <c r="A653" s="2"/>
      <c r="B653" s="2"/>
      <c r="C653" s="38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</row>
    <row r="654" spans="1:38" x14ac:dyDescent="0.3">
      <c r="A654" s="2"/>
      <c r="B654" s="2"/>
      <c r="C654" s="38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</row>
    <row r="655" spans="1:38" x14ac:dyDescent="0.3">
      <c r="A655" s="2"/>
      <c r="B655" s="2"/>
      <c r="C655" s="38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x14ac:dyDescent="0.3">
      <c r="A656" s="2"/>
      <c r="B656" s="2"/>
      <c r="C656" s="38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x14ac:dyDescent="0.3">
      <c r="A657" s="2"/>
      <c r="B657" s="2"/>
      <c r="C657" s="38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</row>
    <row r="658" spans="1:38" x14ac:dyDescent="0.3">
      <c r="A658" s="2"/>
      <c r="B658" s="2"/>
      <c r="C658" s="38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x14ac:dyDescent="0.3">
      <c r="A659" s="2"/>
      <c r="B659" s="2"/>
      <c r="C659" s="38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x14ac:dyDescent="0.3">
      <c r="A660" s="2"/>
      <c r="B660" s="2"/>
      <c r="C660" s="38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</row>
    <row r="661" spans="1:38" x14ac:dyDescent="0.3">
      <c r="A661" s="2"/>
      <c r="B661" s="2"/>
      <c r="C661" s="38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</row>
    <row r="662" spans="1:38" x14ac:dyDescent="0.3">
      <c r="A662" s="2"/>
      <c r="B662" s="2"/>
      <c r="C662" s="38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</row>
    <row r="663" spans="1:38" x14ac:dyDescent="0.3">
      <c r="A663" s="2"/>
      <c r="B663" s="2"/>
      <c r="C663" s="38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</row>
    <row r="664" spans="1:38" x14ac:dyDescent="0.3">
      <c r="A664" s="2"/>
      <c r="B664" s="2"/>
      <c r="C664" s="38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</row>
    <row r="665" spans="1:38" x14ac:dyDescent="0.3">
      <c r="A665" s="2"/>
      <c r="B665" s="2"/>
      <c r="C665" s="38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</row>
    <row r="666" spans="1:38" x14ac:dyDescent="0.3">
      <c r="A666" s="2"/>
      <c r="B666" s="2"/>
      <c r="C666" s="38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</row>
    <row r="667" spans="1:38" x14ac:dyDescent="0.3">
      <c r="A667" s="2"/>
      <c r="B667" s="2"/>
      <c r="C667" s="38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x14ac:dyDescent="0.3">
      <c r="A668" s="2"/>
      <c r="B668" s="2"/>
      <c r="C668" s="38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x14ac:dyDescent="0.3">
      <c r="A669" s="2"/>
      <c r="B669" s="2"/>
      <c r="C669" s="38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x14ac:dyDescent="0.3">
      <c r="A670" s="2"/>
      <c r="B670" s="2"/>
      <c r="C670" s="38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x14ac:dyDescent="0.3">
      <c r="A671" s="2"/>
      <c r="B671" s="2"/>
      <c r="C671" s="38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x14ac:dyDescent="0.3">
      <c r="A672" s="2"/>
      <c r="B672" s="2"/>
      <c r="C672" s="38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x14ac:dyDescent="0.3">
      <c r="A673" s="2"/>
      <c r="B673" s="2"/>
      <c r="C673" s="38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x14ac:dyDescent="0.3">
      <c r="A674" s="2"/>
      <c r="B674" s="2"/>
      <c r="C674" s="38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x14ac:dyDescent="0.3">
      <c r="A675" s="2"/>
      <c r="B675" s="2"/>
      <c r="C675" s="38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x14ac:dyDescent="0.3">
      <c r="A676" s="2"/>
      <c r="B676" s="2"/>
      <c r="C676" s="38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x14ac:dyDescent="0.3">
      <c r="A677" s="2"/>
      <c r="B677" s="2"/>
      <c r="C677" s="38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</row>
    <row r="678" spans="1:38" x14ac:dyDescent="0.3">
      <c r="A678" s="2"/>
      <c r="B678" s="2"/>
      <c r="C678" s="38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</row>
    <row r="679" spans="1:38" x14ac:dyDescent="0.3">
      <c r="A679" s="2"/>
      <c r="B679" s="2"/>
      <c r="C679" s="38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</row>
    <row r="680" spans="1:38" x14ac:dyDescent="0.3">
      <c r="A680" s="2"/>
      <c r="B680" s="2"/>
      <c r="C680" s="38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</row>
    <row r="681" spans="1:38" x14ac:dyDescent="0.3">
      <c r="A681" s="2"/>
      <c r="B681" s="2"/>
      <c r="C681" s="38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</row>
    <row r="682" spans="1:38" x14ac:dyDescent="0.3">
      <c r="A682" s="2"/>
      <c r="B682" s="2"/>
      <c r="C682" s="38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</row>
    <row r="683" spans="1:38" x14ac:dyDescent="0.3">
      <c r="A683" s="2"/>
      <c r="B683" s="2"/>
      <c r="C683" s="38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</row>
    <row r="684" spans="1:38" x14ac:dyDescent="0.3">
      <c r="A684" s="2"/>
      <c r="B684" s="2"/>
      <c r="C684" s="38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</row>
    <row r="685" spans="1:38" x14ac:dyDescent="0.3">
      <c r="A685" s="2"/>
      <c r="B685" s="2"/>
      <c r="C685" s="38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</row>
    <row r="686" spans="1:38" x14ac:dyDescent="0.3">
      <c r="A686" s="2"/>
      <c r="B686" s="2"/>
      <c r="C686" s="38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</row>
    <row r="687" spans="1:38" x14ac:dyDescent="0.3">
      <c r="A687" s="2"/>
      <c r="B687" s="2"/>
      <c r="C687" s="38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</row>
    <row r="688" spans="1:38" x14ac:dyDescent="0.3">
      <c r="A688" s="2"/>
      <c r="B688" s="2"/>
      <c r="C688" s="38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</row>
    <row r="689" spans="1:38" x14ac:dyDescent="0.3">
      <c r="A689" s="2"/>
      <c r="B689" s="2"/>
      <c r="C689" s="38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</row>
    <row r="690" spans="1:38" x14ac:dyDescent="0.3">
      <c r="A690" s="2"/>
      <c r="B690" s="2"/>
      <c r="C690" s="38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</row>
    <row r="691" spans="1:38" x14ac:dyDescent="0.3">
      <c r="A691" s="2"/>
      <c r="B691" s="2"/>
      <c r="C691" s="38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</row>
    <row r="692" spans="1:38" x14ac:dyDescent="0.3">
      <c r="A692" s="2"/>
      <c r="B692" s="2"/>
      <c r="C692" s="38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</row>
    <row r="693" spans="1:38" x14ac:dyDescent="0.3">
      <c r="A693" s="2"/>
      <c r="B693" s="2"/>
      <c r="C693" s="38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</row>
    <row r="694" spans="1:38" x14ac:dyDescent="0.3">
      <c r="A694" s="2"/>
      <c r="B694" s="2"/>
      <c r="C694" s="38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</row>
    <row r="695" spans="1:38" x14ac:dyDescent="0.3">
      <c r="A695" s="2"/>
      <c r="B695" s="2"/>
      <c r="C695" s="38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</row>
    <row r="696" spans="1:38" x14ac:dyDescent="0.3">
      <c r="A696" s="2"/>
      <c r="B696" s="2"/>
      <c r="C696" s="38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</row>
    <row r="697" spans="1:38" x14ac:dyDescent="0.3">
      <c r="A697" s="2"/>
      <c r="B697" s="2"/>
      <c r="C697" s="38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</row>
    <row r="698" spans="1:38" x14ac:dyDescent="0.3">
      <c r="A698" s="2"/>
      <c r="B698" s="2"/>
      <c r="C698" s="38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</row>
    <row r="699" spans="1:38" x14ac:dyDescent="0.3">
      <c r="A699" s="2"/>
      <c r="B699" s="2"/>
      <c r="C699" s="38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</row>
    <row r="700" spans="1:38" x14ac:dyDescent="0.3">
      <c r="A700" s="2"/>
      <c r="B700" s="2"/>
      <c r="C700" s="38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</row>
    <row r="701" spans="1:38" x14ac:dyDescent="0.3">
      <c r="A701" s="2"/>
      <c r="B701" s="2"/>
      <c r="C701" s="38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</row>
    <row r="702" spans="1:38" x14ac:dyDescent="0.3">
      <c r="A702" s="2"/>
      <c r="B702" s="2"/>
      <c r="C702" s="38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</row>
    <row r="703" spans="1:38" x14ac:dyDescent="0.3">
      <c r="A703" s="2"/>
      <c r="B703" s="2"/>
      <c r="C703" s="38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</row>
    <row r="704" spans="1:38" x14ac:dyDescent="0.3">
      <c r="A704" s="2"/>
      <c r="B704" s="2"/>
      <c r="C704" s="38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</row>
    <row r="705" spans="1:38" x14ac:dyDescent="0.3">
      <c r="A705" s="2"/>
      <c r="B705" s="2"/>
      <c r="C705" s="38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</row>
    <row r="706" spans="1:38" x14ac:dyDescent="0.3">
      <c r="A706" s="2"/>
      <c r="B706" s="2"/>
      <c r="C706" s="38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</row>
    <row r="707" spans="1:38" x14ac:dyDescent="0.3">
      <c r="A707" s="2"/>
      <c r="B707" s="2"/>
      <c r="C707" s="38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x14ac:dyDescent="0.3">
      <c r="A708" s="2"/>
      <c r="B708" s="2"/>
      <c r="C708" s="38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x14ac:dyDescent="0.3">
      <c r="A709" s="2"/>
      <c r="B709" s="2"/>
      <c r="C709" s="38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</row>
    <row r="710" spans="1:38" x14ac:dyDescent="0.3">
      <c r="A710" s="2"/>
      <c r="B710" s="2"/>
      <c r="C710" s="38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</row>
    <row r="711" spans="1:38" x14ac:dyDescent="0.3">
      <c r="A711" s="2"/>
      <c r="B711" s="2"/>
      <c r="C711" s="38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</row>
    <row r="712" spans="1:38" x14ac:dyDescent="0.3">
      <c r="A712" s="2"/>
      <c r="B712" s="2"/>
      <c r="C712" s="38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</row>
    <row r="713" spans="1:38" x14ac:dyDescent="0.3">
      <c r="A713" s="2"/>
      <c r="B713" s="2"/>
      <c r="C713" s="38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</row>
    <row r="714" spans="1:38" x14ac:dyDescent="0.3">
      <c r="A714" s="2"/>
      <c r="B714" s="2"/>
      <c r="C714" s="38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</row>
    <row r="715" spans="1:38" x14ac:dyDescent="0.3">
      <c r="A715" s="2"/>
      <c r="B715" s="2"/>
      <c r="C715" s="38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</row>
    <row r="716" spans="1:38" x14ac:dyDescent="0.3">
      <c r="A716" s="2"/>
      <c r="B716" s="2"/>
      <c r="C716" s="38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</row>
    <row r="717" spans="1:38" x14ac:dyDescent="0.3">
      <c r="A717" s="2"/>
      <c r="B717" s="2"/>
      <c r="C717" s="38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</row>
    <row r="718" spans="1:38" x14ac:dyDescent="0.3">
      <c r="A718" s="2"/>
      <c r="B718" s="2"/>
      <c r="C718" s="38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</row>
    <row r="719" spans="1:38" x14ac:dyDescent="0.3">
      <c r="A719" s="2"/>
      <c r="B719" s="2"/>
      <c r="C719" s="38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</row>
    <row r="720" spans="1:38" x14ac:dyDescent="0.3">
      <c r="A720" s="2"/>
      <c r="B720" s="2"/>
      <c r="C720" s="38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</row>
    <row r="721" spans="1:38" x14ac:dyDescent="0.3">
      <c r="A721" s="2"/>
      <c r="B721" s="2"/>
      <c r="C721" s="38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</row>
    <row r="722" spans="1:38" x14ac:dyDescent="0.3">
      <c r="A722" s="2"/>
      <c r="B722" s="2"/>
      <c r="C722" s="38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</row>
    <row r="723" spans="1:38" x14ac:dyDescent="0.3">
      <c r="A723" s="2"/>
      <c r="B723" s="2"/>
      <c r="C723" s="38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</row>
    <row r="724" spans="1:38" x14ac:dyDescent="0.3">
      <c r="A724" s="2"/>
      <c r="B724" s="2"/>
      <c r="C724" s="38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</row>
    <row r="725" spans="1:38" x14ac:dyDescent="0.3">
      <c r="A725" s="2"/>
      <c r="B725" s="2"/>
      <c r="C725" s="38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</row>
    <row r="726" spans="1:38" x14ac:dyDescent="0.3">
      <c r="A726" s="2"/>
      <c r="B726" s="2"/>
      <c r="C726" s="38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</row>
    <row r="727" spans="1:38" x14ac:dyDescent="0.3">
      <c r="A727" s="2"/>
      <c r="B727" s="2"/>
      <c r="C727" s="38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</row>
    <row r="728" spans="1:38" x14ac:dyDescent="0.3">
      <c r="A728" s="2"/>
      <c r="B728" s="2"/>
      <c r="C728" s="38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</row>
    <row r="729" spans="1:38" x14ac:dyDescent="0.3">
      <c r="A729" s="2"/>
      <c r="B729" s="2"/>
      <c r="C729" s="38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x14ac:dyDescent="0.3">
      <c r="A730" s="2"/>
      <c r="B730" s="2"/>
      <c r="C730" s="38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x14ac:dyDescent="0.3">
      <c r="A731" s="2"/>
      <c r="B731" s="2"/>
      <c r="C731" s="38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x14ac:dyDescent="0.3">
      <c r="A732" s="2"/>
      <c r="B732" s="2"/>
      <c r="C732" s="38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</row>
    <row r="733" spans="1:38" x14ac:dyDescent="0.3">
      <c r="A733" s="2"/>
      <c r="B733" s="2"/>
      <c r="C733" s="38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</row>
    <row r="734" spans="1:38" x14ac:dyDescent="0.3">
      <c r="A734" s="2"/>
      <c r="B734" s="2"/>
      <c r="C734" s="38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</row>
    <row r="735" spans="1:38" x14ac:dyDescent="0.3">
      <c r="A735" s="2"/>
      <c r="B735" s="2"/>
      <c r="C735" s="38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</row>
    <row r="736" spans="1:38" x14ac:dyDescent="0.3">
      <c r="A736" s="2"/>
      <c r="B736" s="2"/>
      <c r="C736" s="38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</row>
    <row r="737" spans="1:38" x14ac:dyDescent="0.3">
      <c r="A737" s="2"/>
      <c r="B737" s="2"/>
      <c r="C737" s="38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</row>
    <row r="738" spans="1:38" x14ac:dyDescent="0.3">
      <c r="A738" s="2"/>
      <c r="B738" s="2"/>
      <c r="C738" s="38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</row>
    <row r="739" spans="1:38" x14ac:dyDescent="0.3">
      <c r="A739" s="2"/>
      <c r="B739" s="2"/>
      <c r="C739" s="38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</row>
    <row r="740" spans="1:38" x14ac:dyDescent="0.3">
      <c r="A740" s="2"/>
      <c r="B740" s="2"/>
      <c r="C740" s="38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</row>
    <row r="741" spans="1:38" x14ac:dyDescent="0.3">
      <c r="A741" s="2"/>
      <c r="B741" s="2"/>
      <c r="C741" s="38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</row>
    <row r="742" spans="1:38" x14ac:dyDescent="0.3">
      <c r="A742" s="2"/>
      <c r="B742" s="2"/>
      <c r="C742" s="38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</row>
    <row r="743" spans="1:38" x14ac:dyDescent="0.3">
      <c r="A743" s="2"/>
      <c r="B743" s="2"/>
      <c r="C743" s="38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</row>
    <row r="744" spans="1:38" x14ac:dyDescent="0.3">
      <c r="A744" s="2"/>
      <c r="B744" s="2"/>
      <c r="C744" s="38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</row>
    <row r="745" spans="1:38" x14ac:dyDescent="0.3">
      <c r="A745" s="2"/>
      <c r="B745" s="2"/>
      <c r="C745" s="38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</row>
    <row r="746" spans="1:38" x14ac:dyDescent="0.3">
      <c r="A746" s="2"/>
      <c r="B746" s="2"/>
      <c r="C746" s="38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</row>
    <row r="747" spans="1:38" x14ac:dyDescent="0.3">
      <c r="A747" s="2"/>
      <c r="B747" s="2"/>
      <c r="C747" s="38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</row>
    <row r="748" spans="1:38" x14ac:dyDescent="0.3">
      <c r="A748" s="2"/>
      <c r="B748" s="2"/>
      <c r="C748" s="38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</row>
    <row r="749" spans="1:38" x14ac:dyDescent="0.3">
      <c r="A749" s="2"/>
      <c r="B749" s="2"/>
      <c r="C749" s="38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</row>
    <row r="750" spans="1:38" x14ac:dyDescent="0.3">
      <c r="A750" s="2"/>
      <c r="B750" s="2"/>
      <c r="C750" s="38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</row>
    <row r="751" spans="1:38" x14ac:dyDescent="0.3">
      <c r="A751" s="2"/>
      <c r="B751" s="2"/>
      <c r="C751" s="38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</row>
    <row r="752" spans="1:38" x14ac:dyDescent="0.3">
      <c r="A752" s="2"/>
      <c r="B752" s="2"/>
      <c r="C752" s="38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</row>
    <row r="753" spans="1:38" x14ac:dyDescent="0.3">
      <c r="A753" s="2"/>
      <c r="B753" s="2"/>
      <c r="C753" s="38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</row>
    <row r="754" spans="1:38" x14ac:dyDescent="0.3">
      <c r="A754" s="2"/>
      <c r="B754" s="2"/>
      <c r="C754" s="38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</row>
    <row r="755" spans="1:38" x14ac:dyDescent="0.3">
      <c r="A755" s="2"/>
      <c r="B755" s="2"/>
      <c r="C755" s="38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</row>
    <row r="756" spans="1:38" x14ac:dyDescent="0.3">
      <c r="A756" s="2"/>
      <c r="B756" s="2"/>
      <c r="C756" s="38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</row>
    <row r="757" spans="1:38" x14ac:dyDescent="0.3">
      <c r="A757" s="2"/>
      <c r="B757" s="2"/>
      <c r="C757" s="38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</row>
    <row r="758" spans="1:38" x14ac:dyDescent="0.3">
      <c r="A758" s="2"/>
      <c r="B758" s="2"/>
      <c r="C758" s="38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x14ac:dyDescent="0.3">
      <c r="A759" s="2"/>
      <c r="B759" s="2"/>
      <c r="C759" s="38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</row>
    <row r="760" spans="1:38" x14ac:dyDescent="0.3">
      <c r="A760" s="2"/>
      <c r="B760" s="2"/>
      <c r="C760" s="38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</row>
    <row r="761" spans="1:38" x14ac:dyDescent="0.3">
      <c r="A761" s="2"/>
      <c r="B761" s="2"/>
      <c r="C761" s="38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</row>
    <row r="762" spans="1:38" x14ac:dyDescent="0.3">
      <c r="A762" s="2"/>
      <c r="B762" s="2"/>
      <c r="C762" s="38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</row>
    <row r="763" spans="1:38" x14ac:dyDescent="0.3">
      <c r="A763" s="2"/>
      <c r="B763" s="2"/>
      <c r="C763" s="38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</row>
    <row r="764" spans="1:38" x14ac:dyDescent="0.3">
      <c r="A764" s="2"/>
      <c r="B764" s="2"/>
      <c r="C764" s="38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x14ac:dyDescent="0.3">
      <c r="A765" s="2"/>
      <c r="B765" s="2"/>
      <c r="C765" s="38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x14ac:dyDescent="0.3">
      <c r="A766" s="2"/>
      <c r="B766" s="2"/>
      <c r="C766" s="38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x14ac:dyDescent="0.3">
      <c r="A767" s="2"/>
      <c r="B767" s="2"/>
      <c r="C767" s="38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</row>
    <row r="768" spans="1:38" x14ac:dyDescent="0.3">
      <c r="A768" s="2"/>
      <c r="B768" s="2"/>
      <c r="C768" s="38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</row>
    <row r="769" spans="1:38" x14ac:dyDescent="0.3">
      <c r="A769" s="2"/>
      <c r="B769" s="2"/>
      <c r="C769" s="38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</row>
    <row r="770" spans="1:38" x14ac:dyDescent="0.3">
      <c r="A770" s="2"/>
      <c r="B770" s="2"/>
      <c r="C770" s="38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</row>
    <row r="771" spans="1:38" x14ac:dyDescent="0.3">
      <c r="A771" s="2"/>
      <c r="B771" s="2"/>
      <c r="C771" s="38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</row>
    <row r="772" spans="1:38" x14ac:dyDescent="0.3">
      <c r="A772" s="2"/>
      <c r="B772" s="2"/>
      <c r="C772" s="38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</row>
    <row r="773" spans="1:38" x14ac:dyDescent="0.3">
      <c r="A773" s="2"/>
      <c r="B773" s="2"/>
      <c r="C773" s="38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</row>
    <row r="774" spans="1:38" x14ac:dyDescent="0.3">
      <c r="A774" s="2"/>
      <c r="B774" s="2"/>
      <c r="C774" s="38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</row>
    <row r="775" spans="1:38" x14ac:dyDescent="0.3">
      <c r="A775" s="2"/>
      <c r="B775" s="2"/>
      <c r="C775" s="38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</row>
    <row r="776" spans="1:38" x14ac:dyDescent="0.3">
      <c r="A776" s="2"/>
      <c r="B776" s="2"/>
      <c r="C776" s="38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</row>
    <row r="777" spans="1:38" x14ac:dyDescent="0.3">
      <c r="A777" s="2"/>
      <c r="B777" s="2"/>
      <c r="C777" s="38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</row>
    <row r="778" spans="1:38" x14ac:dyDescent="0.3">
      <c r="A778" s="2"/>
      <c r="B778" s="2"/>
      <c r="C778" s="38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</row>
    <row r="779" spans="1:38" x14ac:dyDescent="0.3">
      <c r="A779" s="2"/>
      <c r="B779" s="2"/>
      <c r="C779" s="38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</row>
    <row r="780" spans="1:38" x14ac:dyDescent="0.3">
      <c r="A780" s="2"/>
      <c r="B780" s="2"/>
      <c r="C780" s="38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</row>
    <row r="781" spans="1:38" x14ac:dyDescent="0.3">
      <c r="A781" s="2"/>
      <c r="B781" s="2"/>
      <c r="C781" s="38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</row>
    <row r="782" spans="1:38" x14ac:dyDescent="0.3">
      <c r="A782" s="2"/>
      <c r="B782" s="2"/>
      <c r="C782" s="38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</row>
    <row r="783" spans="1:38" x14ac:dyDescent="0.3">
      <c r="A783" s="2"/>
      <c r="B783" s="2"/>
      <c r="C783" s="38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</row>
    <row r="784" spans="1:38" x14ac:dyDescent="0.3">
      <c r="A784" s="2"/>
      <c r="B784" s="2"/>
      <c r="C784" s="38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</row>
    <row r="785" spans="1:38" x14ac:dyDescent="0.3">
      <c r="A785" s="2"/>
      <c r="B785" s="2"/>
      <c r="C785" s="38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</row>
    <row r="786" spans="1:38" x14ac:dyDescent="0.3">
      <c r="A786" s="2"/>
      <c r="B786" s="2"/>
      <c r="C786" s="38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</row>
    <row r="787" spans="1:38" x14ac:dyDescent="0.3">
      <c r="A787" s="2"/>
      <c r="B787" s="2"/>
      <c r="C787" s="38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</row>
    <row r="788" spans="1:38" x14ac:dyDescent="0.3">
      <c r="A788" s="2"/>
      <c r="B788" s="2"/>
      <c r="C788" s="38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</row>
    <row r="789" spans="1:38" x14ac:dyDescent="0.3">
      <c r="A789" s="2"/>
      <c r="B789" s="2"/>
      <c r="C789" s="38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</row>
    <row r="790" spans="1:38" x14ac:dyDescent="0.3">
      <c r="A790" s="2"/>
      <c r="B790" s="2"/>
      <c r="C790" s="38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</row>
    <row r="791" spans="1:38" x14ac:dyDescent="0.3">
      <c r="A791" s="2"/>
      <c r="B791" s="2"/>
      <c r="C791" s="38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</row>
    <row r="792" spans="1:38" x14ac:dyDescent="0.3">
      <c r="A792" s="2"/>
      <c r="B792" s="2"/>
      <c r="C792" s="38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</row>
    <row r="793" spans="1:38" x14ac:dyDescent="0.3">
      <c r="A793" s="2"/>
      <c r="B793" s="2"/>
      <c r="C793" s="38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</row>
    <row r="794" spans="1:38" x14ac:dyDescent="0.3">
      <c r="A794" s="2"/>
      <c r="B794" s="2"/>
      <c r="C794" s="38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</row>
    <row r="795" spans="1:38" x14ac:dyDescent="0.3">
      <c r="A795" s="2"/>
      <c r="B795" s="2"/>
      <c r="C795" s="38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</row>
    <row r="796" spans="1:38" x14ac:dyDescent="0.3">
      <c r="A796" s="2"/>
      <c r="B796" s="2"/>
      <c r="C796" s="38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</row>
    <row r="797" spans="1:38" x14ac:dyDescent="0.3">
      <c r="A797" s="2"/>
      <c r="B797" s="2"/>
      <c r="C797" s="38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</row>
    <row r="798" spans="1:38" x14ac:dyDescent="0.3">
      <c r="A798" s="2"/>
      <c r="B798" s="2"/>
      <c r="C798" s="38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</row>
    <row r="799" spans="1:38" x14ac:dyDescent="0.3">
      <c r="A799" s="2"/>
      <c r="B799" s="2"/>
      <c r="C799" s="38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</row>
    <row r="800" spans="1:38" x14ac:dyDescent="0.3">
      <c r="A800" s="2"/>
      <c r="B800" s="2"/>
      <c r="C800" s="38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</row>
    <row r="801" spans="1:38" x14ac:dyDescent="0.3">
      <c r="A801" s="2"/>
      <c r="B801" s="2"/>
      <c r="C801" s="38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</row>
    <row r="802" spans="1:38" x14ac:dyDescent="0.3">
      <c r="A802" s="2"/>
      <c r="B802" s="2"/>
      <c r="C802" s="38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</row>
    <row r="803" spans="1:38" x14ac:dyDescent="0.3">
      <c r="A803" s="2"/>
      <c r="B803" s="2"/>
      <c r="C803" s="38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</row>
    <row r="804" spans="1:38" x14ac:dyDescent="0.3">
      <c r="A804" s="2"/>
      <c r="B804" s="2"/>
      <c r="C804" s="38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</row>
    <row r="805" spans="1:38" x14ac:dyDescent="0.3">
      <c r="A805" s="2"/>
      <c r="B805" s="2"/>
      <c r="C805" s="38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</row>
    <row r="806" spans="1:38" x14ac:dyDescent="0.3">
      <c r="A806" s="2"/>
      <c r="B806" s="2"/>
      <c r="C806" s="38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</row>
    <row r="807" spans="1:38" x14ac:dyDescent="0.3">
      <c r="A807" s="2"/>
      <c r="B807" s="2"/>
      <c r="C807" s="38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</row>
    <row r="808" spans="1:38" x14ac:dyDescent="0.3">
      <c r="A808" s="2"/>
      <c r="B808" s="2"/>
      <c r="C808" s="38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</row>
    <row r="809" spans="1:38" x14ac:dyDescent="0.3">
      <c r="A809" s="2"/>
      <c r="B809" s="2"/>
      <c r="C809" s="38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</row>
    <row r="810" spans="1:38" x14ac:dyDescent="0.3">
      <c r="A810" s="2"/>
      <c r="B810" s="2"/>
      <c r="C810" s="38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</row>
    <row r="811" spans="1:38" x14ac:dyDescent="0.3">
      <c r="A811" s="2"/>
      <c r="B811" s="2"/>
      <c r="C811" s="38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</row>
    <row r="812" spans="1:38" x14ac:dyDescent="0.3">
      <c r="A812" s="2"/>
      <c r="B812" s="2"/>
      <c r="C812" s="38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</row>
    <row r="813" spans="1:38" x14ac:dyDescent="0.3">
      <c r="A813" s="2"/>
      <c r="B813" s="2"/>
      <c r="C813" s="38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</row>
    <row r="814" spans="1:38" x14ac:dyDescent="0.3">
      <c r="A814" s="2"/>
      <c r="B814" s="2"/>
      <c r="C814" s="38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</row>
    <row r="815" spans="1:38" x14ac:dyDescent="0.3">
      <c r="A815" s="2"/>
      <c r="B815" s="2"/>
      <c r="C815" s="38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</row>
    <row r="816" spans="1:38" x14ac:dyDescent="0.3">
      <c r="A816" s="2"/>
      <c r="B816" s="2"/>
      <c r="C816" s="38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</row>
    <row r="817" spans="1:38" x14ac:dyDescent="0.3">
      <c r="A817" s="2"/>
      <c r="B817" s="2"/>
      <c r="C817" s="38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</row>
    <row r="818" spans="1:38" x14ac:dyDescent="0.3">
      <c r="A818" s="2"/>
      <c r="B818" s="2"/>
      <c r="C818" s="38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</row>
    <row r="819" spans="1:38" x14ac:dyDescent="0.3">
      <c r="A819" s="2"/>
      <c r="B819" s="2"/>
      <c r="C819" s="38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</row>
    <row r="820" spans="1:38" x14ac:dyDescent="0.3">
      <c r="A820" s="2"/>
      <c r="B820" s="2"/>
      <c r="C820" s="38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</row>
    <row r="821" spans="1:38" x14ac:dyDescent="0.3">
      <c r="A821" s="2"/>
      <c r="B821" s="2"/>
      <c r="C821" s="38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</row>
    <row r="822" spans="1:38" x14ac:dyDescent="0.3">
      <c r="A822" s="2"/>
      <c r="B822" s="2"/>
      <c r="C822" s="38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</row>
    <row r="823" spans="1:38" x14ac:dyDescent="0.3">
      <c r="A823" s="2"/>
      <c r="B823" s="2"/>
      <c r="C823" s="38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</row>
    <row r="824" spans="1:38" x14ac:dyDescent="0.3">
      <c r="A824" s="2"/>
      <c r="B824" s="2"/>
      <c r="C824" s="38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</row>
    <row r="825" spans="1:38" x14ac:dyDescent="0.3">
      <c r="A825" s="2"/>
      <c r="B825" s="2"/>
      <c r="C825" s="38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</row>
    <row r="826" spans="1:38" x14ac:dyDescent="0.3">
      <c r="A826" s="2"/>
      <c r="B826" s="2"/>
      <c r="C826" s="38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</row>
    <row r="827" spans="1:38" x14ac:dyDescent="0.3">
      <c r="A827" s="2"/>
      <c r="B827" s="2"/>
      <c r="C827" s="38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</row>
    <row r="828" spans="1:38" x14ac:dyDescent="0.3">
      <c r="A828" s="2"/>
      <c r="B828" s="2"/>
      <c r="C828" s="38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</row>
    <row r="829" spans="1:38" x14ac:dyDescent="0.3">
      <c r="A829" s="2"/>
      <c r="B829" s="2"/>
      <c r="C829" s="38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</row>
    <row r="830" spans="1:38" x14ac:dyDescent="0.3">
      <c r="A830" s="2"/>
      <c r="B830" s="2"/>
      <c r="C830" s="38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</row>
    <row r="831" spans="1:38" x14ac:dyDescent="0.3">
      <c r="A831" s="2"/>
      <c r="B831" s="2"/>
      <c r="C831" s="38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</row>
    <row r="832" spans="1:38" x14ac:dyDescent="0.3">
      <c r="A832" s="2"/>
      <c r="B832" s="2"/>
      <c r="C832" s="38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</row>
    <row r="833" spans="1:38" x14ac:dyDescent="0.3">
      <c r="A833" s="2"/>
      <c r="B833" s="2"/>
      <c r="C833" s="38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</row>
    <row r="834" spans="1:38" x14ac:dyDescent="0.3">
      <c r="A834" s="2"/>
      <c r="B834" s="2"/>
      <c r="C834" s="38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</row>
    <row r="835" spans="1:38" x14ac:dyDescent="0.3">
      <c r="A835" s="2"/>
      <c r="B835" s="2"/>
      <c r="C835" s="38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</row>
    <row r="836" spans="1:38" x14ac:dyDescent="0.3">
      <c r="A836" s="2"/>
      <c r="B836" s="2"/>
      <c r="C836" s="38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</row>
    <row r="837" spans="1:38" x14ac:dyDescent="0.3">
      <c r="A837" s="2"/>
      <c r="B837" s="2"/>
      <c r="C837" s="38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</row>
    <row r="838" spans="1:38" x14ac:dyDescent="0.3">
      <c r="A838" s="2"/>
      <c r="B838" s="2"/>
      <c r="C838" s="38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</row>
    <row r="839" spans="1:38" x14ac:dyDescent="0.3">
      <c r="A839" s="2"/>
      <c r="B839" s="2"/>
      <c r="C839" s="38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</row>
    <row r="840" spans="1:38" x14ac:dyDescent="0.3">
      <c r="A840" s="2"/>
      <c r="B840" s="2"/>
      <c r="C840" s="38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</row>
    <row r="841" spans="1:38" x14ac:dyDescent="0.3">
      <c r="A841" s="2"/>
      <c r="B841" s="2"/>
      <c r="C841" s="38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</row>
    <row r="842" spans="1:38" x14ac:dyDescent="0.3">
      <c r="A842" s="2"/>
      <c r="B842" s="2"/>
      <c r="C842" s="38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</row>
    <row r="843" spans="1:38" x14ac:dyDescent="0.3">
      <c r="A843" s="2"/>
      <c r="B843" s="2"/>
      <c r="C843" s="38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</row>
    <row r="844" spans="1:38" x14ac:dyDescent="0.3">
      <c r="A844" s="2"/>
      <c r="B844" s="2"/>
      <c r="C844" s="38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</row>
    <row r="845" spans="1:38" x14ac:dyDescent="0.3">
      <c r="A845" s="2"/>
      <c r="B845" s="2"/>
      <c r="C845" s="38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</row>
    <row r="846" spans="1:38" x14ac:dyDescent="0.3">
      <c r="A846" s="2"/>
      <c r="B846" s="2"/>
      <c r="C846" s="38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</row>
    <row r="847" spans="1:38" x14ac:dyDescent="0.3">
      <c r="A847" s="2"/>
      <c r="B847" s="2"/>
      <c r="C847" s="38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</row>
    <row r="848" spans="1:38" x14ac:dyDescent="0.3">
      <c r="A848" s="2"/>
      <c r="B848" s="2"/>
      <c r="C848" s="38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</row>
    <row r="849" spans="1:38" x14ac:dyDescent="0.3">
      <c r="A849" s="2"/>
      <c r="B849" s="2"/>
      <c r="C849" s="38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</row>
    <row r="850" spans="1:38" x14ac:dyDescent="0.3">
      <c r="A850" s="2"/>
      <c r="B850" s="2"/>
      <c r="C850" s="38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</row>
    <row r="851" spans="1:38" x14ac:dyDescent="0.3">
      <c r="A851" s="2"/>
      <c r="B851" s="2"/>
      <c r="C851" s="38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</row>
    <row r="852" spans="1:38" x14ac:dyDescent="0.3">
      <c r="A852" s="2"/>
      <c r="B852" s="2"/>
      <c r="C852" s="38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</row>
    <row r="853" spans="1:38" x14ac:dyDescent="0.3">
      <c r="A853" s="2"/>
      <c r="B853" s="2"/>
      <c r="C853" s="38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</row>
    <row r="854" spans="1:38" x14ac:dyDescent="0.3">
      <c r="A854" s="2"/>
      <c r="B854" s="2"/>
      <c r="C854" s="38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</row>
    <row r="855" spans="1:38" x14ac:dyDescent="0.3">
      <c r="A855" s="2"/>
      <c r="B855" s="2"/>
      <c r="C855" s="38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</row>
    <row r="856" spans="1:38" x14ac:dyDescent="0.3">
      <c r="A856" s="2"/>
      <c r="B856" s="2"/>
      <c r="C856" s="38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</row>
    <row r="857" spans="1:38" x14ac:dyDescent="0.3">
      <c r="A857" s="2"/>
      <c r="B857" s="2"/>
      <c r="C857" s="38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</row>
    <row r="858" spans="1:38" x14ac:dyDescent="0.3">
      <c r="A858" s="2"/>
      <c r="B858" s="2"/>
      <c r="C858" s="38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</row>
    <row r="859" spans="1:38" x14ac:dyDescent="0.3">
      <c r="A859" s="2"/>
      <c r="B859" s="2"/>
      <c r="C859" s="38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</row>
    <row r="860" spans="1:38" x14ac:dyDescent="0.3">
      <c r="A860" s="2"/>
      <c r="B860" s="2"/>
      <c r="C860" s="38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</row>
    <row r="861" spans="1:38" x14ac:dyDescent="0.3">
      <c r="A861" s="2"/>
      <c r="B861" s="2"/>
      <c r="C861" s="38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</row>
    <row r="862" spans="1:38" x14ac:dyDescent="0.3">
      <c r="A862" s="2"/>
      <c r="B862" s="2"/>
      <c r="C862" s="38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</row>
    <row r="863" spans="1:38" x14ac:dyDescent="0.3">
      <c r="A863" s="2"/>
      <c r="B863" s="2"/>
      <c r="C863" s="38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</row>
    <row r="864" spans="1:38" x14ac:dyDescent="0.3">
      <c r="A864" s="2"/>
      <c r="B864" s="2"/>
      <c r="C864" s="38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</row>
    <row r="865" spans="1:38" x14ac:dyDescent="0.3">
      <c r="A865" s="2"/>
      <c r="B865" s="2"/>
      <c r="C865" s="38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</row>
    <row r="866" spans="1:38" x14ac:dyDescent="0.3">
      <c r="A866" s="2"/>
      <c r="B866" s="2"/>
      <c r="C866" s="38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</row>
    <row r="867" spans="1:38" x14ac:dyDescent="0.3">
      <c r="A867" s="2"/>
      <c r="B867" s="2"/>
      <c r="C867" s="38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</row>
    <row r="868" spans="1:38" x14ac:dyDescent="0.3">
      <c r="A868" s="2"/>
      <c r="B868" s="2"/>
      <c r="C868" s="38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</row>
    <row r="869" spans="1:38" x14ac:dyDescent="0.3">
      <c r="A869" s="2"/>
      <c r="B869" s="2"/>
      <c r="C869" s="38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</row>
    <row r="870" spans="1:38" x14ac:dyDescent="0.3">
      <c r="A870" s="2"/>
      <c r="B870" s="2"/>
      <c r="C870" s="38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</row>
    <row r="871" spans="1:38" x14ac:dyDescent="0.3">
      <c r="A871" s="2"/>
      <c r="B871" s="2"/>
      <c r="C871" s="38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</row>
    <row r="872" spans="1:38" x14ac:dyDescent="0.3">
      <c r="A872" s="2"/>
      <c r="B872" s="2"/>
      <c r="C872" s="38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</row>
    <row r="873" spans="1:38" x14ac:dyDescent="0.3">
      <c r="A873" s="2"/>
      <c r="B873" s="2"/>
      <c r="C873" s="38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</row>
    <row r="874" spans="1:38" x14ac:dyDescent="0.3">
      <c r="A874" s="2"/>
      <c r="B874" s="2"/>
      <c r="C874" s="38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</row>
    <row r="875" spans="1:38" x14ac:dyDescent="0.3">
      <c r="A875" s="2"/>
      <c r="B875" s="2"/>
      <c r="C875" s="38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</row>
    <row r="876" spans="1:38" x14ac:dyDescent="0.3">
      <c r="A876" s="2"/>
      <c r="B876" s="2"/>
      <c r="C876" s="38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</row>
    <row r="877" spans="1:38" x14ac:dyDescent="0.3">
      <c r="A877" s="2"/>
      <c r="B877" s="2"/>
      <c r="C877" s="38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</row>
    <row r="878" spans="1:38" x14ac:dyDescent="0.3">
      <c r="A878" s="2"/>
      <c r="B878" s="2"/>
      <c r="C878" s="38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</row>
    <row r="879" spans="1:38" x14ac:dyDescent="0.3">
      <c r="A879" s="2"/>
      <c r="B879" s="2"/>
      <c r="C879" s="38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</row>
    <row r="880" spans="1:38" x14ac:dyDescent="0.3">
      <c r="A880" s="2"/>
      <c r="B880" s="2"/>
      <c r="C880" s="38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</row>
    <row r="881" spans="1:38" x14ac:dyDescent="0.3">
      <c r="A881" s="2"/>
      <c r="B881" s="2"/>
      <c r="C881" s="38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</row>
    <row r="882" spans="1:38" x14ac:dyDescent="0.3">
      <c r="A882" s="2"/>
      <c r="B882" s="2"/>
      <c r="C882" s="38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</row>
    <row r="883" spans="1:38" x14ac:dyDescent="0.3">
      <c r="A883" s="2"/>
      <c r="B883" s="2"/>
      <c r="C883" s="38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</row>
    <row r="884" spans="1:38" x14ac:dyDescent="0.3">
      <c r="A884" s="2"/>
      <c r="B884" s="2"/>
      <c r="C884" s="38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</row>
    <row r="885" spans="1:38" x14ac:dyDescent="0.3">
      <c r="A885" s="2"/>
      <c r="B885" s="2"/>
      <c r="C885" s="38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</row>
    <row r="886" spans="1:38" x14ac:dyDescent="0.3">
      <c r="A886" s="2"/>
      <c r="B886" s="2"/>
      <c r="C886" s="38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</row>
    <row r="887" spans="1:38" x14ac:dyDescent="0.3">
      <c r="A887" s="2"/>
      <c r="B887" s="2"/>
      <c r="C887" s="38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</row>
    <row r="888" spans="1:38" x14ac:dyDescent="0.3">
      <c r="A888" s="2"/>
      <c r="B888" s="2"/>
      <c r="C888" s="38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</row>
    <row r="889" spans="1:38" x14ac:dyDescent="0.3">
      <c r="A889" s="2"/>
      <c r="B889" s="2"/>
      <c r="C889" s="38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</row>
    <row r="890" spans="1:38" x14ac:dyDescent="0.3">
      <c r="A890" s="2"/>
      <c r="B890" s="2"/>
      <c r="C890" s="38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</row>
    <row r="891" spans="1:38" x14ac:dyDescent="0.3">
      <c r="A891" s="2"/>
      <c r="B891" s="2"/>
      <c r="C891" s="38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</row>
    <row r="892" spans="1:38" x14ac:dyDescent="0.3">
      <c r="A892" s="2"/>
      <c r="B892" s="2"/>
      <c r="C892" s="38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</row>
    <row r="893" spans="1:38" x14ac:dyDescent="0.3">
      <c r="A893" s="2"/>
      <c r="B893" s="2"/>
      <c r="C893" s="38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</row>
    <row r="894" spans="1:38" x14ac:dyDescent="0.3">
      <c r="A894" s="2"/>
      <c r="B894" s="2"/>
      <c r="C894" s="38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</row>
    <row r="895" spans="1:38" x14ac:dyDescent="0.3">
      <c r="A895" s="2"/>
      <c r="B895" s="2"/>
      <c r="C895" s="38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</row>
    <row r="896" spans="1:38" x14ac:dyDescent="0.3">
      <c r="A896" s="2"/>
      <c r="B896" s="2"/>
      <c r="C896" s="38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</row>
    <row r="897" spans="1:38" x14ac:dyDescent="0.3">
      <c r="A897" s="2"/>
      <c r="B897" s="2"/>
      <c r="C897" s="38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</row>
    <row r="898" spans="1:38" x14ac:dyDescent="0.3">
      <c r="A898" s="2"/>
      <c r="B898" s="2"/>
      <c r="C898" s="38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</row>
    <row r="899" spans="1:38" x14ac:dyDescent="0.3">
      <c r="A899" s="2"/>
      <c r="B899" s="2"/>
      <c r="C899" s="38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</row>
    <row r="900" spans="1:38" x14ac:dyDescent="0.3">
      <c r="A900" s="2"/>
      <c r="B900" s="2"/>
      <c r="C900" s="38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</row>
    <row r="901" spans="1:38" x14ac:dyDescent="0.3">
      <c r="A901" s="2"/>
      <c r="B901" s="2"/>
      <c r="C901" s="38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</row>
    <row r="902" spans="1:38" x14ac:dyDescent="0.3">
      <c r="A902" s="2"/>
      <c r="B902" s="2"/>
      <c r="C902" s="38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</row>
    <row r="903" spans="1:38" x14ac:dyDescent="0.3">
      <c r="A903" s="2"/>
      <c r="B903" s="2"/>
      <c r="C903" s="38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</row>
    <row r="904" spans="1:38" x14ac:dyDescent="0.3">
      <c r="A904" s="2"/>
      <c r="B904" s="2"/>
      <c r="C904" s="38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</row>
    <row r="905" spans="1:38" x14ac:dyDescent="0.3">
      <c r="A905" s="2"/>
      <c r="B905" s="2"/>
      <c r="C905" s="38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</row>
    <row r="906" spans="1:38" x14ac:dyDescent="0.3">
      <c r="A906" s="2"/>
      <c r="B906" s="2"/>
      <c r="C906" s="38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</row>
    <row r="907" spans="1:38" x14ac:dyDescent="0.3">
      <c r="A907" s="2"/>
      <c r="B907" s="2"/>
      <c r="C907" s="38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</row>
    <row r="908" spans="1:38" x14ac:dyDescent="0.3">
      <c r="A908" s="2"/>
      <c r="B908" s="2"/>
      <c r="C908" s="38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</row>
    <row r="909" spans="1:38" x14ac:dyDescent="0.3">
      <c r="A909" s="2"/>
      <c r="B909" s="2"/>
      <c r="C909" s="38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</row>
    <row r="910" spans="1:38" x14ac:dyDescent="0.3">
      <c r="A910" s="2"/>
      <c r="B910" s="2"/>
      <c r="C910" s="38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</row>
    <row r="911" spans="1:38" x14ac:dyDescent="0.3">
      <c r="A911" s="2"/>
      <c r="B911" s="2"/>
      <c r="C911" s="38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</row>
    <row r="912" spans="1:38" x14ac:dyDescent="0.3">
      <c r="A912" s="2"/>
      <c r="B912" s="2"/>
      <c r="C912" s="38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</row>
    <row r="913" spans="1:38" x14ac:dyDescent="0.3">
      <c r="A913" s="2"/>
      <c r="B913" s="2"/>
      <c r="C913" s="38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</row>
    <row r="914" spans="1:38" x14ac:dyDescent="0.3">
      <c r="A914" s="2"/>
      <c r="B914" s="2"/>
      <c r="C914" s="38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</row>
    <row r="915" spans="1:38" x14ac:dyDescent="0.3">
      <c r="A915" s="2"/>
      <c r="B915" s="2"/>
      <c r="C915" s="38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</row>
    <row r="916" spans="1:38" x14ac:dyDescent="0.3">
      <c r="A916" s="2"/>
      <c r="B916" s="2"/>
      <c r="C916" s="38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</row>
    <row r="917" spans="1:38" x14ac:dyDescent="0.3">
      <c r="A917" s="2"/>
      <c r="B917" s="2"/>
      <c r="C917" s="38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</row>
    <row r="918" spans="1:38" x14ac:dyDescent="0.3">
      <c r="A918" s="2"/>
      <c r="B918" s="2"/>
      <c r="C918" s="38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</row>
    <row r="919" spans="1:38" x14ac:dyDescent="0.3">
      <c r="A919" s="2"/>
      <c r="B919" s="2"/>
      <c r="C919" s="38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</row>
    <row r="920" spans="1:38" x14ac:dyDescent="0.3">
      <c r="A920" s="2"/>
      <c r="B920" s="2"/>
      <c r="C920" s="38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</row>
    <row r="921" spans="1:38" x14ac:dyDescent="0.3">
      <c r="A921" s="2"/>
      <c r="B921" s="2"/>
      <c r="C921" s="38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</row>
    <row r="922" spans="1:38" x14ac:dyDescent="0.3">
      <c r="A922" s="2"/>
      <c r="B922" s="2"/>
      <c r="C922" s="38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</row>
    <row r="923" spans="1:38" x14ac:dyDescent="0.3">
      <c r="A923" s="2"/>
      <c r="B923" s="2"/>
      <c r="C923" s="38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</row>
    <row r="924" spans="1:38" x14ac:dyDescent="0.3">
      <c r="A924" s="2"/>
      <c r="B924" s="2"/>
      <c r="C924" s="38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</row>
    <row r="925" spans="1:38" x14ac:dyDescent="0.3">
      <c r="A925" s="2"/>
      <c r="B925" s="2"/>
      <c r="C925" s="38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</row>
    <row r="926" spans="1:38" x14ac:dyDescent="0.3">
      <c r="A926" s="2"/>
      <c r="B926" s="2"/>
      <c r="C926" s="38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</row>
    <row r="927" spans="1:38" x14ac:dyDescent="0.3">
      <c r="A927" s="2"/>
      <c r="B927" s="2"/>
      <c r="C927" s="38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</row>
    <row r="928" spans="1:38" x14ac:dyDescent="0.3">
      <c r="A928" s="2"/>
      <c r="B928" s="2"/>
      <c r="C928" s="38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</row>
    <row r="929" spans="1:38" x14ac:dyDescent="0.3">
      <c r="A929" s="2"/>
      <c r="B929" s="2"/>
      <c r="C929" s="38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</row>
    <row r="930" spans="1:38" x14ac:dyDescent="0.3">
      <c r="A930" s="2"/>
      <c r="B930" s="2"/>
      <c r="C930" s="38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</row>
    <row r="931" spans="1:38" x14ac:dyDescent="0.3">
      <c r="A931" s="2"/>
      <c r="B931" s="2"/>
      <c r="C931" s="38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</row>
    <row r="932" spans="1:38" x14ac:dyDescent="0.3">
      <c r="A932" s="2"/>
      <c r="B932" s="2"/>
      <c r="C932" s="38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</row>
    <row r="933" spans="1:38" x14ac:dyDescent="0.3">
      <c r="A933" s="2"/>
      <c r="B933" s="2"/>
      <c r="C933" s="38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</row>
    <row r="934" spans="1:38" x14ac:dyDescent="0.3">
      <c r="A934" s="2"/>
      <c r="B934" s="2"/>
      <c r="C934" s="38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</row>
    <row r="935" spans="1:38" x14ac:dyDescent="0.3">
      <c r="A935" s="2"/>
      <c r="B935" s="2"/>
      <c r="C935" s="38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</row>
    <row r="936" spans="1:38" x14ac:dyDescent="0.3">
      <c r="A936" s="2"/>
      <c r="B936" s="2"/>
      <c r="C936" s="38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</row>
    <row r="937" spans="1:38" x14ac:dyDescent="0.3">
      <c r="A937" s="2"/>
      <c r="B937" s="2"/>
      <c r="C937" s="38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</row>
    <row r="938" spans="1:38" x14ac:dyDescent="0.3">
      <c r="A938" s="2"/>
      <c r="B938" s="2"/>
      <c r="C938" s="38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</row>
    <row r="939" spans="1:38" x14ac:dyDescent="0.3">
      <c r="A939" s="2"/>
      <c r="B939" s="2"/>
      <c r="C939" s="38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</row>
    <row r="940" spans="1:38" x14ac:dyDescent="0.3">
      <c r="A940" s="2"/>
      <c r="B940" s="2"/>
      <c r="C940" s="38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</row>
    <row r="941" spans="1:38" x14ac:dyDescent="0.3">
      <c r="A941" s="2"/>
      <c r="B941" s="2"/>
      <c r="C941" s="38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</row>
    <row r="942" spans="1:38" x14ac:dyDescent="0.3">
      <c r="A942" s="2"/>
      <c r="B942" s="2"/>
      <c r="C942" s="38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</row>
    <row r="943" spans="1:38" x14ac:dyDescent="0.3">
      <c r="A943" s="2"/>
      <c r="B943" s="2"/>
      <c r="C943" s="38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</row>
    <row r="944" spans="1:38" x14ac:dyDescent="0.3">
      <c r="A944" s="2"/>
      <c r="B944" s="2"/>
      <c r="C944" s="38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</row>
    <row r="945" spans="1:38" x14ac:dyDescent="0.3">
      <c r="A945" s="2"/>
      <c r="B945" s="2"/>
      <c r="C945" s="38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</row>
    <row r="946" spans="1:38" x14ac:dyDescent="0.3">
      <c r="A946" s="2"/>
      <c r="B946" s="2"/>
      <c r="C946" s="38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</row>
    <row r="947" spans="1:38" x14ac:dyDescent="0.3">
      <c r="A947" s="2"/>
      <c r="B947" s="2"/>
      <c r="C947" s="38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</row>
    <row r="948" spans="1:38" x14ac:dyDescent="0.3">
      <c r="A948" s="2"/>
      <c r="B948" s="2"/>
      <c r="C948" s="38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</row>
    <row r="949" spans="1:38" x14ac:dyDescent="0.3">
      <c r="A949" s="2"/>
      <c r="B949" s="2"/>
      <c r="C949" s="38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</row>
    <row r="950" spans="1:38" x14ac:dyDescent="0.3">
      <c r="A950" s="2"/>
      <c r="B950" s="2"/>
      <c r="C950" s="38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</row>
    <row r="951" spans="1:38" x14ac:dyDescent="0.3">
      <c r="A951" s="2"/>
      <c r="B951" s="2"/>
      <c r="C951" s="38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</row>
    <row r="952" spans="1:38" x14ac:dyDescent="0.3">
      <c r="A952" s="2"/>
      <c r="B952" s="2"/>
      <c r="C952" s="38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</row>
    <row r="953" spans="1:38" x14ac:dyDescent="0.3">
      <c r="A953" s="2"/>
      <c r="B953" s="2"/>
      <c r="C953" s="38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</row>
    <row r="954" spans="1:38" x14ac:dyDescent="0.3">
      <c r="A954" s="2"/>
      <c r="B954" s="2"/>
      <c r="C954" s="38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</row>
    <row r="955" spans="1:38" x14ac:dyDescent="0.3">
      <c r="A955" s="2"/>
      <c r="B955" s="2"/>
      <c r="C955" s="38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</row>
    <row r="956" spans="1:38" x14ac:dyDescent="0.3">
      <c r="A956" s="2"/>
      <c r="B956" s="2"/>
      <c r="C956" s="38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</row>
    <row r="957" spans="1:38" x14ac:dyDescent="0.3">
      <c r="A957" s="2"/>
      <c r="B957" s="2"/>
      <c r="C957" s="38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</row>
  </sheetData>
  <mergeCells count="27">
    <mergeCell ref="A182:L182"/>
    <mergeCell ref="A177:L177"/>
    <mergeCell ref="A178:L178"/>
    <mergeCell ref="A179:L179"/>
    <mergeCell ref="A180:L180"/>
    <mergeCell ref="A181:L181"/>
    <mergeCell ref="A172:L172"/>
    <mergeCell ref="A173:L173"/>
    <mergeCell ref="A174:L174"/>
    <mergeCell ref="A175:L175"/>
    <mergeCell ref="A176:L176"/>
    <mergeCell ref="A167:L167"/>
    <mergeCell ref="A168:L168"/>
    <mergeCell ref="A169:L169"/>
    <mergeCell ref="A170:L170"/>
    <mergeCell ref="A171:L171"/>
    <mergeCell ref="A162:L162"/>
    <mergeCell ref="A163:L163"/>
    <mergeCell ref="A164:L164"/>
    <mergeCell ref="A165:L165"/>
    <mergeCell ref="A166:L166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6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/>
  <drawing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4"/>
  <sheetViews>
    <sheetView tabSelected="1" zoomScale="90" zoomScaleNormal="90" workbookViewId="0">
      <pane ySplit="5" topLeftCell="A6" activePane="bottomLeft" state="frozen"/>
      <selection pane="bottomLeft"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8" t="s">
        <v>354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24047.760000000002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434844.94999999995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f>+Q22</f>
        <v>434844.94999999995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f>+Q23</f>
        <v>434844.94999999995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f>+Q28</f>
        <v>434844.94999999995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73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12428.49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3760.7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6950.67</v>
      </c>
      <c r="R125" s="17" t="s">
        <v>29</v>
      </c>
      <c r="S125" s="40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f>+Q125</f>
        <v>6950.67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18158.100000000002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11490.150000000001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1359.6499999999999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127818.96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1102801.06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40428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 t="shared" ref="P168:P173" si="2"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 t="shared" si="2"/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 t="shared" si="2"/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 t="shared" si="2"/>
        <v>68454.12</v>
      </c>
      <c r="Q171" s="23">
        <v>36671.289999999994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331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45808</v>
      </c>
      <c r="M172" s="17"/>
      <c r="N172" s="17" t="s">
        <v>33</v>
      </c>
      <c r="O172" s="22">
        <v>6104.85</v>
      </c>
      <c r="P172" s="22">
        <f t="shared" si="2"/>
        <v>73258.200000000012</v>
      </c>
      <c r="Q172" s="23">
        <f>+Q171</f>
        <v>36671.289999999994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331</v>
      </c>
      <c r="G173" s="17" t="s">
        <v>27</v>
      </c>
      <c r="H173" s="20" t="s">
        <v>51</v>
      </c>
      <c r="I173" s="17">
        <v>2022</v>
      </c>
      <c r="J173" s="21">
        <v>44713</v>
      </c>
      <c r="K173" s="21" t="s">
        <v>37</v>
      </c>
      <c r="L173" s="21">
        <v>45808</v>
      </c>
      <c r="M173" s="17"/>
      <c r="N173" s="17" t="s">
        <v>37</v>
      </c>
      <c r="O173" s="22">
        <v>6121.2</v>
      </c>
      <c r="P173" s="22">
        <f t="shared" si="2"/>
        <v>73454.399999999994</v>
      </c>
      <c r="Q173" s="23">
        <f>+Q172</f>
        <v>36671.289999999994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26</v>
      </c>
      <c r="B174" s="18" t="s">
        <v>261</v>
      </c>
      <c r="C174" s="19">
        <v>109461647000195</v>
      </c>
      <c r="D174" s="18" t="s">
        <v>262</v>
      </c>
      <c r="E174" s="17" t="s">
        <v>263</v>
      </c>
      <c r="F174" s="17" t="s">
        <v>264</v>
      </c>
      <c r="G174" s="17" t="s">
        <v>27</v>
      </c>
      <c r="H174" s="20" t="s">
        <v>265</v>
      </c>
      <c r="I174" s="17">
        <v>2022</v>
      </c>
      <c r="J174" s="21">
        <v>44743</v>
      </c>
      <c r="K174" s="21"/>
      <c r="L174" s="21">
        <v>45107</v>
      </c>
      <c r="M174" s="17"/>
      <c r="N174" s="17"/>
      <c r="O174" s="22"/>
      <c r="P174" s="22">
        <v>627.32000000000005</v>
      </c>
      <c r="Q174" s="23" t="s">
        <v>34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26</v>
      </c>
      <c r="B175" s="18" t="s">
        <v>261</v>
      </c>
      <c r="C175" s="19">
        <v>109461647000195</v>
      </c>
      <c r="D175" s="18" t="s">
        <v>262</v>
      </c>
      <c r="E175" s="17" t="s">
        <v>263</v>
      </c>
      <c r="F175" s="17" t="s">
        <v>266</v>
      </c>
      <c r="G175" s="17" t="s">
        <v>27</v>
      </c>
      <c r="H175" s="20" t="s">
        <v>265</v>
      </c>
      <c r="I175" s="17">
        <v>2022</v>
      </c>
      <c r="J175" s="21">
        <v>44743</v>
      </c>
      <c r="K175" s="21"/>
      <c r="L175" s="21">
        <v>45107</v>
      </c>
      <c r="M175" s="17"/>
      <c r="N175" s="17"/>
      <c r="O175" s="22"/>
      <c r="P175" s="22">
        <v>627.32000000000005</v>
      </c>
      <c r="Q175" s="23">
        <v>112.92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27</v>
      </c>
      <c r="B176" s="18" t="s">
        <v>267</v>
      </c>
      <c r="C176" s="19">
        <v>7730838000180</v>
      </c>
      <c r="D176" s="18" t="s">
        <v>268</v>
      </c>
      <c r="E176" s="17" t="s">
        <v>269</v>
      </c>
      <c r="F176" s="17" t="s">
        <v>270</v>
      </c>
      <c r="G176" s="17" t="s">
        <v>50</v>
      </c>
      <c r="H176" s="20" t="s">
        <v>271</v>
      </c>
      <c r="I176" s="17">
        <v>2022</v>
      </c>
      <c r="J176" s="21">
        <v>44783</v>
      </c>
      <c r="K176" s="21"/>
      <c r="L176" s="21">
        <v>45147</v>
      </c>
      <c r="M176" s="17"/>
      <c r="N176" s="17"/>
      <c r="O176" s="22"/>
      <c r="P176" s="22">
        <v>2400</v>
      </c>
      <c r="Q176" s="23">
        <v>600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27</v>
      </c>
      <c r="B177" s="18" t="s">
        <v>267</v>
      </c>
      <c r="C177" s="19">
        <v>7730838000180</v>
      </c>
      <c r="D177" s="18" t="s">
        <v>268</v>
      </c>
      <c r="E177" s="17" t="s">
        <v>269</v>
      </c>
      <c r="F177" s="17" t="s">
        <v>272</v>
      </c>
      <c r="G177" s="17" t="s">
        <v>50</v>
      </c>
      <c r="H177" s="20" t="s">
        <v>271</v>
      </c>
      <c r="I177" s="17">
        <v>2022</v>
      </c>
      <c r="J177" s="21">
        <v>44783</v>
      </c>
      <c r="K177" s="21"/>
      <c r="L177" s="21">
        <v>45147</v>
      </c>
      <c r="M177" s="17"/>
      <c r="N177" s="17"/>
      <c r="O177" s="22"/>
      <c r="P177" s="22">
        <v>2400</v>
      </c>
      <c r="Q177" s="23">
        <v>1200</v>
      </c>
      <c r="R177" s="17" t="s">
        <v>73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275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/>
      <c r="N178" s="17"/>
      <c r="O178" s="22">
        <v>7887.03</v>
      </c>
      <c r="P178" s="22">
        <f t="shared" ref="P178:P183" si="3">O178*12</f>
        <v>94644.36</v>
      </c>
      <c r="Q178" s="23" t="s">
        <v>34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277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31</v>
      </c>
      <c r="N179" s="17"/>
      <c r="O179" s="22">
        <v>7887.03</v>
      </c>
      <c r="P179" s="22">
        <f t="shared" si="3"/>
        <v>94644.36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332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33</v>
      </c>
      <c r="N180" s="17"/>
      <c r="O180" s="22">
        <v>8453.49</v>
      </c>
      <c r="P180" s="22">
        <f t="shared" si="3"/>
        <v>101441.88</v>
      </c>
      <c r="Q180" s="23">
        <v>67777.419999999984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335</v>
      </c>
      <c r="G181" s="17" t="s">
        <v>27</v>
      </c>
      <c r="H181" s="20" t="s">
        <v>276</v>
      </c>
      <c r="I181" s="17">
        <v>2022</v>
      </c>
      <c r="J181" s="21">
        <v>45231</v>
      </c>
      <c r="K181" s="21" t="s">
        <v>31</v>
      </c>
      <c r="L181" s="21">
        <v>45596</v>
      </c>
      <c r="M181" s="17"/>
      <c r="N181" s="17"/>
      <c r="O181" s="22">
        <v>8458.59</v>
      </c>
      <c r="P181" s="22">
        <f t="shared" si="3"/>
        <v>101503.08</v>
      </c>
      <c r="Q181" s="23">
        <v>67777.419999999984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28</v>
      </c>
      <c r="B182" s="18" t="s">
        <v>223</v>
      </c>
      <c r="C182" s="19">
        <v>5465222000101</v>
      </c>
      <c r="D182" s="18" t="s">
        <v>273</v>
      </c>
      <c r="E182" s="17" t="s">
        <v>274</v>
      </c>
      <c r="F182" s="17" t="s">
        <v>333</v>
      </c>
      <c r="G182" s="17" t="s">
        <v>27</v>
      </c>
      <c r="H182" s="20" t="s">
        <v>276</v>
      </c>
      <c r="I182" s="17">
        <v>2022</v>
      </c>
      <c r="J182" s="21">
        <v>45231</v>
      </c>
      <c r="K182" s="21"/>
      <c r="L182" s="21">
        <v>45596</v>
      </c>
      <c r="M182" s="17" t="s">
        <v>33</v>
      </c>
      <c r="N182" s="17"/>
      <c r="O182" s="22">
        <v>9116.4</v>
      </c>
      <c r="P182" s="22">
        <f t="shared" si="3"/>
        <v>109396.79999999999</v>
      </c>
      <c r="Q182" s="23">
        <v>0</v>
      </c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334</v>
      </c>
      <c r="G183" s="17" t="s">
        <v>27</v>
      </c>
      <c r="H183" s="20" t="s">
        <v>276</v>
      </c>
      <c r="I183" s="17">
        <v>2022</v>
      </c>
      <c r="J183" s="21">
        <v>45231</v>
      </c>
      <c r="K183" s="21"/>
      <c r="L183" s="21">
        <v>45596</v>
      </c>
      <c r="M183" s="17" t="s">
        <v>37</v>
      </c>
      <c r="N183" s="17"/>
      <c r="O183" s="22">
        <v>9116.4</v>
      </c>
      <c r="P183" s="22">
        <f t="shared" si="3"/>
        <v>109396.79999999999</v>
      </c>
      <c r="Q183" s="23">
        <v>36458.800000000003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29</v>
      </c>
      <c r="B184" s="18" t="s">
        <v>278</v>
      </c>
      <c r="C184" s="19">
        <v>40495477000100</v>
      </c>
      <c r="D184" s="18" t="s">
        <v>279</v>
      </c>
      <c r="E184" s="17" t="s">
        <v>280</v>
      </c>
      <c r="F184" s="17" t="s">
        <v>281</v>
      </c>
      <c r="G184" s="17" t="s">
        <v>63</v>
      </c>
      <c r="H184" s="20" t="s">
        <v>282</v>
      </c>
      <c r="I184" s="17">
        <v>2022</v>
      </c>
      <c r="J184" s="21">
        <v>44911</v>
      </c>
      <c r="K184" s="21"/>
      <c r="L184" s="21">
        <v>45275</v>
      </c>
      <c r="M184" s="17"/>
      <c r="N184" s="17"/>
      <c r="O184" s="22"/>
      <c r="P184" s="22">
        <v>599</v>
      </c>
      <c r="Q184" s="23"/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30</v>
      </c>
      <c r="B185" s="18" t="s">
        <v>283</v>
      </c>
      <c r="C185" s="19">
        <v>18993876000141</v>
      </c>
      <c r="D185" s="18" t="s">
        <v>284</v>
      </c>
      <c r="E185" s="17" t="s">
        <v>285</v>
      </c>
      <c r="F185" s="17" t="s">
        <v>286</v>
      </c>
      <c r="G185" s="17" t="s">
        <v>63</v>
      </c>
      <c r="H185" s="20">
        <v>17</v>
      </c>
      <c r="I185" s="17">
        <v>2022</v>
      </c>
      <c r="J185" s="21">
        <v>44768</v>
      </c>
      <c r="K185" s="21"/>
      <c r="L185" s="21">
        <v>45132</v>
      </c>
      <c r="M185" s="17"/>
      <c r="N185" s="17"/>
      <c r="O185" s="22"/>
      <c r="P185" s="22">
        <v>631.52</v>
      </c>
      <c r="Q185" s="23"/>
      <c r="R185" s="17" t="s">
        <v>73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31</v>
      </c>
      <c r="B186" s="18" t="s">
        <v>267</v>
      </c>
      <c r="C186" s="19">
        <v>7730838000180</v>
      </c>
      <c r="D186" s="18" t="s">
        <v>268</v>
      </c>
      <c r="E186" s="17" t="s">
        <v>309</v>
      </c>
      <c r="F186" s="17" t="s">
        <v>310</v>
      </c>
      <c r="G186" s="17" t="s">
        <v>50</v>
      </c>
      <c r="H186" s="20" t="s">
        <v>205</v>
      </c>
      <c r="I186" s="17">
        <v>2023</v>
      </c>
      <c r="J186" s="21">
        <v>45200</v>
      </c>
      <c r="K186" s="21"/>
      <c r="L186" s="21">
        <v>45565</v>
      </c>
      <c r="M186" s="17"/>
      <c r="N186" s="17"/>
      <c r="O186" s="22">
        <f>P186/4</f>
        <v>675</v>
      </c>
      <c r="P186" s="22">
        <v>2700</v>
      </c>
      <c r="Q186" s="23">
        <v>675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31</v>
      </c>
      <c r="B187" s="18" t="s">
        <v>267</v>
      </c>
      <c r="C187" s="19">
        <v>7730838000180</v>
      </c>
      <c r="D187" s="18" t="s">
        <v>268</v>
      </c>
      <c r="E187" s="17" t="s">
        <v>309</v>
      </c>
      <c r="F187" s="17" t="s">
        <v>336</v>
      </c>
      <c r="G187" s="17" t="s">
        <v>50</v>
      </c>
      <c r="H187" s="20" t="s">
        <v>205</v>
      </c>
      <c r="I187" s="17">
        <v>2023</v>
      </c>
      <c r="J187" s="21">
        <v>45200</v>
      </c>
      <c r="K187" s="21"/>
      <c r="L187" s="21">
        <v>45565</v>
      </c>
      <c r="M187" s="17" t="s">
        <v>31</v>
      </c>
      <c r="N187" s="17"/>
      <c r="O187" s="22">
        <f>P187/4</f>
        <v>675</v>
      </c>
      <c r="P187" s="22">
        <v>2700</v>
      </c>
      <c r="Q187" s="23">
        <v>1350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313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/>
      <c r="N188" s="17"/>
      <c r="O188" s="22">
        <v>7845.66</v>
      </c>
      <c r="P188" s="22">
        <f t="shared" ref="P188:P196" si="4">O188*12</f>
        <v>94147.92</v>
      </c>
      <c r="Q188" s="23">
        <v>34386.6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337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31</v>
      </c>
      <c r="N189" s="17"/>
      <c r="O189" s="22">
        <v>8386.98</v>
      </c>
      <c r="P189" s="22">
        <f t="shared" si="4"/>
        <v>100643.76</v>
      </c>
      <c r="Q189" s="23">
        <v>34386.6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32</v>
      </c>
      <c r="B190" s="18" t="s">
        <v>311</v>
      </c>
      <c r="C190" s="19">
        <v>10624354000160</v>
      </c>
      <c r="D190" s="18" t="s">
        <v>132</v>
      </c>
      <c r="E190" s="17" t="s">
        <v>312</v>
      </c>
      <c r="F190" s="17" t="s">
        <v>338</v>
      </c>
      <c r="G190" s="17" t="s">
        <v>27</v>
      </c>
      <c r="H190" s="20" t="s">
        <v>51</v>
      </c>
      <c r="I190" s="17">
        <v>2023</v>
      </c>
      <c r="J190" s="21">
        <v>45167</v>
      </c>
      <c r="K190" s="21"/>
      <c r="L190" s="21">
        <v>45532</v>
      </c>
      <c r="M190" s="17" t="s">
        <v>33</v>
      </c>
      <c r="N190" s="17"/>
      <c r="O190" s="22">
        <v>8386.98</v>
      </c>
      <c r="P190" s="22">
        <f t="shared" si="4"/>
        <v>100643.76</v>
      </c>
      <c r="Q190" s="23">
        <v>54127.62000000001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32</v>
      </c>
      <c r="B191" s="18" t="s">
        <v>311</v>
      </c>
      <c r="C191" s="19">
        <v>10624354000160</v>
      </c>
      <c r="D191" s="18" t="s">
        <v>132</v>
      </c>
      <c r="E191" s="17" t="s">
        <v>312</v>
      </c>
      <c r="F191" s="17" t="s">
        <v>339</v>
      </c>
      <c r="G191" s="17" t="s">
        <v>27</v>
      </c>
      <c r="H191" s="20" t="s">
        <v>51</v>
      </c>
      <c r="I191" s="17">
        <v>2023</v>
      </c>
      <c r="J191" s="21">
        <v>45167</v>
      </c>
      <c r="K191" s="21"/>
      <c r="L191" s="21">
        <v>45532</v>
      </c>
      <c r="M191" s="17" t="s">
        <v>37</v>
      </c>
      <c r="N191" s="17"/>
      <c r="O191" s="22">
        <v>9021.27</v>
      </c>
      <c r="P191" s="22">
        <f t="shared" si="4"/>
        <v>108255.24</v>
      </c>
      <c r="Q191" s="23">
        <v>0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33</v>
      </c>
      <c r="B192" s="18" t="s">
        <v>314</v>
      </c>
      <c r="C192" s="19">
        <v>7432517000107</v>
      </c>
      <c r="D192" s="18" t="s">
        <v>315</v>
      </c>
      <c r="E192" s="17" t="s">
        <v>316</v>
      </c>
      <c r="F192" s="17" t="s">
        <v>317</v>
      </c>
      <c r="G192" s="17" t="s">
        <v>27</v>
      </c>
      <c r="H192" s="20" t="s">
        <v>265</v>
      </c>
      <c r="I192" s="17">
        <v>2023</v>
      </c>
      <c r="J192" s="21">
        <v>45200</v>
      </c>
      <c r="K192" s="21"/>
      <c r="L192" s="21">
        <v>45565</v>
      </c>
      <c r="M192" s="17"/>
      <c r="N192" s="17"/>
      <c r="O192" s="22">
        <v>9156</v>
      </c>
      <c r="P192" s="22">
        <f t="shared" si="4"/>
        <v>109872</v>
      </c>
      <c r="Q192" s="23">
        <v>20594.55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33</v>
      </c>
      <c r="B193" s="18" t="s">
        <v>314</v>
      </c>
      <c r="C193" s="19">
        <v>7432517000107</v>
      </c>
      <c r="D193" s="18" t="s">
        <v>315</v>
      </c>
      <c r="E193" s="17" t="s">
        <v>316</v>
      </c>
      <c r="F193" s="17" t="s">
        <v>340</v>
      </c>
      <c r="G193" s="17" t="s">
        <v>27</v>
      </c>
      <c r="H193" s="20" t="s">
        <v>265</v>
      </c>
      <c r="I193" s="17">
        <v>2023</v>
      </c>
      <c r="J193" s="21">
        <v>45200</v>
      </c>
      <c r="K193" s="21"/>
      <c r="L193" s="21">
        <v>45565</v>
      </c>
      <c r="M193" s="17" t="s">
        <v>31</v>
      </c>
      <c r="N193" s="17"/>
      <c r="O193" s="22">
        <v>9156</v>
      </c>
      <c r="P193" s="22">
        <f t="shared" si="4"/>
        <v>109872</v>
      </c>
      <c r="Q193" s="23">
        <v>47360.7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34</v>
      </c>
      <c r="B194" s="18" t="s">
        <v>342</v>
      </c>
      <c r="C194" s="19"/>
      <c r="D194" s="18"/>
      <c r="E194" s="17"/>
      <c r="F194" s="17" t="s">
        <v>343</v>
      </c>
      <c r="G194" s="17" t="s">
        <v>50</v>
      </c>
      <c r="H194" s="20" t="s">
        <v>51</v>
      </c>
      <c r="I194" s="17">
        <v>2024</v>
      </c>
      <c r="J194" s="21">
        <v>45433</v>
      </c>
      <c r="K194" s="21"/>
      <c r="L194" s="21">
        <v>45797</v>
      </c>
      <c r="M194" s="17"/>
      <c r="N194" s="17"/>
      <c r="O194" s="22">
        <v>1380</v>
      </c>
      <c r="P194" s="22">
        <f t="shared" si="4"/>
        <v>16560</v>
      </c>
      <c r="Q194" s="23">
        <v>1380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x14ac:dyDescent="0.3">
      <c r="A195" s="17">
        <v>35</v>
      </c>
      <c r="B195" s="18" t="s">
        <v>344</v>
      </c>
      <c r="C195" s="19"/>
      <c r="D195" s="18"/>
      <c r="E195" s="17"/>
      <c r="F195" s="17" t="s">
        <v>345</v>
      </c>
      <c r="G195" s="17" t="s">
        <v>27</v>
      </c>
      <c r="H195" s="20" t="s">
        <v>130</v>
      </c>
      <c r="I195" s="17">
        <v>2024</v>
      </c>
      <c r="J195" s="21">
        <v>45427</v>
      </c>
      <c r="K195" s="21"/>
      <c r="L195" s="21">
        <v>45791</v>
      </c>
      <c r="M195" s="17"/>
      <c r="N195" s="17"/>
      <c r="O195" s="22">
        <v>7500</v>
      </c>
      <c r="P195" s="22">
        <f t="shared" si="4"/>
        <v>90000</v>
      </c>
      <c r="Q195" s="23">
        <v>4655.58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x14ac:dyDescent="0.3">
      <c r="A196" s="17">
        <v>36</v>
      </c>
      <c r="B196" s="18" t="s">
        <v>346</v>
      </c>
      <c r="C196" s="19"/>
      <c r="D196" s="18"/>
      <c r="E196" s="17"/>
      <c r="F196" s="17" t="s">
        <v>348</v>
      </c>
      <c r="G196" s="17" t="s">
        <v>50</v>
      </c>
      <c r="H196" s="20" t="s">
        <v>215</v>
      </c>
      <c r="I196" s="17">
        <v>2024</v>
      </c>
      <c r="J196" s="21" t="s">
        <v>347</v>
      </c>
      <c r="K196" s="21"/>
      <c r="L196" s="21">
        <v>45804</v>
      </c>
      <c r="M196" s="17"/>
      <c r="N196" s="17"/>
      <c r="O196" s="22">
        <v>370</v>
      </c>
      <c r="P196" s="22">
        <f t="shared" si="4"/>
        <v>4440</v>
      </c>
      <c r="Q196" s="23">
        <v>366.3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s="25" customFormat="1" x14ac:dyDescent="0.3">
      <c r="A197" s="41">
        <v>37</v>
      </c>
      <c r="B197" s="42" t="s">
        <v>355</v>
      </c>
      <c r="C197" s="43"/>
      <c r="D197" s="42"/>
      <c r="E197" s="41"/>
      <c r="F197" s="41" t="s">
        <v>356</v>
      </c>
      <c r="G197" s="17" t="s">
        <v>27</v>
      </c>
      <c r="H197" s="44" t="s">
        <v>357</v>
      </c>
      <c r="I197" s="41">
        <v>2024</v>
      </c>
      <c r="J197" s="45">
        <v>45446</v>
      </c>
      <c r="K197" s="45"/>
      <c r="L197" s="45">
        <v>45810</v>
      </c>
      <c r="M197" s="17"/>
      <c r="N197" s="17"/>
      <c r="O197" s="22">
        <f>+P197/12</f>
        <v>2915.7000000000003</v>
      </c>
      <c r="P197" s="22">
        <v>34988.400000000001</v>
      </c>
      <c r="Q197" s="23">
        <v>2915.7000000000003</v>
      </c>
      <c r="R197" s="17" t="s">
        <v>29</v>
      </c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</row>
    <row r="198" spans="1:38" s="25" customFormat="1" x14ac:dyDescent="0.3">
      <c r="A198" s="41">
        <v>38</v>
      </c>
      <c r="B198" s="54" t="s">
        <v>358</v>
      </c>
      <c r="C198" s="43"/>
      <c r="D198" s="42"/>
      <c r="E198" s="41"/>
      <c r="F198" s="41" t="s">
        <v>360</v>
      </c>
      <c r="G198" s="17" t="s">
        <v>27</v>
      </c>
      <c r="H198" s="44" t="s">
        <v>359</v>
      </c>
      <c r="I198" s="41">
        <v>2024</v>
      </c>
      <c r="J198" s="45">
        <v>45454</v>
      </c>
      <c r="K198" s="45"/>
      <c r="L198" s="45">
        <v>45818</v>
      </c>
      <c r="M198" s="17"/>
      <c r="N198" s="17"/>
      <c r="O198" s="22">
        <v>1000</v>
      </c>
      <c r="P198" s="22">
        <v>12000</v>
      </c>
      <c r="Q198" s="23">
        <v>111.91</v>
      </c>
      <c r="R198" s="17" t="s">
        <v>29</v>
      </c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</row>
    <row r="199" spans="1:38" ht="14.1" customHeight="1" x14ac:dyDescent="0.3">
      <c r="A199" s="53" t="s">
        <v>287</v>
      </c>
      <c r="B199" s="53"/>
      <c r="C199" s="53"/>
      <c r="D199" s="53"/>
      <c r="E199" s="53"/>
      <c r="F199" s="53"/>
      <c r="G199" s="53"/>
      <c r="H199" s="53"/>
      <c r="I199" s="53"/>
      <c r="J199" s="53"/>
      <c r="K199" s="53"/>
      <c r="L199" s="53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1" t="s">
        <v>288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1" t="s">
        <v>289</v>
      </c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1" t="s">
        <v>290</v>
      </c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1" t="s">
        <v>291</v>
      </c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1" t="s">
        <v>292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1" t="s">
        <v>293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1" t="s">
        <v>294</v>
      </c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1" t="s">
        <v>295</v>
      </c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1" t="s">
        <v>296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1" t="s">
        <v>297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1" t="s">
        <v>298</v>
      </c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1" t="s">
        <v>299</v>
      </c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1" t="s">
        <v>300</v>
      </c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1" t="s">
        <v>301</v>
      </c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1" t="s">
        <v>302</v>
      </c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1" t="s">
        <v>303</v>
      </c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1" t="s">
        <v>304</v>
      </c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1" t="s">
        <v>305</v>
      </c>
      <c r="B217" s="51"/>
      <c r="C217" s="51"/>
      <c r="D217" s="51"/>
      <c r="E217" s="51"/>
      <c r="F217" s="51"/>
      <c r="G217" s="51"/>
      <c r="H217" s="51"/>
      <c r="I217" s="51"/>
      <c r="J217" s="51"/>
      <c r="K217" s="51"/>
      <c r="L217" s="51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ht="14.1" customHeight="1" x14ac:dyDescent="0.3">
      <c r="A218" s="51" t="s">
        <v>306</v>
      </c>
      <c r="B218" s="51"/>
      <c r="C218" s="51"/>
      <c r="D218" s="51"/>
      <c r="E218" s="51"/>
      <c r="F218" s="51"/>
      <c r="G218" s="51"/>
      <c r="H218" s="51"/>
      <c r="I218" s="51"/>
      <c r="J218" s="51"/>
      <c r="K218" s="51"/>
      <c r="L218" s="51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ht="14.1" customHeight="1" x14ac:dyDescent="0.3">
      <c r="A219" s="52" t="s">
        <v>307</v>
      </c>
      <c r="B219" s="52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39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39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37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37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  <row r="993" spans="1:38" x14ac:dyDescent="0.3">
      <c r="A993" s="25"/>
      <c r="B993" s="25"/>
      <c r="C993" s="38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</row>
    <row r="994" spans="1:38" x14ac:dyDescent="0.3">
      <c r="A994" s="25"/>
      <c r="B994" s="25"/>
      <c r="C994" s="38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</row>
  </sheetData>
  <mergeCells count="27">
    <mergeCell ref="A217:L217"/>
    <mergeCell ref="A218:L218"/>
    <mergeCell ref="A219:L219"/>
    <mergeCell ref="A211:L211"/>
    <mergeCell ref="A212:L212"/>
    <mergeCell ref="A213:L213"/>
    <mergeCell ref="A214:L214"/>
    <mergeCell ref="A215:L215"/>
    <mergeCell ref="A216:L216"/>
    <mergeCell ref="A210:L210"/>
    <mergeCell ref="A199:L199"/>
    <mergeCell ref="A200:L200"/>
    <mergeCell ref="A201:L201"/>
    <mergeCell ref="A202:L202"/>
    <mergeCell ref="A203:L203"/>
    <mergeCell ref="A204:L204"/>
    <mergeCell ref="A205:L205"/>
    <mergeCell ref="A206:L206"/>
    <mergeCell ref="A207:L207"/>
    <mergeCell ref="A208:L208"/>
    <mergeCell ref="A209:L209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8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92"/>
  <sheetViews>
    <sheetView zoomScale="90" zoomScaleNormal="90" workbookViewId="0">
      <selection activeCell="A4" sqref="A4:B4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8" t="s">
        <v>318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20302.5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348242.39999999997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348242.39999999997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362370.8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362370.8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73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73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73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73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73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73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73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73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12428.49</v>
      </c>
      <c r="R110" s="17" t="s">
        <v>73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3161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5894.6900000000005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5894.6900000000005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73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18158.100000000002</v>
      </c>
      <c r="R131" s="17" t="s">
        <v>73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9209.630000000001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73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1359.6499999999999</v>
      </c>
      <c r="R145" s="17" t="s">
        <v>73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106515.8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33690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 t="shared" ref="P168:P173" si="2"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 t="shared" si="2"/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 t="shared" si="2"/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 t="shared" si="2"/>
        <v>68454.12</v>
      </c>
      <c r="Q171" s="23">
        <v>30550.089999999997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25</v>
      </c>
      <c r="B172" s="18" t="s">
        <v>254</v>
      </c>
      <c r="C172" s="19">
        <v>27753399000138</v>
      </c>
      <c r="D172" s="18" t="s">
        <v>255</v>
      </c>
      <c r="E172" s="17" t="s">
        <v>256</v>
      </c>
      <c r="F172" s="17" t="s">
        <v>331</v>
      </c>
      <c r="G172" s="17" t="s">
        <v>27</v>
      </c>
      <c r="H172" s="20" t="s">
        <v>51</v>
      </c>
      <c r="I172" s="17">
        <v>2022</v>
      </c>
      <c r="J172" s="21">
        <v>44713</v>
      </c>
      <c r="K172" s="21"/>
      <c r="L172" s="21">
        <v>45808</v>
      </c>
      <c r="M172" s="17"/>
      <c r="N172" s="17" t="s">
        <v>33</v>
      </c>
      <c r="O172" s="22">
        <v>6104.85</v>
      </c>
      <c r="P172" s="22">
        <f t="shared" si="2"/>
        <v>73258.200000000012</v>
      </c>
      <c r="Q172" s="23">
        <v>30550.089999999997</v>
      </c>
      <c r="R172" s="17" t="s">
        <v>29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25</v>
      </c>
      <c r="B173" s="18" t="s">
        <v>254</v>
      </c>
      <c r="C173" s="19">
        <v>27753399000138</v>
      </c>
      <c r="D173" s="18" t="s">
        <v>255</v>
      </c>
      <c r="E173" s="17" t="s">
        <v>256</v>
      </c>
      <c r="F173" s="17" t="s">
        <v>331</v>
      </c>
      <c r="G173" s="17" t="s">
        <v>27</v>
      </c>
      <c r="H173" s="20" t="s">
        <v>51</v>
      </c>
      <c r="I173" s="17">
        <v>2022</v>
      </c>
      <c r="J173" s="21">
        <v>44713</v>
      </c>
      <c r="K173" s="21" t="s">
        <v>37</v>
      </c>
      <c r="L173" s="21">
        <v>45808</v>
      </c>
      <c r="M173" s="17"/>
      <c r="N173" s="17" t="s">
        <v>37</v>
      </c>
      <c r="O173" s="22">
        <v>6121.2</v>
      </c>
      <c r="P173" s="22">
        <f t="shared" si="2"/>
        <v>73454.399999999994</v>
      </c>
      <c r="Q173" s="23">
        <v>30550.089999999997</v>
      </c>
      <c r="R173" s="17" t="s">
        <v>29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26</v>
      </c>
      <c r="B174" s="18" t="s">
        <v>261</v>
      </c>
      <c r="C174" s="19">
        <v>109461647000195</v>
      </c>
      <c r="D174" s="18" t="s">
        <v>262</v>
      </c>
      <c r="E174" s="17" t="s">
        <v>263</v>
      </c>
      <c r="F174" s="17" t="s">
        <v>264</v>
      </c>
      <c r="G174" s="17" t="s">
        <v>27</v>
      </c>
      <c r="H174" s="20" t="s">
        <v>265</v>
      </c>
      <c r="I174" s="17">
        <v>2022</v>
      </c>
      <c r="J174" s="21">
        <v>44743</v>
      </c>
      <c r="K174" s="21"/>
      <c r="L174" s="21">
        <v>45107</v>
      </c>
      <c r="M174" s="17"/>
      <c r="N174" s="17"/>
      <c r="O174" s="22"/>
      <c r="P174" s="22">
        <v>627.32000000000005</v>
      </c>
      <c r="Q174" s="23" t="s">
        <v>34</v>
      </c>
      <c r="R174" s="17" t="s">
        <v>73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26</v>
      </c>
      <c r="B175" s="18" t="s">
        <v>261</v>
      </c>
      <c r="C175" s="19">
        <v>109461647000195</v>
      </c>
      <c r="D175" s="18" t="s">
        <v>262</v>
      </c>
      <c r="E175" s="17" t="s">
        <v>263</v>
      </c>
      <c r="F175" s="17" t="s">
        <v>266</v>
      </c>
      <c r="G175" s="17" t="s">
        <v>27</v>
      </c>
      <c r="H175" s="20" t="s">
        <v>265</v>
      </c>
      <c r="I175" s="17">
        <v>2022</v>
      </c>
      <c r="J175" s="21">
        <v>44743</v>
      </c>
      <c r="K175" s="21"/>
      <c r="L175" s="21">
        <v>45107</v>
      </c>
      <c r="M175" s="17"/>
      <c r="N175" s="17"/>
      <c r="O175" s="22"/>
      <c r="P175" s="22">
        <v>627.32000000000005</v>
      </c>
      <c r="Q175" s="23">
        <v>112.92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27</v>
      </c>
      <c r="B176" s="18" t="s">
        <v>267</v>
      </c>
      <c r="C176" s="19">
        <v>7730838000180</v>
      </c>
      <c r="D176" s="18" t="s">
        <v>268</v>
      </c>
      <c r="E176" s="17" t="s">
        <v>269</v>
      </c>
      <c r="F176" s="17" t="s">
        <v>270</v>
      </c>
      <c r="G176" s="17" t="s">
        <v>50</v>
      </c>
      <c r="H176" s="20" t="s">
        <v>271</v>
      </c>
      <c r="I176" s="17">
        <v>2022</v>
      </c>
      <c r="J176" s="21">
        <v>44783</v>
      </c>
      <c r="K176" s="21"/>
      <c r="L176" s="21">
        <v>45147</v>
      </c>
      <c r="M176" s="17"/>
      <c r="N176" s="17"/>
      <c r="O176" s="22"/>
      <c r="P176" s="22">
        <v>2400</v>
      </c>
      <c r="Q176" s="23">
        <v>600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2" s="25" customFormat="1" ht="27.6" x14ac:dyDescent="0.3">
      <c r="A177" s="17">
        <v>27</v>
      </c>
      <c r="B177" s="18" t="s">
        <v>267</v>
      </c>
      <c r="C177" s="19">
        <v>7730838000180</v>
      </c>
      <c r="D177" s="18" t="s">
        <v>268</v>
      </c>
      <c r="E177" s="17" t="s">
        <v>269</v>
      </c>
      <c r="F177" s="17" t="s">
        <v>272</v>
      </c>
      <c r="G177" s="17" t="s">
        <v>50</v>
      </c>
      <c r="H177" s="20" t="s">
        <v>271</v>
      </c>
      <c r="I177" s="17">
        <v>2022</v>
      </c>
      <c r="J177" s="21">
        <v>44783</v>
      </c>
      <c r="K177" s="21"/>
      <c r="L177" s="21">
        <v>45147</v>
      </c>
      <c r="M177" s="17"/>
      <c r="N177" s="17"/>
      <c r="O177" s="22"/>
      <c r="P177" s="22">
        <v>2400</v>
      </c>
      <c r="Q177" s="23">
        <v>1200</v>
      </c>
      <c r="R177" s="17" t="s">
        <v>73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2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275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/>
      <c r="N178" s="17"/>
      <c r="O178" s="22">
        <v>7887.03</v>
      </c>
      <c r="P178" s="22">
        <f t="shared" ref="P178:P183" si="3">O178*12</f>
        <v>94644.36</v>
      </c>
      <c r="Q178" s="23" t="s">
        <v>34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2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277</v>
      </c>
      <c r="G179" s="17" t="s">
        <v>27</v>
      </c>
      <c r="H179" s="20" t="s">
        <v>276</v>
      </c>
      <c r="I179" s="17">
        <v>2022</v>
      </c>
      <c r="J179" s="21">
        <v>44866</v>
      </c>
      <c r="K179" s="21"/>
      <c r="L179" s="21">
        <v>45230</v>
      </c>
      <c r="M179" s="17" t="s">
        <v>31</v>
      </c>
      <c r="N179" s="17"/>
      <c r="O179" s="22">
        <v>7887.03</v>
      </c>
      <c r="P179" s="22">
        <f t="shared" si="3"/>
        <v>94644.36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2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332</v>
      </c>
      <c r="G180" s="17" t="s">
        <v>27</v>
      </c>
      <c r="H180" s="20" t="s">
        <v>276</v>
      </c>
      <c r="I180" s="17">
        <v>2022</v>
      </c>
      <c r="J180" s="21">
        <v>44866</v>
      </c>
      <c r="K180" s="21"/>
      <c r="L180" s="21">
        <v>45230</v>
      </c>
      <c r="M180" s="17" t="s">
        <v>33</v>
      </c>
      <c r="N180" s="17"/>
      <c r="O180" s="22">
        <v>8453.49</v>
      </c>
      <c r="P180" s="22">
        <f t="shared" si="3"/>
        <v>101441.88</v>
      </c>
      <c r="Q180" s="23">
        <v>67777.419999999984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2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335</v>
      </c>
      <c r="G181" s="17" t="s">
        <v>27</v>
      </c>
      <c r="H181" s="20" t="s">
        <v>276</v>
      </c>
      <c r="I181" s="17">
        <v>2022</v>
      </c>
      <c r="J181" s="21">
        <v>45231</v>
      </c>
      <c r="K181" s="21" t="s">
        <v>31</v>
      </c>
      <c r="L181" s="21">
        <v>45596</v>
      </c>
      <c r="M181" s="17"/>
      <c r="N181" s="17"/>
      <c r="O181" s="22">
        <v>8458.59</v>
      </c>
      <c r="P181" s="22">
        <f t="shared" si="3"/>
        <v>101503.08</v>
      </c>
      <c r="Q181" s="23">
        <v>67777.419999999984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2" s="25" customFormat="1" ht="27.6" x14ac:dyDescent="0.3">
      <c r="A182" s="17">
        <v>28</v>
      </c>
      <c r="B182" s="18" t="s">
        <v>223</v>
      </c>
      <c r="C182" s="19">
        <v>5465222000101</v>
      </c>
      <c r="D182" s="18" t="s">
        <v>273</v>
      </c>
      <c r="E182" s="17" t="s">
        <v>274</v>
      </c>
      <c r="F182" s="17" t="s">
        <v>333</v>
      </c>
      <c r="G182" s="17" t="s">
        <v>27</v>
      </c>
      <c r="H182" s="20" t="s">
        <v>276</v>
      </c>
      <c r="I182" s="17">
        <v>2022</v>
      </c>
      <c r="J182" s="21">
        <v>45231</v>
      </c>
      <c r="K182" s="21"/>
      <c r="L182" s="21">
        <v>45596</v>
      </c>
      <c r="M182" s="17" t="s">
        <v>33</v>
      </c>
      <c r="N182" s="17"/>
      <c r="O182" s="22">
        <v>9116.4</v>
      </c>
      <c r="P182" s="22">
        <f t="shared" si="3"/>
        <v>109396.79999999999</v>
      </c>
      <c r="Q182" s="23">
        <v>0</v>
      </c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2" s="25" customFormat="1" ht="27.6" x14ac:dyDescent="0.3">
      <c r="A183" s="17">
        <v>28</v>
      </c>
      <c r="B183" s="18" t="s">
        <v>223</v>
      </c>
      <c r="C183" s="19">
        <v>5465222000101</v>
      </c>
      <c r="D183" s="18" t="s">
        <v>273</v>
      </c>
      <c r="E183" s="17" t="s">
        <v>274</v>
      </c>
      <c r="F183" s="17" t="s">
        <v>334</v>
      </c>
      <c r="G183" s="17" t="s">
        <v>27</v>
      </c>
      <c r="H183" s="20" t="s">
        <v>276</v>
      </c>
      <c r="I183" s="17">
        <v>2022</v>
      </c>
      <c r="J183" s="21">
        <v>45231</v>
      </c>
      <c r="K183" s="21"/>
      <c r="L183" s="21">
        <v>45596</v>
      </c>
      <c r="M183" s="17" t="s">
        <v>37</v>
      </c>
      <c r="N183" s="17"/>
      <c r="O183" s="22">
        <v>9116.4</v>
      </c>
      <c r="P183" s="22">
        <f t="shared" si="3"/>
        <v>109396.79999999999</v>
      </c>
      <c r="Q183" s="23">
        <v>30382.400000000001</v>
      </c>
      <c r="R183" s="17" t="s">
        <v>29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2" s="25" customFormat="1" ht="27.6" x14ac:dyDescent="0.3">
      <c r="A184" s="17">
        <v>29</v>
      </c>
      <c r="B184" s="18" t="s">
        <v>278</v>
      </c>
      <c r="C184" s="19">
        <v>40495477000100</v>
      </c>
      <c r="D184" s="18" t="s">
        <v>279</v>
      </c>
      <c r="E184" s="17" t="s">
        <v>280</v>
      </c>
      <c r="F184" s="17" t="s">
        <v>281</v>
      </c>
      <c r="G184" s="17" t="s">
        <v>63</v>
      </c>
      <c r="H184" s="20" t="s">
        <v>282</v>
      </c>
      <c r="I184" s="17">
        <v>2022</v>
      </c>
      <c r="J184" s="21">
        <v>44911</v>
      </c>
      <c r="K184" s="21"/>
      <c r="L184" s="21">
        <v>45275</v>
      </c>
      <c r="M184" s="17"/>
      <c r="N184" s="17"/>
      <c r="O184" s="22"/>
      <c r="P184" s="22">
        <v>599</v>
      </c>
      <c r="Q184" s="23"/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2" s="25" customFormat="1" ht="27.6" x14ac:dyDescent="0.3">
      <c r="A185" s="17">
        <v>30</v>
      </c>
      <c r="B185" s="18" t="s">
        <v>283</v>
      </c>
      <c r="C185" s="19">
        <v>18993876000141</v>
      </c>
      <c r="D185" s="18" t="s">
        <v>284</v>
      </c>
      <c r="E185" s="17" t="s">
        <v>285</v>
      </c>
      <c r="F185" s="17" t="s">
        <v>286</v>
      </c>
      <c r="G185" s="17" t="s">
        <v>63</v>
      </c>
      <c r="H185" s="20">
        <v>17</v>
      </c>
      <c r="I185" s="17">
        <v>2022</v>
      </c>
      <c r="J185" s="21">
        <v>44768</v>
      </c>
      <c r="K185" s="21"/>
      <c r="L185" s="21">
        <v>45132</v>
      </c>
      <c r="M185" s="17"/>
      <c r="N185" s="17"/>
      <c r="O185" s="22"/>
      <c r="P185" s="22">
        <v>631.52</v>
      </c>
      <c r="Q185" s="23"/>
      <c r="R185" s="17" t="s">
        <v>73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2" s="25" customFormat="1" ht="27.6" x14ac:dyDescent="0.3">
      <c r="A186" s="17">
        <v>31</v>
      </c>
      <c r="B186" s="18" t="s">
        <v>267</v>
      </c>
      <c r="C186" s="19">
        <v>7730838000180</v>
      </c>
      <c r="D186" s="18" t="s">
        <v>268</v>
      </c>
      <c r="E186" s="17" t="s">
        <v>309</v>
      </c>
      <c r="F186" s="17" t="s">
        <v>310</v>
      </c>
      <c r="G186" s="17" t="s">
        <v>50</v>
      </c>
      <c r="H186" s="20" t="s">
        <v>205</v>
      </c>
      <c r="I186" s="17">
        <v>2023</v>
      </c>
      <c r="J186" s="21">
        <v>45200</v>
      </c>
      <c r="K186" s="21"/>
      <c r="L186" s="21">
        <v>45565</v>
      </c>
      <c r="M186" s="17"/>
      <c r="N186" s="17"/>
      <c r="O186" s="22">
        <f>P186/4</f>
        <v>675</v>
      </c>
      <c r="P186" s="22">
        <v>2700</v>
      </c>
      <c r="Q186" s="23">
        <v>675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2" s="25" customFormat="1" ht="27.6" x14ac:dyDescent="0.3">
      <c r="A187" s="17">
        <v>31</v>
      </c>
      <c r="B187" s="18" t="s">
        <v>267</v>
      </c>
      <c r="C187" s="19">
        <v>7730838000180</v>
      </c>
      <c r="D187" s="18" t="s">
        <v>268</v>
      </c>
      <c r="E187" s="17" t="s">
        <v>309</v>
      </c>
      <c r="F187" s="17" t="s">
        <v>336</v>
      </c>
      <c r="G187" s="17" t="s">
        <v>50</v>
      </c>
      <c r="H187" s="20" t="s">
        <v>205</v>
      </c>
      <c r="I187" s="17">
        <v>2023</v>
      </c>
      <c r="J187" s="21">
        <v>45200</v>
      </c>
      <c r="K187" s="21"/>
      <c r="L187" s="21">
        <v>45565</v>
      </c>
      <c r="M187" s="17" t="s">
        <v>31</v>
      </c>
      <c r="N187" s="17"/>
      <c r="O187" s="22">
        <f>P187/4</f>
        <v>675</v>
      </c>
      <c r="P187" s="22">
        <v>2700</v>
      </c>
      <c r="Q187" s="23">
        <v>1200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2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313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/>
      <c r="N188" s="17"/>
      <c r="O188" s="22">
        <v>7845.66</v>
      </c>
      <c r="P188" s="22">
        <f t="shared" ref="P188:P194" si="4">O188*12</f>
        <v>94147.92</v>
      </c>
      <c r="Q188" s="23">
        <v>34386.6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2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337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31</v>
      </c>
      <c r="N189" s="17"/>
      <c r="O189" s="22">
        <v>8386.98</v>
      </c>
      <c r="P189" s="22">
        <f t="shared" si="4"/>
        <v>100643.76</v>
      </c>
      <c r="Q189" s="23">
        <v>34386.6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2" s="25" customFormat="1" ht="27.6" x14ac:dyDescent="0.3">
      <c r="A190" s="17">
        <v>32</v>
      </c>
      <c r="B190" s="18" t="s">
        <v>311</v>
      </c>
      <c r="C190" s="19">
        <v>10624354000160</v>
      </c>
      <c r="D190" s="18" t="s">
        <v>132</v>
      </c>
      <c r="E190" s="17" t="s">
        <v>312</v>
      </c>
      <c r="F190" s="17" t="s">
        <v>338</v>
      </c>
      <c r="G190" s="17" t="s">
        <v>27</v>
      </c>
      <c r="H190" s="20" t="s">
        <v>51</v>
      </c>
      <c r="I190" s="17">
        <v>2023</v>
      </c>
      <c r="J190" s="21">
        <v>45167</v>
      </c>
      <c r="K190" s="21"/>
      <c r="L190" s="21">
        <v>45532</v>
      </c>
      <c r="M190" s="17" t="s">
        <v>33</v>
      </c>
      <c r="N190" s="17"/>
      <c r="O190" s="22">
        <v>8386.98</v>
      </c>
      <c r="P190" s="22">
        <f t="shared" si="4"/>
        <v>100643.76</v>
      </c>
      <c r="Q190" s="23">
        <v>45106.350000000006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2" s="25" customFormat="1" ht="27.6" x14ac:dyDescent="0.3">
      <c r="A191" s="17">
        <v>32</v>
      </c>
      <c r="B191" s="18" t="s">
        <v>311</v>
      </c>
      <c r="C191" s="19">
        <v>10624354000160</v>
      </c>
      <c r="D191" s="18" t="s">
        <v>132</v>
      </c>
      <c r="E191" s="17" t="s">
        <v>312</v>
      </c>
      <c r="F191" s="17" t="s">
        <v>339</v>
      </c>
      <c r="G191" s="17" t="s">
        <v>27</v>
      </c>
      <c r="H191" s="20" t="s">
        <v>51</v>
      </c>
      <c r="I191" s="17">
        <v>2023</v>
      </c>
      <c r="J191" s="21">
        <v>45167</v>
      </c>
      <c r="K191" s="21"/>
      <c r="L191" s="21">
        <v>45532</v>
      </c>
      <c r="M191" s="17" t="s">
        <v>37</v>
      </c>
      <c r="N191" s="17"/>
      <c r="O191" s="22">
        <v>9021.27</v>
      </c>
      <c r="P191" s="22">
        <f t="shared" si="4"/>
        <v>108255.24</v>
      </c>
      <c r="Q191" s="23">
        <v>0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2" s="25" customFormat="1" ht="27.6" x14ac:dyDescent="0.3">
      <c r="A192" s="17">
        <v>33</v>
      </c>
      <c r="B192" s="18" t="s">
        <v>314</v>
      </c>
      <c r="C192" s="19">
        <v>7432517000107</v>
      </c>
      <c r="D192" s="18" t="s">
        <v>315</v>
      </c>
      <c r="E192" s="17" t="s">
        <v>316</v>
      </c>
      <c r="F192" s="17" t="s">
        <v>317</v>
      </c>
      <c r="G192" s="17" t="s">
        <v>27</v>
      </c>
      <c r="H192" s="20" t="s">
        <v>265</v>
      </c>
      <c r="I192" s="17">
        <v>2023</v>
      </c>
      <c r="J192" s="21">
        <v>45200</v>
      </c>
      <c r="K192" s="21"/>
      <c r="L192" s="21">
        <v>45565</v>
      </c>
      <c r="M192" s="17"/>
      <c r="N192" s="17"/>
      <c r="O192" s="22">
        <v>9156</v>
      </c>
      <c r="P192" s="22">
        <f t="shared" si="4"/>
        <v>109872</v>
      </c>
      <c r="Q192" s="23">
        <v>20594.55</v>
      </c>
      <c r="R192" s="17" t="s">
        <v>29</v>
      </c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</row>
    <row r="193" spans="1:38" s="25" customFormat="1" ht="27.6" x14ac:dyDescent="0.3">
      <c r="A193" s="17">
        <v>33</v>
      </c>
      <c r="B193" s="18" t="s">
        <v>314</v>
      </c>
      <c r="C193" s="19">
        <v>7432517000107</v>
      </c>
      <c r="D193" s="18" t="s">
        <v>315</v>
      </c>
      <c r="E193" s="17" t="s">
        <v>316</v>
      </c>
      <c r="F193" s="17" t="s">
        <v>340</v>
      </c>
      <c r="G193" s="17" t="s">
        <v>27</v>
      </c>
      <c r="H193" s="20" t="s">
        <v>265</v>
      </c>
      <c r="I193" s="17">
        <v>2023</v>
      </c>
      <c r="J193" s="21">
        <v>45200</v>
      </c>
      <c r="K193" s="21"/>
      <c r="L193" s="21">
        <v>45565</v>
      </c>
      <c r="M193" s="17" t="s">
        <v>31</v>
      </c>
      <c r="N193" s="17"/>
      <c r="O193" s="22">
        <v>9156</v>
      </c>
      <c r="P193" s="22">
        <f t="shared" si="4"/>
        <v>109872</v>
      </c>
      <c r="Q193" s="23">
        <v>39467.25</v>
      </c>
      <c r="R193" s="17" t="s">
        <v>29</v>
      </c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</row>
    <row r="194" spans="1:38" s="25" customFormat="1" ht="27.6" x14ac:dyDescent="0.3">
      <c r="A194" s="17">
        <v>34</v>
      </c>
      <c r="B194" s="18" t="s">
        <v>342</v>
      </c>
      <c r="C194" s="19"/>
      <c r="D194" s="18"/>
      <c r="E194" s="17"/>
      <c r="F194" s="17" t="s">
        <v>343</v>
      </c>
      <c r="G194" s="17" t="s">
        <v>50</v>
      </c>
      <c r="H194" s="20" t="s">
        <v>51</v>
      </c>
      <c r="I194" s="17">
        <v>2024</v>
      </c>
      <c r="J194" s="21">
        <v>45433</v>
      </c>
      <c r="K194" s="21"/>
      <c r="L194" s="21">
        <v>45797</v>
      </c>
      <c r="M194" s="17"/>
      <c r="N194" s="17"/>
      <c r="O194" s="22">
        <v>1380</v>
      </c>
      <c r="P194" s="22">
        <f t="shared" si="4"/>
        <v>16560</v>
      </c>
      <c r="Q194" s="23">
        <v>0</v>
      </c>
      <c r="R194" s="17" t="s">
        <v>29</v>
      </c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</row>
    <row r="195" spans="1:38" s="25" customFormat="1" x14ac:dyDescent="0.3">
      <c r="A195" s="17">
        <v>35</v>
      </c>
      <c r="B195" s="18" t="s">
        <v>344</v>
      </c>
      <c r="C195" s="19"/>
      <c r="D195" s="18"/>
      <c r="E195" s="17"/>
      <c r="F195" s="17" t="s">
        <v>345</v>
      </c>
      <c r="G195" s="17" t="s">
        <v>27</v>
      </c>
      <c r="H195" s="20" t="s">
        <v>130</v>
      </c>
      <c r="I195" s="17">
        <v>2024</v>
      </c>
      <c r="J195" s="21">
        <v>45427</v>
      </c>
      <c r="K195" s="21"/>
      <c r="L195" s="21">
        <v>45791</v>
      </c>
      <c r="M195" s="17"/>
      <c r="N195" s="17"/>
      <c r="O195" s="22">
        <v>7500</v>
      </c>
      <c r="P195" s="22">
        <f t="shared" ref="P195:P196" si="5">O195*12</f>
        <v>90000</v>
      </c>
      <c r="Q195" s="23">
        <v>1749.71</v>
      </c>
      <c r="R195" s="17" t="s">
        <v>29</v>
      </c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</row>
    <row r="196" spans="1:38" s="25" customFormat="1" x14ac:dyDescent="0.3">
      <c r="A196" s="17">
        <v>36</v>
      </c>
      <c r="B196" s="18" t="s">
        <v>346</v>
      </c>
      <c r="C196" s="19"/>
      <c r="D196" s="18"/>
      <c r="E196" s="17"/>
      <c r="F196" s="17" t="s">
        <v>348</v>
      </c>
      <c r="G196" s="17" t="s">
        <v>50</v>
      </c>
      <c r="H196" s="20" t="s">
        <v>215</v>
      </c>
      <c r="I196" s="17">
        <v>2024</v>
      </c>
      <c r="J196" s="21" t="s">
        <v>347</v>
      </c>
      <c r="K196" s="21"/>
      <c r="L196" s="21">
        <v>45804</v>
      </c>
      <c r="M196" s="17"/>
      <c r="N196" s="17"/>
      <c r="O196" s="22">
        <v>370</v>
      </c>
      <c r="P196" s="22">
        <f t="shared" si="5"/>
        <v>4440</v>
      </c>
      <c r="Q196" s="23">
        <v>0</v>
      </c>
      <c r="R196" s="17" t="s">
        <v>29</v>
      </c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</row>
    <row r="197" spans="1:38" ht="14.1" customHeight="1" x14ac:dyDescent="0.3">
      <c r="A197" s="53" t="s">
        <v>287</v>
      </c>
      <c r="B197" s="53"/>
      <c r="C197" s="53"/>
      <c r="D197" s="53"/>
      <c r="E197" s="53"/>
      <c r="F197" s="53"/>
      <c r="G197" s="53"/>
      <c r="H197" s="53"/>
      <c r="I197" s="53"/>
      <c r="J197" s="53"/>
      <c r="K197" s="53"/>
      <c r="L197" s="53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1" t="s">
        <v>288</v>
      </c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1" t="s">
        <v>289</v>
      </c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1" t="s">
        <v>290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1" t="s">
        <v>291</v>
      </c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1" t="s">
        <v>292</v>
      </c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1" t="s">
        <v>293</v>
      </c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1" t="s">
        <v>294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1" t="s">
        <v>295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1" t="s">
        <v>296</v>
      </c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1" t="s">
        <v>297</v>
      </c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1" t="s">
        <v>298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1" t="s">
        <v>299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1" t="s">
        <v>300</v>
      </c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1" t="s">
        <v>301</v>
      </c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1" t="s">
        <v>302</v>
      </c>
      <c r="B212" s="51"/>
      <c r="C212" s="51"/>
      <c r="D212" s="51"/>
      <c r="E212" s="51"/>
      <c r="F212" s="51"/>
      <c r="G212" s="51"/>
      <c r="H212" s="51"/>
      <c r="I212" s="51"/>
      <c r="J212" s="51"/>
      <c r="K212" s="51"/>
      <c r="L212" s="51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ht="14.1" customHeight="1" x14ac:dyDescent="0.3">
      <c r="A213" s="51" t="s">
        <v>303</v>
      </c>
      <c r="B213" s="51"/>
      <c r="C213" s="51"/>
      <c r="D213" s="51"/>
      <c r="E213" s="51"/>
      <c r="F213" s="51"/>
      <c r="G213" s="51"/>
      <c r="H213" s="51"/>
      <c r="I213" s="51"/>
      <c r="J213" s="51"/>
      <c r="K213" s="51"/>
      <c r="L213" s="51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ht="14.1" customHeight="1" x14ac:dyDescent="0.3">
      <c r="A214" s="51" t="s">
        <v>304</v>
      </c>
      <c r="B214" s="51"/>
      <c r="C214" s="51"/>
      <c r="D214" s="51"/>
      <c r="E214" s="51"/>
      <c r="F214" s="51"/>
      <c r="G214" s="51"/>
      <c r="H214" s="51"/>
      <c r="I214" s="51"/>
      <c r="J214" s="51"/>
      <c r="K214" s="51"/>
      <c r="L214" s="51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ht="14.1" customHeight="1" x14ac:dyDescent="0.3">
      <c r="A215" s="51" t="s">
        <v>305</v>
      </c>
      <c r="B215" s="51"/>
      <c r="C215" s="51"/>
      <c r="D215" s="51"/>
      <c r="E215" s="51"/>
      <c r="F215" s="51"/>
      <c r="G215" s="51"/>
      <c r="H215" s="51"/>
      <c r="I215" s="51"/>
      <c r="J215" s="51"/>
      <c r="K215" s="51"/>
      <c r="L215" s="51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ht="14.1" customHeight="1" x14ac:dyDescent="0.3">
      <c r="A216" s="51" t="s">
        <v>306</v>
      </c>
      <c r="B216" s="51"/>
      <c r="C216" s="51"/>
      <c r="D216" s="51"/>
      <c r="E216" s="51"/>
      <c r="F216" s="51"/>
      <c r="G216" s="51"/>
      <c r="H216" s="51"/>
      <c r="I216" s="51"/>
      <c r="J216" s="51"/>
      <c r="K216" s="51"/>
      <c r="L216" s="51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ht="14.1" customHeight="1" x14ac:dyDescent="0.3">
      <c r="A217" s="52" t="s">
        <v>307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39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39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37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37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37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37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37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  <row r="988" spans="1:38" x14ac:dyDescent="0.3">
      <c r="A988" s="25"/>
      <c r="B988" s="25"/>
      <c r="C988" s="38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</row>
    <row r="989" spans="1:38" x14ac:dyDescent="0.3">
      <c r="A989" s="25"/>
      <c r="B989" s="25"/>
      <c r="C989" s="38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</row>
    <row r="990" spans="1:38" x14ac:dyDescent="0.3">
      <c r="A990" s="25"/>
      <c r="B990" s="25"/>
      <c r="C990" s="38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</row>
    <row r="991" spans="1:38" x14ac:dyDescent="0.3">
      <c r="A991" s="25"/>
      <c r="B991" s="25"/>
      <c r="C991" s="38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</row>
    <row r="992" spans="1:38" x14ac:dyDescent="0.3">
      <c r="A992" s="25"/>
      <c r="B992" s="25"/>
      <c r="C992" s="38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</row>
  </sheetData>
  <mergeCells count="27">
    <mergeCell ref="A215:L215"/>
    <mergeCell ref="A216:L216"/>
    <mergeCell ref="A217:L217"/>
    <mergeCell ref="A209:L209"/>
    <mergeCell ref="A210:L210"/>
    <mergeCell ref="A211:L211"/>
    <mergeCell ref="A212:L212"/>
    <mergeCell ref="A213:L213"/>
    <mergeCell ref="A214:L214"/>
    <mergeCell ref="A208:L208"/>
    <mergeCell ref="A197:L197"/>
    <mergeCell ref="A198:L198"/>
    <mergeCell ref="A199:L199"/>
    <mergeCell ref="A200:L200"/>
    <mergeCell ref="A201:L201"/>
    <mergeCell ref="A202:L202"/>
    <mergeCell ref="A203:L203"/>
    <mergeCell ref="A204:L204"/>
    <mergeCell ref="A205:L205"/>
    <mergeCell ref="A206:L206"/>
    <mergeCell ref="A207:L207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6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3" orientation="landscape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L987"/>
  <sheetViews>
    <sheetView zoomScale="90" zoomScaleNormal="90" workbookViewId="0">
      <selection sqref="A1:A3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8" t="s">
        <v>318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16239.25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278593.91999999998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278593.91999999998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278593.91999999998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278593.91999999998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398.37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10577.44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2559.52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3456.77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3456.77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16281.830000000002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7303.02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1079.1999999999998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85212.64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26952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>O169*12</f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>O170*12</f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>O171*12</f>
        <v>68454.12</v>
      </c>
      <c r="Q171" s="23">
        <v>23218.379999999997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264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 t="s">
        <v>34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26</v>
      </c>
      <c r="B173" s="18" t="s">
        <v>261</v>
      </c>
      <c r="C173" s="19">
        <v>109461647000195</v>
      </c>
      <c r="D173" s="18" t="s">
        <v>262</v>
      </c>
      <c r="E173" s="17" t="s">
        <v>263</v>
      </c>
      <c r="F173" s="17" t="s">
        <v>266</v>
      </c>
      <c r="G173" s="17" t="s">
        <v>27</v>
      </c>
      <c r="H173" s="20" t="s">
        <v>265</v>
      </c>
      <c r="I173" s="17">
        <v>2022</v>
      </c>
      <c r="J173" s="21">
        <v>44743</v>
      </c>
      <c r="K173" s="21"/>
      <c r="L173" s="21">
        <v>45107</v>
      </c>
      <c r="M173" s="17"/>
      <c r="N173" s="17"/>
      <c r="O173" s="22"/>
      <c r="P173" s="22">
        <v>627.32000000000005</v>
      </c>
      <c r="Q173" s="23">
        <v>112.92</v>
      </c>
      <c r="R173" s="17" t="s">
        <v>73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270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600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27</v>
      </c>
      <c r="B175" s="18" t="s">
        <v>267</v>
      </c>
      <c r="C175" s="19">
        <v>7730838000180</v>
      </c>
      <c r="D175" s="18" t="s">
        <v>268</v>
      </c>
      <c r="E175" s="17" t="s">
        <v>269</v>
      </c>
      <c r="F175" s="17" t="s">
        <v>272</v>
      </c>
      <c r="G175" s="17" t="s">
        <v>50</v>
      </c>
      <c r="H175" s="20" t="s">
        <v>271</v>
      </c>
      <c r="I175" s="17">
        <v>2022</v>
      </c>
      <c r="J175" s="21">
        <v>44783</v>
      </c>
      <c r="K175" s="21"/>
      <c r="L175" s="21">
        <v>45147</v>
      </c>
      <c r="M175" s="17"/>
      <c r="N175" s="17"/>
      <c r="O175" s="22"/>
      <c r="P175" s="22">
        <v>2400</v>
      </c>
      <c r="Q175" s="23">
        <v>1200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275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/>
      <c r="N176" s="17"/>
      <c r="O176" s="22">
        <v>7887.03</v>
      </c>
      <c r="P176" s="22">
        <f t="shared" ref="P176:P181" si="2">O176*12</f>
        <v>94644.36</v>
      </c>
      <c r="Q176" s="23" t="s">
        <v>34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277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31</v>
      </c>
      <c r="N177" s="17"/>
      <c r="O177" s="22">
        <v>7887.03</v>
      </c>
      <c r="P177" s="22">
        <f t="shared" si="2"/>
        <v>94644.36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332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 t="s">
        <v>33</v>
      </c>
      <c r="N178" s="17"/>
      <c r="O178" s="22">
        <v>8453.49</v>
      </c>
      <c r="P178" s="22">
        <f t="shared" si="2"/>
        <v>101441.88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335</v>
      </c>
      <c r="G179" s="17" t="s">
        <v>27</v>
      </c>
      <c r="H179" s="20" t="s">
        <v>276</v>
      </c>
      <c r="I179" s="17">
        <v>2022</v>
      </c>
      <c r="J179" s="21">
        <v>45231</v>
      </c>
      <c r="K179" s="21" t="s">
        <v>31</v>
      </c>
      <c r="L179" s="21">
        <v>45596</v>
      </c>
      <c r="M179" s="17"/>
      <c r="N179" s="17"/>
      <c r="O179" s="22">
        <v>8458.59</v>
      </c>
      <c r="P179" s="22">
        <f t="shared" si="2"/>
        <v>101503.08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333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33</v>
      </c>
      <c r="N180" s="17"/>
      <c r="O180" s="22">
        <v>9116.4</v>
      </c>
      <c r="P180" s="22">
        <f t="shared" si="2"/>
        <v>109396.79999999999</v>
      </c>
      <c r="Q180" s="23">
        <v>0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334</v>
      </c>
      <c r="G181" s="17" t="s">
        <v>27</v>
      </c>
      <c r="H181" s="20" t="s">
        <v>276</v>
      </c>
      <c r="I181" s="17">
        <v>2022</v>
      </c>
      <c r="J181" s="21">
        <v>45231</v>
      </c>
      <c r="K181" s="21"/>
      <c r="L181" s="21">
        <v>45596</v>
      </c>
      <c r="M181" s="17" t="s">
        <v>37</v>
      </c>
      <c r="N181" s="17"/>
      <c r="O181" s="22">
        <v>9116.4</v>
      </c>
      <c r="P181" s="22">
        <f t="shared" si="2"/>
        <v>109396.79999999999</v>
      </c>
      <c r="Q181" s="23">
        <v>24306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29</v>
      </c>
      <c r="B182" s="18" t="s">
        <v>278</v>
      </c>
      <c r="C182" s="19">
        <v>40495477000100</v>
      </c>
      <c r="D182" s="18" t="s">
        <v>279</v>
      </c>
      <c r="E182" s="17" t="s">
        <v>280</v>
      </c>
      <c r="F182" s="17" t="s">
        <v>281</v>
      </c>
      <c r="G182" s="17" t="s">
        <v>63</v>
      </c>
      <c r="H182" s="20" t="s">
        <v>282</v>
      </c>
      <c r="I182" s="17">
        <v>2022</v>
      </c>
      <c r="J182" s="21">
        <v>44911</v>
      </c>
      <c r="K182" s="21"/>
      <c r="L182" s="21">
        <v>45275</v>
      </c>
      <c r="M182" s="17"/>
      <c r="N182" s="17"/>
      <c r="O182" s="22"/>
      <c r="P182" s="22">
        <v>599</v>
      </c>
      <c r="Q182" s="23"/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30</v>
      </c>
      <c r="B183" s="18" t="s">
        <v>283</v>
      </c>
      <c r="C183" s="19">
        <v>18993876000141</v>
      </c>
      <c r="D183" s="18" t="s">
        <v>284</v>
      </c>
      <c r="E183" s="17" t="s">
        <v>285</v>
      </c>
      <c r="F183" s="17" t="s">
        <v>286</v>
      </c>
      <c r="G183" s="17" t="s">
        <v>63</v>
      </c>
      <c r="H183" s="20">
        <v>17</v>
      </c>
      <c r="I183" s="17">
        <v>2022</v>
      </c>
      <c r="J183" s="21">
        <v>44768</v>
      </c>
      <c r="K183" s="21"/>
      <c r="L183" s="21">
        <v>45132</v>
      </c>
      <c r="M183" s="17"/>
      <c r="N183" s="17"/>
      <c r="O183" s="22"/>
      <c r="P183" s="22">
        <v>631.52</v>
      </c>
      <c r="Q183" s="23"/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310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/>
      <c r="N184" s="17"/>
      <c r="O184" s="22">
        <f>P184/4</f>
        <v>675</v>
      </c>
      <c r="P184" s="22">
        <v>2700</v>
      </c>
      <c r="Q184" s="23">
        <v>675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31</v>
      </c>
      <c r="B185" s="18" t="s">
        <v>267</v>
      </c>
      <c r="C185" s="19">
        <v>7730838000180</v>
      </c>
      <c r="D185" s="18" t="s">
        <v>268</v>
      </c>
      <c r="E185" s="17" t="s">
        <v>309</v>
      </c>
      <c r="F185" s="17" t="s">
        <v>336</v>
      </c>
      <c r="G185" s="17" t="s">
        <v>50</v>
      </c>
      <c r="H185" s="20" t="s">
        <v>205</v>
      </c>
      <c r="I185" s="17">
        <v>2023</v>
      </c>
      <c r="J185" s="21">
        <v>45200</v>
      </c>
      <c r="K185" s="21"/>
      <c r="L185" s="21">
        <v>45565</v>
      </c>
      <c r="M185" s="17" t="s">
        <v>31</v>
      </c>
      <c r="N185" s="17"/>
      <c r="O185" s="22">
        <f>P185/4</f>
        <v>675</v>
      </c>
      <c r="P185" s="22">
        <v>2700</v>
      </c>
      <c r="Q185" s="23">
        <v>600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313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/>
      <c r="N186" s="17"/>
      <c r="O186" s="22">
        <v>7845.66</v>
      </c>
      <c r="P186" s="22">
        <f t="shared" ref="P186:P191" si="3">O186*12</f>
        <v>94147.92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337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31</v>
      </c>
      <c r="N187" s="17"/>
      <c r="O187" s="22">
        <v>8386.98</v>
      </c>
      <c r="P187" s="22">
        <f t="shared" si="3"/>
        <v>100643.76</v>
      </c>
      <c r="Q187" s="23">
        <v>34386.6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338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33</v>
      </c>
      <c r="N188" s="17"/>
      <c r="O188" s="22">
        <v>8386.98</v>
      </c>
      <c r="P188" s="22">
        <f t="shared" si="3"/>
        <v>100643.76</v>
      </c>
      <c r="Q188" s="23">
        <v>36085.08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339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37</v>
      </c>
      <c r="N189" s="17"/>
      <c r="O189" s="22">
        <v>9021.27</v>
      </c>
      <c r="P189" s="22">
        <f t="shared" si="3"/>
        <v>108255.24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317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/>
      <c r="N190" s="17"/>
      <c r="O190" s="22">
        <v>9156</v>
      </c>
      <c r="P190" s="22">
        <f t="shared" si="3"/>
        <v>109872</v>
      </c>
      <c r="Q190" s="23">
        <v>20594.55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s="25" customFormat="1" ht="27.6" x14ac:dyDescent="0.3">
      <c r="A191" s="17">
        <v>33</v>
      </c>
      <c r="B191" s="18" t="s">
        <v>314</v>
      </c>
      <c r="C191" s="19">
        <v>7432517000107</v>
      </c>
      <c r="D191" s="18" t="s">
        <v>315</v>
      </c>
      <c r="E191" s="17" t="s">
        <v>316</v>
      </c>
      <c r="F191" s="17" t="s">
        <v>340</v>
      </c>
      <c r="G191" s="17" t="s">
        <v>27</v>
      </c>
      <c r="H191" s="20" t="s">
        <v>265</v>
      </c>
      <c r="I191" s="17">
        <v>2023</v>
      </c>
      <c r="J191" s="21">
        <v>45200</v>
      </c>
      <c r="K191" s="21"/>
      <c r="L191" s="21">
        <v>45565</v>
      </c>
      <c r="M191" s="17" t="s">
        <v>31</v>
      </c>
      <c r="N191" s="17"/>
      <c r="O191" s="22">
        <v>9156</v>
      </c>
      <c r="P191" s="22">
        <f t="shared" si="3"/>
        <v>109872</v>
      </c>
      <c r="Q191" s="23">
        <v>31573.8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8" ht="14.1" customHeight="1" x14ac:dyDescent="0.3">
      <c r="A192" s="50" t="s">
        <v>287</v>
      </c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1" t="s">
        <v>288</v>
      </c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1" t="s">
        <v>289</v>
      </c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1" t="s">
        <v>290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1" t="s">
        <v>291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1" t="s">
        <v>292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1" t="s">
        <v>293</v>
      </c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1" t="s">
        <v>294</v>
      </c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1" t="s">
        <v>295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1" t="s">
        <v>296</v>
      </c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1" t="s">
        <v>297</v>
      </c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1" t="s">
        <v>298</v>
      </c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1" t="s">
        <v>299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1" t="s">
        <v>300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1" t="s">
        <v>301</v>
      </c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1" t="s">
        <v>302</v>
      </c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1" t="s">
        <v>303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1" t="s">
        <v>304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1" t="s">
        <v>305</v>
      </c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1" t="s">
        <v>306</v>
      </c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2" t="s">
        <v>307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39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</sheetData>
  <mergeCells count="27">
    <mergeCell ref="A210:L210"/>
    <mergeCell ref="A211:L211"/>
    <mergeCell ref="A212:L212"/>
    <mergeCell ref="A204:L204"/>
    <mergeCell ref="A205:L205"/>
    <mergeCell ref="A206:L206"/>
    <mergeCell ref="A207:L207"/>
    <mergeCell ref="A208:L208"/>
    <mergeCell ref="A209:L209"/>
    <mergeCell ref="A203:L203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202:L20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1">
      <formula1>"EM EXECUÇÃO,ENCERRADO,IRREGULAR"</formula1>
      <formula2>0</formula2>
    </dataValidation>
  </dataValidations>
  <printOptions horizontalCentered="1"/>
  <pageMargins left="0.31496062992125984" right="0.31496062992125984" top="0.39370078740157483" bottom="0.39370078740157483" header="0.51181102362204722" footer="0.51181102362204722"/>
  <pageSetup paperSize="9" scale="48" fitToHeight="2" orientation="landscape" horizontalDpi="300" verticalDpi="300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987"/>
  <sheetViews>
    <sheetView zoomScale="90" zoomScaleNormal="90" workbookViewId="0">
      <selection activeCell="A5" sqref="A5"/>
    </sheetView>
  </sheetViews>
  <sheetFormatPr defaultColWidth="14.44140625" defaultRowHeight="14.4" x14ac:dyDescent="0.3"/>
  <cols>
    <col min="1" max="1" width="16.44140625" customWidth="1"/>
    <col min="2" max="2" width="47.44140625" customWidth="1"/>
    <col min="3" max="3" width="25" hidden="1" customWidth="1"/>
    <col min="4" max="4" width="50.5546875" hidden="1" customWidth="1"/>
    <col min="5" max="5" width="28" hidden="1" customWidth="1"/>
    <col min="6" max="6" width="21.33203125" customWidth="1"/>
    <col min="7" max="7" width="26" customWidth="1"/>
    <col min="9" max="9" width="14.33203125" customWidth="1"/>
    <col min="10" max="10" width="14.6640625" customWidth="1"/>
    <col min="11" max="11" width="13" customWidth="1"/>
    <col min="12" max="12" width="12.44140625" customWidth="1"/>
    <col min="13" max="13" width="20.44140625" customWidth="1"/>
    <col min="14" max="14" width="11.88671875" customWidth="1"/>
    <col min="15" max="15" width="17.88671875" customWidth="1"/>
    <col min="16" max="16" width="20.109375" customWidth="1"/>
    <col min="17" max="17" width="21.33203125" customWidth="1"/>
    <col min="18" max="18" width="21.88671875" customWidth="1"/>
    <col min="19" max="19" width="16.88671875" customWidth="1"/>
    <col min="20" max="32" width="14.6640625" customWidth="1"/>
  </cols>
  <sheetData>
    <row r="1" spans="1:38" ht="19.649999999999999" customHeight="1" x14ac:dyDescent="0.3">
      <c r="A1" s="46"/>
      <c r="B1" s="47" t="s">
        <v>0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5"/>
      <c r="AH1" s="25"/>
      <c r="AI1" s="25"/>
      <c r="AJ1" s="25"/>
      <c r="AK1" s="25"/>
      <c r="AL1" s="25"/>
    </row>
    <row r="2" spans="1:38" ht="19.649999999999999" customHeight="1" x14ac:dyDescent="0.3">
      <c r="A2" s="46"/>
      <c r="B2" s="47" t="s">
        <v>1</v>
      </c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5"/>
      <c r="AH2" s="25"/>
      <c r="AI2" s="25"/>
      <c r="AJ2" s="25"/>
      <c r="AK2" s="25"/>
      <c r="AL2" s="25"/>
    </row>
    <row r="3" spans="1:38" ht="19.649999999999999" customHeight="1" x14ac:dyDescent="0.3">
      <c r="A3" s="46"/>
      <c r="B3" s="47" t="s">
        <v>2</v>
      </c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Q3" s="47"/>
      <c r="R3" s="47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5"/>
      <c r="AH3" s="25"/>
      <c r="AI3" s="25"/>
      <c r="AJ3" s="25"/>
      <c r="AK3" s="25"/>
      <c r="AL3" s="25"/>
    </row>
    <row r="4" spans="1:38" ht="14.1" customHeight="1" x14ac:dyDescent="0.3">
      <c r="A4" s="48" t="s">
        <v>318</v>
      </c>
      <c r="B4" s="48"/>
      <c r="C4" s="49" t="s">
        <v>4</v>
      </c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5"/>
      <c r="AH4" s="25"/>
      <c r="AI4" s="25"/>
      <c r="AJ4" s="25"/>
      <c r="AK4" s="25"/>
      <c r="AL4" s="25"/>
    </row>
    <row r="5" spans="1:38" ht="55.2" x14ac:dyDescent="0.3">
      <c r="A5" s="3" t="s">
        <v>5</v>
      </c>
      <c r="B5" s="3" t="s">
        <v>6</v>
      </c>
      <c r="C5" s="4" t="s">
        <v>7</v>
      </c>
      <c r="D5" s="3" t="s">
        <v>8</v>
      </c>
      <c r="E5" s="3" t="s">
        <v>9</v>
      </c>
      <c r="F5" s="3" t="s">
        <v>10</v>
      </c>
      <c r="G5" s="3" t="s">
        <v>11</v>
      </c>
      <c r="H5" s="3" t="s">
        <v>12</v>
      </c>
      <c r="I5" s="3" t="s">
        <v>13</v>
      </c>
      <c r="J5" s="3" t="s">
        <v>14</v>
      </c>
      <c r="K5" s="5" t="s">
        <v>15</v>
      </c>
      <c r="L5" s="3" t="s">
        <v>16</v>
      </c>
      <c r="M5" s="3" t="s">
        <v>17</v>
      </c>
      <c r="N5" s="5" t="s">
        <v>18</v>
      </c>
      <c r="O5" s="3" t="s">
        <v>19</v>
      </c>
      <c r="P5" s="3" t="s">
        <v>20</v>
      </c>
      <c r="Q5" s="6" t="s">
        <v>21</v>
      </c>
      <c r="R5" s="3" t="s">
        <v>22</v>
      </c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5"/>
      <c r="AH5" s="25"/>
      <c r="AI5" s="25"/>
      <c r="AJ5" s="25"/>
      <c r="AK5" s="25"/>
      <c r="AL5" s="25"/>
    </row>
    <row r="6" spans="1:38" s="25" customFormat="1" ht="27.6" x14ac:dyDescent="0.3">
      <c r="A6" s="17">
        <v>1</v>
      </c>
      <c r="B6" s="18" t="s">
        <v>23</v>
      </c>
      <c r="C6" s="19">
        <v>27284516000161</v>
      </c>
      <c r="D6" s="18" t="s">
        <v>24</v>
      </c>
      <c r="E6" s="17" t="s">
        <v>25</v>
      </c>
      <c r="F6" s="17" t="s">
        <v>26</v>
      </c>
      <c r="G6" s="17" t="s">
        <v>27</v>
      </c>
      <c r="H6" s="20" t="s">
        <v>28</v>
      </c>
      <c r="I6" s="17">
        <v>2020</v>
      </c>
      <c r="J6" s="21">
        <v>44096</v>
      </c>
      <c r="K6" s="21"/>
      <c r="L6" s="21">
        <v>44460</v>
      </c>
      <c r="M6" s="17"/>
      <c r="N6" s="17"/>
      <c r="O6" s="22">
        <v>4288.09</v>
      </c>
      <c r="P6" s="22">
        <v>51457.08</v>
      </c>
      <c r="Q6" s="23">
        <v>4127.0527000000002</v>
      </c>
      <c r="R6" s="17" t="s">
        <v>29</v>
      </c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</row>
    <row r="7" spans="1:38" s="25" customFormat="1" ht="27.6" x14ac:dyDescent="0.3">
      <c r="A7" s="17">
        <v>1</v>
      </c>
      <c r="B7" s="18" t="s">
        <v>23</v>
      </c>
      <c r="C7" s="19">
        <v>27284516000161</v>
      </c>
      <c r="D7" s="18" t="s">
        <v>24</v>
      </c>
      <c r="E7" s="17" t="s">
        <v>25</v>
      </c>
      <c r="F7" s="17" t="s">
        <v>30</v>
      </c>
      <c r="G7" s="17" t="s">
        <v>27</v>
      </c>
      <c r="H7" s="20" t="s">
        <v>28</v>
      </c>
      <c r="I7" s="17">
        <v>2020</v>
      </c>
      <c r="J7" s="21">
        <v>44096</v>
      </c>
      <c r="K7" s="21"/>
      <c r="L7" s="21">
        <v>44460</v>
      </c>
      <c r="M7" s="17" t="s">
        <v>31</v>
      </c>
      <c r="N7" s="17"/>
      <c r="O7" s="22">
        <v>4288.09</v>
      </c>
      <c r="P7" s="22">
        <v>51457.08</v>
      </c>
      <c r="Q7" s="23">
        <v>62743.29</v>
      </c>
      <c r="R7" s="17" t="s">
        <v>29</v>
      </c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</row>
    <row r="8" spans="1:38" s="25" customFormat="1" ht="27.6" x14ac:dyDescent="0.3">
      <c r="A8" s="17">
        <v>1</v>
      </c>
      <c r="B8" s="18" t="s">
        <v>23</v>
      </c>
      <c r="C8" s="19">
        <v>27284516000161</v>
      </c>
      <c r="D8" s="18" t="s">
        <v>24</v>
      </c>
      <c r="E8" s="17" t="s">
        <v>25</v>
      </c>
      <c r="F8" s="17" t="s">
        <v>32</v>
      </c>
      <c r="G8" s="17" t="s">
        <v>27</v>
      </c>
      <c r="H8" s="20" t="s">
        <v>28</v>
      </c>
      <c r="I8" s="17">
        <v>2020</v>
      </c>
      <c r="J8" s="21">
        <v>44096</v>
      </c>
      <c r="K8" s="21"/>
      <c r="L8" s="21">
        <v>44460</v>
      </c>
      <c r="M8" s="17" t="s">
        <v>33</v>
      </c>
      <c r="N8" s="17"/>
      <c r="O8" s="22">
        <v>4288.09</v>
      </c>
      <c r="P8" s="22">
        <v>51457.08</v>
      </c>
      <c r="Q8" s="23" t="s">
        <v>34</v>
      </c>
      <c r="R8" s="17" t="s">
        <v>29</v>
      </c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</row>
    <row r="9" spans="1:38" s="25" customFormat="1" ht="27.6" x14ac:dyDescent="0.3">
      <c r="A9" s="17">
        <v>1</v>
      </c>
      <c r="B9" s="18" t="s">
        <v>23</v>
      </c>
      <c r="C9" s="19">
        <v>27284516000161</v>
      </c>
      <c r="D9" s="18" t="s">
        <v>24</v>
      </c>
      <c r="E9" s="17" t="s">
        <v>25</v>
      </c>
      <c r="F9" s="17" t="s">
        <v>35</v>
      </c>
      <c r="G9" s="17" t="s">
        <v>27</v>
      </c>
      <c r="H9" s="20" t="s">
        <v>28</v>
      </c>
      <c r="I9" s="17">
        <v>2020</v>
      </c>
      <c r="J9" s="21">
        <v>44096</v>
      </c>
      <c r="K9" s="21"/>
      <c r="L9" s="21">
        <v>44460</v>
      </c>
      <c r="M9" s="17"/>
      <c r="N9" s="17" t="s">
        <v>31</v>
      </c>
      <c r="O9" s="22">
        <v>4915.24</v>
      </c>
      <c r="P9" s="22">
        <v>54657.08</v>
      </c>
      <c r="Q9" s="23" t="s">
        <v>34</v>
      </c>
      <c r="R9" s="17" t="s">
        <v>29</v>
      </c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</row>
    <row r="10" spans="1:38" s="25" customFormat="1" ht="27.6" x14ac:dyDescent="0.3">
      <c r="A10" s="17">
        <v>1</v>
      </c>
      <c r="B10" s="18" t="s">
        <v>23</v>
      </c>
      <c r="C10" s="19">
        <v>27284516000161</v>
      </c>
      <c r="D10" s="18" t="s">
        <v>24</v>
      </c>
      <c r="E10" s="17" t="s">
        <v>25</v>
      </c>
      <c r="F10" s="17" t="s">
        <v>36</v>
      </c>
      <c r="G10" s="17" t="s">
        <v>27</v>
      </c>
      <c r="H10" s="20" t="s">
        <v>28</v>
      </c>
      <c r="I10" s="17">
        <v>2020</v>
      </c>
      <c r="J10" s="21">
        <v>44096</v>
      </c>
      <c r="K10" s="21" t="s">
        <v>33</v>
      </c>
      <c r="L10" s="21">
        <v>44825</v>
      </c>
      <c r="M10" s="17"/>
      <c r="N10" s="17" t="s">
        <v>33</v>
      </c>
      <c r="O10" s="22">
        <v>4288.09</v>
      </c>
      <c r="P10" s="22">
        <v>51457.08</v>
      </c>
      <c r="Q10" s="23" t="s">
        <v>34</v>
      </c>
      <c r="R10" s="17" t="s">
        <v>29</v>
      </c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8" s="25" customFormat="1" ht="27.6" x14ac:dyDescent="0.3">
      <c r="A11" s="17">
        <v>1</v>
      </c>
      <c r="B11" s="18" t="s">
        <v>23</v>
      </c>
      <c r="C11" s="19">
        <v>27284516000161</v>
      </c>
      <c r="D11" s="18" t="s">
        <v>24</v>
      </c>
      <c r="E11" s="17" t="s">
        <v>25</v>
      </c>
      <c r="F11" s="17" t="s">
        <v>36</v>
      </c>
      <c r="G11" s="17" t="s">
        <v>27</v>
      </c>
      <c r="H11" s="20" t="s">
        <v>28</v>
      </c>
      <c r="I11" s="17">
        <v>2020</v>
      </c>
      <c r="J11" s="21">
        <v>44096</v>
      </c>
      <c r="K11" s="21"/>
      <c r="L11" s="21">
        <v>44825</v>
      </c>
      <c r="M11" s="17"/>
      <c r="N11" s="17" t="s">
        <v>37</v>
      </c>
      <c r="O11" s="22">
        <v>6961.29</v>
      </c>
      <c r="P11" s="22">
        <v>74485.8</v>
      </c>
      <c r="Q11" s="23" t="s">
        <v>34</v>
      </c>
      <c r="R11" s="17" t="s">
        <v>29</v>
      </c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</row>
    <row r="12" spans="1:38" s="25" customFormat="1" ht="27.6" x14ac:dyDescent="0.3">
      <c r="A12" s="17">
        <v>1</v>
      </c>
      <c r="B12" s="18" t="s">
        <v>23</v>
      </c>
      <c r="C12" s="19">
        <v>27284516000161</v>
      </c>
      <c r="D12" s="18" t="s">
        <v>24</v>
      </c>
      <c r="E12" s="17" t="s">
        <v>25</v>
      </c>
      <c r="F12" s="17" t="s">
        <v>38</v>
      </c>
      <c r="G12" s="17" t="s">
        <v>27</v>
      </c>
      <c r="H12" s="20" t="s">
        <v>28</v>
      </c>
      <c r="I12" s="17">
        <v>2020</v>
      </c>
      <c r="J12" s="21">
        <v>44096</v>
      </c>
      <c r="K12" s="21"/>
      <c r="L12" s="21">
        <v>44825</v>
      </c>
      <c r="M12" s="17"/>
      <c r="N12" s="17" t="s">
        <v>37</v>
      </c>
      <c r="O12" s="22">
        <v>6961.29</v>
      </c>
      <c r="P12" s="22">
        <v>74485.8</v>
      </c>
      <c r="Q12" s="23" t="s">
        <v>34</v>
      </c>
      <c r="R12" s="17" t="s">
        <v>29</v>
      </c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</row>
    <row r="13" spans="1:38" s="25" customFormat="1" ht="27.6" x14ac:dyDescent="0.3">
      <c r="A13" s="17">
        <v>1</v>
      </c>
      <c r="B13" s="18" t="s">
        <v>23</v>
      </c>
      <c r="C13" s="19">
        <v>27284516000161</v>
      </c>
      <c r="D13" s="18" t="s">
        <v>24</v>
      </c>
      <c r="E13" s="17" t="s">
        <v>25</v>
      </c>
      <c r="F13" s="17" t="s">
        <v>39</v>
      </c>
      <c r="G13" s="17" t="s">
        <v>27</v>
      </c>
      <c r="H13" s="20" t="s">
        <v>28</v>
      </c>
      <c r="I13" s="17">
        <v>2020</v>
      </c>
      <c r="J13" s="21">
        <v>44096</v>
      </c>
      <c r="K13" s="21"/>
      <c r="L13" s="21">
        <v>44825</v>
      </c>
      <c r="M13" s="17" t="s">
        <v>37</v>
      </c>
      <c r="N13" s="17"/>
      <c r="O13" s="22">
        <v>6961.29</v>
      </c>
      <c r="P13" s="22">
        <v>74485.8</v>
      </c>
      <c r="Q13" s="23">
        <v>49856.05</v>
      </c>
      <c r="R13" s="17" t="s">
        <v>29</v>
      </c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</row>
    <row r="14" spans="1:38" s="25" customFormat="1" ht="27.6" x14ac:dyDescent="0.3">
      <c r="A14" s="17">
        <v>1</v>
      </c>
      <c r="B14" s="18" t="s">
        <v>23</v>
      </c>
      <c r="C14" s="19">
        <v>27284516000161</v>
      </c>
      <c r="D14" s="18" t="s">
        <v>24</v>
      </c>
      <c r="E14" s="17" t="s">
        <v>25</v>
      </c>
      <c r="F14" s="17" t="s">
        <v>40</v>
      </c>
      <c r="G14" s="17" t="s">
        <v>27</v>
      </c>
      <c r="H14" s="20" t="s">
        <v>28</v>
      </c>
      <c r="I14" s="17">
        <v>2020</v>
      </c>
      <c r="J14" s="21">
        <v>44096</v>
      </c>
      <c r="K14" s="21"/>
      <c r="L14" s="21">
        <v>44825</v>
      </c>
      <c r="M14" s="17"/>
      <c r="N14" s="17" t="s">
        <v>41</v>
      </c>
      <c r="O14" s="22">
        <v>7193.23</v>
      </c>
      <c r="P14" s="22">
        <v>87253.55</v>
      </c>
      <c r="Q14" s="23"/>
      <c r="R14" s="17" t="s">
        <v>29</v>
      </c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</row>
    <row r="15" spans="1:38" s="25" customFormat="1" ht="27.6" x14ac:dyDescent="0.3">
      <c r="A15" s="17">
        <v>1</v>
      </c>
      <c r="B15" s="18" t="s">
        <v>23</v>
      </c>
      <c r="C15" s="19">
        <v>27284516000161</v>
      </c>
      <c r="D15" s="18" t="s">
        <v>24</v>
      </c>
      <c r="E15" s="17" t="s">
        <v>25</v>
      </c>
      <c r="F15" s="17" t="s">
        <v>42</v>
      </c>
      <c r="G15" s="17" t="s">
        <v>27</v>
      </c>
      <c r="H15" s="20" t="s">
        <v>28</v>
      </c>
      <c r="I15" s="17">
        <v>2020</v>
      </c>
      <c r="J15" s="21">
        <v>44096</v>
      </c>
      <c r="K15" s="21" t="s">
        <v>43</v>
      </c>
      <c r="L15" s="21">
        <v>45190</v>
      </c>
      <c r="M15" s="17"/>
      <c r="N15" s="17" t="s">
        <v>43</v>
      </c>
      <c r="O15" s="22">
        <v>8000</v>
      </c>
      <c r="P15" s="22">
        <v>96000</v>
      </c>
      <c r="Q15" s="23"/>
      <c r="R15" s="17" t="s">
        <v>29</v>
      </c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</row>
    <row r="16" spans="1:38" s="25" customFormat="1" ht="27.6" x14ac:dyDescent="0.3">
      <c r="A16" s="17">
        <v>1</v>
      </c>
      <c r="B16" s="18" t="s">
        <v>23</v>
      </c>
      <c r="C16" s="19">
        <v>27284516000161</v>
      </c>
      <c r="D16" s="18" t="s">
        <v>24</v>
      </c>
      <c r="E16" s="17" t="s">
        <v>25</v>
      </c>
      <c r="F16" s="17" t="s">
        <v>44</v>
      </c>
      <c r="G16" s="17" t="s">
        <v>27</v>
      </c>
      <c r="H16" s="20" t="s">
        <v>28</v>
      </c>
      <c r="I16" s="17">
        <v>2020</v>
      </c>
      <c r="J16" s="21">
        <v>44096</v>
      </c>
      <c r="K16" s="21"/>
      <c r="L16" s="21">
        <v>45190</v>
      </c>
      <c r="M16" s="17" t="s">
        <v>41</v>
      </c>
      <c r="N16" s="17"/>
      <c r="O16" s="22">
        <v>8000</v>
      </c>
      <c r="P16" s="22">
        <f>O16*12</f>
        <v>96000</v>
      </c>
      <c r="Q16" s="23">
        <v>44045.84</v>
      </c>
      <c r="R16" s="17" t="s">
        <v>29</v>
      </c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</row>
    <row r="17" spans="1:32" s="25" customFormat="1" ht="27.6" x14ac:dyDescent="0.3">
      <c r="A17" s="17">
        <v>1</v>
      </c>
      <c r="B17" s="18" t="s">
        <v>23</v>
      </c>
      <c r="C17" s="19">
        <v>27284516000161</v>
      </c>
      <c r="D17" s="18" t="s">
        <v>24</v>
      </c>
      <c r="E17" s="17" t="s">
        <v>25</v>
      </c>
      <c r="F17" s="17" t="s">
        <v>44</v>
      </c>
      <c r="G17" s="17" t="s">
        <v>27</v>
      </c>
      <c r="H17" s="20" t="s">
        <v>28</v>
      </c>
      <c r="I17" s="17">
        <v>2020</v>
      </c>
      <c r="J17" s="21">
        <v>44096</v>
      </c>
      <c r="K17" s="21" t="s">
        <v>114</v>
      </c>
      <c r="L17" s="21">
        <v>45556</v>
      </c>
      <c r="M17" s="17"/>
      <c r="N17" s="17"/>
      <c r="O17" s="22">
        <v>7200</v>
      </c>
      <c r="P17" s="22">
        <f>O17*12</f>
        <v>86400</v>
      </c>
      <c r="Q17" s="23">
        <v>44045.84</v>
      </c>
      <c r="R17" s="17" t="s">
        <v>29</v>
      </c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</row>
    <row r="18" spans="1:32" s="25" customFormat="1" ht="27.6" x14ac:dyDescent="0.3">
      <c r="A18" s="17">
        <v>1</v>
      </c>
      <c r="B18" s="18" t="s">
        <v>23</v>
      </c>
      <c r="C18" s="19">
        <v>27284516000161</v>
      </c>
      <c r="D18" s="18" t="s">
        <v>24</v>
      </c>
      <c r="E18" s="17" t="s">
        <v>25</v>
      </c>
      <c r="F18" s="17" t="s">
        <v>350</v>
      </c>
      <c r="G18" s="17" t="s">
        <v>27</v>
      </c>
      <c r="H18" s="20" t="s">
        <v>28</v>
      </c>
      <c r="I18" s="17">
        <v>2020</v>
      </c>
      <c r="J18" s="21">
        <v>44096</v>
      </c>
      <c r="K18" s="21" t="s">
        <v>349</v>
      </c>
      <c r="L18" s="21">
        <v>45556</v>
      </c>
      <c r="M18" s="17"/>
      <c r="N18" s="17"/>
      <c r="O18" s="22">
        <v>7200</v>
      </c>
      <c r="P18" s="22">
        <f>O18*12</f>
        <v>86400</v>
      </c>
      <c r="Q18" s="23">
        <v>11620.93</v>
      </c>
      <c r="R18" s="17" t="s">
        <v>29</v>
      </c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</row>
    <row r="19" spans="1:32" s="25" customFormat="1" ht="27.6" x14ac:dyDescent="0.3">
      <c r="A19" s="17">
        <v>2</v>
      </c>
      <c r="B19" s="18" t="s">
        <v>45</v>
      </c>
      <c r="C19" s="19" t="s">
        <v>46</v>
      </c>
      <c r="D19" s="18" t="s">
        <v>47</v>
      </c>
      <c r="E19" s="17" t="s">
        <v>48</v>
      </c>
      <c r="F19" s="17" t="s">
        <v>49</v>
      </c>
      <c r="G19" s="17" t="s">
        <v>50</v>
      </c>
      <c r="H19" s="20" t="s">
        <v>51</v>
      </c>
      <c r="I19" s="17">
        <v>2021</v>
      </c>
      <c r="J19" s="21">
        <v>44454</v>
      </c>
      <c r="K19" s="21"/>
      <c r="L19" s="21">
        <v>46279</v>
      </c>
      <c r="M19" s="17"/>
      <c r="N19" s="17"/>
      <c r="O19" s="22">
        <v>64000</v>
      </c>
      <c r="P19" s="22">
        <v>768000</v>
      </c>
      <c r="Q19" s="23">
        <v>226133.33</v>
      </c>
      <c r="R19" s="17" t="s">
        <v>29</v>
      </c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</row>
    <row r="20" spans="1:32" s="25" customFormat="1" ht="27.6" x14ac:dyDescent="0.3">
      <c r="A20" s="17">
        <v>2</v>
      </c>
      <c r="B20" s="18" t="s">
        <v>45</v>
      </c>
      <c r="C20" s="19" t="s">
        <v>46</v>
      </c>
      <c r="D20" s="18" t="s">
        <v>47</v>
      </c>
      <c r="E20" s="17" t="s">
        <v>48</v>
      </c>
      <c r="F20" s="17" t="s">
        <v>52</v>
      </c>
      <c r="G20" s="17" t="s">
        <v>50</v>
      </c>
      <c r="H20" s="20" t="s">
        <v>51</v>
      </c>
      <c r="I20" s="17">
        <v>2021</v>
      </c>
      <c r="J20" s="21">
        <v>44454</v>
      </c>
      <c r="K20" s="21"/>
      <c r="L20" s="21">
        <v>46279</v>
      </c>
      <c r="M20" s="17" t="s">
        <v>31</v>
      </c>
      <c r="N20" s="17"/>
      <c r="O20" s="22">
        <v>64000</v>
      </c>
      <c r="P20" s="22">
        <v>768000</v>
      </c>
      <c r="Q20" s="23">
        <v>640000</v>
      </c>
      <c r="R20" s="17" t="s">
        <v>29</v>
      </c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</row>
    <row r="21" spans="1:32" s="25" customFormat="1" ht="27.6" x14ac:dyDescent="0.3">
      <c r="A21" s="17">
        <v>2</v>
      </c>
      <c r="B21" s="18" t="s">
        <v>45</v>
      </c>
      <c r="C21" s="19" t="s">
        <v>46</v>
      </c>
      <c r="D21" s="18" t="s">
        <v>47</v>
      </c>
      <c r="E21" s="17" t="s">
        <v>48</v>
      </c>
      <c r="F21" s="17" t="s">
        <v>53</v>
      </c>
      <c r="G21" s="17" t="s">
        <v>50</v>
      </c>
      <c r="H21" s="20" t="s">
        <v>51</v>
      </c>
      <c r="I21" s="17">
        <v>2021</v>
      </c>
      <c r="J21" s="21">
        <v>44454</v>
      </c>
      <c r="K21" s="21"/>
      <c r="L21" s="21">
        <v>46279</v>
      </c>
      <c r="M21" s="17" t="s">
        <v>37</v>
      </c>
      <c r="N21" s="17"/>
      <c r="O21" s="22">
        <v>69648.479999999996</v>
      </c>
      <c r="P21" s="22">
        <v>4165716.128</v>
      </c>
      <c r="Q21" s="23">
        <f>835781.76+9384.38</f>
        <v>845166.14</v>
      </c>
      <c r="R21" s="17" t="s">
        <v>29</v>
      </c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</row>
    <row r="22" spans="1:32" s="25" customFormat="1" ht="27.6" x14ac:dyDescent="0.3">
      <c r="A22" s="17">
        <v>2</v>
      </c>
      <c r="B22" s="18" t="s">
        <v>45</v>
      </c>
      <c r="C22" s="19" t="s">
        <v>46</v>
      </c>
      <c r="D22" s="18" t="s">
        <v>47</v>
      </c>
      <c r="E22" s="17" t="s">
        <v>48</v>
      </c>
      <c r="F22" s="17" t="s">
        <v>321</v>
      </c>
      <c r="G22" s="17" t="s">
        <v>50</v>
      </c>
      <c r="H22" s="20" t="s">
        <v>51</v>
      </c>
      <c r="I22" s="17">
        <v>2021</v>
      </c>
      <c r="J22" s="21">
        <v>44454</v>
      </c>
      <c r="K22" s="21"/>
      <c r="L22" s="21">
        <v>46279</v>
      </c>
      <c r="M22" s="17" t="s">
        <v>41</v>
      </c>
      <c r="N22" s="17"/>
      <c r="O22" s="22">
        <v>69648.479999999996</v>
      </c>
      <c r="P22" s="22">
        <v>4165716.128</v>
      </c>
      <c r="Q22" s="23">
        <v>208945.44</v>
      </c>
      <c r="R22" s="17" t="s">
        <v>29</v>
      </c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</row>
    <row r="23" spans="1:32" s="25" customFormat="1" ht="27.6" x14ac:dyDescent="0.3">
      <c r="A23" s="17">
        <v>2</v>
      </c>
      <c r="B23" s="18" t="s">
        <v>45</v>
      </c>
      <c r="C23" s="19" t="s">
        <v>46</v>
      </c>
      <c r="D23" s="18" t="s">
        <v>47</v>
      </c>
      <c r="E23" s="17" t="s">
        <v>48</v>
      </c>
      <c r="F23" s="17" t="s">
        <v>321</v>
      </c>
      <c r="G23" s="17" t="s">
        <v>50</v>
      </c>
      <c r="H23" s="20" t="s">
        <v>51</v>
      </c>
      <c r="I23" s="17">
        <v>2021</v>
      </c>
      <c r="J23" s="21">
        <v>44454</v>
      </c>
      <c r="K23" s="21"/>
      <c r="L23" s="21">
        <v>46279</v>
      </c>
      <c r="M23" s="17" t="s">
        <v>43</v>
      </c>
      <c r="N23" s="17"/>
      <c r="O23" s="22">
        <v>69648.479999999996</v>
      </c>
      <c r="P23" s="22">
        <v>4165716.128</v>
      </c>
      <c r="Q23" s="23">
        <v>208945.44</v>
      </c>
      <c r="R23" s="17" t="s">
        <v>29</v>
      </c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</row>
    <row r="24" spans="1:32" s="25" customFormat="1" ht="27.6" x14ac:dyDescent="0.3">
      <c r="A24" s="17">
        <v>2</v>
      </c>
      <c r="B24" s="18" t="s">
        <v>45</v>
      </c>
      <c r="C24" s="19" t="s">
        <v>46</v>
      </c>
      <c r="D24" s="18" t="s">
        <v>47</v>
      </c>
      <c r="E24" s="17" t="s">
        <v>48</v>
      </c>
      <c r="F24" s="17" t="s">
        <v>322</v>
      </c>
      <c r="G24" s="17" t="s">
        <v>50</v>
      </c>
      <c r="H24" s="20" t="s">
        <v>51</v>
      </c>
      <c r="I24" s="17">
        <v>2021</v>
      </c>
      <c r="J24" s="21">
        <v>44454</v>
      </c>
      <c r="K24" s="21"/>
      <c r="L24" s="21">
        <v>46279</v>
      </c>
      <c r="M24" s="17" t="s">
        <v>114</v>
      </c>
      <c r="N24" s="17"/>
      <c r="O24" s="22">
        <f>144948.31/2</f>
        <v>72474.154999999999</v>
      </c>
      <c r="P24" s="22">
        <f t="shared" ref="P24:P30" si="0">O24*5</f>
        <v>362370.77500000002</v>
      </c>
      <c r="Q24" s="23">
        <v>0</v>
      </c>
      <c r="R24" s="17" t="s">
        <v>29</v>
      </c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</row>
    <row r="25" spans="1:32" s="25" customFormat="1" ht="27.6" x14ac:dyDescent="0.3">
      <c r="A25" s="17">
        <v>2</v>
      </c>
      <c r="B25" s="18" t="s">
        <v>54</v>
      </c>
      <c r="C25" s="19" t="s">
        <v>55</v>
      </c>
      <c r="D25" s="18" t="s">
        <v>47</v>
      </c>
      <c r="E25" s="17" t="s">
        <v>48</v>
      </c>
      <c r="F25" s="17" t="s">
        <v>56</v>
      </c>
      <c r="G25" s="17" t="s">
        <v>50</v>
      </c>
      <c r="H25" s="20" t="s">
        <v>51</v>
      </c>
      <c r="I25" s="17">
        <v>2021</v>
      </c>
      <c r="J25" s="21">
        <v>44454</v>
      </c>
      <c r="K25" s="21"/>
      <c r="L25" s="21">
        <v>46279</v>
      </c>
      <c r="M25" s="17"/>
      <c r="N25" s="17"/>
      <c r="O25" s="22">
        <v>64000</v>
      </c>
      <c r="P25" s="22">
        <f t="shared" si="0"/>
        <v>320000</v>
      </c>
      <c r="Q25" s="23">
        <v>226133.33</v>
      </c>
      <c r="R25" s="17" t="s">
        <v>29</v>
      </c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</row>
    <row r="26" spans="1:32" s="25" customFormat="1" ht="27.6" x14ac:dyDescent="0.3">
      <c r="A26" s="17">
        <v>2</v>
      </c>
      <c r="B26" s="18" t="s">
        <v>54</v>
      </c>
      <c r="C26" s="19" t="s">
        <v>55</v>
      </c>
      <c r="D26" s="18" t="s">
        <v>47</v>
      </c>
      <c r="E26" s="17" t="s">
        <v>48</v>
      </c>
      <c r="F26" s="17" t="s">
        <v>57</v>
      </c>
      <c r="G26" s="17" t="s">
        <v>50</v>
      </c>
      <c r="H26" s="20" t="s">
        <v>51</v>
      </c>
      <c r="I26" s="17">
        <v>2021</v>
      </c>
      <c r="J26" s="21">
        <v>44454</v>
      </c>
      <c r="K26" s="21"/>
      <c r="L26" s="21">
        <v>46279</v>
      </c>
      <c r="M26" s="17" t="s">
        <v>31</v>
      </c>
      <c r="N26" s="17"/>
      <c r="O26" s="22">
        <v>64000</v>
      </c>
      <c r="P26" s="22">
        <f t="shared" si="0"/>
        <v>320000</v>
      </c>
      <c r="Q26" s="23">
        <v>640000</v>
      </c>
      <c r="R26" s="17" t="s">
        <v>29</v>
      </c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</row>
    <row r="27" spans="1:32" s="25" customFormat="1" ht="27.6" x14ac:dyDescent="0.3">
      <c r="A27" s="17">
        <v>2</v>
      </c>
      <c r="B27" s="18" t="s">
        <v>54</v>
      </c>
      <c r="C27" s="19" t="s">
        <v>55</v>
      </c>
      <c r="D27" s="18" t="s">
        <v>47</v>
      </c>
      <c r="E27" s="17" t="s">
        <v>48</v>
      </c>
      <c r="F27" s="17" t="s">
        <v>58</v>
      </c>
      <c r="G27" s="17" t="s">
        <v>50</v>
      </c>
      <c r="H27" s="20" t="s">
        <v>51</v>
      </c>
      <c r="I27" s="17">
        <v>2021</v>
      </c>
      <c r="J27" s="21">
        <v>44454</v>
      </c>
      <c r="K27" s="21"/>
      <c r="L27" s="21">
        <v>46279</v>
      </c>
      <c r="M27" s="17" t="s">
        <v>37</v>
      </c>
      <c r="N27" s="17"/>
      <c r="O27" s="22">
        <v>69648.479999999996</v>
      </c>
      <c r="P27" s="22">
        <f t="shared" si="0"/>
        <v>348242.39999999997</v>
      </c>
      <c r="Q27" s="23">
        <f>835781.76+9384.38</f>
        <v>845166.14</v>
      </c>
      <c r="R27" s="17" t="s">
        <v>29</v>
      </c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</row>
    <row r="28" spans="1:32" s="25" customFormat="1" ht="27.6" x14ac:dyDescent="0.3">
      <c r="A28" s="17">
        <v>2</v>
      </c>
      <c r="B28" s="18" t="s">
        <v>54</v>
      </c>
      <c r="C28" s="19" t="s">
        <v>55</v>
      </c>
      <c r="D28" s="18" t="s">
        <v>47</v>
      </c>
      <c r="E28" s="17" t="s">
        <v>48</v>
      </c>
      <c r="F28" s="17" t="s">
        <v>319</v>
      </c>
      <c r="G28" s="17" t="s">
        <v>50</v>
      </c>
      <c r="H28" s="20" t="s">
        <v>51</v>
      </c>
      <c r="I28" s="17">
        <v>2021</v>
      </c>
      <c r="J28" s="21">
        <v>44454</v>
      </c>
      <c r="K28" s="21"/>
      <c r="L28" s="21">
        <v>46279</v>
      </c>
      <c r="M28" s="17" t="s">
        <v>41</v>
      </c>
      <c r="N28" s="17"/>
      <c r="O28" s="22">
        <v>69648.479999999996</v>
      </c>
      <c r="P28" s="22">
        <f t="shared" si="0"/>
        <v>348242.39999999997</v>
      </c>
      <c r="Q28" s="23">
        <v>208945.44</v>
      </c>
      <c r="R28" s="17" t="s">
        <v>29</v>
      </c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</row>
    <row r="29" spans="1:32" s="25" customFormat="1" ht="27.6" x14ac:dyDescent="0.3">
      <c r="A29" s="17">
        <v>2</v>
      </c>
      <c r="B29" s="18" t="s">
        <v>54</v>
      </c>
      <c r="C29" s="19" t="s">
        <v>55</v>
      </c>
      <c r="D29" s="18" t="s">
        <v>47</v>
      </c>
      <c r="E29" s="17" t="s">
        <v>48</v>
      </c>
      <c r="F29" s="17" t="s">
        <v>319</v>
      </c>
      <c r="G29" s="17" t="s">
        <v>50</v>
      </c>
      <c r="H29" s="20" t="s">
        <v>51</v>
      </c>
      <c r="I29" s="17">
        <v>2021</v>
      </c>
      <c r="J29" s="21">
        <v>44454</v>
      </c>
      <c r="K29" s="21"/>
      <c r="L29" s="21">
        <v>46279</v>
      </c>
      <c r="M29" s="17" t="s">
        <v>43</v>
      </c>
      <c r="N29" s="17"/>
      <c r="O29" s="22">
        <v>69648.479999999996</v>
      </c>
      <c r="P29" s="22">
        <f t="shared" si="0"/>
        <v>348242.39999999997</v>
      </c>
      <c r="Q29" s="23">
        <v>208945.44</v>
      </c>
      <c r="R29" s="17" t="s">
        <v>29</v>
      </c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</row>
    <row r="30" spans="1:32" s="25" customFormat="1" ht="27.6" x14ac:dyDescent="0.3">
      <c r="A30" s="17">
        <v>2</v>
      </c>
      <c r="B30" s="18" t="s">
        <v>54</v>
      </c>
      <c r="C30" s="19" t="s">
        <v>55</v>
      </c>
      <c r="D30" s="18" t="s">
        <v>47</v>
      </c>
      <c r="E30" s="17" t="s">
        <v>48</v>
      </c>
      <c r="F30" s="17" t="s">
        <v>320</v>
      </c>
      <c r="G30" s="17" t="s">
        <v>50</v>
      </c>
      <c r="H30" s="20" t="s">
        <v>51</v>
      </c>
      <c r="I30" s="17">
        <v>2021</v>
      </c>
      <c r="J30" s="21">
        <v>44454</v>
      </c>
      <c r="K30" s="21"/>
      <c r="L30" s="21">
        <v>46279</v>
      </c>
      <c r="M30" s="17" t="s">
        <v>114</v>
      </c>
      <c r="N30" s="17"/>
      <c r="O30" s="22">
        <f>144948.31/2</f>
        <v>72474.154999999999</v>
      </c>
      <c r="P30" s="22">
        <f t="shared" si="0"/>
        <v>362370.77500000002</v>
      </c>
      <c r="Q30" s="23">
        <v>0</v>
      </c>
      <c r="R30" s="17" t="s">
        <v>29</v>
      </c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</row>
    <row r="31" spans="1:32" s="25" customFormat="1" ht="41.4" x14ac:dyDescent="0.3">
      <c r="A31" s="17">
        <v>3</v>
      </c>
      <c r="B31" s="18" t="s">
        <v>59</v>
      </c>
      <c r="C31" s="19">
        <v>9759606000180</v>
      </c>
      <c r="D31" s="18" t="s">
        <v>60</v>
      </c>
      <c r="E31" s="17" t="s">
        <v>61</v>
      </c>
      <c r="F31" s="17" t="s">
        <v>62</v>
      </c>
      <c r="G31" s="17" t="s">
        <v>63</v>
      </c>
      <c r="H31" s="20" t="s">
        <v>51</v>
      </c>
      <c r="I31" s="17">
        <v>2020</v>
      </c>
      <c r="J31" s="21">
        <v>44166</v>
      </c>
      <c r="K31" s="21"/>
      <c r="L31" s="21">
        <v>44530</v>
      </c>
      <c r="M31" s="17"/>
      <c r="N31" s="17"/>
      <c r="O31" s="22">
        <v>10963.86</v>
      </c>
      <c r="P31" s="22">
        <v>131566.34</v>
      </c>
      <c r="Q31" s="23" t="s">
        <v>34</v>
      </c>
      <c r="R31" s="17" t="s">
        <v>29</v>
      </c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</row>
    <row r="32" spans="1:32" s="25" customFormat="1" ht="41.4" x14ac:dyDescent="0.3">
      <c r="A32" s="17">
        <v>3</v>
      </c>
      <c r="B32" s="18" t="s">
        <v>59</v>
      </c>
      <c r="C32" s="19">
        <v>9759606000180</v>
      </c>
      <c r="D32" s="18" t="s">
        <v>60</v>
      </c>
      <c r="E32" s="17" t="s">
        <v>61</v>
      </c>
      <c r="F32" s="17" t="s">
        <v>64</v>
      </c>
      <c r="G32" s="17" t="s">
        <v>63</v>
      </c>
      <c r="H32" s="20" t="s">
        <v>51</v>
      </c>
      <c r="I32" s="17">
        <v>2020</v>
      </c>
      <c r="J32" s="21">
        <v>44166</v>
      </c>
      <c r="K32" s="21" t="s">
        <v>31</v>
      </c>
      <c r="L32" s="21">
        <v>44895</v>
      </c>
      <c r="M32" s="17"/>
      <c r="N32" s="17"/>
      <c r="O32" s="22">
        <v>10963.86</v>
      </c>
      <c r="P32" s="22">
        <v>131566.34</v>
      </c>
      <c r="Q32" s="23" t="s">
        <v>34</v>
      </c>
      <c r="R32" s="17" t="s">
        <v>29</v>
      </c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</row>
    <row r="33" spans="1:32" s="25" customFormat="1" ht="41.4" x14ac:dyDescent="0.3">
      <c r="A33" s="17">
        <v>3</v>
      </c>
      <c r="B33" s="18" t="s">
        <v>59</v>
      </c>
      <c r="C33" s="19">
        <v>9759606000180</v>
      </c>
      <c r="D33" s="18" t="s">
        <v>60</v>
      </c>
      <c r="E33" s="17" t="s">
        <v>61</v>
      </c>
      <c r="F33" s="17" t="s">
        <v>65</v>
      </c>
      <c r="G33" s="17" t="s">
        <v>63</v>
      </c>
      <c r="H33" s="20" t="s">
        <v>51</v>
      </c>
      <c r="I33" s="17">
        <v>2020</v>
      </c>
      <c r="J33" s="21">
        <v>44166</v>
      </c>
      <c r="K33" s="21"/>
      <c r="L33" s="21">
        <v>44895</v>
      </c>
      <c r="M33" s="17" t="s">
        <v>31</v>
      </c>
      <c r="N33" s="17"/>
      <c r="O33" s="22">
        <v>10963.86</v>
      </c>
      <c r="P33" s="22">
        <v>131566.34</v>
      </c>
      <c r="Q33" s="23" t="s">
        <v>34</v>
      </c>
      <c r="R33" s="17" t="s">
        <v>29</v>
      </c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</row>
    <row r="34" spans="1:32" s="25" customFormat="1" ht="41.4" x14ac:dyDescent="0.3">
      <c r="A34" s="17">
        <v>3</v>
      </c>
      <c r="B34" s="18" t="s">
        <v>59</v>
      </c>
      <c r="C34" s="19">
        <v>9759606000180</v>
      </c>
      <c r="D34" s="18" t="s">
        <v>60</v>
      </c>
      <c r="E34" s="17" t="s">
        <v>61</v>
      </c>
      <c r="F34" s="17" t="s">
        <v>66</v>
      </c>
      <c r="G34" s="17" t="s">
        <v>63</v>
      </c>
      <c r="H34" s="20" t="s">
        <v>51</v>
      </c>
      <c r="I34" s="17">
        <v>2020</v>
      </c>
      <c r="J34" s="21">
        <v>44166</v>
      </c>
      <c r="K34" s="21" t="s">
        <v>33</v>
      </c>
      <c r="L34" s="21">
        <v>45260</v>
      </c>
      <c r="M34" s="17"/>
      <c r="N34" s="17"/>
      <c r="O34" s="22">
        <v>10963.86</v>
      </c>
      <c r="P34" s="22">
        <v>131566.34</v>
      </c>
      <c r="Q34" s="23" t="s">
        <v>34</v>
      </c>
      <c r="R34" s="17" t="s">
        <v>29</v>
      </c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</row>
    <row r="35" spans="1:32" s="25" customFormat="1" ht="41.4" x14ac:dyDescent="0.3">
      <c r="A35" s="17">
        <v>3</v>
      </c>
      <c r="B35" s="18" t="s">
        <v>59</v>
      </c>
      <c r="C35" s="19">
        <v>9759606000180</v>
      </c>
      <c r="D35" s="18" t="s">
        <v>60</v>
      </c>
      <c r="E35" s="17" t="s">
        <v>61</v>
      </c>
      <c r="F35" s="17" t="s">
        <v>67</v>
      </c>
      <c r="G35" s="17" t="s">
        <v>63</v>
      </c>
      <c r="H35" s="20" t="s">
        <v>51</v>
      </c>
      <c r="I35" s="17">
        <v>2020</v>
      </c>
      <c r="J35" s="21">
        <v>44166</v>
      </c>
      <c r="K35" s="21"/>
      <c r="L35" s="21">
        <v>45260</v>
      </c>
      <c r="M35" s="17" t="s">
        <v>33</v>
      </c>
      <c r="N35" s="17"/>
      <c r="O35" s="22">
        <v>10963.86</v>
      </c>
      <c r="P35" s="22">
        <v>131566.34</v>
      </c>
      <c r="Q35" s="23">
        <v>0</v>
      </c>
      <c r="R35" s="17" t="s">
        <v>29</v>
      </c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</row>
    <row r="36" spans="1:32" s="25" customFormat="1" ht="41.4" x14ac:dyDescent="0.3">
      <c r="A36" s="17">
        <v>3</v>
      </c>
      <c r="B36" s="18" t="s">
        <v>59</v>
      </c>
      <c r="C36" s="19">
        <v>9759606000180</v>
      </c>
      <c r="D36" s="18" t="s">
        <v>60</v>
      </c>
      <c r="E36" s="17" t="s">
        <v>61</v>
      </c>
      <c r="F36" s="17" t="s">
        <v>67</v>
      </c>
      <c r="G36" s="17" t="s">
        <v>63</v>
      </c>
      <c r="H36" s="20" t="s">
        <v>51</v>
      </c>
      <c r="I36" s="17">
        <v>2020</v>
      </c>
      <c r="J36" s="21">
        <v>44166</v>
      </c>
      <c r="K36" s="21" t="s">
        <v>37</v>
      </c>
      <c r="L36" s="21">
        <v>45626</v>
      </c>
      <c r="M36" s="17"/>
      <c r="N36" s="17"/>
      <c r="O36" s="22">
        <v>10963.86</v>
      </c>
      <c r="P36" s="22">
        <v>131566.34</v>
      </c>
      <c r="Q36" s="23">
        <v>0</v>
      </c>
      <c r="R36" s="17" t="s">
        <v>29</v>
      </c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</row>
    <row r="37" spans="1:32" s="25" customFormat="1" ht="41.4" x14ac:dyDescent="0.3">
      <c r="A37" s="17">
        <v>3</v>
      </c>
      <c r="B37" s="18" t="s">
        <v>59</v>
      </c>
      <c r="C37" s="19">
        <v>9759606000180</v>
      </c>
      <c r="D37" s="18" t="s">
        <v>60</v>
      </c>
      <c r="E37" s="17" t="s">
        <v>61</v>
      </c>
      <c r="F37" s="17" t="s">
        <v>323</v>
      </c>
      <c r="G37" s="17" t="s">
        <v>63</v>
      </c>
      <c r="H37" s="20" t="s">
        <v>51</v>
      </c>
      <c r="I37" s="17">
        <v>2020</v>
      </c>
      <c r="J37" s="21">
        <v>44166</v>
      </c>
      <c r="K37" s="21"/>
      <c r="L37" s="21">
        <v>45626</v>
      </c>
      <c r="M37" s="17" t="s">
        <v>37</v>
      </c>
      <c r="N37" s="17"/>
      <c r="O37" s="22">
        <v>10963.86</v>
      </c>
      <c r="P37" s="22">
        <v>131566.34</v>
      </c>
      <c r="Q37" s="23">
        <v>0</v>
      </c>
      <c r="R37" s="17" t="s">
        <v>29</v>
      </c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</row>
    <row r="38" spans="1:32" s="25" customFormat="1" ht="27.6" x14ac:dyDescent="0.3">
      <c r="A38" s="17">
        <v>4</v>
      </c>
      <c r="B38" s="18" t="s">
        <v>68</v>
      </c>
      <c r="C38" s="19">
        <v>6997469000123</v>
      </c>
      <c r="D38" s="18" t="s">
        <v>69</v>
      </c>
      <c r="E38" s="17" t="s">
        <v>70</v>
      </c>
      <c r="F38" s="17" t="s">
        <v>71</v>
      </c>
      <c r="G38" s="17" t="s">
        <v>27</v>
      </c>
      <c r="H38" s="20" t="s">
        <v>72</v>
      </c>
      <c r="I38" s="17">
        <v>2017</v>
      </c>
      <c r="J38" s="21">
        <v>42816</v>
      </c>
      <c r="K38" s="21"/>
      <c r="L38" s="21">
        <v>43180</v>
      </c>
      <c r="M38" s="17"/>
      <c r="N38" s="17"/>
      <c r="O38" s="22">
        <v>5188</v>
      </c>
      <c r="P38" s="22">
        <v>62256</v>
      </c>
      <c r="Q38" s="23">
        <v>45265.01</v>
      </c>
      <c r="R38" s="17" t="s">
        <v>73</v>
      </c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</row>
    <row r="39" spans="1:32" s="25" customFormat="1" ht="27.6" x14ac:dyDescent="0.3">
      <c r="A39" s="17">
        <v>4</v>
      </c>
      <c r="B39" s="18" t="s">
        <v>68</v>
      </c>
      <c r="C39" s="19">
        <v>6997469000123</v>
      </c>
      <c r="D39" s="18" t="s">
        <v>69</v>
      </c>
      <c r="E39" s="17" t="s">
        <v>70</v>
      </c>
      <c r="F39" s="17" t="s">
        <v>74</v>
      </c>
      <c r="G39" s="17" t="s">
        <v>27</v>
      </c>
      <c r="H39" s="20" t="s">
        <v>72</v>
      </c>
      <c r="I39" s="17">
        <v>2017</v>
      </c>
      <c r="J39" s="21">
        <v>42816</v>
      </c>
      <c r="K39" s="21"/>
      <c r="L39" s="21">
        <v>43180</v>
      </c>
      <c r="M39" s="17" t="s">
        <v>31</v>
      </c>
      <c r="N39" s="17"/>
      <c r="O39" s="22">
        <v>5188</v>
      </c>
      <c r="P39" s="22">
        <v>62256</v>
      </c>
      <c r="Q39" s="23">
        <v>57607</v>
      </c>
      <c r="R39" s="17" t="s">
        <v>73</v>
      </c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</row>
    <row r="40" spans="1:32" s="25" customFormat="1" ht="27.6" x14ac:dyDescent="0.3">
      <c r="A40" s="17">
        <v>4</v>
      </c>
      <c r="B40" s="18" t="s">
        <v>68</v>
      </c>
      <c r="C40" s="19">
        <v>6997469000123</v>
      </c>
      <c r="D40" s="18" t="s">
        <v>69</v>
      </c>
      <c r="E40" s="17" t="s">
        <v>70</v>
      </c>
      <c r="F40" s="17" t="s">
        <v>75</v>
      </c>
      <c r="G40" s="17" t="s">
        <v>27</v>
      </c>
      <c r="H40" s="20" t="s">
        <v>72</v>
      </c>
      <c r="I40" s="17">
        <v>2017</v>
      </c>
      <c r="J40" s="21">
        <v>42816</v>
      </c>
      <c r="K40" s="21" t="s">
        <v>31</v>
      </c>
      <c r="L40" s="21">
        <v>43545</v>
      </c>
      <c r="M40" s="17"/>
      <c r="N40" s="17" t="s">
        <v>31</v>
      </c>
      <c r="O40" s="22">
        <v>5295.8</v>
      </c>
      <c r="P40" s="22">
        <v>63549.599999999999</v>
      </c>
      <c r="Q40" s="23" t="s">
        <v>34</v>
      </c>
      <c r="R40" s="17" t="s">
        <v>73</v>
      </c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</row>
    <row r="41" spans="1:32" s="25" customFormat="1" ht="27.6" x14ac:dyDescent="0.3">
      <c r="A41" s="17">
        <v>4</v>
      </c>
      <c r="B41" s="18" t="s">
        <v>68</v>
      </c>
      <c r="C41" s="19">
        <v>6997469000123</v>
      </c>
      <c r="D41" s="18" t="s">
        <v>69</v>
      </c>
      <c r="E41" s="17" t="s">
        <v>70</v>
      </c>
      <c r="F41" s="17" t="s">
        <v>76</v>
      </c>
      <c r="G41" s="17" t="s">
        <v>27</v>
      </c>
      <c r="H41" s="20" t="s">
        <v>72</v>
      </c>
      <c r="I41" s="17">
        <v>2017</v>
      </c>
      <c r="J41" s="21">
        <v>42816</v>
      </c>
      <c r="K41" s="21"/>
      <c r="L41" s="21">
        <v>43545</v>
      </c>
      <c r="M41" s="17" t="s">
        <v>33</v>
      </c>
      <c r="N41" s="17"/>
      <c r="O41" s="22">
        <v>5295.8</v>
      </c>
      <c r="P41" s="22">
        <v>63549.599999999999</v>
      </c>
      <c r="Q41" s="23">
        <v>61207.83</v>
      </c>
      <c r="R41" s="17" t="s">
        <v>73</v>
      </c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</row>
    <row r="42" spans="1:32" s="25" customFormat="1" ht="27.6" x14ac:dyDescent="0.3">
      <c r="A42" s="17">
        <v>4</v>
      </c>
      <c r="B42" s="18" t="s">
        <v>68</v>
      </c>
      <c r="C42" s="19">
        <v>6997469000123</v>
      </c>
      <c r="D42" s="18" t="s">
        <v>69</v>
      </c>
      <c r="E42" s="17" t="s">
        <v>70</v>
      </c>
      <c r="F42" s="17" t="s">
        <v>77</v>
      </c>
      <c r="G42" s="17" t="s">
        <v>27</v>
      </c>
      <c r="H42" s="20" t="s">
        <v>72</v>
      </c>
      <c r="I42" s="17">
        <v>2017</v>
      </c>
      <c r="J42" s="21">
        <v>42816</v>
      </c>
      <c r="K42" s="21"/>
      <c r="L42" s="21">
        <v>43545</v>
      </c>
      <c r="M42" s="17" t="s">
        <v>37</v>
      </c>
      <c r="N42" s="17"/>
      <c r="O42" s="22">
        <v>5295.8</v>
      </c>
      <c r="P42" s="22">
        <v>63549.599999999999</v>
      </c>
      <c r="Q42" s="23">
        <v>59498.58</v>
      </c>
      <c r="R42" s="17" t="s">
        <v>73</v>
      </c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</row>
    <row r="43" spans="1:32" s="25" customFormat="1" ht="27.6" x14ac:dyDescent="0.3">
      <c r="A43" s="17">
        <v>4</v>
      </c>
      <c r="B43" s="18" t="s">
        <v>68</v>
      </c>
      <c r="C43" s="19">
        <v>6997469000123</v>
      </c>
      <c r="D43" s="18" t="s">
        <v>69</v>
      </c>
      <c r="E43" s="17" t="s">
        <v>70</v>
      </c>
      <c r="F43" s="17" t="s">
        <v>78</v>
      </c>
      <c r="G43" s="17" t="s">
        <v>27</v>
      </c>
      <c r="H43" s="20" t="s">
        <v>72</v>
      </c>
      <c r="I43" s="17">
        <v>2017</v>
      </c>
      <c r="J43" s="21">
        <v>42816</v>
      </c>
      <c r="K43" s="21" t="s">
        <v>33</v>
      </c>
      <c r="L43" s="21">
        <v>43911</v>
      </c>
      <c r="M43" s="17"/>
      <c r="N43" s="17" t="s">
        <v>33</v>
      </c>
      <c r="O43" s="22">
        <v>5044</v>
      </c>
      <c r="P43" s="22">
        <v>60528</v>
      </c>
      <c r="Q43" s="23" t="s">
        <v>34</v>
      </c>
      <c r="R43" s="17" t="s">
        <v>73</v>
      </c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</row>
    <row r="44" spans="1:32" s="25" customFormat="1" ht="27.6" x14ac:dyDescent="0.3">
      <c r="A44" s="17">
        <v>4</v>
      </c>
      <c r="B44" s="18" t="s">
        <v>68</v>
      </c>
      <c r="C44" s="19">
        <v>6997469000123</v>
      </c>
      <c r="D44" s="18" t="s">
        <v>69</v>
      </c>
      <c r="E44" s="17" t="s">
        <v>70</v>
      </c>
      <c r="F44" s="17" t="s">
        <v>79</v>
      </c>
      <c r="G44" s="17" t="s">
        <v>27</v>
      </c>
      <c r="H44" s="20" t="s">
        <v>72</v>
      </c>
      <c r="I44" s="17">
        <v>2017</v>
      </c>
      <c r="J44" s="21">
        <v>42816</v>
      </c>
      <c r="K44" s="21"/>
      <c r="L44" s="21">
        <v>43911</v>
      </c>
      <c r="M44" s="17" t="s">
        <v>41</v>
      </c>
      <c r="N44" s="17"/>
      <c r="O44" s="22">
        <v>5044</v>
      </c>
      <c r="P44" s="22">
        <v>60528</v>
      </c>
      <c r="Q44" s="23">
        <v>60528.480000000003</v>
      </c>
      <c r="R44" s="17" t="s">
        <v>73</v>
      </c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</row>
    <row r="45" spans="1:32" s="25" customFormat="1" ht="27.6" x14ac:dyDescent="0.3">
      <c r="A45" s="17">
        <v>4</v>
      </c>
      <c r="B45" s="18" t="s">
        <v>68</v>
      </c>
      <c r="C45" s="19">
        <v>6997469000123</v>
      </c>
      <c r="D45" s="18" t="s">
        <v>69</v>
      </c>
      <c r="E45" s="17" t="s">
        <v>70</v>
      </c>
      <c r="F45" s="17" t="s">
        <v>80</v>
      </c>
      <c r="G45" s="17" t="s">
        <v>27</v>
      </c>
      <c r="H45" s="20" t="s">
        <v>72</v>
      </c>
      <c r="I45" s="17">
        <v>2017</v>
      </c>
      <c r="J45" s="21">
        <v>42816</v>
      </c>
      <c r="K45" s="21" t="s">
        <v>37</v>
      </c>
      <c r="L45" s="21">
        <v>44276</v>
      </c>
      <c r="M45" s="17"/>
      <c r="N45" s="17" t="s">
        <v>37</v>
      </c>
      <c r="O45" s="22">
        <v>4933.32</v>
      </c>
      <c r="P45" s="22">
        <v>59199.839999999997</v>
      </c>
      <c r="Q45" s="23" t="s">
        <v>34</v>
      </c>
      <c r="R45" s="17" t="s">
        <v>73</v>
      </c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</row>
    <row r="46" spans="1:32" s="25" customFormat="1" ht="27.6" x14ac:dyDescent="0.3">
      <c r="A46" s="17">
        <v>4</v>
      </c>
      <c r="B46" s="18" t="s">
        <v>68</v>
      </c>
      <c r="C46" s="19">
        <v>6997469000123</v>
      </c>
      <c r="D46" s="18" t="s">
        <v>69</v>
      </c>
      <c r="E46" s="17" t="s">
        <v>70</v>
      </c>
      <c r="F46" s="17" t="s">
        <v>81</v>
      </c>
      <c r="G46" s="17" t="s">
        <v>27</v>
      </c>
      <c r="H46" s="20" t="s">
        <v>72</v>
      </c>
      <c r="I46" s="17">
        <v>2017</v>
      </c>
      <c r="J46" s="21">
        <v>42816</v>
      </c>
      <c r="K46" s="21" t="s">
        <v>82</v>
      </c>
      <c r="L46" s="21">
        <v>44641</v>
      </c>
      <c r="M46" s="17"/>
      <c r="N46" s="17" t="s">
        <v>41</v>
      </c>
      <c r="O46" s="22">
        <v>5044.04</v>
      </c>
      <c r="P46" s="22">
        <v>60528</v>
      </c>
      <c r="Q46" s="23" t="s">
        <v>34</v>
      </c>
      <c r="R46" s="17" t="s">
        <v>73</v>
      </c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</row>
    <row r="47" spans="1:32" s="25" customFormat="1" ht="27.6" x14ac:dyDescent="0.3">
      <c r="A47" s="17">
        <v>4</v>
      </c>
      <c r="B47" s="18" t="s">
        <v>68</v>
      </c>
      <c r="C47" s="19">
        <v>6997469000123</v>
      </c>
      <c r="D47" s="18" t="s">
        <v>69</v>
      </c>
      <c r="E47" s="17" t="s">
        <v>70</v>
      </c>
      <c r="F47" s="17" t="s">
        <v>83</v>
      </c>
      <c r="G47" s="17" t="s">
        <v>27</v>
      </c>
      <c r="H47" s="20" t="s">
        <v>72</v>
      </c>
      <c r="I47" s="17">
        <v>2017</v>
      </c>
      <c r="J47" s="21">
        <v>42816</v>
      </c>
      <c r="K47" s="21"/>
      <c r="L47" s="21"/>
      <c r="M47" s="17" t="s">
        <v>43</v>
      </c>
      <c r="N47" s="17"/>
      <c r="O47" s="22">
        <v>5044.04</v>
      </c>
      <c r="P47" s="22">
        <v>60528</v>
      </c>
      <c r="Q47" s="23">
        <v>43185.83</v>
      </c>
      <c r="R47" s="17" t="s">
        <v>73</v>
      </c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</row>
    <row r="48" spans="1:32" s="25" customFormat="1" ht="27.6" x14ac:dyDescent="0.3">
      <c r="A48" s="17">
        <v>4</v>
      </c>
      <c r="B48" s="18" t="s">
        <v>68</v>
      </c>
      <c r="C48" s="19">
        <v>6997469000123</v>
      </c>
      <c r="D48" s="18" t="s">
        <v>69</v>
      </c>
      <c r="E48" s="17" t="s">
        <v>70</v>
      </c>
      <c r="F48" s="17" t="s">
        <v>84</v>
      </c>
      <c r="G48" s="17" t="s">
        <v>27</v>
      </c>
      <c r="H48" s="20" t="s">
        <v>72</v>
      </c>
      <c r="I48" s="17">
        <v>2017</v>
      </c>
      <c r="J48" s="21">
        <v>42816</v>
      </c>
      <c r="K48" s="21" t="s">
        <v>43</v>
      </c>
      <c r="L48" s="21">
        <v>45006</v>
      </c>
      <c r="M48" s="17"/>
      <c r="N48" s="17" t="s">
        <v>43</v>
      </c>
      <c r="O48" s="22">
        <v>5044.04</v>
      </c>
      <c r="P48" s="22">
        <v>60528</v>
      </c>
      <c r="Q48" s="23" t="s">
        <v>34</v>
      </c>
      <c r="R48" s="17" t="s">
        <v>73</v>
      </c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</row>
    <row r="49" spans="1:32" s="25" customFormat="1" ht="41.4" x14ac:dyDescent="0.3">
      <c r="A49" s="17">
        <v>5</v>
      </c>
      <c r="B49" s="18" t="s">
        <v>85</v>
      </c>
      <c r="C49" s="19">
        <v>2229787000193</v>
      </c>
      <c r="D49" s="18" t="s">
        <v>86</v>
      </c>
      <c r="E49" s="17" t="s">
        <v>87</v>
      </c>
      <c r="F49" s="17" t="s">
        <v>88</v>
      </c>
      <c r="G49" s="17" t="s">
        <v>27</v>
      </c>
      <c r="H49" s="20" t="s">
        <v>89</v>
      </c>
      <c r="I49" s="17">
        <v>2017</v>
      </c>
      <c r="J49" s="21">
        <v>43009</v>
      </c>
      <c r="K49" s="21"/>
      <c r="L49" s="21">
        <v>43373</v>
      </c>
      <c r="M49" s="17"/>
      <c r="N49" s="17"/>
      <c r="O49" s="22">
        <v>6235.6</v>
      </c>
      <c r="P49" s="22">
        <v>74827.199999999997</v>
      </c>
      <c r="Q49" s="23">
        <v>9012.7999999999993</v>
      </c>
      <c r="R49" s="17" t="s">
        <v>73</v>
      </c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</row>
    <row r="50" spans="1:32" s="25" customFormat="1" ht="41.4" x14ac:dyDescent="0.3">
      <c r="A50" s="17">
        <v>5</v>
      </c>
      <c r="B50" s="18" t="s">
        <v>85</v>
      </c>
      <c r="C50" s="19">
        <v>2229787000193</v>
      </c>
      <c r="D50" s="18" t="s">
        <v>86</v>
      </c>
      <c r="E50" s="17" t="s">
        <v>87</v>
      </c>
      <c r="F50" s="17" t="s">
        <v>90</v>
      </c>
      <c r="G50" s="17" t="s">
        <v>27</v>
      </c>
      <c r="H50" s="20" t="s">
        <v>89</v>
      </c>
      <c r="I50" s="17">
        <v>2017</v>
      </c>
      <c r="J50" s="21">
        <v>43009</v>
      </c>
      <c r="K50" s="21"/>
      <c r="L50" s="21">
        <v>43373</v>
      </c>
      <c r="M50" s="17" t="s">
        <v>31</v>
      </c>
      <c r="N50" s="17"/>
      <c r="O50" s="22">
        <v>6235.6</v>
      </c>
      <c r="P50" s="22">
        <v>74827.199999999997</v>
      </c>
      <c r="Q50" s="23">
        <v>46845.03</v>
      </c>
      <c r="R50" s="17" t="s">
        <v>73</v>
      </c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</row>
    <row r="51" spans="1:32" s="25" customFormat="1" ht="41.4" x14ac:dyDescent="0.3">
      <c r="A51" s="17">
        <v>5</v>
      </c>
      <c r="B51" s="18" t="s">
        <v>85</v>
      </c>
      <c r="C51" s="19">
        <v>2229787000193</v>
      </c>
      <c r="D51" s="18" t="s">
        <v>86</v>
      </c>
      <c r="E51" s="17" t="s">
        <v>87</v>
      </c>
      <c r="F51" s="17" t="s">
        <v>91</v>
      </c>
      <c r="G51" s="17" t="s">
        <v>27</v>
      </c>
      <c r="H51" s="20" t="s">
        <v>89</v>
      </c>
      <c r="I51" s="17">
        <v>2017</v>
      </c>
      <c r="J51" s="21">
        <v>43375</v>
      </c>
      <c r="K51" s="21" t="s">
        <v>31</v>
      </c>
      <c r="L51" s="21">
        <v>43738</v>
      </c>
      <c r="M51" s="17"/>
      <c r="N51" s="17" t="s">
        <v>31</v>
      </c>
      <c r="O51" s="22">
        <v>6460.51</v>
      </c>
      <c r="P51" s="22">
        <v>77526.12</v>
      </c>
      <c r="Q51" s="23" t="s">
        <v>34</v>
      </c>
      <c r="R51" s="17" t="s">
        <v>73</v>
      </c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</row>
    <row r="52" spans="1:32" s="25" customFormat="1" ht="41.4" x14ac:dyDescent="0.3">
      <c r="A52" s="17">
        <v>5</v>
      </c>
      <c r="B52" s="18" t="s">
        <v>85</v>
      </c>
      <c r="C52" s="19">
        <v>2229787000193</v>
      </c>
      <c r="D52" s="18" t="s">
        <v>86</v>
      </c>
      <c r="E52" s="17" t="s">
        <v>87</v>
      </c>
      <c r="F52" s="17" t="s">
        <v>92</v>
      </c>
      <c r="G52" s="17" t="s">
        <v>27</v>
      </c>
      <c r="H52" s="20" t="s">
        <v>89</v>
      </c>
      <c r="I52" s="17">
        <v>2017</v>
      </c>
      <c r="J52" s="21">
        <v>43375</v>
      </c>
      <c r="K52" s="21" t="s">
        <v>33</v>
      </c>
      <c r="L52" s="21">
        <v>44104</v>
      </c>
      <c r="M52" s="17"/>
      <c r="N52" s="17"/>
      <c r="O52" s="22">
        <v>6460.51</v>
      </c>
      <c r="P52" s="22">
        <v>77526.12</v>
      </c>
      <c r="Q52" s="23">
        <v>9182.25</v>
      </c>
      <c r="R52" s="17" t="s">
        <v>73</v>
      </c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</row>
    <row r="53" spans="1:32" s="25" customFormat="1" ht="41.4" x14ac:dyDescent="0.3">
      <c r="A53" s="17">
        <v>5</v>
      </c>
      <c r="B53" s="18" t="s">
        <v>85</v>
      </c>
      <c r="C53" s="19">
        <v>2229787000193</v>
      </c>
      <c r="D53" s="18" t="s">
        <v>86</v>
      </c>
      <c r="E53" s="17" t="s">
        <v>87</v>
      </c>
      <c r="F53" s="17" t="s">
        <v>93</v>
      </c>
      <c r="G53" s="17" t="s">
        <v>27</v>
      </c>
      <c r="H53" s="20" t="s">
        <v>89</v>
      </c>
      <c r="I53" s="17">
        <v>2017</v>
      </c>
      <c r="J53" s="21">
        <v>43375</v>
      </c>
      <c r="K53" s="21"/>
      <c r="L53" s="21">
        <v>44104</v>
      </c>
      <c r="M53" s="17" t="s">
        <v>33</v>
      </c>
      <c r="N53" s="17"/>
      <c r="O53" s="22">
        <v>6460.51</v>
      </c>
      <c r="P53" s="22">
        <v>77526.12</v>
      </c>
      <c r="Q53" s="23">
        <v>51930.19</v>
      </c>
      <c r="R53" s="17" t="s">
        <v>73</v>
      </c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</row>
    <row r="54" spans="1:32" s="25" customFormat="1" ht="41.4" x14ac:dyDescent="0.3">
      <c r="A54" s="17">
        <v>5</v>
      </c>
      <c r="B54" s="18" t="s">
        <v>85</v>
      </c>
      <c r="C54" s="19">
        <v>2229787000193</v>
      </c>
      <c r="D54" s="18" t="s">
        <v>86</v>
      </c>
      <c r="E54" s="17" t="s">
        <v>87</v>
      </c>
      <c r="F54" s="17" t="s">
        <v>94</v>
      </c>
      <c r="G54" s="17" t="s">
        <v>27</v>
      </c>
      <c r="H54" s="20" t="s">
        <v>89</v>
      </c>
      <c r="I54" s="17">
        <v>2017</v>
      </c>
      <c r="J54" s="21">
        <v>43375</v>
      </c>
      <c r="K54" s="21" t="s">
        <v>37</v>
      </c>
      <c r="L54" s="21">
        <v>44469</v>
      </c>
      <c r="M54" s="17"/>
      <c r="N54" s="17"/>
      <c r="O54" s="22">
        <v>6460.51</v>
      </c>
      <c r="P54" s="22">
        <v>77526.12</v>
      </c>
      <c r="Q54" s="23" t="s">
        <v>34</v>
      </c>
      <c r="R54" s="17" t="s">
        <v>73</v>
      </c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</row>
    <row r="55" spans="1:32" s="25" customFormat="1" ht="41.4" x14ac:dyDescent="0.3">
      <c r="A55" s="17">
        <v>5</v>
      </c>
      <c r="B55" s="18" t="s">
        <v>85</v>
      </c>
      <c r="C55" s="19">
        <v>2229787000193</v>
      </c>
      <c r="D55" s="18" t="s">
        <v>86</v>
      </c>
      <c r="E55" s="17" t="s">
        <v>87</v>
      </c>
      <c r="F55" s="17" t="s">
        <v>95</v>
      </c>
      <c r="G55" s="17" t="s">
        <v>27</v>
      </c>
      <c r="H55" s="20" t="s">
        <v>89</v>
      </c>
      <c r="I55" s="17">
        <v>2017</v>
      </c>
      <c r="J55" s="21">
        <v>43375</v>
      </c>
      <c r="K55" s="21"/>
      <c r="L55" s="21">
        <v>44469</v>
      </c>
      <c r="M55" s="17" t="s">
        <v>37</v>
      </c>
      <c r="N55" s="17"/>
      <c r="O55" s="22">
        <v>6460.51</v>
      </c>
      <c r="P55" s="22">
        <v>77526.12</v>
      </c>
      <c r="Q55" s="23">
        <v>42939.77</v>
      </c>
      <c r="R55" s="17" t="s">
        <v>73</v>
      </c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</row>
    <row r="56" spans="1:32" s="25" customFormat="1" ht="41.4" x14ac:dyDescent="0.3">
      <c r="A56" s="17">
        <v>5</v>
      </c>
      <c r="B56" s="18" t="s">
        <v>85</v>
      </c>
      <c r="C56" s="19">
        <v>2229787000193</v>
      </c>
      <c r="D56" s="18" t="s">
        <v>86</v>
      </c>
      <c r="E56" s="17" t="s">
        <v>87</v>
      </c>
      <c r="F56" s="17" t="s">
        <v>96</v>
      </c>
      <c r="G56" s="17" t="s">
        <v>27</v>
      </c>
      <c r="H56" s="20" t="s">
        <v>89</v>
      </c>
      <c r="I56" s="17">
        <v>2017</v>
      </c>
      <c r="J56" s="21">
        <v>43375</v>
      </c>
      <c r="K56" s="21" t="s">
        <v>41</v>
      </c>
      <c r="L56" s="21">
        <v>44834</v>
      </c>
      <c r="M56" s="17"/>
      <c r="N56" s="17"/>
      <c r="O56" s="22">
        <v>6460.51</v>
      </c>
      <c r="P56" s="22">
        <v>77526.12</v>
      </c>
      <c r="Q56" s="23" t="s">
        <v>34</v>
      </c>
      <c r="R56" s="17" t="s">
        <v>73</v>
      </c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</row>
    <row r="57" spans="1:32" s="25" customFormat="1" ht="41.4" x14ac:dyDescent="0.3">
      <c r="A57" s="17">
        <v>5</v>
      </c>
      <c r="B57" s="18" t="s">
        <v>85</v>
      </c>
      <c r="C57" s="19">
        <v>2229787000193</v>
      </c>
      <c r="D57" s="18" t="s">
        <v>86</v>
      </c>
      <c r="E57" s="17" t="s">
        <v>87</v>
      </c>
      <c r="F57" s="17" t="s">
        <v>97</v>
      </c>
      <c r="G57" s="17" t="s">
        <v>27</v>
      </c>
      <c r="H57" s="20" t="s">
        <v>89</v>
      </c>
      <c r="I57" s="17">
        <v>2017</v>
      </c>
      <c r="J57" s="21">
        <v>43375</v>
      </c>
      <c r="K57" s="21"/>
      <c r="L57" s="21">
        <v>44834</v>
      </c>
      <c r="M57" s="17"/>
      <c r="N57" s="17"/>
      <c r="O57" s="22">
        <v>6460.51</v>
      </c>
      <c r="P57" s="22">
        <v>77526.12</v>
      </c>
      <c r="Q57" s="23">
        <v>30782.43</v>
      </c>
      <c r="R57" s="17" t="s">
        <v>73</v>
      </c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</row>
    <row r="58" spans="1:32" s="25" customFormat="1" ht="41.4" x14ac:dyDescent="0.3">
      <c r="A58" s="17">
        <v>5</v>
      </c>
      <c r="B58" s="18" t="s">
        <v>85</v>
      </c>
      <c r="C58" s="19">
        <v>2229787000193</v>
      </c>
      <c r="D58" s="18" t="s">
        <v>86</v>
      </c>
      <c r="E58" s="17" t="s">
        <v>87</v>
      </c>
      <c r="F58" s="17" t="s">
        <v>98</v>
      </c>
      <c r="G58" s="17" t="s">
        <v>27</v>
      </c>
      <c r="H58" s="20" t="s">
        <v>89</v>
      </c>
      <c r="I58" s="17">
        <v>2017</v>
      </c>
      <c r="J58" s="21">
        <v>43375</v>
      </c>
      <c r="K58" s="21" t="s">
        <v>43</v>
      </c>
      <c r="L58" s="21">
        <v>45199</v>
      </c>
      <c r="M58" s="17"/>
      <c r="N58" s="17"/>
      <c r="O58" s="22">
        <v>6460.51</v>
      </c>
      <c r="P58" s="22">
        <v>77526.12</v>
      </c>
      <c r="Q58" s="23" t="s">
        <v>34</v>
      </c>
      <c r="R58" s="17" t="s">
        <v>73</v>
      </c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</row>
    <row r="59" spans="1:32" s="25" customFormat="1" ht="41.4" x14ac:dyDescent="0.3">
      <c r="A59" s="17">
        <v>5</v>
      </c>
      <c r="B59" s="18" t="s">
        <v>85</v>
      </c>
      <c r="C59" s="19">
        <v>2229787000193</v>
      </c>
      <c r="D59" s="18" t="s">
        <v>86</v>
      </c>
      <c r="E59" s="17" t="s">
        <v>87</v>
      </c>
      <c r="F59" s="17" t="s">
        <v>99</v>
      </c>
      <c r="G59" s="17" t="s">
        <v>27</v>
      </c>
      <c r="H59" s="20" t="s">
        <v>89</v>
      </c>
      <c r="I59" s="17">
        <v>2017</v>
      </c>
      <c r="J59" s="21">
        <v>43375</v>
      </c>
      <c r="K59" s="21"/>
      <c r="L59" s="21">
        <v>45199</v>
      </c>
      <c r="M59" s="17" t="s">
        <v>43</v>
      </c>
      <c r="N59" s="17"/>
      <c r="O59" s="22">
        <v>6460.51</v>
      </c>
      <c r="P59" s="22">
        <v>77526.12</v>
      </c>
      <c r="Q59" s="23">
        <v>30217.81</v>
      </c>
      <c r="R59" s="17" t="s">
        <v>73</v>
      </c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</row>
    <row r="60" spans="1:32" s="25" customFormat="1" ht="41.4" x14ac:dyDescent="0.3">
      <c r="A60" s="17">
        <v>6</v>
      </c>
      <c r="B60" s="18" t="s">
        <v>100</v>
      </c>
      <c r="C60" s="19">
        <v>15185122000177</v>
      </c>
      <c r="D60" s="18" t="s">
        <v>101</v>
      </c>
      <c r="E60" s="17">
        <v>132017</v>
      </c>
      <c r="F60" s="17" t="s">
        <v>102</v>
      </c>
      <c r="G60" s="17" t="s">
        <v>27</v>
      </c>
      <c r="H60" s="20" t="s">
        <v>103</v>
      </c>
      <c r="I60" s="17">
        <v>2017</v>
      </c>
      <c r="J60" s="21">
        <v>43095</v>
      </c>
      <c r="K60" s="21"/>
      <c r="L60" s="21">
        <v>43094</v>
      </c>
      <c r="M60" s="17"/>
      <c r="N60" s="17"/>
      <c r="O60" s="22">
        <v>6400</v>
      </c>
      <c r="P60" s="22">
        <v>76800</v>
      </c>
      <c r="Q60" s="23" t="s">
        <v>34</v>
      </c>
      <c r="R60" s="17" t="s">
        <v>29</v>
      </c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</row>
    <row r="61" spans="1:32" s="25" customFormat="1" ht="41.4" x14ac:dyDescent="0.3">
      <c r="A61" s="17">
        <v>6</v>
      </c>
      <c r="B61" s="18" t="s">
        <v>100</v>
      </c>
      <c r="C61" s="19">
        <v>15185122000177</v>
      </c>
      <c r="D61" s="18" t="s">
        <v>101</v>
      </c>
      <c r="E61" s="17">
        <v>132017</v>
      </c>
      <c r="F61" s="17" t="s">
        <v>104</v>
      </c>
      <c r="G61" s="17" t="s">
        <v>27</v>
      </c>
      <c r="H61" s="20" t="s">
        <v>103</v>
      </c>
      <c r="I61" s="17">
        <v>2017</v>
      </c>
      <c r="J61" s="21">
        <v>43095</v>
      </c>
      <c r="K61" s="21" t="s">
        <v>31</v>
      </c>
      <c r="L61" s="21">
        <v>43459</v>
      </c>
      <c r="M61" s="17"/>
      <c r="N61" s="17"/>
      <c r="O61" s="22">
        <v>6400</v>
      </c>
      <c r="P61" s="22">
        <v>76800</v>
      </c>
      <c r="Q61" s="23" t="s">
        <v>34</v>
      </c>
      <c r="R61" s="17" t="s">
        <v>29</v>
      </c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</row>
    <row r="62" spans="1:32" s="25" customFormat="1" ht="41.4" x14ac:dyDescent="0.3">
      <c r="A62" s="17">
        <v>6</v>
      </c>
      <c r="B62" s="18" t="s">
        <v>100</v>
      </c>
      <c r="C62" s="19">
        <v>15185122000177</v>
      </c>
      <c r="D62" s="18" t="s">
        <v>101</v>
      </c>
      <c r="E62" s="17">
        <v>132017</v>
      </c>
      <c r="F62" s="17" t="s">
        <v>105</v>
      </c>
      <c r="G62" s="17" t="s">
        <v>27</v>
      </c>
      <c r="H62" s="20" t="s">
        <v>103</v>
      </c>
      <c r="I62" s="17">
        <v>2017</v>
      </c>
      <c r="J62" s="21">
        <v>43095</v>
      </c>
      <c r="K62" s="21"/>
      <c r="L62" s="21"/>
      <c r="M62" s="17" t="s">
        <v>31</v>
      </c>
      <c r="N62" s="17"/>
      <c r="O62" s="22">
        <v>6400</v>
      </c>
      <c r="P62" s="22">
        <v>76800</v>
      </c>
      <c r="Q62" s="23">
        <v>70400</v>
      </c>
      <c r="R62" s="17" t="s">
        <v>29</v>
      </c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</row>
    <row r="63" spans="1:32" s="25" customFormat="1" ht="41.4" x14ac:dyDescent="0.3">
      <c r="A63" s="17">
        <v>6</v>
      </c>
      <c r="B63" s="18" t="s">
        <v>100</v>
      </c>
      <c r="C63" s="19">
        <v>15185122000177</v>
      </c>
      <c r="D63" s="18" t="s">
        <v>101</v>
      </c>
      <c r="E63" s="17">
        <v>132017</v>
      </c>
      <c r="F63" s="17" t="s">
        <v>106</v>
      </c>
      <c r="G63" s="17" t="s">
        <v>27</v>
      </c>
      <c r="H63" s="20" t="s">
        <v>103</v>
      </c>
      <c r="I63" s="17">
        <v>2017</v>
      </c>
      <c r="J63" s="21">
        <v>43095</v>
      </c>
      <c r="K63" s="21" t="s">
        <v>33</v>
      </c>
      <c r="L63" s="21">
        <v>43824</v>
      </c>
      <c r="M63" s="17"/>
      <c r="N63" s="17"/>
      <c r="O63" s="22">
        <v>6400</v>
      </c>
      <c r="P63" s="22">
        <v>76800</v>
      </c>
      <c r="Q63" s="23" t="s">
        <v>34</v>
      </c>
      <c r="R63" s="17" t="s">
        <v>29</v>
      </c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</row>
    <row r="64" spans="1:32" s="25" customFormat="1" ht="41.4" x14ac:dyDescent="0.3">
      <c r="A64" s="17">
        <v>6</v>
      </c>
      <c r="B64" s="18" t="s">
        <v>100</v>
      </c>
      <c r="C64" s="19">
        <v>15185122000177</v>
      </c>
      <c r="D64" s="18" t="s">
        <v>101</v>
      </c>
      <c r="E64" s="17">
        <v>132017</v>
      </c>
      <c r="F64" s="17" t="s">
        <v>107</v>
      </c>
      <c r="G64" s="17" t="s">
        <v>27</v>
      </c>
      <c r="H64" s="20" t="s">
        <v>103</v>
      </c>
      <c r="I64" s="17">
        <v>2017</v>
      </c>
      <c r="J64" s="21">
        <v>43095</v>
      </c>
      <c r="K64" s="21" t="s">
        <v>37</v>
      </c>
      <c r="L64" s="21">
        <v>44190</v>
      </c>
      <c r="M64" s="17"/>
      <c r="N64" s="17"/>
      <c r="O64" s="22">
        <v>6400</v>
      </c>
      <c r="P64" s="22">
        <v>76800</v>
      </c>
      <c r="Q64" s="23" t="s">
        <v>34</v>
      </c>
      <c r="R64" s="17" t="s">
        <v>29</v>
      </c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</row>
    <row r="65" spans="1:32" s="25" customFormat="1" ht="41.4" x14ac:dyDescent="0.3">
      <c r="A65" s="17">
        <v>6</v>
      </c>
      <c r="B65" s="18" t="s">
        <v>100</v>
      </c>
      <c r="C65" s="19">
        <v>15185122000177</v>
      </c>
      <c r="D65" s="18" t="s">
        <v>101</v>
      </c>
      <c r="E65" s="17">
        <v>132017</v>
      </c>
      <c r="F65" s="17" t="s">
        <v>108</v>
      </c>
      <c r="G65" s="17" t="s">
        <v>27</v>
      </c>
      <c r="H65" s="20" t="s">
        <v>103</v>
      </c>
      <c r="I65" s="17">
        <v>2017</v>
      </c>
      <c r="J65" s="21">
        <v>43095</v>
      </c>
      <c r="K65" s="21"/>
      <c r="L65" s="21">
        <v>44555</v>
      </c>
      <c r="M65" s="17" t="s">
        <v>33</v>
      </c>
      <c r="N65" s="17"/>
      <c r="O65" s="22">
        <v>6400</v>
      </c>
      <c r="P65" s="22">
        <v>76800</v>
      </c>
      <c r="Q65" s="23">
        <v>76800</v>
      </c>
      <c r="R65" s="17" t="s">
        <v>29</v>
      </c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</row>
    <row r="66" spans="1:32" s="25" customFormat="1" ht="41.4" x14ac:dyDescent="0.3">
      <c r="A66" s="17">
        <v>6</v>
      </c>
      <c r="B66" s="18" t="s">
        <v>100</v>
      </c>
      <c r="C66" s="19">
        <v>15185122000177</v>
      </c>
      <c r="D66" s="18" t="s">
        <v>101</v>
      </c>
      <c r="E66" s="17">
        <v>132017</v>
      </c>
      <c r="F66" s="17" t="s">
        <v>109</v>
      </c>
      <c r="G66" s="17" t="s">
        <v>27</v>
      </c>
      <c r="H66" s="20" t="s">
        <v>103</v>
      </c>
      <c r="I66" s="17">
        <v>2017</v>
      </c>
      <c r="J66" s="21">
        <v>43095</v>
      </c>
      <c r="K66" s="21" t="s">
        <v>41</v>
      </c>
      <c r="L66" s="21">
        <v>44920</v>
      </c>
      <c r="M66" s="17"/>
      <c r="N66" s="17"/>
      <c r="O66" s="22">
        <v>6400</v>
      </c>
      <c r="P66" s="22">
        <v>76800</v>
      </c>
      <c r="Q66" s="23" t="s">
        <v>34</v>
      </c>
      <c r="R66" s="17" t="s">
        <v>29</v>
      </c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</row>
    <row r="67" spans="1:32" s="25" customFormat="1" ht="41.4" x14ac:dyDescent="0.3">
      <c r="A67" s="17">
        <v>6</v>
      </c>
      <c r="B67" s="18" t="s">
        <v>100</v>
      </c>
      <c r="C67" s="19">
        <v>15185122000177</v>
      </c>
      <c r="D67" s="18" t="s">
        <v>101</v>
      </c>
      <c r="E67" s="17">
        <v>132017</v>
      </c>
      <c r="F67" s="17" t="s">
        <v>110</v>
      </c>
      <c r="G67" s="17" t="s">
        <v>27</v>
      </c>
      <c r="H67" s="20" t="s">
        <v>103</v>
      </c>
      <c r="I67" s="17">
        <v>2017</v>
      </c>
      <c r="J67" s="21">
        <v>43095</v>
      </c>
      <c r="K67" s="21"/>
      <c r="L67" s="21">
        <v>44920</v>
      </c>
      <c r="M67" s="17" t="s">
        <v>37</v>
      </c>
      <c r="N67" s="17"/>
      <c r="O67" s="22">
        <v>6400</v>
      </c>
      <c r="P67" s="22">
        <v>76800</v>
      </c>
      <c r="Q67" s="23">
        <v>76800</v>
      </c>
      <c r="R67" s="17" t="s">
        <v>29</v>
      </c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</row>
    <row r="68" spans="1:32" s="25" customFormat="1" ht="41.4" x14ac:dyDescent="0.3">
      <c r="A68" s="17">
        <v>6</v>
      </c>
      <c r="B68" s="18" t="s">
        <v>100</v>
      </c>
      <c r="C68" s="19">
        <v>15185122000177</v>
      </c>
      <c r="D68" s="18" t="s">
        <v>101</v>
      </c>
      <c r="E68" s="17">
        <v>132017</v>
      </c>
      <c r="F68" s="17" t="s">
        <v>111</v>
      </c>
      <c r="G68" s="17" t="s">
        <v>27</v>
      </c>
      <c r="H68" s="20" t="s">
        <v>103</v>
      </c>
      <c r="I68" s="17">
        <v>2017</v>
      </c>
      <c r="J68" s="21">
        <v>43095</v>
      </c>
      <c r="K68" s="21"/>
      <c r="L68" s="21">
        <v>44920</v>
      </c>
      <c r="M68" s="17"/>
      <c r="N68" s="17"/>
      <c r="O68" s="22">
        <v>6400</v>
      </c>
      <c r="P68" s="22">
        <v>76800</v>
      </c>
      <c r="Q68" s="23">
        <v>57600</v>
      </c>
      <c r="R68" s="17" t="s">
        <v>29</v>
      </c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</row>
    <row r="69" spans="1:32" s="25" customFormat="1" ht="41.4" x14ac:dyDescent="0.3">
      <c r="A69" s="17">
        <v>6</v>
      </c>
      <c r="B69" s="18" t="s">
        <v>100</v>
      </c>
      <c r="C69" s="19">
        <v>15185122000177</v>
      </c>
      <c r="D69" s="18" t="s">
        <v>101</v>
      </c>
      <c r="E69" s="17">
        <v>132017</v>
      </c>
      <c r="F69" s="17" t="s">
        <v>112</v>
      </c>
      <c r="G69" s="17" t="s">
        <v>27</v>
      </c>
      <c r="H69" s="20" t="s">
        <v>103</v>
      </c>
      <c r="I69" s="17">
        <v>2017</v>
      </c>
      <c r="J69" s="21">
        <v>43095</v>
      </c>
      <c r="K69" s="21" t="s">
        <v>43</v>
      </c>
      <c r="L69" s="21">
        <v>45285</v>
      </c>
      <c r="M69" s="17"/>
      <c r="N69" s="17"/>
      <c r="O69" s="22">
        <v>6400</v>
      </c>
      <c r="P69" s="22">
        <v>76800</v>
      </c>
      <c r="Q69" s="23"/>
      <c r="R69" s="17" t="s">
        <v>29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</row>
    <row r="70" spans="1:32" s="25" customFormat="1" ht="41.4" x14ac:dyDescent="0.3">
      <c r="A70" s="17">
        <v>6</v>
      </c>
      <c r="B70" s="18" t="s">
        <v>100</v>
      </c>
      <c r="C70" s="19">
        <v>15185122000177</v>
      </c>
      <c r="D70" s="18" t="s">
        <v>101</v>
      </c>
      <c r="E70" s="17">
        <v>132017</v>
      </c>
      <c r="F70" s="17" t="s">
        <v>113</v>
      </c>
      <c r="G70" s="17" t="s">
        <v>27</v>
      </c>
      <c r="H70" s="20" t="s">
        <v>103</v>
      </c>
      <c r="I70" s="17">
        <v>2017</v>
      </c>
      <c r="J70" s="21">
        <v>43095</v>
      </c>
      <c r="K70" s="21"/>
      <c r="L70" s="21">
        <v>45285</v>
      </c>
      <c r="M70" s="17" t="s">
        <v>114</v>
      </c>
      <c r="N70" s="17"/>
      <c r="O70" s="22">
        <v>6400</v>
      </c>
      <c r="P70" s="22">
        <v>76800</v>
      </c>
      <c r="Q70" s="23">
        <v>75733.33</v>
      </c>
      <c r="R70" s="17" t="s">
        <v>73</v>
      </c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</row>
    <row r="71" spans="1:32" s="25" customFormat="1" ht="27.6" x14ac:dyDescent="0.3">
      <c r="A71" s="17">
        <v>7</v>
      </c>
      <c r="B71" s="18" t="s">
        <v>115</v>
      </c>
      <c r="C71" s="19">
        <v>126621000116</v>
      </c>
      <c r="D71" s="18" t="s">
        <v>116</v>
      </c>
      <c r="E71" s="17" t="s">
        <v>117</v>
      </c>
      <c r="F71" s="17" t="s">
        <v>118</v>
      </c>
      <c r="G71" s="17" t="s">
        <v>119</v>
      </c>
      <c r="H71" s="20" t="s">
        <v>72</v>
      </c>
      <c r="I71" s="17">
        <v>2018</v>
      </c>
      <c r="J71" s="21">
        <v>43262</v>
      </c>
      <c r="K71" s="21"/>
      <c r="L71" s="21">
        <v>43626</v>
      </c>
      <c r="M71" s="17"/>
      <c r="N71" s="17"/>
      <c r="O71" s="22">
        <v>1000</v>
      </c>
      <c r="P71" s="22">
        <v>12000</v>
      </c>
      <c r="Q71" s="23">
        <v>2012.16</v>
      </c>
      <c r="R71" s="17" t="s">
        <v>73</v>
      </c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</row>
    <row r="72" spans="1:32" s="25" customFormat="1" ht="27.6" x14ac:dyDescent="0.3">
      <c r="A72" s="17">
        <v>7</v>
      </c>
      <c r="B72" s="18" t="s">
        <v>115</v>
      </c>
      <c r="C72" s="19">
        <v>126621000116</v>
      </c>
      <c r="D72" s="18" t="s">
        <v>116</v>
      </c>
      <c r="E72" s="17" t="s">
        <v>117</v>
      </c>
      <c r="F72" s="17" t="s">
        <v>120</v>
      </c>
      <c r="G72" s="17" t="s">
        <v>119</v>
      </c>
      <c r="H72" s="20" t="s">
        <v>72</v>
      </c>
      <c r="I72" s="17">
        <v>2018</v>
      </c>
      <c r="J72" s="21">
        <v>43262</v>
      </c>
      <c r="K72" s="21"/>
      <c r="L72" s="21">
        <v>43626</v>
      </c>
      <c r="M72" s="17" t="s">
        <v>31</v>
      </c>
      <c r="N72" s="17"/>
      <c r="O72" s="22">
        <v>1000</v>
      </c>
      <c r="P72" s="22">
        <v>12000</v>
      </c>
      <c r="Q72" s="23">
        <v>4334.1400000000003</v>
      </c>
      <c r="R72" s="17" t="s">
        <v>73</v>
      </c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</row>
    <row r="73" spans="1:32" s="25" customFormat="1" ht="27.6" x14ac:dyDescent="0.3">
      <c r="A73" s="17">
        <v>7</v>
      </c>
      <c r="B73" s="18" t="s">
        <v>115</v>
      </c>
      <c r="C73" s="19">
        <v>126621000116</v>
      </c>
      <c r="D73" s="18" t="s">
        <v>116</v>
      </c>
      <c r="E73" s="17" t="s">
        <v>117</v>
      </c>
      <c r="F73" s="17" t="s">
        <v>121</v>
      </c>
      <c r="G73" s="17" t="s">
        <v>119</v>
      </c>
      <c r="H73" s="20" t="s">
        <v>72</v>
      </c>
      <c r="I73" s="17">
        <v>2018</v>
      </c>
      <c r="J73" s="21">
        <v>43262</v>
      </c>
      <c r="K73" s="21" t="s">
        <v>31</v>
      </c>
      <c r="L73" s="21">
        <v>43992</v>
      </c>
      <c r="M73" s="17"/>
      <c r="N73" s="17" t="s">
        <v>31</v>
      </c>
      <c r="O73" s="22">
        <v>627.11</v>
      </c>
      <c r="P73" s="22">
        <v>7525.37</v>
      </c>
      <c r="Q73" s="23" t="s">
        <v>34</v>
      </c>
      <c r="R73" s="17" t="s">
        <v>73</v>
      </c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</row>
    <row r="74" spans="1:32" s="25" customFormat="1" ht="27.6" x14ac:dyDescent="0.3">
      <c r="A74" s="17">
        <v>7</v>
      </c>
      <c r="B74" s="18" t="s">
        <v>115</v>
      </c>
      <c r="C74" s="19">
        <v>126621000116</v>
      </c>
      <c r="D74" s="18" t="s">
        <v>116</v>
      </c>
      <c r="E74" s="17" t="s">
        <v>117</v>
      </c>
      <c r="F74" s="17" t="s">
        <v>122</v>
      </c>
      <c r="G74" s="17" t="s">
        <v>119</v>
      </c>
      <c r="H74" s="20" t="s">
        <v>72</v>
      </c>
      <c r="I74" s="17">
        <v>2018</v>
      </c>
      <c r="J74" s="21">
        <v>43262</v>
      </c>
      <c r="K74" s="21"/>
      <c r="L74" s="21">
        <v>43992</v>
      </c>
      <c r="M74" s="17" t="s">
        <v>33</v>
      </c>
      <c r="N74" s="17"/>
      <c r="O74" s="22">
        <v>627.11</v>
      </c>
      <c r="P74" s="22">
        <v>7525.37</v>
      </c>
      <c r="Q74" s="23">
        <v>222.01</v>
      </c>
      <c r="R74" s="17" t="s">
        <v>73</v>
      </c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</row>
    <row r="75" spans="1:32" s="25" customFormat="1" ht="27.6" x14ac:dyDescent="0.3">
      <c r="A75" s="17">
        <v>7</v>
      </c>
      <c r="B75" s="18" t="s">
        <v>115</v>
      </c>
      <c r="C75" s="19">
        <v>126621000116</v>
      </c>
      <c r="D75" s="18" t="s">
        <v>116</v>
      </c>
      <c r="E75" s="17" t="s">
        <v>117</v>
      </c>
      <c r="F75" s="17" t="s">
        <v>123</v>
      </c>
      <c r="G75" s="17" t="s">
        <v>119</v>
      </c>
      <c r="H75" s="20" t="s">
        <v>72</v>
      </c>
      <c r="I75" s="17">
        <v>2018</v>
      </c>
      <c r="J75" s="21">
        <v>43262</v>
      </c>
      <c r="K75" s="21" t="s">
        <v>33</v>
      </c>
      <c r="L75" s="21">
        <v>44357</v>
      </c>
      <c r="M75" s="17"/>
      <c r="N75" s="17" t="s">
        <v>33</v>
      </c>
      <c r="O75" s="22">
        <v>627.11</v>
      </c>
      <c r="P75" s="22">
        <v>7525.37</v>
      </c>
      <c r="Q75" s="23" t="s">
        <v>34</v>
      </c>
      <c r="R75" s="17" t="s">
        <v>73</v>
      </c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</row>
    <row r="76" spans="1:32" s="25" customFormat="1" ht="27.6" x14ac:dyDescent="0.3">
      <c r="A76" s="17">
        <v>7</v>
      </c>
      <c r="B76" s="18" t="s">
        <v>115</v>
      </c>
      <c r="C76" s="19">
        <v>126621000116</v>
      </c>
      <c r="D76" s="18" t="s">
        <v>116</v>
      </c>
      <c r="E76" s="17" t="s">
        <v>117</v>
      </c>
      <c r="F76" s="17" t="s">
        <v>124</v>
      </c>
      <c r="G76" s="17" t="s">
        <v>119</v>
      </c>
      <c r="H76" s="20" t="s">
        <v>72</v>
      </c>
      <c r="I76" s="17">
        <v>2018</v>
      </c>
      <c r="J76" s="21">
        <v>43262</v>
      </c>
      <c r="K76" s="21" t="s">
        <v>37</v>
      </c>
      <c r="L76" s="21">
        <v>44722</v>
      </c>
      <c r="M76" s="17"/>
      <c r="N76" s="17" t="s">
        <v>37</v>
      </c>
      <c r="O76" s="22">
        <v>627.11</v>
      </c>
      <c r="P76" s="22">
        <v>7525.37</v>
      </c>
      <c r="Q76" s="23" t="s">
        <v>34</v>
      </c>
      <c r="R76" s="17" t="s">
        <v>73</v>
      </c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</row>
    <row r="77" spans="1:32" s="25" customFormat="1" ht="27.6" x14ac:dyDescent="0.3">
      <c r="A77" s="17">
        <v>7</v>
      </c>
      <c r="B77" s="18" t="s">
        <v>115</v>
      </c>
      <c r="C77" s="19">
        <v>126621000116</v>
      </c>
      <c r="D77" s="18" t="s">
        <v>116</v>
      </c>
      <c r="E77" s="17" t="s">
        <v>117</v>
      </c>
      <c r="F77" s="17" t="s">
        <v>125</v>
      </c>
      <c r="G77" s="17" t="s">
        <v>119</v>
      </c>
      <c r="H77" s="20" t="s">
        <v>72</v>
      </c>
      <c r="I77" s="17">
        <v>2018</v>
      </c>
      <c r="J77" s="21">
        <v>43262</v>
      </c>
      <c r="K77" s="21"/>
      <c r="L77" s="21">
        <v>44722</v>
      </c>
      <c r="M77" s="17" t="s">
        <v>37</v>
      </c>
      <c r="N77" s="17"/>
      <c r="O77" s="22">
        <v>627.11</v>
      </c>
      <c r="P77" s="22">
        <v>7525.37</v>
      </c>
      <c r="Q77" s="23" t="s">
        <v>34</v>
      </c>
      <c r="R77" s="17" t="s">
        <v>73</v>
      </c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</row>
    <row r="78" spans="1:32" s="25" customFormat="1" ht="27.6" x14ac:dyDescent="0.3">
      <c r="A78" s="17">
        <v>7</v>
      </c>
      <c r="B78" s="18" t="s">
        <v>115</v>
      </c>
      <c r="C78" s="19">
        <v>126621000116</v>
      </c>
      <c r="D78" s="18" t="s">
        <v>116</v>
      </c>
      <c r="E78" s="17" t="s">
        <v>117</v>
      </c>
      <c r="F78" s="17" t="s">
        <v>126</v>
      </c>
      <c r="G78" s="17" t="s">
        <v>119</v>
      </c>
      <c r="H78" s="20" t="s">
        <v>72</v>
      </c>
      <c r="I78" s="17">
        <v>2018</v>
      </c>
      <c r="J78" s="21">
        <v>43262</v>
      </c>
      <c r="K78" s="21"/>
      <c r="L78" s="21">
        <v>44722</v>
      </c>
      <c r="M78" s="17" t="s">
        <v>37</v>
      </c>
      <c r="N78" s="17"/>
      <c r="O78" s="22">
        <v>627.11</v>
      </c>
      <c r="P78" s="22">
        <v>7525.37</v>
      </c>
      <c r="Q78" s="23" t="s">
        <v>34</v>
      </c>
      <c r="R78" s="17" t="s">
        <v>73</v>
      </c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</row>
    <row r="79" spans="1:32" s="25" customFormat="1" ht="27.6" x14ac:dyDescent="0.3">
      <c r="A79" s="17">
        <v>7</v>
      </c>
      <c r="B79" s="18" t="s">
        <v>115</v>
      </c>
      <c r="C79" s="19">
        <v>126621000116</v>
      </c>
      <c r="D79" s="18" t="s">
        <v>116</v>
      </c>
      <c r="E79" s="17" t="s">
        <v>117</v>
      </c>
      <c r="F79" s="17" t="s">
        <v>127</v>
      </c>
      <c r="G79" s="17" t="s">
        <v>119</v>
      </c>
      <c r="H79" s="20" t="s">
        <v>72</v>
      </c>
      <c r="I79" s="17">
        <v>2018</v>
      </c>
      <c r="J79" s="21">
        <v>43262</v>
      </c>
      <c r="K79" s="21" t="s">
        <v>41</v>
      </c>
      <c r="L79" s="21">
        <v>45087</v>
      </c>
      <c r="M79" s="17"/>
      <c r="N79" s="17"/>
      <c r="O79" s="22">
        <v>627.11</v>
      </c>
      <c r="P79" s="22">
        <v>7525.37</v>
      </c>
      <c r="Q79" s="23" t="s">
        <v>34</v>
      </c>
      <c r="R79" s="17" t="s">
        <v>73</v>
      </c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</row>
    <row r="80" spans="1:32" s="25" customFormat="1" ht="41.4" x14ac:dyDescent="0.3">
      <c r="A80" s="17">
        <v>8</v>
      </c>
      <c r="B80" s="18" t="s">
        <v>115</v>
      </c>
      <c r="C80" s="19">
        <v>126621000116</v>
      </c>
      <c r="D80" s="18" t="s">
        <v>116</v>
      </c>
      <c r="E80" s="17" t="s">
        <v>128</v>
      </c>
      <c r="F80" s="17" t="s">
        <v>129</v>
      </c>
      <c r="G80" s="17" t="s">
        <v>27</v>
      </c>
      <c r="H80" s="20" t="s">
        <v>130</v>
      </c>
      <c r="I80" s="17">
        <v>2023</v>
      </c>
      <c r="J80" s="21">
        <v>45088</v>
      </c>
      <c r="K80" s="21"/>
      <c r="L80" s="21">
        <v>45453</v>
      </c>
      <c r="M80" s="17"/>
      <c r="N80" s="17"/>
      <c r="O80" s="22">
        <v>627.11</v>
      </c>
      <c r="P80" s="22">
        <v>7525.37</v>
      </c>
      <c r="Q80" s="23">
        <v>0</v>
      </c>
      <c r="R80" s="17" t="s">
        <v>29</v>
      </c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</row>
    <row r="81" spans="1:32" s="25" customFormat="1" ht="41.4" x14ac:dyDescent="0.3">
      <c r="A81" s="17">
        <v>8</v>
      </c>
      <c r="B81" s="18" t="s">
        <v>115</v>
      </c>
      <c r="C81" s="19">
        <v>126621000116</v>
      </c>
      <c r="D81" s="18" t="s">
        <v>116</v>
      </c>
      <c r="E81" s="17" t="s">
        <v>128</v>
      </c>
      <c r="F81" s="17" t="s">
        <v>324</v>
      </c>
      <c r="G81" s="17" t="s">
        <v>27</v>
      </c>
      <c r="H81" s="20" t="s">
        <v>130</v>
      </c>
      <c r="I81" s="17">
        <v>2023</v>
      </c>
      <c r="J81" s="21">
        <v>45088</v>
      </c>
      <c r="K81" s="21"/>
      <c r="L81" s="21">
        <v>45453</v>
      </c>
      <c r="M81" s="17" t="s">
        <v>31</v>
      </c>
      <c r="N81" s="17"/>
      <c r="O81" s="22">
        <v>627.11</v>
      </c>
      <c r="P81" s="22">
        <v>7525.37</v>
      </c>
      <c r="Q81" s="23">
        <v>373.48</v>
      </c>
      <c r="R81" s="17" t="s">
        <v>29</v>
      </c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</row>
    <row r="82" spans="1:32" s="25" customFormat="1" ht="27.6" x14ac:dyDescent="0.3">
      <c r="A82" s="17">
        <v>9</v>
      </c>
      <c r="B82" s="18" t="s">
        <v>131</v>
      </c>
      <c r="C82" s="19">
        <v>11788943000147</v>
      </c>
      <c r="D82" s="18" t="s">
        <v>132</v>
      </c>
      <c r="E82" s="17" t="s">
        <v>133</v>
      </c>
      <c r="F82" s="17" t="s">
        <v>134</v>
      </c>
      <c r="G82" s="17" t="s">
        <v>27</v>
      </c>
      <c r="H82" s="20" t="s">
        <v>135</v>
      </c>
      <c r="I82" s="17">
        <v>2018</v>
      </c>
      <c r="J82" s="21">
        <v>43341</v>
      </c>
      <c r="K82" s="21"/>
      <c r="L82" s="21">
        <v>43705</v>
      </c>
      <c r="M82" s="17"/>
      <c r="N82" s="17"/>
      <c r="O82" s="22">
        <v>6249.3</v>
      </c>
      <c r="P82" s="22">
        <v>74991.600000000006</v>
      </c>
      <c r="Q82" s="23">
        <v>24580.560000000001</v>
      </c>
      <c r="R82" s="17" t="s">
        <v>73</v>
      </c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</row>
    <row r="83" spans="1:32" s="25" customFormat="1" ht="27.6" x14ac:dyDescent="0.3">
      <c r="A83" s="17">
        <v>9</v>
      </c>
      <c r="B83" s="18" t="s">
        <v>131</v>
      </c>
      <c r="C83" s="19">
        <v>11788943000147</v>
      </c>
      <c r="D83" s="18" t="s">
        <v>132</v>
      </c>
      <c r="E83" s="17" t="s">
        <v>133</v>
      </c>
      <c r="F83" s="17" t="s">
        <v>136</v>
      </c>
      <c r="G83" s="17" t="s">
        <v>27</v>
      </c>
      <c r="H83" s="20" t="s">
        <v>135</v>
      </c>
      <c r="I83" s="17">
        <v>2018</v>
      </c>
      <c r="J83" s="21">
        <v>43341</v>
      </c>
      <c r="K83" s="21"/>
      <c r="L83" s="21">
        <v>43705</v>
      </c>
      <c r="M83" s="17" t="s">
        <v>31</v>
      </c>
      <c r="N83" s="17"/>
      <c r="O83" s="22">
        <v>6249.3</v>
      </c>
      <c r="P83" s="22">
        <v>74991.600000000006</v>
      </c>
      <c r="Q83" s="23">
        <v>79451.22</v>
      </c>
      <c r="R83" s="17" t="s">
        <v>73</v>
      </c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</row>
    <row r="84" spans="1:32" s="25" customFormat="1" ht="27.6" x14ac:dyDescent="0.3">
      <c r="A84" s="17">
        <v>9</v>
      </c>
      <c r="B84" s="18" t="s">
        <v>131</v>
      </c>
      <c r="C84" s="19">
        <v>11788943000147</v>
      </c>
      <c r="D84" s="18" t="s">
        <v>132</v>
      </c>
      <c r="E84" s="17" t="s">
        <v>133</v>
      </c>
      <c r="F84" s="17" t="s">
        <v>137</v>
      </c>
      <c r="G84" s="17" t="s">
        <v>27</v>
      </c>
      <c r="H84" s="20" t="s">
        <v>135</v>
      </c>
      <c r="I84" s="17">
        <v>2018</v>
      </c>
      <c r="J84" s="21">
        <v>43341</v>
      </c>
      <c r="K84" s="21" t="s">
        <v>31</v>
      </c>
      <c r="L84" s="21">
        <v>44071</v>
      </c>
      <c r="M84" s="17"/>
      <c r="N84" s="17" t="s">
        <v>31</v>
      </c>
      <c r="O84" s="22">
        <v>6654.72</v>
      </c>
      <c r="P84" s="22">
        <v>79856.639999999999</v>
      </c>
      <c r="Q84" s="23" t="s">
        <v>34</v>
      </c>
      <c r="R84" s="17" t="s">
        <v>73</v>
      </c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</row>
    <row r="85" spans="1:32" s="25" customFormat="1" ht="27.6" x14ac:dyDescent="0.3">
      <c r="A85" s="17">
        <v>9</v>
      </c>
      <c r="B85" s="18" t="s">
        <v>131</v>
      </c>
      <c r="C85" s="19">
        <v>11788943000147</v>
      </c>
      <c r="D85" s="18" t="s">
        <v>132</v>
      </c>
      <c r="E85" s="17" t="s">
        <v>133</v>
      </c>
      <c r="F85" s="17" t="s">
        <v>138</v>
      </c>
      <c r="G85" s="17" t="s">
        <v>27</v>
      </c>
      <c r="H85" s="20" t="s">
        <v>135</v>
      </c>
      <c r="I85" s="17">
        <v>2018</v>
      </c>
      <c r="J85" s="21">
        <v>43341</v>
      </c>
      <c r="K85" s="21" t="s">
        <v>31</v>
      </c>
      <c r="L85" s="21">
        <v>44071</v>
      </c>
      <c r="M85" s="17"/>
      <c r="N85" s="17" t="s">
        <v>31</v>
      </c>
      <c r="O85" s="22">
        <v>6654.72</v>
      </c>
      <c r="P85" s="22">
        <v>79856.639999999999</v>
      </c>
      <c r="Q85" s="23" t="s">
        <v>34</v>
      </c>
      <c r="R85" s="17" t="s">
        <v>73</v>
      </c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</row>
    <row r="86" spans="1:32" s="25" customFormat="1" ht="27.6" x14ac:dyDescent="0.3">
      <c r="A86" s="17">
        <v>9</v>
      </c>
      <c r="B86" s="18" t="s">
        <v>131</v>
      </c>
      <c r="C86" s="19">
        <v>11788943000147</v>
      </c>
      <c r="D86" s="18" t="s">
        <v>132</v>
      </c>
      <c r="E86" s="17" t="s">
        <v>133</v>
      </c>
      <c r="F86" s="17" t="s">
        <v>139</v>
      </c>
      <c r="G86" s="17" t="s">
        <v>27</v>
      </c>
      <c r="H86" s="20" t="s">
        <v>135</v>
      </c>
      <c r="I86" s="17">
        <v>2018</v>
      </c>
      <c r="J86" s="21">
        <v>43341</v>
      </c>
      <c r="K86" s="21"/>
      <c r="L86" s="21">
        <v>44071</v>
      </c>
      <c r="M86" s="17" t="s">
        <v>33</v>
      </c>
      <c r="N86" s="17"/>
      <c r="O86" s="22">
        <v>6654.72</v>
      </c>
      <c r="P86" s="22">
        <v>79856.639999999999</v>
      </c>
      <c r="Q86" s="23">
        <v>79856.639999999999</v>
      </c>
      <c r="R86" s="17" t="s">
        <v>73</v>
      </c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</row>
    <row r="87" spans="1:32" s="25" customFormat="1" ht="27.6" x14ac:dyDescent="0.3">
      <c r="A87" s="17">
        <v>9</v>
      </c>
      <c r="B87" s="18" t="s">
        <v>131</v>
      </c>
      <c r="C87" s="19">
        <v>11788943000147</v>
      </c>
      <c r="D87" s="18" t="s">
        <v>132</v>
      </c>
      <c r="E87" s="17" t="s">
        <v>133</v>
      </c>
      <c r="F87" s="17" t="s">
        <v>140</v>
      </c>
      <c r="G87" s="17" t="s">
        <v>27</v>
      </c>
      <c r="H87" s="20" t="s">
        <v>135</v>
      </c>
      <c r="I87" s="17">
        <v>2018</v>
      </c>
      <c r="J87" s="21">
        <v>43341</v>
      </c>
      <c r="K87" s="21" t="s">
        <v>33</v>
      </c>
      <c r="L87" s="21">
        <v>44436</v>
      </c>
      <c r="M87" s="17"/>
      <c r="N87" s="17"/>
      <c r="O87" s="22">
        <v>6654.72</v>
      </c>
      <c r="P87" s="22">
        <v>79856.639999999999</v>
      </c>
      <c r="Q87" s="23" t="s">
        <v>34</v>
      </c>
      <c r="R87" s="17" t="s">
        <v>73</v>
      </c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</row>
    <row r="88" spans="1:32" s="25" customFormat="1" ht="27.6" x14ac:dyDescent="0.3">
      <c r="A88" s="17">
        <v>9</v>
      </c>
      <c r="B88" s="18" t="s">
        <v>131</v>
      </c>
      <c r="C88" s="19">
        <v>11788943000147</v>
      </c>
      <c r="D88" s="18" t="s">
        <v>132</v>
      </c>
      <c r="E88" s="17" t="s">
        <v>133</v>
      </c>
      <c r="F88" s="17" t="s">
        <v>141</v>
      </c>
      <c r="G88" s="17" t="s">
        <v>27</v>
      </c>
      <c r="H88" s="20" t="s">
        <v>135</v>
      </c>
      <c r="I88" s="17">
        <v>2018</v>
      </c>
      <c r="J88" s="21">
        <v>43341</v>
      </c>
      <c r="K88" s="21"/>
      <c r="L88" s="21">
        <v>44436</v>
      </c>
      <c r="M88" s="17" t="s">
        <v>37</v>
      </c>
      <c r="N88" s="17"/>
      <c r="O88" s="22">
        <v>7296.54</v>
      </c>
      <c r="P88" s="22">
        <v>87558.48</v>
      </c>
      <c r="Q88" s="23" t="s">
        <v>34</v>
      </c>
      <c r="R88" s="17" t="s">
        <v>73</v>
      </c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</row>
    <row r="89" spans="1:32" s="25" customFormat="1" ht="27.6" x14ac:dyDescent="0.3">
      <c r="A89" s="17">
        <v>9</v>
      </c>
      <c r="B89" s="18" t="s">
        <v>131</v>
      </c>
      <c r="C89" s="19">
        <v>11788943000147</v>
      </c>
      <c r="D89" s="18" t="s">
        <v>132</v>
      </c>
      <c r="E89" s="17" t="s">
        <v>133</v>
      </c>
      <c r="F89" s="17" t="s">
        <v>142</v>
      </c>
      <c r="G89" s="17" t="s">
        <v>27</v>
      </c>
      <c r="H89" s="20" t="s">
        <v>135</v>
      </c>
      <c r="I89" s="17">
        <v>2018</v>
      </c>
      <c r="J89" s="21">
        <v>43341</v>
      </c>
      <c r="K89" s="21"/>
      <c r="L89" s="21">
        <v>44436</v>
      </c>
      <c r="M89" s="17" t="s">
        <v>41</v>
      </c>
      <c r="N89" s="17"/>
      <c r="O89" s="22">
        <v>7296.54</v>
      </c>
      <c r="P89" s="22">
        <v>87558.48</v>
      </c>
      <c r="Q89" s="23">
        <v>87517.29</v>
      </c>
      <c r="R89" s="17" t="s">
        <v>73</v>
      </c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</row>
    <row r="90" spans="1:32" s="25" customFormat="1" ht="27.6" x14ac:dyDescent="0.3">
      <c r="A90" s="17">
        <v>9</v>
      </c>
      <c r="B90" s="18" t="s">
        <v>131</v>
      </c>
      <c r="C90" s="19">
        <v>11788943000147</v>
      </c>
      <c r="D90" s="18" t="s">
        <v>132</v>
      </c>
      <c r="E90" s="17" t="s">
        <v>133</v>
      </c>
      <c r="F90" s="17" t="s">
        <v>143</v>
      </c>
      <c r="G90" s="17" t="s">
        <v>27</v>
      </c>
      <c r="H90" s="20" t="s">
        <v>135</v>
      </c>
      <c r="I90" s="17">
        <v>2018</v>
      </c>
      <c r="J90" s="21">
        <v>43341</v>
      </c>
      <c r="K90" s="21"/>
      <c r="L90" s="21">
        <v>44436</v>
      </c>
      <c r="M90" s="17" t="s">
        <v>43</v>
      </c>
      <c r="N90" s="17"/>
      <c r="O90" s="22">
        <v>7296.54</v>
      </c>
      <c r="P90" s="22">
        <v>87558.48</v>
      </c>
      <c r="Q90" s="23">
        <v>3193.35</v>
      </c>
      <c r="R90" s="17" t="s">
        <v>73</v>
      </c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</row>
    <row r="91" spans="1:32" s="25" customFormat="1" ht="27.6" x14ac:dyDescent="0.3">
      <c r="A91" s="17">
        <v>9</v>
      </c>
      <c r="B91" s="18" t="s">
        <v>131</v>
      </c>
      <c r="C91" s="19">
        <v>11788943000147</v>
      </c>
      <c r="D91" s="18" t="s">
        <v>132</v>
      </c>
      <c r="E91" s="17" t="s">
        <v>133</v>
      </c>
      <c r="F91" s="17" t="s">
        <v>144</v>
      </c>
      <c r="G91" s="17" t="s">
        <v>27</v>
      </c>
      <c r="H91" s="20" t="s">
        <v>135</v>
      </c>
      <c r="I91" s="17">
        <v>2018</v>
      </c>
      <c r="J91" s="21">
        <v>43341</v>
      </c>
      <c r="K91" s="21" t="s">
        <v>37</v>
      </c>
      <c r="L91" s="21">
        <v>44801</v>
      </c>
      <c r="M91" s="17"/>
      <c r="N91" s="17" t="s">
        <v>37</v>
      </c>
      <c r="O91" s="22">
        <v>7296.54</v>
      </c>
      <c r="P91" s="22">
        <v>87558.48</v>
      </c>
      <c r="Q91" s="23" t="s">
        <v>34</v>
      </c>
      <c r="R91" s="17" t="s">
        <v>73</v>
      </c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</row>
    <row r="92" spans="1:32" s="25" customFormat="1" ht="27.6" x14ac:dyDescent="0.3">
      <c r="A92" s="17">
        <v>9</v>
      </c>
      <c r="B92" s="18" t="s">
        <v>131</v>
      </c>
      <c r="C92" s="19">
        <v>11788943000147</v>
      </c>
      <c r="D92" s="18" t="s">
        <v>132</v>
      </c>
      <c r="E92" s="17" t="s">
        <v>133</v>
      </c>
      <c r="F92" s="17" t="s">
        <v>145</v>
      </c>
      <c r="G92" s="17" t="s">
        <v>27</v>
      </c>
      <c r="H92" s="20" t="s">
        <v>135</v>
      </c>
      <c r="I92" s="17">
        <v>2018</v>
      </c>
      <c r="J92" s="21">
        <v>43341</v>
      </c>
      <c r="K92" s="21"/>
      <c r="L92" s="21">
        <v>44801</v>
      </c>
      <c r="M92" s="17"/>
      <c r="N92" s="17"/>
      <c r="O92" s="22">
        <v>7296.54</v>
      </c>
      <c r="P92" s="22">
        <v>87558.48</v>
      </c>
      <c r="Q92" s="23">
        <v>80046.899999999994</v>
      </c>
      <c r="R92" s="17" t="s">
        <v>73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</row>
    <row r="93" spans="1:32" s="25" customFormat="1" ht="27.6" x14ac:dyDescent="0.3">
      <c r="A93" s="17">
        <v>9</v>
      </c>
      <c r="B93" s="18" t="s">
        <v>131</v>
      </c>
      <c r="C93" s="19">
        <v>11788943000147</v>
      </c>
      <c r="D93" s="18" t="s">
        <v>132</v>
      </c>
      <c r="E93" s="17" t="s">
        <v>133</v>
      </c>
      <c r="F93" s="17" t="s">
        <v>146</v>
      </c>
      <c r="G93" s="17" t="s">
        <v>27</v>
      </c>
      <c r="H93" s="20" t="s">
        <v>135</v>
      </c>
      <c r="I93" s="17">
        <v>2018</v>
      </c>
      <c r="J93" s="21">
        <v>43341</v>
      </c>
      <c r="K93" s="21" t="s">
        <v>41</v>
      </c>
      <c r="L93" s="21">
        <v>45166</v>
      </c>
      <c r="M93" s="17"/>
      <c r="N93" s="17" t="s">
        <v>41</v>
      </c>
      <c r="O93" s="22">
        <v>8004.78</v>
      </c>
      <c r="P93" s="22">
        <v>96057.36</v>
      </c>
      <c r="Q93" s="23" t="s">
        <v>34</v>
      </c>
      <c r="R93" s="17" t="s">
        <v>73</v>
      </c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</row>
    <row r="94" spans="1:32" s="25" customFormat="1" ht="27.6" x14ac:dyDescent="0.3">
      <c r="A94" s="17">
        <v>9</v>
      </c>
      <c r="B94" s="18" t="s">
        <v>131</v>
      </c>
      <c r="C94" s="19">
        <v>11788943000147</v>
      </c>
      <c r="D94" s="18" t="s">
        <v>132</v>
      </c>
      <c r="E94" s="17" t="s">
        <v>133</v>
      </c>
      <c r="F94" s="17" t="s">
        <v>147</v>
      </c>
      <c r="G94" s="17" t="s">
        <v>27</v>
      </c>
      <c r="H94" s="20" t="s">
        <v>135</v>
      </c>
      <c r="I94" s="17">
        <v>2018</v>
      </c>
      <c r="J94" s="21">
        <v>43341</v>
      </c>
      <c r="K94" s="21" t="s">
        <v>41</v>
      </c>
      <c r="L94" s="21">
        <v>45166</v>
      </c>
      <c r="M94" s="17"/>
      <c r="N94" s="17" t="s">
        <v>41</v>
      </c>
      <c r="O94" s="22">
        <v>8584.2000000000007</v>
      </c>
      <c r="P94" s="22">
        <f>O94*12</f>
        <v>103010.40000000001</v>
      </c>
      <c r="Q94" s="23">
        <v>68091.490000000005</v>
      </c>
      <c r="R94" s="17" t="s">
        <v>73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</row>
    <row r="95" spans="1:32" s="25" customFormat="1" ht="82.8" x14ac:dyDescent="0.3">
      <c r="A95" s="17">
        <v>10</v>
      </c>
      <c r="B95" s="18" t="s">
        <v>148</v>
      </c>
      <c r="C95" s="19">
        <v>5045317000168</v>
      </c>
      <c r="D95" s="18" t="s">
        <v>149</v>
      </c>
      <c r="E95" s="17" t="s">
        <v>150</v>
      </c>
      <c r="F95" s="17" t="s">
        <v>151</v>
      </c>
      <c r="G95" s="17" t="s">
        <v>27</v>
      </c>
      <c r="H95" s="20" t="s">
        <v>28</v>
      </c>
      <c r="I95" s="17">
        <v>2019</v>
      </c>
      <c r="J95" s="21">
        <v>43585</v>
      </c>
      <c r="K95" s="21"/>
      <c r="L95" s="21">
        <v>43950</v>
      </c>
      <c r="M95" s="17"/>
      <c r="N95" s="17"/>
      <c r="O95" s="22">
        <v>2945.6</v>
      </c>
      <c r="P95" s="22">
        <v>35347.24</v>
      </c>
      <c r="Q95" s="23">
        <v>14689.75</v>
      </c>
      <c r="R95" s="17" t="s">
        <v>73</v>
      </c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</row>
    <row r="96" spans="1:32" s="25" customFormat="1" ht="82.8" x14ac:dyDescent="0.3">
      <c r="A96" s="17">
        <v>10</v>
      </c>
      <c r="B96" s="18" t="s">
        <v>148</v>
      </c>
      <c r="C96" s="19">
        <v>5045317000168</v>
      </c>
      <c r="D96" s="18" t="s">
        <v>149</v>
      </c>
      <c r="E96" s="17" t="s">
        <v>150</v>
      </c>
      <c r="F96" s="17" t="s">
        <v>152</v>
      </c>
      <c r="G96" s="17" t="s">
        <v>27</v>
      </c>
      <c r="H96" s="20" t="s">
        <v>28</v>
      </c>
      <c r="I96" s="17">
        <v>2019</v>
      </c>
      <c r="J96" s="21">
        <v>43585</v>
      </c>
      <c r="K96" s="21" t="s">
        <v>31</v>
      </c>
      <c r="L96" s="21">
        <v>44315</v>
      </c>
      <c r="M96" s="17"/>
      <c r="N96" s="17"/>
      <c r="O96" s="22">
        <v>2945.6</v>
      </c>
      <c r="P96" s="22">
        <v>35347.24</v>
      </c>
      <c r="Q96" s="23" t="s">
        <v>34</v>
      </c>
      <c r="R96" s="17" t="s">
        <v>73</v>
      </c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</row>
    <row r="97" spans="1:32" s="25" customFormat="1" ht="82.8" x14ac:dyDescent="0.3">
      <c r="A97" s="17">
        <v>10</v>
      </c>
      <c r="B97" s="18" t="s">
        <v>148</v>
      </c>
      <c r="C97" s="19">
        <v>5045317000168</v>
      </c>
      <c r="D97" s="18" t="s">
        <v>149</v>
      </c>
      <c r="E97" s="17" t="s">
        <v>150</v>
      </c>
      <c r="F97" s="17" t="s">
        <v>153</v>
      </c>
      <c r="G97" s="17" t="s">
        <v>27</v>
      </c>
      <c r="H97" s="20" t="s">
        <v>28</v>
      </c>
      <c r="I97" s="17">
        <v>2019</v>
      </c>
      <c r="J97" s="21">
        <v>43585</v>
      </c>
      <c r="K97" s="21"/>
      <c r="L97" s="21">
        <v>44315</v>
      </c>
      <c r="M97" s="17" t="s">
        <v>31</v>
      </c>
      <c r="N97" s="17"/>
      <c r="O97" s="22">
        <v>2945.6</v>
      </c>
      <c r="P97" s="22">
        <v>35347.24</v>
      </c>
      <c r="Q97" s="23" t="s">
        <v>34</v>
      </c>
      <c r="R97" s="17" t="s">
        <v>73</v>
      </c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</row>
    <row r="98" spans="1:32" s="25" customFormat="1" ht="82.8" x14ac:dyDescent="0.3">
      <c r="A98" s="17">
        <v>10</v>
      </c>
      <c r="B98" s="18" t="s">
        <v>148</v>
      </c>
      <c r="C98" s="19">
        <v>5045317000168</v>
      </c>
      <c r="D98" s="18" t="s">
        <v>149</v>
      </c>
      <c r="E98" s="17" t="s">
        <v>150</v>
      </c>
      <c r="F98" s="17" t="s">
        <v>154</v>
      </c>
      <c r="G98" s="17" t="s">
        <v>27</v>
      </c>
      <c r="H98" s="20" t="s">
        <v>28</v>
      </c>
      <c r="I98" s="17">
        <v>2019</v>
      </c>
      <c r="J98" s="21">
        <v>43585</v>
      </c>
      <c r="K98" s="21"/>
      <c r="L98" s="21">
        <v>44315</v>
      </c>
      <c r="M98" s="17" t="s">
        <v>33</v>
      </c>
      <c r="N98" s="17"/>
      <c r="O98" s="22">
        <v>2945.6</v>
      </c>
      <c r="P98" s="22">
        <v>35347.24</v>
      </c>
      <c r="Q98" s="23" t="s">
        <v>34</v>
      </c>
      <c r="R98" s="17" t="s">
        <v>73</v>
      </c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</row>
    <row r="99" spans="1:32" s="25" customFormat="1" ht="82.8" x14ac:dyDescent="0.3">
      <c r="A99" s="17">
        <v>10</v>
      </c>
      <c r="B99" s="18" t="s">
        <v>148</v>
      </c>
      <c r="C99" s="19">
        <v>5045317000168</v>
      </c>
      <c r="D99" s="18" t="s">
        <v>149</v>
      </c>
      <c r="E99" s="17" t="s">
        <v>150</v>
      </c>
      <c r="F99" s="17" t="s">
        <v>155</v>
      </c>
      <c r="G99" s="17" t="s">
        <v>27</v>
      </c>
      <c r="H99" s="20" t="s">
        <v>28</v>
      </c>
      <c r="I99" s="17">
        <v>2019</v>
      </c>
      <c r="J99" s="21">
        <v>43585</v>
      </c>
      <c r="K99" s="21" t="s">
        <v>33</v>
      </c>
      <c r="L99" s="21">
        <v>44680</v>
      </c>
      <c r="M99" s="17"/>
      <c r="N99" s="17" t="s">
        <v>33</v>
      </c>
      <c r="O99" s="22">
        <v>1500</v>
      </c>
      <c r="P99" s="22">
        <v>18000</v>
      </c>
      <c r="Q99" s="23" t="s">
        <v>34</v>
      </c>
      <c r="R99" s="17" t="s">
        <v>73</v>
      </c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</row>
    <row r="100" spans="1:32" s="25" customFormat="1" ht="82.8" x14ac:dyDescent="0.3">
      <c r="A100" s="17">
        <v>10</v>
      </c>
      <c r="B100" s="18" t="s">
        <v>148</v>
      </c>
      <c r="C100" s="19">
        <v>5045317000168</v>
      </c>
      <c r="D100" s="18" t="s">
        <v>149</v>
      </c>
      <c r="E100" s="17" t="s">
        <v>150</v>
      </c>
      <c r="F100" s="17" t="s">
        <v>156</v>
      </c>
      <c r="G100" s="17" t="s">
        <v>27</v>
      </c>
      <c r="H100" s="20" t="s">
        <v>28</v>
      </c>
      <c r="I100" s="17">
        <v>2019</v>
      </c>
      <c r="J100" s="21">
        <v>43585</v>
      </c>
      <c r="K100" s="21" t="s">
        <v>37</v>
      </c>
      <c r="L100" s="21">
        <v>45045</v>
      </c>
      <c r="M100" s="17"/>
      <c r="N100" s="17"/>
      <c r="O100" s="22">
        <v>1500</v>
      </c>
      <c r="P100" s="22">
        <v>18000</v>
      </c>
      <c r="Q100" s="23" t="s">
        <v>34</v>
      </c>
      <c r="R100" s="17" t="s">
        <v>73</v>
      </c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</row>
    <row r="101" spans="1:32" s="25" customFormat="1" ht="82.8" x14ac:dyDescent="0.3">
      <c r="A101" s="17">
        <v>10</v>
      </c>
      <c r="B101" s="18" t="s">
        <v>148</v>
      </c>
      <c r="C101" s="19">
        <v>5045317000168</v>
      </c>
      <c r="D101" s="18" t="s">
        <v>149</v>
      </c>
      <c r="E101" s="17" t="s">
        <v>150</v>
      </c>
      <c r="F101" s="17" t="s">
        <v>157</v>
      </c>
      <c r="G101" s="17" t="s">
        <v>27</v>
      </c>
      <c r="H101" s="20" t="s">
        <v>28</v>
      </c>
      <c r="I101" s="17">
        <v>2019</v>
      </c>
      <c r="J101" s="21">
        <v>43585</v>
      </c>
      <c r="K101" s="21" t="s">
        <v>37</v>
      </c>
      <c r="L101" s="21">
        <v>45045</v>
      </c>
      <c r="M101" s="17"/>
      <c r="N101" s="17"/>
      <c r="O101" s="22">
        <v>1500</v>
      </c>
      <c r="P101" s="22">
        <v>18000</v>
      </c>
      <c r="Q101" s="23">
        <v>0</v>
      </c>
      <c r="R101" s="17" t="s">
        <v>73</v>
      </c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</row>
    <row r="102" spans="1:32" s="25" customFormat="1" ht="41.4" x14ac:dyDescent="0.3">
      <c r="A102" s="17">
        <v>11</v>
      </c>
      <c r="B102" s="18" t="s">
        <v>158</v>
      </c>
      <c r="C102" s="19">
        <v>15026942000116</v>
      </c>
      <c r="D102" s="18" t="s">
        <v>159</v>
      </c>
      <c r="E102" s="17" t="s">
        <v>160</v>
      </c>
      <c r="F102" s="17" t="s">
        <v>161</v>
      </c>
      <c r="G102" s="17" t="s">
        <v>27</v>
      </c>
      <c r="H102" s="20" t="s">
        <v>72</v>
      </c>
      <c r="I102" s="17">
        <v>2019</v>
      </c>
      <c r="J102" s="21">
        <v>43607</v>
      </c>
      <c r="K102" s="21"/>
      <c r="L102" s="21">
        <v>43972</v>
      </c>
      <c r="M102" s="17"/>
      <c r="N102" s="17"/>
      <c r="O102" s="22">
        <v>2500</v>
      </c>
      <c r="P102" s="22">
        <v>30000</v>
      </c>
      <c r="Q102" s="23">
        <v>18333.330000000002</v>
      </c>
      <c r="R102" s="17" t="s">
        <v>29</v>
      </c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</row>
    <row r="103" spans="1:32" s="25" customFormat="1" ht="41.4" x14ac:dyDescent="0.3">
      <c r="A103" s="17">
        <v>11</v>
      </c>
      <c r="B103" s="18" t="s">
        <v>158</v>
      </c>
      <c r="C103" s="19">
        <v>15026942000116</v>
      </c>
      <c r="D103" s="18" t="s">
        <v>159</v>
      </c>
      <c r="E103" s="17" t="s">
        <v>160</v>
      </c>
      <c r="F103" s="17" t="s">
        <v>162</v>
      </c>
      <c r="G103" s="17" t="s">
        <v>27</v>
      </c>
      <c r="H103" s="20" t="s">
        <v>72</v>
      </c>
      <c r="I103" s="17">
        <v>2019</v>
      </c>
      <c r="J103" s="21">
        <v>43607</v>
      </c>
      <c r="K103" s="21"/>
      <c r="L103" s="21">
        <v>43972</v>
      </c>
      <c r="M103" s="17" t="s">
        <v>31</v>
      </c>
      <c r="N103" s="17"/>
      <c r="O103" s="22">
        <v>2500</v>
      </c>
      <c r="P103" s="22">
        <v>30000</v>
      </c>
      <c r="Q103" s="23">
        <v>29916.67</v>
      </c>
      <c r="R103" s="17" t="s">
        <v>29</v>
      </c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</row>
    <row r="104" spans="1:32" s="25" customFormat="1" ht="41.4" x14ac:dyDescent="0.3">
      <c r="A104" s="17">
        <v>11</v>
      </c>
      <c r="B104" s="18" t="s">
        <v>158</v>
      </c>
      <c r="C104" s="19">
        <v>15026942000116</v>
      </c>
      <c r="D104" s="18" t="s">
        <v>159</v>
      </c>
      <c r="E104" s="17" t="s">
        <v>160</v>
      </c>
      <c r="F104" s="17" t="s">
        <v>163</v>
      </c>
      <c r="G104" s="17" t="s">
        <v>27</v>
      </c>
      <c r="H104" s="20" t="s">
        <v>72</v>
      </c>
      <c r="I104" s="17">
        <v>2019</v>
      </c>
      <c r="J104" s="21">
        <v>43607</v>
      </c>
      <c r="K104" s="21" t="s">
        <v>31</v>
      </c>
      <c r="L104" s="21">
        <v>44337</v>
      </c>
      <c r="M104" s="17"/>
      <c r="N104" s="17"/>
      <c r="O104" s="22">
        <v>2500</v>
      </c>
      <c r="P104" s="22">
        <v>30000</v>
      </c>
      <c r="Q104" s="23" t="s">
        <v>34</v>
      </c>
      <c r="R104" s="17" t="s">
        <v>29</v>
      </c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</row>
    <row r="105" spans="1:32" s="25" customFormat="1" ht="41.4" x14ac:dyDescent="0.3">
      <c r="A105" s="17">
        <v>11</v>
      </c>
      <c r="B105" s="18" t="s">
        <v>158</v>
      </c>
      <c r="C105" s="19">
        <v>15026942000116</v>
      </c>
      <c r="D105" s="18" t="s">
        <v>159</v>
      </c>
      <c r="E105" s="17" t="s">
        <v>160</v>
      </c>
      <c r="F105" s="17" t="s">
        <v>164</v>
      </c>
      <c r="G105" s="17" t="s">
        <v>27</v>
      </c>
      <c r="H105" s="20" t="s">
        <v>72</v>
      </c>
      <c r="I105" s="17">
        <v>2019</v>
      </c>
      <c r="J105" s="21">
        <v>43607</v>
      </c>
      <c r="K105" s="21"/>
      <c r="L105" s="21">
        <v>44337</v>
      </c>
      <c r="M105" s="17" t="s">
        <v>33</v>
      </c>
      <c r="N105" s="17"/>
      <c r="O105" s="22">
        <v>2500</v>
      </c>
      <c r="P105" s="22">
        <v>30000</v>
      </c>
      <c r="Q105" s="23">
        <v>30000</v>
      </c>
      <c r="R105" s="17" t="s">
        <v>29</v>
      </c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</row>
    <row r="106" spans="1:32" s="25" customFormat="1" ht="41.4" x14ac:dyDescent="0.3">
      <c r="A106" s="17">
        <v>11</v>
      </c>
      <c r="B106" s="18" t="s">
        <v>158</v>
      </c>
      <c r="C106" s="19">
        <v>15026942000116</v>
      </c>
      <c r="D106" s="18" t="s">
        <v>159</v>
      </c>
      <c r="E106" s="17" t="s">
        <v>160</v>
      </c>
      <c r="F106" s="17" t="s">
        <v>165</v>
      </c>
      <c r="G106" s="17" t="s">
        <v>27</v>
      </c>
      <c r="H106" s="20" t="s">
        <v>72</v>
      </c>
      <c r="I106" s="17">
        <v>2019</v>
      </c>
      <c r="J106" s="21">
        <v>43607</v>
      </c>
      <c r="K106" s="21" t="s">
        <v>33</v>
      </c>
      <c r="L106" s="21">
        <v>44702</v>
      </c>
      <c r="M106" s="17"/>
      <c r="N106" s="17"/>
      <c r="O106" s="22">
        <v>2500</v>
      </c>
      <c r="P106" s="22">
        <v>30000</v>
      </c>
      <c r="Q106" s="23" t="s">
        <v>34</v>
      </c>
      <c r="R106" s="17" t="s">
        <v>29</v>
      </c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</row>
    <row r="107" spans="1:32" s="25" customFormat="1" ht="41.4" x14ac:dyDescent="0.3">
      <c r="A107" s="17">
        <v>11</v>
      </c>
      <c r="B107" s="18" t="s">
        <v>158</v>
      </c>
      <c r="C107" s="19">
        <v>15026942000116</v>
      </c>
      <c r="D107" s="18" t="s">
        <v>159</v>
      </c>
      <c r="E107" s="17" t="s">
        <v>160</v>
      </c>
      <c r="F107" s="17" t="s">
        <v>166</v>
      </c>
      <c r="G107" s="17" t="s">
        <v>27</v>
      </c>
      <c r="H107" s="20" t="s">
        <v>72</v>
      </c>
      <c r="I107" s="17">
        <v>2019</v>
      </c>
      <c r="J107" s="21">
        <v>43607</v>
      </c>
      <c r="K107" s="21"/>
      <c r="L107" s="21">
        <v>44702</v>
      </c>
      <c r="M107" s="17" t="s">
        <v>37</v>
      </c>
      <c r="N107" s="17"/>
      <c r="O107" s="22">
        <v>2500</v>
      </c>
      <c r="P107" s="22">
        <v>30000</v>
      </c>
      <c r="Q107" s="23">
        <v>25000</v>
      </c>
      <c r="R107" s="17" t="s">
        <v>29</v>
      </c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</row>
    <row r="108" spans="1:32" s="25" customFormat="1" ht="41.4" x14ac:dyDescent="0.3">
      <c r="A108" s="17">
        <v>11</v>
      </c>
      <c r="B108" s="18" t="s">
        <v>158</v>
      </c>
      <c r="C108" s="19">
        <v>15026942000116</v>
      </c>
      <c r="D108" s="18" t="s">
        <v>159</v>
      </c>
      <c r="E108" s="17" t="s">
        <v>160</v>
      </c>
      <c r="F108" s="17" t="s">
        <v>167</v>
      </c>
      <c r="G108" s="17" t="s">
        <v>27</v>
      </c>
      <c r="H108" s="20" t="s">
        <v>72</v>
      </c>
      <c r="I108" s="17">
        <v>2019</v>
      </c>
      <c r="J108" s="21">
        <v>43607</v>
      </c>
      <c r="K108" s="21" t="s">
        <v>37</v>
      </c>
      <c r="L108" s="21">
        <v>45067</v>
      </c>
      <c r="M108" s="17"/>
      <c r="N108" s="17"/>
      <c r="O108" s="22">
        <v>2500</v>
      </c>
      <c r="P108" s="22">
        <v>30000</v>
      </c>
      <c r="Q108" s="23" t="s">
        <v>34</v>
      </c>
      <c r="R108" s="17" t="s">
        <v>29</v>
      </c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</row>
    <row r="109" spans="1:32" s="25" customFormat="1" ht="41.4" x14ac:dyDescent="0.3">
      <c r="A109" s="17">
        <v>11</v>
      </c>
      <c r="B109" s="18" t="s">
        <v>158</v>
      </c>
      <c r="C109" s="19">
        <v>15026942000116</v>
      </c>
      <c r="D109" s="18" t="s">
        <v>159</v>
      </c>
      <c r="E109" s="17" t="s">
        <v>160</v>
      </c>
      <c r="F109" s="17" t="s">
        <v>168</v>
      </c>
      <c r="G109" s="17" t="s">
        <v>27</v>
      </c>
      <c r="H109" s="20" t="s">
        <v>72</v>
      </c>
      <c r="I109" s="17">
        <v>2019</v>
      </c>
      <c r="J109" s="21">
        <v>43607</v>
      </c>
      <c r="K109" s="21" t="s">
        <v>41</v>
      </c>
      <c r="L109" s="21">
        <v>45433</v>
      </c>
      <c r="M109" s="17"/>
      <c r="N109" s="17" t="s">
        <v>41</v>
      </c>
      <c r="O109" s="22">
        <v>2644.36</v>
      </c>
      <c r="P109" s="22">
        <v>31732.32</v>
      </c>
      <c r="Q109" s="23">
        <v>31587.960000000003</v>
      </c>
      <c r="R109" s="17" t="s">
        <v>29</v>
      </c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</row>
    <row r="110" spans="1:32" s="25" customFormat="1" ht="41.4" x14ac:dyDescent="0.3">
      <c r="A110" s="17">
        <v>11</v>
      </c>
      <c r="B110" s="18" t="s">
        <v>158</v>
      </c>
      <c r="C110" s="19">
        <v>15026942000116</v>
      </c>
      <c r="D110" s="18" t="s">
        <v>159</v>
      </c>
      <c r="E110" s="17" t="s">
        <v>160</v>
      </c>
      <c r="F110" s="17" t="s">
        <v>325</v>
      </c>
      <c r="G110" s="17" t="s">
        <v>27</v>
      </c>
      <c r="H110" s="20" t="s">
        <v>72</v>
      </c>
      <c r="I110" s="17">
        <v>2019</v>
      </c>
      <c r="J110" s="21">
        <v>43607</v>
      </c>
      <c r="K110" s="21"/>
      <c r="L110" s="21">
        <v>45433</v>
      </c>
      <c r="M110" s="17" t="s">
        <v>41</v>
      </c>
      <c r="N110" s="17"/>
      <c r="O110" s="22">
        <v>2644.36</v>
      </c>
      <c r="P110" s="22">
        <v>31732.32</v>
      </c>
      <c r="Q110" s="23">
        <v>7933.08</v>
      </c>
      <c r="R110" s="17" t="s">
        <v>29</v>
      </c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</row>
    <row r="111" spans="1:32" s="25" customFormat="1" ht="96.6" x14ac:dyDescent="0.3">
      <c r="A111" s="17">
        <v>12</v>
      </c>
      <c r="B111" s="18" t="s">
        <v>169</v>
      </c>
      <c r="C111" s="19">
        <v>41057324000143</v>
      </c>
      <c r="D111" s="18" t="s">
        <v>170</v>
      </c>
      <c r="E111" s="17" t="s">
        <v>171</v>
      </c>
      <c r="F111" s="17" t="s">
        <v>172</v>
      </c>
      <c r="G111" s="17" t="s">
        <v>27</v>
      </c>
      <c r="H111" s="20" t="s">
        <v>135</v>
      </c>
      <c r="I111" s="17">
        <v>2020</v>
      </c>
      <c r="J111" s="21">
        <v>44053</v>
      </c>
      <c r="K111" s="21"/>
      <c r="L111" s="21">
        <v>45147</v>
      </c>
      <c r="M111" s="17"/>
      <c r="N111" s="17"/>
      <c r="O111" s="22">
        <v>3735</v>
      </c>
      <c r="P111" s="22">
        <v>44820</v>
      </c>
      <c r="Q111" s="23">
        <v>2783.15</v>
      </c>
      <c r="R111" s="17" t="s">
        <v>29</v>
      </c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</row>
    <row r="112" spans="1:32" s="25" customFormat="1" ht="96.6" x14ac:dyDescent="0.3">
      <c r="A112" s="17">
        <v>12</v>
      </c>
      <c r="B112" s="18" t="s">
        <v>169</v>
      </c>
      <c r="C112" s="19">
        <v>41057324000143</v>
      </c>
      <c r="D112" s="18" t="s">
        <v>170</v>
      </c>
      <c r="E112" s="17" t="s">
        <v>171</v>
      </c>
      <c r="F112" s="17" t="s">
        <v>173</v>
      </c>
      <c r="G112" s="17" t="s">
        <v>27</v>
      </c>
      <c r="H112" s="20" t="s">
        <v>135</v>
      </c>
      <c r="I112" s="17">
        <v>2020</v>
      </c>
      <c r="J112" s="21">
        <v>44053</v>
      </c>
      <c r="K112" s="21"/>
      <c r="L112" s="21">
        <v>45147</v>
      </c>
      <c r="M112" s="17" t="s">
        <v>31</v>
      </c>
      <c r="N112" s="17"/>
      <c r="O112" s="22">
        <v>3735</v>
      </c>
      <c r="P112" s="22">
        <v>44820</v>
      </c>
      <c r="Q112" s="23">
        <v>9444.15</v>
      </c>
      <c r="R112" s="17" t="s">
        <v>29</v>
      </c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</row>
    <row r="113" spans="1:32" s="25" customFormat="1" ht="96.6" x14ac:dyDescent="0.3">
      <c r="A113" s="17">
        <v>12</v>
      </c>
      <c r="B113" s="18" t="s">
        <v>169</v>
      </c>
      <c r="C113" s="19">
        <v>41057324000143</v>
      </c>
      <c r="D113" s="18" t="s">
        <v>170</v>
      </c>
      <c r="E113" s="17" t="s">
        <v>171</v>
      </c>
      <c r="F113" s="17" t="s">
        <v>173</v>
      </c>
      <c r="G113" s="17" t="s">
        <v>27</v>
      </c>
      <c r="H113" s="20" t="s">
        <v>135</v>
      </c>
      <c r="I113" s="17">
        <v>2020</v>
      </c>
      <c r="J113" s="21">
        <v>44053</v>
      </c>
      <c r="K113" s="21"/>
      <c r="L113" s="21">
        <v>45147</v>
      </c>
      <c r="M113" s="17" t="s">
        <v>33</v>
      </c>
      <c r="N113" s="17"/>
      <c r="O113" s="22">
        <v>3735</v>
      </c>
      <c r="P113" s="22">
        <v>44820</v>
      </c>
      <c r="Q113" s="23">
        <v>9444.15</v>
      </c>
      <c r="R113" s="17" t="s">
        <v>29</v>
      </c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</row>
    <row r="114" spans="1:32" s="25" customFormat="1" ht="96.6" x14ac:dyDescent="0.3">
      <c r="A114" s="17">
        <v>12</v>
      </c>
      <c r="B114" s="18" t="s">
        <v>169</v>
      </c>
      <c r="C114" s="19">
        <v>41057324000143</v>
      </c>
      <c r="D114" s="18" t="s">
        <v>170</v>
      </c>
      <c r="E114" s="17" t="s">
        <v>171</v>
      </c>
      <c r="F114" s="17" t="s">
        <v>174</v>
      </c>
      <c r="G114" s="17" t="s">
        <v>27</v>
      </c>
      <c r="H114" s="20" t="s">
        <v>135</v>
      </c>
      <c r="I114" s="17">
        <v>2020</v>
      </c>
      <c r="J114" s="21">
        <v>44053</v>
      </c>
      <c r="K114" s="21"/>
      <c r="L114" s="21">
        <v>45147</v>
      </c>
      <c r="M114" s="17"/>
      <c r="N114" s="17"/>
      <c r="O114" s="22">
        <v>3735</v>
      </c>
      <c r="P114" s="22">
        <v>44820</v>
      </c>
      <c r="Q114" s="23">
        <v>10308.67</v>
      </c>
      <c r="R114" s="17" t="s">
        <v>29</v>
      </c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</row>
    <row r="115" spans="1:32" s="25" customFormat="1" ht="96.6" x14ac:dyDescent="0.3">
      <c r="A115" s="17">
        <v>12</v>
      </c>
      <c r="B115" s="18" t="s">
        <v>169</v>
      </c>
      <c r="C115" s="19">
        <v>41057324000143</v>
      </c>
      <c r="D115" s="18" t="s">
        <v>170</v>
      </c>
      <c r="E115" s="17" t="s">
        <v>171</v>
      </c>
      <c r="F115" s="17" t="s">
        <v>174</v>
      </c>
      <c r="G115" s="17" t="s">
        <v>27</v>
      </c>
      <c r="H115" s="20" t="s">
        <v>135</v>
      </c>
      <c r="I115" s="17">
        <v>2020</v>
      </c>
      <c r="J115" s="21">
        <v>44053</v>
      </c>
      <c r="K115" s="21"/>
      <c r="L115" s="21">
        <v>45147</v>
      </c>
      <c r="M115" s="17" t="s">
        <v>37</v>
      </c>
      <c r="N115" s="17"/>
      <c r="O115" s="22">
        <v>3735</v>
      </c>
      <c r="P115" s="22">
        <v>44820</v>
      </c>
      <c r="Q115" s="23">
        <v>10308.67</v>
      </c>
      <c r="R115" s="17" t="s">
        <v>29</v>
      </c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</row>
    <row r="116" spans="1:32" s="25" customFormat="1" ht="96.6" x14ac:dyDescent="0.3">
      <c r="A116" s="17">
        <v>12</v>
      </c>
      <c r="B116" s="18" t="s">
        <v>169</v>
      </c>
      <c r="C116" s="19">
        <v>41057324000143</v>
      </c>
      <c r="D116" s="18" t="s">
        <v>170</v>
      </c>
      <c r="E116" s="17" t="s">
        <v>171</v>
      </c>
      <c r="F116" s="17" t="s">
        <v>308</v>
      </c>
      <c r="G116" s="17" t="s">
        <v>27</v>
      </c>
      <c r="H116" s="20" t="s">
        <v>135</v>
      </c>
      <c r="I116" s="17">
        <v>2020</v>
      </c>
      <c r="J116" s="21">
        <v>44053</v>
      </c>
      <c r="K116" s="21" t="s">
        <v>31</v>
      </c>
      <c r="L116" s="21">
        <v>45513</v>
      </c>
      <c r="M116" s="17"/>
      <c r="N116" s="17" t="s">
        <v>31</v>
      </c>
      <c r="O116" s="22">
        <f>P116/12</f>
        <v>1292.7</v>
      </c>
      <c r="P116" s="22">
        <v>15512.4</v>
      </c>
      <c r="Q116" s="23">
        <v>11070.150000000001</v>
      </c>
      <c r="R116" s="17" t="s">
        <v>29</v>
      </c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</row>
    <row r="117" spans="1:32" s="25" customFormat="1" ht="96.6" x14ac:dyDescent="0.3">
      <c r="A117" s="17">
        <v>12</v>
      </c>
      <c r="B117" s="18" t="s">
        <v>169</v>
      </c>
      <c r="C117" s="19">
        <v>41057324000143</v>
      </c>
      <c r="D117" s="18" t="s">
        <v>170</v>
      </c>
      <c r="E117" s="17" t="s">
        <v>171</v>
      </c>
      <c r="F117" s="17" t="s">
        <v>353</v>
      </c>
      <c r="G117" s="17" t="s">
        <v>27</v>
      </c>
      <c r="H117" s="20" t="s">
        <v>135</v>
      </c>
      <c r="I117" s="17">
        <v>2020</v>
      </c>
      <c r="J117" s="21">
        <v>44053</v>
      </c>
      <c r="K117" s="21"/>
      <c r="L117" s="21">
        <v>45513</v>
      </c>
      <c r="M117" s="17" t="s">
        <v>41</v>
      </c>
      <c r="N117" s="17"/>
      <c r="O117" s="22">
        <f>P117/12</f>
        <v>1292.7</v>
      </c>
      <c r="P117" s="22">
        <v>15512.4</v>
      </c>
      <c r="Q117" s="23">
        <v>1869.8400000000001</v>
      </c>
      <c r="R117" s="17" t="s">
        <v>29</v>
      </c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</row>
    <row r="118" spans="1:32" s="25" customFormat="1" ht="151.80000000000001" x14ac:dyDescent="0.3">
      <c r="A118" s="17">
        <v>13</v>
      </c>
      <c r="B118" s="18" t="s">
        <v>175</v>
      </c>
      <c r="C118" s="19">
        <v>64799539000135</v>
      </c>
      <c r="D118" s="18" t="s">
        <v>176</v>
      </c>
      <c r="E118" s="17">
        <v>14414020195</v>
      </c>
      <c r="F118" s="17" t="s">
        <v>177</v>
      </c>
      <c r="G118" s="17" t="s">
        <v>27</v>
      </c>
      <c r="H118" s="20" t="s">
        <v>130</v>
      </c>
      <c r="I118" s="17">
        <v>2020</v>
      </c>
      <c r="J118" s="21">
        <v>44078</v>
      </c>
      <c r="K118" s="21"/>
      <c r="L118" s="21">
        <v>44442</v>
      </c>
      <c r="M118" s="17"/>
      <c r="N118" s="17"/>
      <c r="O118" s="22">
        <v>1636</v>
      </c>
      <c r="P118" s="22">
        <v>19632</v>
      </c>
      <c r="Q118" s="23">
        <v>2651.12</v>
      </c>
      <c r="R118" s="17" t="s">
        <v>29</v>
      </c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</row>
    <row r="119" spans="1:32" s="25" customFormat="1" ht="151.80000000000001" x14ac:dyDescent="0.3">
      <c r="A119" s="17">
        <v>13</v>
      </c>
      <c r="B119" s="18" t="s">
        <v>175</v>
      </c>
      <c r="C119" s="19">
        <v>64799539000135</v>
      </c>
      <c r="D119" s="18" t="s">
        <v>176</v>
      </c>
      <c r="E119" s="17">
        <v>14414020195</v>
      </c>
      <c r="F119" s="17" t="s">
        <v>178</v>
      </c>
      <c r="G119" s="17" t="s">
        <v>27</v>
      </c>
      <c r="H119" s="20" t="s">
        <v>130</v>
      </c>
      <c r="I119" s="17">
        <v>2020</v>
      </c>
      <c r="J119" s="21">
        <v>44078</v>
      </c>
      <c r="K119" s="21"/>
      <c r="L119" s="21">
        <v>44807</v>
      </c>
      <c r="M119" s="17" t="s">
        <v>31</v>
      </c>
      <c r="N119" s="17"/>
      <c r="O119" s="22">
        <v>1636</v>
      </c>
      <c r="P119" s="22">
        <v>19632</v>
      </c>
      <c r="Q119" s="23">
        <v>5419.92</v>
      </c>
      <c r="R119" s="17" t="s">
        <v>29</v>
      </c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</row>
    <row r="120" spans="1:32" s="25" customFormat="1" ht="151.80000000000001" x14ac:dyDescent="0.3">
      <c r="A120" s="17">
        <v>13</v>
      </c>
      <c r="B120" s="18" t="s">
        <v>175</v>
      </c>
      <c r="C120" s="19">
        <v>64799539000135</v>
      </c>
      <c r="D120" s="18" t="s">
        <v>176</v>
      </c>
      <c r="E120" s="17">
        <v>14414020195</v>
      </c>
      <c r="F120" s="17" t="s">
        <v>179</v>
      </c>
      <c r="G120" s="17" t="s">
        <v>27</v>
      </c>
      <c r="H120" s="20" t="s">
        <v>130</v>
      </c>
      <c r="I120" s="17">
        <v>2020</v>
      </c>
      <c r="J120" s="21">
        <v>44078</v>
      </c>
      <c r="K120" s="21" t="s">
        <v>31</v>
      </c>
      <c r="L120" s="21">
        <v>44807</v>
      </c>
      <c r="M120" s="17"/>
      <c r="N120" s="17"/>
      <c r="O120" s="22">
        <v>1636</v>
      </c>
      <c r="P120" s="22">
        <v>19632</v>
      </c>
      <c r="Q120" s="23">
        <v>7049.99</v>
      </c>
      <c r="R120" s="17" t="s">
        <v>29</v>
      </c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</row>
    <row r="121" spans="1:32" s="25" customFormat="1" ht="151.80000000000001" x14ac:dyDescent="0.3">
      <c r="A121" s="17">
        <v>13</v>
      </c>
      <c r="B121" s="18" t="s">
        <v>175</v>
      </c>
      <c r="C121" s="19">
        <v>64799539000135</v>
      </c>
      <c r="D121" s="18" t="s">
        <v>176</v>
      </c>
      <c r="E121" s="17">
        <v>14414020195</v>
      </c>
      <c r="F121" s="17" t="s">
        <v>180</v>
      </c>
      <c r="G121" s="17" t="s">
        <v>27</v>
      </c>
      <c r="H121" s="20" t="s">
        <v>130</v>
      </c>
      <c r="I121" s="17">
        <v>2020</v>
      </c>
      <c r="J121" s="21">
        <v>44078</v>
      </c>
      <c r="K121" s="21"/>
      <c r="L121" s="21">
        <v>44807</v>
      </c>
      <c r="M121" s="17" t="s">
        <v>33</v>
      </c>
      <c r="N121" s="17"/>
      <c r="O121" s="22">
        <v>1636</v>
      </c>
      <c r="P121" s="22">
        <v>19632</v>
      </c>
      <c r="Q121" s="23">
        <v>10713.54</v>
      </c>
      <c r="R121" s="17" t="s">
        <v>29</v>
      </c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</row>
    <row r="122" spans="1:32" s="25" customFormat="1" ht="151.80000000000001" x14ac:dyDescent="0.3">
      <c r="A122" s="17">
        <v>13</v>
      </c>
      <c r="B122" s="18" t="s">
        <v>175</v>
      </c>
      <c r="C122" s="19">
        <v>64799539000135</v>
      </c>
      <c r="D122" s="18" t="s">
        <v>176</v>
      </c>
      <c r="E122" s="17">
        <v>14414020195</v>
      </c>
      <c r="F122" s="17" t="s">
        <v>181</v>
      </c>
      <c r="G122" s="17" t="s">
        <v>27</v>
      </c>
      <c r="H122" s="20" t="s">
        <v>130</v>
      </c>
      <c r="I122" s="17">
        <v>2020</v>
      </c>
      <c r="J122" s="21">
        <v>44078</v>
      </c>
      <c r="K122" s="21" t="s">
        <v>33</v>
      </c>
      <c r="L122" s="21">
        <v>45172</v>
      </c>
      <c r="M122" s="17"/>
      <c r="N122" s="17"/>
      <c r="O122" s="22">
        <v>1962.7</v>
      </c>
      <c r="P122" s="22">
        <v>23552.43</v>
      </c>
      <c r="Q122" s="23" t="s">
        <v>34</v>
      </c>
      <c r="R122" s="17" t="s">
        <v>29</v>
      </c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</row>
    <row r="123" spans="1:32" s="25" customFormat="1" ht="151.80000000000001" x14ac:dyDescent="0.3">
      <c r="A123" s="17">
        <v>13</v>
      </c>
      <c r="B123" s="18" t="s">
        <v>175</v>
      </c>
      <c r="C123" s="19">
        <v>64799539000135</v>
      </c>
      <c r="D123" s="18" t="s">
        <v>176</v>
      </c>
      <c r="E123" s="17">
        <v>14414020195</v>
      </c>
      <c r="F123" s="17" t="s">
        <v>182</v>
      </c>
      <c r="G123" s="17" t="s">
        <v>27</v>
      </c>
      <c r="H123" s="20" t="s">
        <v>130</v>
      </c>
      <c r="I123" s="17">
        <v>2020</v>
      </c>
      <c r="J123" s="21">
        <v>44078</v>
      </c>
      <c r="K123" s="21"/>
      <c r="L123" s="21">
        <v>45172</v>
      </c>
      <c r="M123" s="17" t="s">
        <v>37</v>
      </c>
      <c r="N123" s="17"/>
      <c r="O123" s="22">
        <v>1962.7</v>
      </c>
      <c r="P123" s="22">
        <v>23552.43</v>
      </c>
      <c r="Q123" s="23">
        <v>14498.51</v>
      </c>
      <c r="R123" s="17" t="s">
        <v>29</v>
      </c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</row>
    <row r="124" spans="1:32" s="25" customFormat="1" ht="151.80000000000001" x14ac:dyDescent="0.3">
      <c r="A124" s="17">
        <v>13</v>
      </c>
      <c r="B124" s="18" t="s">
        <v>175</v>
      </c>
      <c r="C124" s="19">
        <v>64799539000135</v>
      </c>
      <c r="D124" s="18" t="s">
        <v>176</v>
      </c>
      <c r="E124" s="17">
        <v>14414020195</v>
      </c>
      <c r="F124" s="17" t="s">
        <v>182</v>
      </c>
      <c r="G124" s="17" t="s">
        <v>27</v>
      </c>
      <c r="H124" s="20" t="s">
        <v>130</v>
      </c>
      <c r="I124" s="17">
        <v>2020</v>
      </c>
      <c r="J124" s="21">
        <v>44078</v>
      </c>
      <c r="K124" s="21" t="s">
        <v>37</v>
      </c>
      <c r="L124" s="21">
        <v>45538</v>
      </c>
      <c r="M124" s="17"/>
      <c r="N124" s="17" t="s">
        <v>37</v>
      </c>
      <c r="O124" s="22">
        <f>P124/12</f>
        <v>2043.18</v>
      </c>
      <c r="P124" s="22">
        <v>24518.16</v>
      </c>
      <c r="Q124" s="23">
        <v>14498.51</v>
      </c>
      <c r="R124" s="17" t="s">
        <v>29</v>
      </c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</row>
    <row r="125" spans="1:32" s="25" customFormat="1" ht="151.80000000000001" x14ac:dyDescent="0.3">
      <c r="A125" s="17">
        <v>13</v>
      </c>
      <c r="B125" s="18" t="s">
        <v>175</v>
      </c>
      <c r="C125" s="19">
        <v>64799539000135</v>
      </c>
      <c r="D125" s="18" t="s">
        <v>176</v>
      </c>
      <c r="E125" s="17">
        <v>14414020195</v>
      </c>
      <c r="F125" s="17" t="s">
        <v>326</v>
      </c>
      <c r="G125" s="17" t="s">
        <v>27</v>
      </c>
      <c r="H125" s="20" t="s">
        <v>130</v>
      </c>
      <c r="I125" s="17">
        <v>2020</v>
      </c>
      <c r="J125" s="21">
        <v>44078</v>
      </c>
      <c r="K125" s="21"/>
      <c r="L125" s="21">
        <v>45538</v>
      </c>
      <c r="M125" s="17" t="s">
        <v>41</v>
      </c>
      <c r="N125" s="17"/>
      <c r="O125" s="22">
        <f>P125/12</f>
        <v>2043.18</v>
      </c>
      <c r="P125" s="22">
        <v>24518.16</v>
      </c>
      <c r="Q125" s="23">
        <v>3456.77</v>
      </c>
      <c r="R125" s="17" t="s">
        <v>29</v>
      </c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</row>
    <row r="126" spans="1:32" s="25" customFormat="1" ht="151.80000000000001" x14ac:dyDescent="0.3">
      <c r="A126" s="17">
        <v>13</v>
      </c>
      <c r="B126" s="18" t="s">
        <v>175</v>
      </c>
      <c r="C126" s="19">
        <v>64799539000135</v>
      </c>
      <c r="D126" s="18" t="s">
        <v>176</v>
      </c>
      <c r="E126" s="17">
        <v>14414020195</v>
      </c>
      <c r="F126" s="17" t="s">
        <v>326</v>
      </c>
      <c r="G126" s="17" t="s">
        <v>27</v>
      </c>
      <c r="H126" s="20" t="s">
        <v>130</v>
      </c>
      <c r="I126" s="17">
        <v>2020</v>
      </c>
      <c r="J126" s="21">
        <v>44078</v>
      </c>
      <c r="K126" s="21"/>
      <c r="L126" s="21">
        <v>45538</v>
      </c>
      <c r="M126" s="17" t="s">
        <v>43</v>
      </c>
      <c r="N126" s="17"/>
      <c r="O126" s="22">
        <f>P126/12</f>
        <v>2043.18</v>
      </c>
      <c r="P126" s="22">
        <v>24518.16</v>
      </c>
      <c r="Q126" s="23">
        <v>3456.77</v>
      </c>
      <c r="R126" s="17" t="s">
        <v>29</v>
      </c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</row>
    <row r="127" spans="1:32" s="25" customFormat="1" ht="27.6" x14ac:dyDescent="0.3">
      <c r="A127" s="17">
        <v>14</v>
      </c>
      <c r="B127" s="18" t="s">
        <v>183</v>
      </c>
      <c r="C127" s="19">
        <v>9480880000115</v>
      </c>
      <c r="D127" s="18" t="s">
        <v>184</v>
      </c>
      <c r="E127" s="17" t="s">
        <v>185</v>
      </c>
      <c r="F127" s="17" t="s">
        <v>186</v>
      </c>
      <c r="G127" s="17" t="s">
        <v>27</v>
      </c>
      <c r="H127" s="20" t="s">
        <v>187</v>
      </c>
      <c r="I127" s="17">
        <v>2022</v>
      </c>
      <c r="J127" s="21">
        <v>44682</v>
      </c>
      <c r="K127" s="21"/>
      <c r="L127" s="21">
        <v>45046</v>
      </c>
      <c r="M127" s="17"/>
      <c r="N127" s="17"/>
      <c r="O127" s="22"/>
      <c r="P127" s="22">
        <v>71400</v>
      </c>
      <c r="Q127" s="23">
        <v>66136.89</v>
      </c>
      <c r="R127" s="17" t="s">
        <v>73</v>
      </c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</row>
    <row r="128" spans="1:32" s="25" customFormat="1" ht="27.6" x14ac:dyDescent="0.3">
      <c r="A128" s="17">
        <v>14</v>
      </c>
      <c r="B128" s="18" t="s">
        <v>183</v>
      </c>
      <c r="C128" s="19">
        <v>9480880000115</v>
      </c>
      <c r="D128" s="18" t="s">
        <v>184</v>
      </c>
      <c r="E128" s="17" t="s">
        <v>185</v>
      </c>
      <c r="F128" s="17" t="s">
        <v>188</v>
      </c>
      <c r="G128" s="17" t="s">
        <v>27</v>
      </c>
      <c r="H128" s="20" t="s">
        <v>187</v>
      </c>
      <c r="I128" s="17">
        <v>2022</v>
      </c>
      <c r="J128" s="21">
        <v>44682</v>
      </c>
      <c r="K128" s="21" t="s">
        <v>31</v>
      </c>
      <c r="L128" s="21">
        <v>45046</v>
      </c>
      <c r="M128" s="17"/>
      <c r="N128" s="17" t="s">
        <v>31</v>
      </c>
      <c r="O128" s="22"/>
      <c r="P128" s="22">
        <v>17850</v>
      </c>
      <c r="Q128" s="23"/>
      <c r="R128" s="17" t="s">
        <v>73</v>
      </c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</row>
    <row r="129" spans="1:32" s="25" customFormat="1" ht="27.6" x14ac:dyDescent="0.3">
      <c r="A129" s="17">
        <v>14</v>
      </c>
      <c r="B129" s="18" t="s">
        <v>189</v>
      </c>
      <c r="C129" s="19">
        <v>9480880000115</v>
      </c>
      <c r="D129" s="18" t="s">
        <v>184</v>
      </c>
      <c r="E129" s="17" t="s">
        <v>185</v>
      </c>
      <c r="F129" s="17" t="s">
        <v>190</v>
      </c>
      <c r="G129" s="17" t="s">
        <v>27</v>
      </c>
      <c r="H129" s="20" t="s">
        <v>187</v>
      </c>
      <c r="I129" s="17">
        <v>2022</v>
      </c>
      <c r="J129" s="21">
        <v>44682</v>
      </c>
      <c r="K129" s="21"/>
      <c r="L129" s="21">
        <v>45046</v>
      </c>
      <c r="M129" s="17" t="s">
        <v>31</v>
      </c>
      <c r="N129" s="17"/>
      <c r="O129" s="22"/>
      <c r="P129" s="22">
        <f>P128</f>
        <v>17850</v>
      </c>
      <c r="Q129" s="23">
        <v>12400.28</v>
      </c>
      <c r="R129" s="17" t="s">
        <v>73</v>
      </c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</row>
    <row r="130" spans="1:32" s="25" customFormat="1" ht="27.6" x14ac:dyDescent="0.3">
      <c r="A130" s="17">
        <v>15</v>
      </c>
      <c r="B130" s="18" t="s">
        <v>189</v>
      </c>
      <c r="C130" s="19">
        <v>9480880000115</v>
      </c>
      <c r="D130" s="18" t="s">
        <v>191</v>
      </c>
      <c r="E130" s="17" t="s">
        <v>192</v>
      </c>
      <c r="F130" s="17" t="s">
        <v>193</v>
      </c>
      <c r="G130" s="17" t="s">
        <v>27</v>
      </c>
      <c r="H130" s="20" t="s">
        <v>194</v>
      </c>
      <c r="I130" s="17">
        <v>2023</v>
      </c>
      <c r="J130" s="21">
        <v>45061</v>
      </c>
      <c r="K130" s="21"/>
      <c r="L130" s="21">
        <v>45426</v>
      </c>
      <c r="M130" s="17"/>
      <c r="N130" s="17"/>
      <c r="O130" s="22">
        <f>P130/12</f>
        <v>6191.75</v>
      </c>
      <c r="P130" s="22">
        <v>74301</v>
      </c>
      <c r="Q130" s="23">
        <v>37055.1</v>
      </c>
      <c r="R130" s="17" t="s">
        <v>29</v>
      </c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</row>
    <row r="131" spans="1:32" s="25" customFormat="1" ht="27.6" x14ac:dyDescent="0.3">
      <c r="A131" s="17">
        <v>15</v>
      </c>
      <c r="B131" s="18" t="s">
        <v>189</v>
      </c>
      <c r="C131" s="19">
        <v>9480880000115</v>
      </c>
      <c r="D131" s="18" t="s">
        <v>191</v>
      </c>
      <c r="E131" s="17" t="s">
        <v>192</v>
      </c>
      <c r="F131" s="17" t="s">
        <v>352</v>
      </c>
      <c r="G131" s="17" t="s">
        <v>27</v>
      </c>
      <c r="H131" s="20" t="s">
        <v>194</v>
      </c>
      <c r="I131" s="17">
        <v>2023</v>
      </c>
      <c r="J131" s="21">
        <v>45061</v>
      </c>
      <c r="K131" s="21"/>
      <c r="L131" s="21">
        <v>45426</v>
      </c>
      <c r="M131" s="17"/>
      <c r="N131" s="17"/>
      <c r="O131" s="22">
        <f>P131/12</f>
        <v>6191.75</v>
      </c>
      <c r="P131" s="22">
        <v>74301</v>
      </c>
      <c r="Q131" s="23">
        <v>8352.2400000000016</v>
      </c>
      <c r="R131" s="17" t="s">
        <v>29</v>
      </c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</row>
    <row r="132" spans="1:32" s="25" customFormat="1" ht="27.6" x14ac:dyDescent="0.3">
      <c r="A132" s="17">
        <v>16</v>
      </c>
      <c r="B132" s="18" t="s">
        <v>195</v>
      </c>
      <c r="C132" s="19">
        <v>27595780000116</v>
      </c>
      <c r="D132" s="18" t="s">
        <v>196</v>
      </c>
      <c r="E132" s="17" t="s">
        <v>197</v>
      </c>
      <c r="F132" s="17" t="s">
        <v>198</v>
      </c>
      <c r="G132" s="17" t="s">
        <v>27</v>
      </c>
      <c r="H132" s="20" t="s">
        <v>28</v>
      </c>
      <c r="I132" s="17">
        <v>2021</v>
      </c>
      <c r="J132" s="21">
        <v>44272</v>
      </c>
      <c r="K132" s="21"/>
      <c r="L132" s="21">
        <v>45001</v>
      </c>
      <c r="M132" s="17"/>
      <c r="N132" s="17"/>
      <c r="O132" s="22">
        <v>4690</v>
      </c>
      <c r="P132" s="22">
        <v>56280</v>
      </c>
      <c r="Q132" s="23">
        <v>14270.44</v>
      </c>
      <c r="R132" s="17" t="s">
        <v>73</v>
      </c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</row>
    <row r="133" spans="1:32" s="25" customFormat="1" ht="27.6" x14ac:dyDescent="0.3">
      <c r="A133" s="17">
        <v>16</v>
      </c>
      <c r="B133" s="18" t="s">
        <v>195</v>
      </c>
      <c r="C133" s="19">
        <v>27595780000116</v>
      </c>
      <c r="D133" s="18" t="s">
        <v>196</v>
      </c>
      <c r="E133" s="17" t="s">
        <v>197</v>
      </c>
      <c r="F133" s="17" t="s">
        <v>199</v>
      </c>
      <c r="G133" s="17" t="s">
        <v>27</v>
      </c>
      <c r="H133" s="20" t="s">
        <v>28</v>
      </c>
      <c r="I133" s="17">
        <v>2021</v>
      </c>
      <c r="J133" s="21">
        <v>44272</v>
      </c>
      <c r="K133" s="21"/>
      <c r="L133" s="21">
        <v>45001</v>
      </c>
      <c r="M133" s="17"/>
      <c r="N133" s="17"/>
      <c r="O133" s="22">
        <v>4690</v>
      </c>
      <c r="P133" s="22">
        <v>56280</v>
      </c>
      <c r="Q133" s="23">
        <v>23321.63</v>
      </c>
      <c r="R133" s="17" t="s">
        <v>73</v>
      </c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</row>
    <row r="134" spans="1:32" s="25" customFormat="1" ht="27.6" x14ac:dyDescent="0.3">
      <c r="A134" s="17">
        <v>16</v>
      </c>
      <c r="B134" s="18" t="s">
        <v>195</v>
      </c>
      <c r="C134" s="19">
        <v>27595780000116</v>
      </c>
      <c r="D134" s="18" t="s">
        <v>196</v>
      </c>
      <c r="E134" s="17" t="s">
        <v>197</v>
      </c>
      <c r="F134" s="17" t="s">
        <v>200</v>
      </c>
      <c r="G134" s="17" t="s">
        <v>27</v>
      </c>
      <c r="H134" s="20" t="s">
        <v>28</v>
      </c>
      <c r="I134" s="17">
        <v>2021</v>
      </c>
      <c r="J134" s="21">
        <v>44272</v>
      </c>
      <c r="K134" s="21"/>
      <c r="L134" s="21">
        <v>45001</v>
      </c>
      <c r="M134" s="17" t="s">
        <v>33</v>
      </c>
      <c r="N134" s="17"/>
      <c r="O134" s="22">
        <v>2737.02</v>
      </c>
      <c r="P134" s="22">
        <f>O134*12</f>
        <v>32844.239999999998</v>
      </c>
      <c r="Q134" s="23">
        <v>7663.66</v>
      </c>
      <c r="R134" s="17" t="s">
        <v>73</v>
      </c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</row>
    <row r="135" spans="1:32" s="25" customFormat="1" ht="27.6" x14ac:dyDescent="0.3">
      <c r="A135" s="17">
        <v>17</v>
      </c>
      <c r="B135" s="18" t="s">
        <v>201</v>
      </c>
      <c r="C135" s="19">
        <v>10921252000107</v>
      </c>
      <c r="D135" s="18" t="s">
        <v>202</v>
      </c>
      <c r="E135" s="17" t="s">
        <v>203</v>
      </c>
      <c r="F135" s="17" t="s">
        <v>204</v>
      </c>
      <c r="G135" s="17" t="s">
        <v>63</v>
      </c>
      <c r="H135" s="20" t="s">
        <v>205</v>
      </c>
      <c r="I135" s="17">
        <v>2022</v>
      </c>
      <c r="J135" s="21">
        <v>44719</v>
      </c>
      <c r="K135" s="21"/>
      <c r="L135" s="21">
        <v>45083</v>
      </c>
      <c r="M135" s="17"/>
      <c r="N135" s="17"/>
      <c r="O135" s="22"/>
      <c r="P135" s="22">
        <v>80999.97</v>
      </c>
      <c r="Q135" s="23">
        <v>7084.56</v>
      </c>
      <c r="R135" s="17" t="s">
        <v>73</v>
      </c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</row>
    <row r="136" spans="1:32" s="25" customFormat="1" ht="27.6" x14ac:dyDescent="0.3">
      <c r="A136" s="17">
        <v>17</v>
      </c>
      <c r="B136" s="18" t="s">
        <v>201</v>
      </c>
      <c r="C136" s="19">
        <v>10921252000107</v>
      </c>
      <c r="D136" s="18" t="s">
        <v>202</v>
      </c>
      <c r="E136" s="17" t="s">
        <v>203</v>
      </c>
      <c r="F136" s="17" t="s">
        <v>206</v>
      </c>
      <c r="G136" s="17" t="s">
        <v>63</v>
      </c>
      <c r="H136" s="20" t="s">
        <v>205</v>
      </c>
      <c r="I136" s="17">
        <v>2022</v>
      </c>
      <c r="J136" s="21">
        <v>44719</v>
      </c>
      <c r="K136" s="21"/>
      <c r="L136" s="21">
        <v>45083</v>
      </c>
      <c r="M136" s="17"/>
      <c r="N136" s="17"/>
      <c r="O136" s="22"/>
      <c r="P136" s="22">
        <v>80999.97</v>
      </c>
      <c r="Q136" s="23" t="s">
        <v>34</v>
      </c>
      <c r="R136" s="17" t="s">
        <v>73</v>
      </c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</row>
    <row r="137" spans="1:32" s="25" customFormat="1" ht="27.6" x14ac:dyDescent="0.3">
      <c r="A137" s="17">
        <v>17</v>
      </c>
      <c r="B137" s="18" t="s">
        <v>201</v>
      </c>
      <c r="C137" s="19">
        <v>10921252000107</v>
      </c>
      <c r="D137" s="18" t="s">
        <v>207</v>
      </c>
      <c r="E137" s="17" t="s">
        <v>203</v>
      </c>
      <c r="F137" s="17" t="s">
        <v>208</v>
      </c>
      <c r="G137" s="17" t="s">
        <v>63</v>
      </c>
      <c r="H137" s="20" t="s">
        <v>205</v>
      </c>
      <c r="I137" s="17">
        <v>2022</v>
      </c>
      <c r="J137" s="21">
        <v>44719</v>
      </c>
      <c r="K137" s="21"/>
      <c r="L137" s="21">
        <v>45083</v>
      </c>
      <c r="M137" s="17"/>
      <c r="N137" s="17"/>
      <c r="O137" s="22"/>
      <c r="P137" s="22">
        <v>80999.97</v>
      </c>
      <c r="Q137" s="23">
        <v>6984.87</v>
      </c>
      <c r="R137" s="17" t="s">
        <v>73</v>
      </c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</row>
    <row r="138" spans="1:32" s="25" customFormat="1" ht="27.6" x14ac:dyDescent="0.3">
      <c r="A138" s="17">
        <v>18</v>
      </c>
      <c r="B138" s="18" t="s">
        <v>201</v>
      </c>
      <c r="C138" s="19">
        <v>10921252000107</v>
      </c>
      <c r="D138" s="18" t="s">
        <v>207</v>
      </c>
      <c r="E138" s="17" t="s">
        <v>209</v>
      </c>
      <c r="F138" s="17" t="s">
        <v>210</v>
      </c>
      <c r="G138" s="17" t="s">
        <v>63</v>
      </c>
      <c r="H138" s="20" t="s">
        <v>72</v>
      </c>
      <c r="I138" s="17">
        <v>2023</v>
      </c>
      <c r="J138" s="21">
        <v>45085</v>
      </c>
      <c r="K138" s="21"/>
      <c r="L138" s="21">
        <v>45450</v>
      </c>
      <c r="M138" s="17"/>
      <c r="N138" s="17"/>
      <c r="O138" s="22">
        <f>P138/12</f>
        <v>2500</v>
      </c>
      <c r="P138" s="22">
        <v>30000</v>
      </c>
      <c r="Q138" s="23">
        <v>12282.59</v>
      </c>
      <c r="R138" s="17" t="s">
        <v>29</v>
      </c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</row>
    <row r="139" spans="1:32" s="25" customFormat="1" ht="27.6" x14ac:dyDescent="0.3">
      <c r="A139" s="17">
        <v>18</v>
      </c>
      <c r="B139" s="18" t="s">
        <v>201</v>
      </c>
      <c r="C139" s="19">
        <v>10921252000107</v>
      </c>
      <c r="D139" s="18" t="s">
        <v>207</v>
      </c>
      <c r="E139" s="17" t="s">
        <v>209</v>
      </c>
      <c r="F139" s="17" t="s">
        <v>327</v>
      </c>
      <c r="G139" s="17" t="s">
        <v>63</v>
      </c>
      <c r="H139" s="20" t="s">
        <v>72</v>
      </c>
      <c r="I139" s="17">
        <v>2023</v>
      </c>
      <c r="J139" s="21">
        <v>45085</v>
      </c>
      <c r="K139" s="21"/>
      <c r="L139" s="21">
        <v>45450</v>
      </c>
      <c r="M139" s="17" t="s">
        <v>31</v>
      </c>
      <c r="N139" s="17"/>
      <c r="O139" s="22">
        <f>P139/12</f>
        <v>2500</v>
      </c>
      <c r="P139" s="22">
        <v>30000</v>
      </c>
      <c r="Q139" s="23">
        <v>6406.79</v>
      </c>
      <c r="R139" s="17" t="s">
        <v>29</v>
      </c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</row>
    <row r="140" spans="1:32" s="25" customFormat="1" ht="41.4" x14ac:dyDescent="0.3">
      <c r="A140" s="17">
        <v>19</v>
      </c>
      <c r="B140" s="18" t="s">
        <v>211</v>
      </c>
      <c r="C140" s="19">
        <v>10798130000175</v>
      </c>
      <c r="D140" s="18" t="s">
        <v>212</v>
      </c>
      <c r="E140" s="17" t="s">
        <v>213</v>
      </c>
      <c r="F140" s="17" t="s">
        <v>214</v>
      </c>
      <c r="G140" s="17" t="s">
        <v>63</v>
      </c>
      <c r="H140" s="20" t="s">
        <v>215</v>
      </c>
      <c r="I140" s="17">
        <v>2021</v>
      </c>
      <c r="J140" s="21">
        <v>44552</v>
      </c>
      <c r="K140" s="21"/>
      <c r="L140" s="21">
        <v>44916</v>
      </c>
      <c r="M140" s="17"/>
      <c r="N140" s="17"/>
      <c r="O140" s="22"/>
      <c r="P140" s="22">
        <v>750</v>
      </c>
      <c r="Q140" s="23">
        <v>750</v>
      </c>
      <c r="R140" s="17" t="s">
        <v>73</v>
      </c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</row>
    <row r="141" spans="1:32" s="25" customFormat="1" ht="41.4" x14ac:dyDescent="0.3">
      <c r="A141" s="17">
        <v>19</v>
      </c>
      <c r="B141" s="18" t="s">
        <v>211</v>
      </c>
      <c r="C141" s="19">
        <v>10798130000175</v>
      </c>
      <c r="D141" s="18" t="s">
        <v>212</v>
      </c>
      <c r="E141" s="17" t="s">
        <v>213</v>
      </c>
      <c r="F141" s="17" t="s">
        <v>216</v>
      </c>
      <c r="G141" s="17" t="s">
        <v>63</v>
      </c>
      <c r="H141" s="20" t="s">
        <v>215</v>
      </c>
      <c r="I141" s="17">
        <v>2021</v>
      </c>
      <c r="J141" s="21">
        <v>44552</v>
      </c>
      <c r="K141" s="21" t="s">
        <v>31</v>
      </c>
      <c r="L141" s="21">
        <v>45037</v>
      </c>
      <c r="M141" s="17"/>
      <c r="N141" s="17"/>
      <c r="O141" s="22"/>
      <c r="P141" s="22">
        <v>0</v>
      </c>
      <c r="Q141" s="23">
        <v>0</v>
      </c>
      <c r="R141" s="17" t="s">
        <v>73</v>
      </c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</row>
    <row r="142" spans="1:32" s="25" customFormat="1" ht="27.6" x14ac:dyDescent="0.3">
      <c r="A142" s="17">
        <v>20</v>
      </c>
      <c r="B142" s="18" t="s">
        <v>217</v>
      </c>
      <c r="C142" s="19">
        <v>33965309000175</v>
      </c>
      <c r="D142" s="18" t="s">
        <v>218</v>
      </c>
      <c r="E142" s="17" t="s">
        <v>219</v>
      </c>
      <c r="F142" s="17" t="s">
        <v>220</v>
      </c>
      <c r="G142" s="17" t="s">
        <v>50</v>
      </c>
      <c r="H142" s="20" t="s">
        <v>194</v>
      </c>
      <c r="I142" s="17">
        <v>2022</v>
      </c>
      <c r="J142" s="21">
        <v>44657</v>
      </c>
      <c r="K142" s="21"/>
      <c r="L142" s="21">
        <v>45021</v>
      </c>
      <c r="M142" s="17"/>
      <c r="N142" s="17"/>
      <c r="O142" s="22">
        <v>284</v>
      </c>
      <c r="P142" s="22">
        <v>3408</v>
      </c>
      <c r="Q142" s="23">
        <v>706.45</v>
      </c>
      <c r="R142" s="17" t="s">
        <v>73</v>
      </c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</row>
    <row r="143" spans="1:32" s="25" customFormat="1" ht="27.6" x14ac:dyDescent="0.3">
      <c r="A143" s="17">
        <v>20</v>
      </c>
      <c r="B143" s="18" t="s">
        <v>217</v>
      </c>
      <c r="C143" s="19">
        <v>33965309000175</v>
      </c>
      <c r="D143" s="18" t="s">
        <v>218</v>
      </c>
      <c r="E143" s="17" t="s">
        <v>219</v>
      </c>
      <c r="F143" s="17" t="s">
        <v>221</v>
      </c>
      <c r="G143" s="17" t="s">
        <v>50</v>
      </c>
      <c r="H143" s="20" t="s">
        <v>194</v>
      </c>
      <c r="I143" s="17">
        <v>2022</v>
      </c>
      <c r="J143" s="21">
        <v>44657</v>
      </c>
      <c r="K143" s="21"/>
      <c r="L143" s="21">
        <v>45021</v>
      </c>
      <c r="M143" s="17" t="s">
        <v>31</v>
      </c>
      <c r="N143" s="17"/>
      <c r="O143" s="22">
        <v>284</v>
      </c>
      <c r="P143" s="22">
        <v>3408</v>
      </c>
      <c r="Q143" s="23">
        <v>578.65</v>
      </c>
      <c r="R143" s="17" t="s">
        <v>73</v>
      </c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</row>
    <row r="144" spans="1:32" s="25" customFormat="1" ht="27.6" x14ac:dyDescent="0.3">
      <c r="A144" s="17">
        <v>21</v>
      </c>
      <c r="B144" s="18" t="s">
        <v>217</v>
      </c>
      <c r="C144" s="19">
        <v>33965309000175</v>
      </c>
      <c r="D144" s="18" t="s">
        <v>218</v>
      </c>
      <c r="E144" s="17" t="s">
        <v>219</v>
      </c>
      <c r="F144" s="17" t="s">
        <v>222</v>
      </c>
      <c r="G144" s="17" t="s">
        <v>50</v>
      </c>
      <c r="H144" s="20" t="s">
        <v>28</v>
      </c>
      <c r="I144" s="17">
        <v>2023</v>
      </c>
      <c r="J144" s="21">
        <v>45064</v>
      </c>
      <c r="K144" s="21"/>
      <c r="L144" s="21">
        <v>45429</v>
      </c>
      <c r="M144" s="17"/>
      <c r="N144" s="17"/>
      <c r="O144" s="22">
        <f>P144/12</f>
        <v>304</v>
      </c>
      <c r="P144" s="22">
        <v>3648</v>
      </c>
      <c r="Q144" s="23">
        <v>1670.7</v>
      </c>
      <c r="R144" s="17" t="s">
        <v>29</v>
      </c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</row>
    <row r="145" spans="1:32" s="25" customFormat="1" ht="27.6" x14ac:dyDescent="0.3">
      <c r="A145" s="17">
        <v>21</v>
      </c>
      <c r="B145" s="18" t="s">
        <v>217</v>
      </c>
      <c r="C145" s="19">
        <v>33965309000175</v>
      </c>
      <c r="D145" s="18" t="s">
        <v>218</v>
      </c>
      <c r="E145" s="17" t="s">
        <v>219</v>
      </c>
      <c r="F145" s="17" t="s">
        <v>328</v>
      </c>
      <c r="G145" s="17" t="s">
        <v>50</v>
      </c>
      <c r="H145" s="20" t="s">
        <v>28</v>
      </c>
      <c r="I145" s="17">
        <v>2023</v>
      </c>
      <c r="J145" s="21">
        <v>45064</v>
      </c>
      <c r="K145" s="21"/>
      <c r="L145" s="21">
        <v>45429</v>
      </c>
      <c r="M145" s="17" t="s">
        <v>31</v>
      </c>
      <c r="N145" s="17"/>
      <c r="O145" s="22">
        <f>P145/12</f>
        <v>304</v>
      </c>
      <c r="P145" s="22">
        <v>3648</v>
      </c>
      <c r="Q145" s="23">
        <v>660.3</v>
      </c>
      <c r="R145" s="17" t="s">
        <v>29</v>
      </c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</row>
    <row r="146" spans="1:32" s="25" customFormat="1" ht="27.6" x14ac:dyDescent="0.3">
      <c r="A146" s="17">
        <v>22</v>
      </c>
      <c r="B146" s="18" t="s">
        <v>223</v>
      </c>
      <c r="C146" s="19" t="s">
        <v>224</v>
      </c>
      <c r="D146" s="18" t="s">
        <v>225</v>
      </c>
      <c r="E146" s="17" t="s">
        <v>226</v>
      </c>
      <c r="F146" s="17" t="s">
        <v>227</v>
      </c>
      <c r="G146" s="17" t="s">
        <v>27</v>
      </c>
      <c r="H146" s="20" t="s">
        <v>228</v>
      </c>
      <c r="I146" s="17">
        <v>2022</v>
      </c>
      <c r="J146" s="21">
        <v>44631</v>
      </c>
      <c r="K146" s="21"/>
      <c r="L146" s="21">
        <v>44995</v>
      </c>
      <c r="M146" s="17"/>
      <c r="N146" s="17"/>
      <c r="O146" s="22">
        <v>28089.96</v>
      </c>
      <c r="P146" s="22">
        <v>337079.52</v>
      </c>
      <c r="Q146" s="23">
        <v>191556.07</v>
      </c>
      <c r="R146" s="17" t="s">
        <v>29</v>
      </c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</row>
    <row r="147" spans="1:32" s="25" customFormat="1" ht="27.6" x14ac:dyDescent="0.3">
      <c r="A147" s="17">
        <v>22</v>
      </c>
      <c r="B147" s="18" t="s">
        <v>223</v>
      </c>
      <c r="C147" s="19" t="s">
        <v>224</v>
      </c>
      <c r="D147" s="18" t="s">
        <v>225</v>
      </c>
      <c r="E147" s="17" t="s">
        <v>226</v>
      </c>
      <c r="F147" s="17" t="s">
        <v>229</v>
      </c>
      <c r="G147" s="17" t="s">
        <v>27</v>
      </c>
      <c r="H147" s="20" t="s">
        <v>228</v>
      </c>
      <c r="I147" s="17">
        <v>2022</v>
      </c>
      <c r="J147" s="21">
        <v>44631</v>
      </c>
      <c r="K147" s="21"/>
      <c r="L147" s="21">
        <v>44995</v>
      </c>
      <c r="M147" s="17" t="s">
        <v>31</v>
      </c>
      <c r="N147" s="17"/>
      <c r="O147" s="22">
        <f>4514.12*6</f>
        <v>27084.720000000001</v>
      </c>
      <c r="P147" s="22">
        <f t="shared" ref="P147:P152" si="1">O147*12</f>
        <v>325016.64</v>
      </c>
      <c r="Q147" s="23">
        <v>191556.07</v>
      </c>
      <c r="R147" s="17" t="s">
        <v>29</v>
      </c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</row>
    <row r="148" spans="1:32" s="25" customFormat="1" ht="27.6" x14ac:dyDescent="0.3">
      <c r="A148" s="17">
        <v>22</v>
      </c>
      <c r="B148" s="18" t="s">
        <v>223</v>
      </c>
      <c r="C148" s="19" t="s">
        <v>224</v>
      </c>
      <c r="D148" s="18" t="s">
        <v>225</v>
      </c>
      <c r="E148" s="17" t="s">
        <v>226</v>
      </c>
      <c r="F148" s="17" t="s">
        <v>229</v>
      </c>
      <c r="G148" s="17" t="s">
        <v>27</v>
      </c>
      <c r="H148" s="20" t="s">
        <v>228</v>
      </c>
      <c r="I148" s="17">
        <v>2022</v>
      </c>
      <c r="J148" s="21">
        <v>44631</v>
      </c>
      <c r="K148" s="21"/>
      <c r="L148" s="21">
        <v>44995</v>
      </c>
      <c r="M148" s="17" t="s">
        <v>33</v>
      </c>
      <c r="N148" s="17"/>
      <c r="O148" s="22">
        <f>5008.66*6</f>
        <v>30051.96</v>
      </c>
      <c r="P148" s="22">
        <f t="shared" si="1"/>
        <v>360623.52</v>
      </c>
      <c r="Q148" s="23">
        <v>191556.07</v>
      </c>
      <c r="R148" s="17" t="s">
        <v>29</v>
      </c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</row>
    <row r="149" spans="1:32" s="25" customFormat="1" ht="27.6" x14ac:dyDescent="0.3">
      <c r="A149" s="17">
        <v>22</v>
      </c>
      <c r="B149" s="18" t="s">
        <v>223</v>
      </c>
      <c r="C149" s="19" t="s">
        <v>224</v>
      </c>
      <c r="D149" s="18" t="s">
        <v>225</v>
      </c>
      <c r="E149" s="17" t="s">
        <v>226</v>
      </c>
      <c r="F149" s="17" t="s">
        <v>230</v>
      </c>
      <c r="G149" s="17" t="s">
        <v>27</v>
      </c>
      <c r="H149" s="20" t="s">
        <v>228</v>
      </c>
      <c r="I149" s="17">
        <v>2022</v>
      </c>
      <c r="J149" s="21">
        <v>44631</v>
      </c>
      <c r="K149" s="21" t="s">
        <v>31</v>
      </c>
      <c r="L149" s="21">
        <v>45361</v>
      </c>
      <c r="M149" s="17" t="s">
        <v>37</v>
      </c>
      <c r="N149" s="17"/>
      <c r="O149" s="22">
        <f>5008.66*6</f>
        <v>30051.96</v>
      </c>
      <c r="P149" s="22">
        <f t="shared" si="1"/>
        <v>360623.52</v>
      </c>
      <c r="Q149" s="23">
        <v>247784.47999999998</v>
      </c>
      <c r="R149" s="17" t="s">
        <v>29</v>
      </c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</row>
    <row r="150" spans="1:32" s="25" customFormat="1" ht="27.6" x14ac:dyDescent="0.3">
      <c r="A150" s="17">
        <v>22</v>
      </c>
      <c r="B150" s="18" t="s">
        <v>223</v>
      </c>
      <c r="C150" s="19" t="s">
        <v>224</v>
      </c>
      <c r="D150" s="18" t="s">
        <v>225</v>
      </c>
      <c r="E150" s="17" t="s">
        <v>226</v>
      </c>
      <c r="F150" s="17" t="s">
        <v>231</v>
      </c>
      <c r="G150" s="17" t="s">
        <v>27</v>
      </c>
      <c r="H150" s="20" t="s">
        <v>228</v>
      </c>
      <c r="I150" s="17">
        <v>2022</v>
      </c>
      <c r="J150" s="21">
        <v>44631</v>
      </c>
      <c r="K150" s="21"/>
      <c r="L150" s="21">
        <v>45361</v>
      </c>
      <c r="M150" s="17" t="s">
        <v>41</v>
      </c>
      <c r="N150" s="17"/>
      <c r="O150" s="22">
        <f>31926.42</f>
        <v>31926.42</v>
      </c>
      <c r="P150" s="22">
        <f t="shared" si="1"/>
        <v>383117.04</v>
      </c>
      <c r="Q150" s="23">
        <v>0</v>
      </c>
      <c r="R150" s="17" t="s">
        <v>29</v>
      </c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</row>
    <row r="151" spans="1:32" s="25" customFormat="1" ht="27.6" x14ac:dyDescent="0.3">
      <c r="A151" s="17">
        <v>22</v>
      </c>
      <c r="B151" s="18" t="s">
        <v>223</v>
      </c>
      <c r="C151" s="19" t="s">
        <v>224</v>
      </c>
      <c r="D151" s="18" t="s">
        <v>225</v>
      </c>
      <c r="E151" s="17" t="s">
        <v>226</v>
      </c>
      <c r="F151" s="17" t="s">
        <v>329</v>
      </c>
      <c r="G151" s="17" t="s">
        <v>27</v>
      </c>
      <c r="H151" s="20" t="s">
        <v>228</v>
      </c>
      <c r="I151" s="17">
        <v>2022</v>
      </c>
      <c r="J151" s="21">
        <v>44631</v>
      </c>
      <c r="K151" s="21"/>
      <c r="L151" s="21">
        <v>45361</v>
      </c>
      <c r="M151" s="17" t="s">
        <v>43</v>
      </c>
      <c r="N151" s="17"/>
      <c r="O151" s="22">
        <f>31926.42</f>
        <v>31926.42</v>
      </c>
      <c r="P151" s="22">
        <f t="shared" si="1"/>
        <v>383117.04</v>
      </c>
      <c r="Q151" s="23">
        <v>63909.479999999996</v>
      </c>
      <c r="R151" s="17" t="s">
        <v>29</v>
      </c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</row>
    <row r="152" spans="1:32" s="25" customFormat="1" ht="27.6" x14ac:dyDescent="0.3">
      <c r="A152" s="17">
        <v>22</v>
      </c>
      <c r="B152" s="18" t="s">
        <v>223</v>
      </c>
      <c r="C152" s="19" t="s">
        <v>224</v>
      </c>
      <c r="D152" s="18" t="s">
        <v>225</v>
      </c>
      <c r="E152" s="17" t="s">
        <v>226</v>
      </c>
      <c r="F152" s="17" t="s">
        <v>341</v>
      </c>
      <c r="G152" s="17" t="s">
        <v>27</v>
      </c>
      <c r="H152" s="20" t="s">
        <v>228</v>
      </c>
      <c r="I152" s="17">
        <v>2022</v>
      </c>
      <c r="J152" s="21">
        <v>44631</v>
      </c>
      <c r="K152" s="21" t="s">
        <v>33</v>
      </c>
      <c r="L152" s="21">
        <v>45726</v>
      </c>
      <c r="M152" s="17"/>
      <c r="N152" s="17" t="s">
        <v>33</v>
      </c>
      <c r="O152" s="22">
        <f>31954.74</f>
        <v>31954.74</v>
      </c>
      <c r="P152" s="22">
        <f t="shared" si="1"/>
        <v>383456.88</v>
      </c>
      <c r="Q152" s="23">
        <v>0</v>
      </c>
      <c r="R152" s="17" t="s">
        <v>29</v>
      </c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</row>
    <row r="153" spans="1:32" s="25" customFormat="1" ht="55.2" x14ac:dyDescent="0.3">
      <c r="A153" s="17">
        <v>23</v>
      </c>
      <c r="B153" s="18" t="s">
        <v>232</v>
      </c>
      <c r="C153" s="19">
        <v>15647579000156</v>
      </c>
      <c r="D153" s="18" t="s">
        <v>233</v>
      </c>
      <c r="E153" s="17">
        <v>52017</v>
      </c>
      <c r="F153" s="17" t="s">
        <v>234</v>
      </c>
      <c r="G153" s="17" t="s">
        <v>235</v>
      </c>
      <c r="H153" s="20" t="s">
        <v>228</v>
      </c>
      <c r="I153" s="17">
        <v>2017</v>
      </c>
      <c r="J153" s="21">
        <v>42871</v>
      </c>
      <c r="K153" s="21"/>
      <c r="L153" s="21">
        <v>43465</v>
      </c>
      <c r="M153" s="17"/>
      <c r="N153" s="17"/>
      <c r="O153" s="22">
        <v>453602</v>
      </c>
      <c r="P153" s="22">
        <v>3175214.02</v>
      </c>
      <c r="Q153" s="23">
        <v>1418148.28</v>
      </c>
      <c r="R153" s="17" t="s">
        <v>73</v>
      </c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</row>
    <row r="154" spans="1:32" s="25" customFormat="1" ht="55.2" x14ac:dyDescent="0.3">
      <c r="A154" s="17">
        <v>23</v>
      </c>
      <c r="B154" s="18" t="s">
        <v>232</v>
      </c>
      <c r="C154" s="19">
        <v>15647579000156</v>
      </c>
      <c r="D154" s="18" t="s">
        <v>233</v>
      </c>
      <c r="E154" s="17">
        <v>52017</v>
      </c>
      <c r="F154" s="17" t="s">
        <v>236</v>
      </c>
      <c r="G154" s="17" t="s">
        <v>235</v>
      </c>
      <c r="H154" s="20" t="s">
        <v>228</v>
      </c>
      <c r="I154" s="17">
        <v>2017</v>
      </c>
      <c r="J154" s="21">
        <v>42871</v>
      </c>
      <c r="K154" s="21"/>
      <c r="L154" s="21">
        <v>43465</v>
      </c>
      <c r="M154" s="17"/>
      <c r="N154" s="17" t="s">
        <v>31</v>
      </c>
      <c r="O154" s="22">
        <v>453602</v>
      </c>
      <c r="P154" s="22">
        <v>3175214.02</v>
      </c>
      <c r="Q154" s="23" t="s">
        <v>34</v>
      </c>
      <c r="R154" s="17" t="s">
        <v>73</v>
      </c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</row>
    <row r="155" spans="1:32" s="25" customFormat="1" ht="55.2" x14ac:dyDescent="0.3">
      <c r="A155" s="17">
        <v>23</v>
      </c>
      <c r="B155" s="18" t="s">
        <v>232</v>
      </c>
      <c r="C155" s="19">
        <v>15647579000156</v>
      </c>
      <c r="D155" s="18" t="s">
        <v>233</v>
      </c>
      <c r="E155" s="17">
        <v>52017</v>
      </c>
      <c r="F155" s="17" t="s">
        <v>237</v>
      </c>
      <c r="G155" s="17" t="s">
        <v>235</v>
      </c>
      <c r="H155" s="20" t="s">
        <v>228</v>
      </c>
      <c r="I155" s="17">
        <v>2017</v>
      </c>
      <c r="J155" s="21">
        <v>43466</v>
      </c>
      <c r="K155" s="21" t="s">
        <v>33</v>
      </c>
      <c r="L155" s="21">
        <v>43555</v>
      </c>
      <c r="M155" s="17"/>
      <c r="N155" s="17" t="s">
        <v>33</v>
      </c>
      <c r="O155" s="22">
        <v>949801.28</v>
      </c>
      <c r="P155" s="22">
        <v>2849403.84</v>
      </c>
      <c r="Q155" s="23">
        <v>991755.56</v>
      </c>
      <c r="R155" s="17" t="s">
        <v>73</v>
      </c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</row>
    <row r="156" spans="1:32" s="25" customFormat="1" ht="55.2" x14ac:dyDescent="0.3">
      <c r="A156" s="17">
        <v>23</v>
      </c>
      <c r="B156" s="18" t="s">
        <v>232</v>
      </c>
      <c r="C156" s="19">
        <v>15647579000156</v>
      </c>
      <c r="D156" s="18" t="s">
        <v>233</v>
      </c>
      <c r="E156" s="17">
        <v>52017</v>
      </c>
      <c r="F156" s="17" t="s">
        <v>238</v>
      </c>
      <c r="G156" s="17" t="s">
        <v>235</v>
      </c>
      <c r="H156" s="20" t="s">
        <v>228</v>
      </c>
      <c r="I156" s="17">
        <v>2017</v>
      </c>
      <c r="J156" s="21">
        <v>43556</v>
      </c>
      <c r="K156" s="21" t="s">
        <v>37</v>
      </c>
      <c r="L156" s="21" t="s">
        <v>239</v>
      </c>
      <c r="M156" s="17"/>
      <c r="N156" s="17" t="s">
        <v>37</v>
      </c>
      <c r="O156" s="22">
        <v>643416.06000000006</v>
      </c>
      <c r="P156" s="22">
        <v>3217080.33</v>
      </c>
      <c r="Q156" s="23">
        <v>367676.51</v>
      </c>
      <c r="R156" s="17" t="s">
        <v>73</v>
      </c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</row>
    <row r="157" spans="1:32" s="25" customFormat="1" ht="55.2" x14ac:dyDescent="0.3">
      <c r="A157" s="17">
        <v>23</v>
      </c>
      <c r="B157" s="18" t="s">
        <v>232</v>
      </c>
      <c r="C157" s="19">
        <v>15647579000156</v>
      </c>
      <c r="D157" s="18" t="s">
        <v>233</v>
      </c>
      <c r="E157" s="17">
        <v>52017</v>
      </c>
      <c r="F157" s="17" t="s">
        <v>240</v>
      </c>
      <c r="G157" s="17" t="s">
        <v>235</v>
      </c>
      <c r="H157" s="20" t="s">
        <v>228</v>
      </c>
      <c r="I157" s="17">
        <v>2017</v>
      </c>
      <c r="J157" s="21">
        <v>43739</v>
      </c>
      <c r="K157" s="21" t="s">
        <v>41</v>
      </c>
      <c r="L157" s="21">
        <v>43830</v>
      </c>
      <c r="M157" s="17"/>
      <c r="N157" s="17" t="s">
        <v>41</v>
      </c>
      <c r="O157" s="22">
        <v>2344089.06</v>
      </c>
      <c r="P157" s="22">
        <v>4708178.13</v>
      </c>
      <c r="Q157" s="23">
        <v>540000</v>
      </c>
      <c r="R157" s="17" t="s">
        <v>73</v>
      </c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</row>
    <row r="158" spans="1:32" s="25" customFormat="1" ht="55.2" x14ac:dyDescent="0.3">
      <c r="A158" s="17">
        <v>23</v>
      </c>
      <c r="B158" s="18" t="s">
        <v>232</v>
      </c>
      <c r="C158" s="19">
        <v>15647579000156</v>
      </c>
      <c r="D158" s="18" t="s">
        <v>233</v>
      </c>
      <c r="E158" s="17">
        <v>52017</v>
      </c>
      <c r="F158" s="17" t="s">
        <v>241</v>
      </c>
      <c r="G158" s="17" t="s">
        <v>235</v>
      </c>
      <c r="H158" s="20" t="s">
        <v>228</v>
      </c>
      <c r="I158" s="17">
        <v>2017</v>
      </c>
      <c r="J158" s="21">
        <v>43831</v>
      </c>
      <c r="K158" s="21" t="s">
        <v>43</v>
      </c>
      <c r="L158" s="21">
        <v>44377</v>
      </c>
      <c r="M158" s="17"/>
      <c r="N158" s="17" t="s">
        <v>43</v>
      </c>
      <c r="O158" s="22">
        <v>924539</v>
      </c>
      <c r="P158" s="22">
        <v>5547234</v>
      </c>
      <c r="Q158" s="23">
        <v>839055.87</v>
      </c>
      <c r="R158" s="17" t="s">
        <v>73</v>
      </c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</row>
    <row r="159" spans="1:32" s="25" customFormat="1" ht="55.2" x14ac:dyDescent="0.3">
      <c r="A159" s="17">
        <v>23</v>
      </c>
      <c r="B159" s="18" t="s">
        <v>232</v>
      </c>
      <c r="C159" s="19">
        <v>15647579000156</v>
      </c>
      <c r="D159" s="18" t="s">
        <v>233</v>
      </c>
      <c r="E159" s="17">
        <v>52017</v>
      </c>
      <c r="F159" s="17" t="s">
        <v>242</v>
      </c>
      <c r="G159" s="17" t="s">
        <v>235</v>
      </c>
      <c r="H159" s="20" t="s">
        <v>228</v>
      </c>
      <c r="I159" s="17">
        <v>2017</v>
      </c>
      <c r="J159" s="21">
        <v>44743</v>
      </c>
      <c r="K159" s="21" t="s">
        <v>114</v>
      </c>
      <c r="L159" s="21">
        <v>44696</v>
      </c>
      <c r="M159" s="17"/>
      <c r="N159" s="17" t="s">
        <v>114</v>
      </c>
      <c r="O159" s="22">
        <v>994771.94</v>
      </c>
      <c r="P159" s="22">
        <v>9947719.4399999995</v>
      </c>
      <c r="Q159" s="23">
        <v>2700000</v>
      </c>
      <c r="R159" s="17" t="s">
        <v>73</v>
      </c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</row>
    <row r="160" spans="1:32" s="25" customFormat="1" ht="55.2" x14ac:dyDescent="0.3">
      <c r="A160" s="17">
        <v>23</v>
      </c>
      <c r="B160" s="18" t="s">
        <v>232</v>
      </c>
      <c r="C160" s="19">
        <v>15647579000156</v>
      </c>
      <c r="D160" s="18" t="s">
        <v>233</v>
      </c>
      <c r="E160" s="17">
        <v>52017</v>
      </c>
      <c r="F160" s="17" t="s">
        <v>243</v>
      </c>
      <c r="G160" s="17" t="s">
        <v>235</v>
      </c>
      <c r="H160" s="20" t="s">
        <v>228</v>
      </c>
      <c r="I160" s="17">
        <v>2017</v>
      </c>
      <c r="J160" s="21">
        <v>44743</v>
      </c>
      <c r="K160" s="21" t="s">
        <v>114</v>
      </c>
      <c r="L160" s="21">
        <v>44696</v>
      </c>
      <c r="M160" s="17"/>
      <c r="N160" s="17"/>
      <c r="O160" s="22">
        <v>850242.72</v>
      </c>
      <c r="P160" s="22">
        <v>1700485.44</v>
      </c>
      <c r="Q160" s="23">
        <v>556659.43999999994</v>
      </c>
      <c r="R160" s="17" t="s">
        <v>73</v>
      </c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</row>
    <row r="161" spans="1:32" s="25" customFormat="1" ht="55.2" x14ac:dyDescent="0.3">
      <c r="A161" s="17">
        <v>23</v>
      </c>
      <c r="B161" s="18" t="s">
        <v>244</v>
      </c>
      <c r="C161" s="19">
        <v>26749087000198</v>
      </c>
      <c r="D161" s="18" t="s">
        <v>245</v>
      </c>
      <c r="E161" s="17" t="s">
        <v>246</v>
      </c>
      <c r="F161" s="17" t="s">
        <v>247</v>
      </c>
      <c r="G161" s="17" t="s">
        <v>50</v>
      </c>
      <c r="H161" s="20" t="s">
        <v>215</v>
      </c>
      <c r="I161" s="17">
        <v>2022</v>
      </c>
      <c r="J161" s="21">
        <v>44714</v>
      </c>
      <c r="K161" s="21"/>
      <c r="L161" s="21">
        <v>45261</v>
      </c>
      <c r="M161" s="17"/>
      <c r="N161" s="17"/>
      <c r="O161" s="22"/>
      <c r="P161" s="22">
        <v>6616806.4400000004</v>
      </c>
      <c r="Q161" s="23">
        <v>3308403.21</v>
      </c>
      <c r="R161" s="17" t="s">
        <v>29</v>
      </c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</row>
    <row r="162" spans="1:32" s="25" customFormat="1" ht="55.2" x14ac:dyDescent="0.3">
      <c r="A162" s="17">
        <v>23</v>
      </c>
      <c r="B162" s="18" t="s">
        <v>244</v>
      </c>
      <c r="C162" s="19">
        <v>26749087000198</v>
      </c>
      <c r="D162" s="18" t="s">
        <v>245</v>
      </c>
      <c r="E162" s="17" t="s">
        <v>246</v>
      </c>
      <c r="F162" s="17" t="s">
        <v>248</v>
      </c>
      <c r="G162" s="17" t="s">
        <v>50</v>
      </c>
      <c r="H162" s="20" t="s">
        <v>215</v>
      </c>
      <c r="I162" s="17">
        <v>2022</v>
      </c>
      <c r="J162" s="21">
        <v>44714</v>
      </c>
      <c r="K162" s="21"/>
      <c r="L162" s="21">
        <v>45261</v>
      </c>
      <c r="M162" s="17"/>
      <c r="N162" s="17"/>
      <c r="O162" s="22"/>
      <c r="P162" s="22">
        <v>6616806.4400000004</v>
      </c>
      <c r="Q162" s="23">
        <v>3308403.18</v>
      </c>
      <c r="R162" s="17" t="s">
        <v>29</v>
      </c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</row>
    <row r="163" spans="1:32" s="25" customFormat="1" ht="55.2" x14ac:dyDescent="0.3">
      <c r="A163" s="17">
        <v>23</v>
      </c>
      <c r="B163" s="18" t="s">
        <v>244</v>
      </c>
      <c r="C163" s="19">
        <v>26749087000198</v>
      </c>
      <c r="D163" s="18" t="s">
        <v>245</v>
      </c>
      <c r="E163" s="17" t="s">
        <v>246</v>
      </c>
      <c r="F163" s="17" t="s">
        <v>351</v>
      </c>
      <c r="G163" s="17" t="s">
        <v>50</v>
      </c>
      <c r="H163" s="20" t="s">
        <v>215</v>
      </c>
      <c r="I163" s="17">
        <v>2022</v>
      </c>
      <c r="J163" s="21">
        <v>45262</v>
      </c>
      <c r="K163" s="17" t="s">
        <v>31</v>
      </c>
      <c r="L163" s="21">
        <f>+J163+120</f>
        <v>45382</v>
      </c>
      <c r="M163" s="17"/>
      <c r="N163" s="17"/>
      <c r="O163" s="22">
        <v>0</v>
      </c>
      <c r="P163" s="22">
        <v>6616806.4400000004</v>
      </c>
      <c r="Q163" s="23">
        <v>0</v>
      </c>
      <c r="R163" s="17" t="s">
        <v>29</v>
      </c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</row>
    <row r="164" spans="1:32" s="25" customFormat="1" ht="27.6" x14ac:dyDescent="0.3">
      <c r="A164" s="17">
        <v>24</v>
      </c>
      <c r="B164" s="18" t="s">
        <v>249</v>
      </c>
      <c r="C164" s="19">
        <v>530052000170</v>
      </c>
      <c r="D164" s="18" t="s">
        <v>250</v>
      </c>
      <c r="E164" s="17" t="s">
        <v>251</v>
      </c>
      <c r="F164" s="17" t="s">
        <v>252</v>
      </c>
      <c r="G164" s="17" t="s">
        <v>27</v>
      </c>
      <c r="H164" s="20" t="s">
        <v>130</v>
      </c>
      <c r="I164" s="17">
        <v>2022</v>
      </c>
      <c r="J164" s="21">
        <v>44697</v>
      </c>
      <c r="K164" s="21"/>
      <c r="L164" s="21">
        <v>45611</v>
      </c>
      <c r="M164" s="17"/>
      <c r="N164" s="17"/>
      <c r="O164" s="22">
        <v>6738</v>
      </c>
      <c r="P164" s="22">
        <v>202140</v>
      </c>
      <c r="Q164" s="23">
        <v>15160.5</v>
      </c>
      <c r="R164" s="17" t="s">
        <v>29</v>
      </c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</row>
    <row r="165" spans="1:32" s="25" customFormat="1" ht="27.6" x14ac:dyDescent="0.3">
      <c r="A165" s="17">
        <v>24</v>
      </c>
      <c r="B165" s="18" t="s">
        <v>249</v>
      </c>
      <c r="C165" s="19">
        <v>530052000170</v>
      </c>
      <c r="D165" s="18" t="s">
        <v>250</v>
      </c>
      <c r="E165" s="17" t="s">
        <v>251</v>
      </c>
      <c r="F165" s="17" t="s">
        <v>253</v>
      </c>
      <c r="G165" s="17" t="s">
        <v>27</v>
      </c>
      <c r="H165" s="20" t="s">
        <v>130</v>
      </c>
      <c r="I165" s="17">
        <v>2022</v>
      </c>
      <c r="J165" s="21">
        <v>44697</v>
      </c>
      <c r="K165" s="21"/>
      <c r="L165" s="21">
        <v>45611</v>
      </c>
      <c r="M165" s="17" t="s">
        <v>31</v>
      </c>
      <c r="N165" s="17"/>
      <c r="O165" s="22">
        <v>6738</v>
      </c>
      <c r="P165" s="22">
        <v>202140</v>
      </c>
      <c r="Q165" s="23">
        <v>79003.05</v>
      </c>
      <c r="R165" s="17" t="s">
        <v>29</v>
      </c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</row>
    <row r="166" spans="1:32" s="25" customFormat="1" ht="27.6" x14ac:dyDescent="0.3">
      <c r="A166" s="17">
        <v>24</v>
      </c>
      <c r="B166" s="18" t="s">
        <v>249</v>
      </c>
      <c r="C166" s="19">
        <v>530052000170</v>
      </c>
      <c r="D166" s="18" t="s">
        <v>250</v>
      </c>
      <c r="E166" s="17" t="s">
        <v>251</v>
      </c>
      <c r="F166" s="17" t="s">
        <v>330</v>
      </c>
      <c r="G166" s="17" t="s">
        <v>27</v>
      </c>
      <c r="H166" s="20" t="s">
        <v>130</v>
      </c>
      <c r="I166" s="17">
        <v>2022</v>
      </c>
      <c r="J166" s="21">
        <v>44697</v>
      </c>
      <c r="K166" s="21"/>
      <c r="L166" s="21">
        <v>45611</v>
      </c>
      <c r="M166" s="17" t="s">
        <v>33</v>
      </c>
      <c r="N166" s="17"/>
      <c r="O166" s="22">
        <v>6738</v>
      </c>
      <c r="P166" s="22">
        <v>202140</v>
      </c>
      <c r="Q166" s="23">
        <v>20214</v>
      </c>
      <c r="R166" s="17" t="s">
        <v>29</v>
      </c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</row>
    <row r="167" spans="1:32" s="25" customFormat="1" ht="27.6" x14ac:dyDescent="0.3">
      <c r="A167" s="17">
        <v>25</v>
      </c>
      <c r="B167" s="18" t="s">
        <v>254</v>
      </c>
      <c r="C167" s="19">
        <v>27753399000138</v>
      </c>
      <c r="D167" s="18" t="s">
        <v>255</v>
      </c>
      <c r="E167" s="17" t="s">
        <v>256</v>
      </c>
      <c r="F167" s="17" t="s">
        <v>257</v>
      </c>
      <c r="G167" s="17" t="s">
        <v>27</v>
      </c>
      <c r="H167" s="20" t="s">
        <v>51</v>
      </c>
      <c r="I167" s="17">
        <v>2022</v>
      </c>
      <c r="J167" s="21">
        <v>44713</v>
      </c>
      <c r="K167" s="21"/>
      <c r="L167" s="21">
        <v>45077</v>
      </c>
      <c r="M167" s="17"/>
      <c r="N167" s="17"/>
      <c r="O167" s="22">
        <v>4887.45</v>
      </c>
      <c r="P167" s="22">
        <v>58649.47</v>
      </c>
      <c r="Q167" s="23">
        <v>26610.35</v>
      </c>
      <c r="R167" s="17" t="s">
        <v>29</v>
      </c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</row>
    <row r="168" spans="1:32" s="25" customFormat="1" ht="27.6" x14ac:dyDescent="0.3">
      <c r="A168" s="17">
        <v>25</v>
      </c>
      <c r="B168" s="18" t="s">
        <v>254</v>
      </c>
      <c r="C168" s="19">
        <v>27753399000138</v>
      </c>
      <c r="D168" s="18" t="s">
        <v>255</v>
      </c>
      <c r="E168" s="17" t="s">
        <v>256</v>
      </c>
      <c r="F168" s="17" t="s">
        <v>258</v>
      </c>
      <c r="G168" s="17" t="s">
        <v>27</v>
      </c>
      <c r="H168" s="20" t="s">
        <v>51</v>
      </c>
      <c r="I168" s="17">
        <v>2022</v>
      </c>
      <c r="J168" s="21">
        <v>44713</v>
      </c>
      <c r="K168" s="21"/>
      <c r="L168" s="21">
        <v>45077</v>
      </c>
      <c r="M168" s="17" t="s">
        <v>31</v>
      </c>
      <c r="N168" s="17"/>
      <c r="O168" s="22">
        <v>5322.07</v>
      </c>
      <c r="P168" s="22">
        <f>O168*12</f>
        <v>63864.84</v>
      </c>
      <c r="Q168" s="23">
        <v>26610.35</v>
      </c>
      <c r="R168" s="17" t="s">
        <v>29</v>
      </c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</row>
    <row r="169" spans="1:32" s="25" customFormat="1" ht="27.6" x14ac:dyDescent="0.3">
      <c r="A169" s="17">
        <v>25</v>
      </c>
      <c r="B169" s="18" t="s">
        <v>254</v>
      </c>
      <c r="C169" s="19">
        <v>27753399000138</v>
      </c>
      <c r="D169" s="18" t="s">
        <v>255</v>
      </c>
      <c r="E169" s="17" t="s">
        <v>256</v>
      </c>
      <c r="F169" s="17" t="s">
        <v>259</v>
      </c>
      <c r="G169" s="17" t="s">
        <v>27</v>
      </c>
      <c r="H169" s="20" t="s">
        <v>51</v>
      </c>
      <c r="I169" s="17">
        <v>2022</v>
      </c>
      <c r="J169" s="21">
        <v>44713</v>
      </c>
      <c r="K169" s="21"/>
      <c r="L169" s="21">
        <v>45077</v>
      </c>
      <c r="M169" s="17" t="s">
        <v>33</v>
      </c>
      <c r="N169" s="17"/>
      <c r="O169" s="22">
        <v>5322.07</v>
      </c>
      <c r="P169" s="22">
        <f>O169*12</f>
        <v>63864.84</v>
      </c>
      <c r="Q169" s="23">
        <v>68454.12000000001</v>
      </c>
      <c r="R169" s="17" t="s">
        <v>29</v>
      </c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</row>
    <row r="170" spans="1:32" s="25" customFormat="1" ht="27.6" x14ac:dyDescent="0.3">
      <c r="A170" s="17">
        <v>25</v>
      </c>
      <c r="B170" s="18" t="s">
        <v>254</v>
      </c>
      <c r="C170" s="19">
        <v>27753399000138</v>
      </c>
      <c r="D170" s="18" t="s">
        <v>255</v>
      </c>
      <c r="E170" s="17" t="s">
        <v>256</v>
      </c>
      <c r="F170" s="17" t="s">
        <v>260</v>
      </c>
      <c r="G170" s="17" t="s">
        <v>27</v>
      </c>
      <c r="H170" s="20" t="s">
        <v>51</v>
      </c>
      <c r="I170" s="17">
        <v>2022</v>
      </c>
      <c r="J170" s="21">
        <v>44713</v>
      </c>
      <c r="K170" s="21" t="s">
        <v>31</v>
      </c>
      <c r="L170" s="21">
        <v>45443</v>
      </c>
      <c r="M170" s="17"/>
      <c r="N170" s="17" t="s">
        <v>31</v>
      </c>
      <c r="O170" s="22">
        <v>5704.51</v>
      </c>
      <c r="P170" s="22">
        <f>O170*12</f>
        <v>68454.12</v>
      </c>
      <c r="Q170" s="23">
        <v>0</v>
      </c>
      <c r="R170" s="17" t="s">
        <v>29</v>
      </c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</row>
    <row r="171" spans="1:32" s="25" customFormat="1" ht="27.6" x14ac:dyDescent="0.3">
      <c r="A171" s="17">
        <v>25</v>
      </c>
      <c r="B171" s="18" t="s">
        <v>254</v>
      </c>
      <c r="C171" s="19">
        <v>27753399000138</v>
      </c>
      <c r="D171" s="18" t="s">
        <v>255</v>
      </c>
      <c r="E171" s="17" t="s">
        <v>256</v>
      </c>
      <c r="F171" s="17" t="s">
        <v>331</v>
      </c>
      <c r="G171" s="17" t="s">
        <v>27</v>
      </c>
      <c r="H171" s="20" t="s">
        <v>51</v>
      </c>
      <c r="I171" s="17">
        <v>2022</v>
      </c>
      <c r="J171" s="21">
        <v>44713</v>
      </c>
      <c r="K171" s="21"/>
      <c r="L171" s="21">
        <v>45443</v>
      </c>
      <c r="M171" s="17" t="s">
        <v>37</v>
      </c>
      <c r="N171" s="17"/>
      <c r="O171" s="22">
        <v>5704.51</v>
      </c>
      <c r="P171" s="22">
        <f>O171*12</f>
        <v>68454.12</v>
      </c>
      <c r="Q171" s="23">
        <v>17113.53</v>
      </c>
      <c r="R171" s="17" t="s">
        <v>29</v>
      </c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</row>
    <row r="172" spans="1:32" s="25" customFormat="1" ht="27.6" x14ac:dyDescent="0.3">
      <c r="A172" s="17">
        <v>26</v>
      </c>
      <c r="B172" s="18" t="s">
        <v>261</v>
      </c>
      <c r="C172" s="19">
        <v>109461647000195</v>
      </c>
      <c r="D172" s="18" t="s">
        <v>262</v>
      </c>
      <c r="E172" s="17" t="s">
        <v>263</v>
      </c>
      <c r="F172" s="17" t="s">
        <v>264</v>
      </c>
      <c r="G172" s="17" t="s">
        <v>27</v>
      </c>
      <c r="H172" s="20" t="s">
        <v>265</v>
      </c>
      <c r="I172" s="17">
        <v>2022</v>
      </c>
      <c r="J172" s="21">
        <v>44743</v>
      </c>
      <c r="K172" s="21"/>
      <c r="L172" s="21">
        <v>45107</v>
      </c>
      <c r="M172" s="17"/>
      <c r="N172" s="17"/>
      <c r="O172" s="22"/>
      <c r="P172" s="22">
        <v>627.32000000000005</v>
      </c>
      <c r="Q172" s="23" t="s">
        <v>34</v>
      </c>
      <c r="R172" s="17" t="s">
        <v>73</v>
      </c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</row>
    <row r="173" spans="1:32" s="25" customFormat="1" ht="27.6" x14ac:dyDescent="0.3">
      <c r="A173" s="17">
        <v>26</v>
      </c>
      <c r="B173" s="18" t="s">
        <v>261</v>
      </c>
      <c r="C173" s="19">
        <v>109461647000195</v>
      </c>
      <c r="D173" s="18" t="s">
        <v>262</v>
      </c>
      <c r="E173" s="17" t="s">
        <v>263</v>
      </c>
      <c r="F173" s="17" t="s">
        <v>266</v>
      </c>
      <c r="G173" s="17" t="s">
        <v>27</v>
      </c>
      <c r="H173" s="20" t="s">
        <v>265</v>
      </c>
      <c r="I173" s="17">
        <v>2022</v>
      </c>
      <c r="J173" s="21">
        <v>44743</v>
      </c>
      <c r="K173" s="21"/>
      <c r="L173" s="21">
        <v>45107</v>
      </c>
      <c r="M173" s="17"/>
      <c r="N173" s="17"/>
      <c r="O173" s="22"/>
      <c r="P173" s="22">
        <v>627.32000000000005</v>
      </c>
      <c r="Q173" s="23">
        <v>112.92</v>
      </c>
      <c r="R173" s="17" t="s">
        <v>73</v>
      </c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</row>
    <row r="174" spans="1:32" s="25" customFormat="1" ht="27.6" x14ac:dyDescent="0.3">
      <c r="A174" s="17">
        <v>27</v>
      </c>
      <c r="B174" s="18" t="s">
        <v>267</v>
      </c>
      <c r="C174" s="19">
        <v>7730838000180</v>
      </c>
      <c r="D174" s="18" t="s">
        <v>268</v>
      </c>
      <c r="E174" s="17" t="s">
        <v>269</v>
      </c>
      <c r="F174" s="17" t="s">
        <v>270</v>
      </c>
      <c r="G174" s="17" t="s">
        <v>50</v>
      </c>
      <c r="H174" s="20" t="s">
        <v>271</v>
      </c>
      <c r="I174" s="17">
        <v>2022</v>
      </c>
      <c r="J174" s="21">
        <v>44783</v>
      </c>
      <c r="K174" s="21"/>
      <c r="L174" s="21">
        <v>45147</v>
      </c>
      <c r="M174" s="17"/>
      <c r="N174" s="17"/>
      <c r="O174" s="22"/>
      <c r="P174" s="22">
        <v>2400</v>
      </c>
      <c r="Q174" s="23">
        <v>600</v>
      </c>
      <c r="R174" s="17" t="s">
        <v>29</v>
      </c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</row>
    <row r="175" spans="1:32" s="25" customFormat="1" ht="27.6" x14ac:dyDescent="0.3">
      <c r="A175" s="17">
        <v>27</v>
      </c>
      <c r="B175" s="18" t="s">
        <v>267</v>
      </c>
      <c r="C175" s="19">
        <v>7730838000180</v>
      </c>
      <c r="D175" s="18" t="s">
        <v>268</v>
      </c>
      <c r="E175" s="17" t="s">
        <v>269</v>
      </c>
      <c r="F175" s="17" t="s">
        <v>272</v>
      </c>
      <c r="G175" s="17" t="s">
        <v>50</v>
      </c>
      <c r="H175" s="20" t="s">
        <v>271</v>
      </c>
      <c r="I175" s="17">
        <v>2022</v>
      </c>
      <c r="J175" s="21">
        <v>44783</v>
      </c>
      <c r="K175" s="21"/>
      <c r="L175" s="21">
        <v>45147</v>
      </c>
      <c r="M175" s="17"/>
      <c r="N175" s="17"/>
      <c r="O175" s="22"/>
      <c r="P175" s="22">
        <v>2400</v>
      </c>
      <c r="Q175" s="23">
        <v>1200</v>
      </c>
      <c r="R175" s="17" t="s">
        <v>73</v>
      </c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</row>
    <row r="176" spans="1:32" s="25" customFormat="1" ht="27.6" x14ac:dyDescent="0.3">
      <c r="A176" s="17">
        <v>28</v>
      </c>
      <c r="B176" s="18" t="s">
        <v>223</v>
      </c>
      <c r="C176" s="19">
        <v>5465222000101</v>
      </c>
      <c r="D176" s="18" t="s">
        <v>273</v>
      </c>
      <c r="E176" s="17" t="s">
        <v>274</v>
      </c>
      <c r="F176" s="17" t="s">
        <v>275</v>
      </c>
      <c r="G176" s="17" t="s">
        <v>27</v>
      </c>
      <c r="H176" s="20" t="s">
        <v>276</v>
      </c>
      <c r="I176" s="17">
        <v>2022</v>
      </c>
      <c r="J176" s="21">
        <v>44866</v>
      </c>
      <c r="K176" s="21"/>
      <c r="L176" s="21">
        <v>45230</v>
      </c>
      <c r="M176" s="17"/>
      <c r="N176" s="17"/>
      <c r="O176" s="22">
        <v>7887.03</v>
      </c>
      <c r="P176" s="22">
        <f t="shared" ref="P176:P181" si="2">O176*12</f>
        <v>94644.36</v>
      </c>
      <c r="Q176" s="23" t="s">
        <v>34</v>
      </c>
      <c r="R176" s="17" t="s">
        <v>29</v>
      </c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</row>
    <row r="177" spans="1:38" s="25" customFormat="1" ht="27.6" x14ac:dyDescent="0.3">
      <c r="A177" s="17">
        <v>28</v>
      </c>
      <c r="B177" s="18" t="s">
        <v>223</v>
      </c>
      <c r="C177" s="19">
        <v>5465222000101</v>
      </c>
      <c r="D177" s="18" t="s">
        <v>273</v>
      </c>
      <c r="E177" s="17" t="s">
        <v>274</v>
      </c>
      <c r="F177" s="17" t="s">
        <v>277</v>
      </c>
      <c r="G177" s="17" t="s">
        <v>27</v>
      </c>
      <c r="H177" s="20" t="s">
        <v>276</v>
      </c>
      <c r="I177" s="17">
        <v>2022</v>
      </c>
      <c r="J177" s="21">
        <v>44866</v>
      </c>
      <c r="K177" s="21"/>
      <c r="L177" s="21">
        <v>45230</v>
      </c>
      <c r="M177" s="17" t="s">
        <v>31</v>
      </c>
      <c r="N177" s="17"/>
      <c r="O177" s="22">
        <v>7887.03</v>
      </c>
      <c r="P177" s="22">
        <f t="shared" si="2"/>
        <v>94644.36</v>
      </c>
      <c r="Q177" s="23">
        <v>67777.419999999984</v>
      </c>
      <c r="R177" s="17" t="s">
        <v>29</v>
      </c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</row>
    <row r="178" spans="1:38" s="25" customFormat="1" ht="27.6" x14ac:dyDescent="0.3">
      <c r="A178" s="17">
        <v>28</v>
      </c>
      <c r="B178" s="18" t="s">
        <v>223</v>
      </c>
      <c r="C178" s="19">
        <v>5465222000101</v>
      </c>
      <c r="D178" s="18" t="s">
        <v>273</v>
      </c>
      <c r="E178" s="17" t="s">
        <v>274</v>
      </c>
      <c r="F178" s="17" t="s">
        <v>332</v>
      </c>
      <c r="G178" s="17" t="s">
        <v>27</v>
      </c>
      <c r="H178" s="20" t="s">
        <v>276</v>
      </c>
      <c r="I178" s="17">
        <v>2022</v>
      </c>
      <c r="J178" s="21">
        <v>44866</v>
      </c>
      <c r="K178" s="21"/>
      <c r="L178" s="21">
        <v>45230</v>
      </c>
      <c r="M178" s="17" t="s">
        <v>33</v>
      </c>
      <c r="N178" s="17"/>
      <c r="O178" s="22">
        <v>8453.49</v>
      </c>
      <c r="P178" s="22">
        <f t="shared" si="2"/>
        <v>101441.88</v>
      </c>
      <c r="Q178" s="23">
        <v>67777.419999999984</v>
      </c>
      <c r="R178" s="17" t="s">
        <v>29</v>
      </c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</row>
    <row r="179" spans="1:38" s="25" customFormat="1" ht="27.6" x14ac:dyDescent="0.3">
      <c r="A179" s="17">
        <v>28</v>
      </c>
      <c r="B179" s="18" t="s">
        <v>223</v>
      </c>
      <c r="C179" s="19">
        <v>5465222000101</v>
      </c>
      <c r="D179" s="18" t="s">
        <v>273</v>
      </c>
      <c r="E179" s="17" t="s">
        <v>274</v>
      </c>
      <c r="F179" s="17" t="s">
        <v>335</v>
      </c>
      <c r="G179" s="17" t="s">
        <v>27</v>
      </c>
      <c r="H179" s="20" t="s">
        <v>276</v>
      </c>
      <c r="I179" s="17">
        <v>2022</v>
      </c>
      <c r="J179" s="21">
        <v>45231</v>
      </c>
      <c r="K179" s="21" t="s">
        <v>31</v>
      </c>
      <c r="L179" s="21">
        <v>45596</v>
      </c>
      <c r="M179" s="17"/>
      <c r="N179" s="17"/>
      <c r="O179" s="22">
        <v>8458.59</v>
      </c>
      <c r="P179" s="22">
        <f t="shared" si="2"/>
        <v>101503.08</v>
      </c>
      <c r="Q179" s="23">
        <v>67777.419999999984</v>
      </c>
      <c r="R179" s="17" t="s">
        <v>29</v>
      </c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</row>
    <row r="180" spans="1:38" s="25" customFormat="1" ht="27.6" x14ac:dyDescent="0.3">
      <c r="A180" s="17">
        <v>28</v>
      </c>
      <c r="B180" s="18" t="s">
        <v>223</v>
      </c>
      <c r="C180" s="19">
        <v>5465222000101</v>
      </c>
      <c r="D180" s="18" t="s">
        <v>273</v>
      </c>
      <c r="E180" s="17" t="s">
        <v>274</v>
      </c>
      <c r="F180" s="17" t="s">
        <v>333</v>
      </c>
      <c r="G180" s="17" t="s">
        <v>27</v>
      </c>
      <c r="H180" s="20" t="s">
        <v>276</v>
      </c>
      <c r="I180" s="17">
        <v>2022</v>
      </c>
      <c r="J180" s="21">
        <v>45231</v>
      </c>
      <c r="K180" s="21"/>
      <c r="L180" s="21">
        <v>45596</v>
      </c>
      <c r="M180" s="17" t="s">
        <v>33</v>
      </c>
      <c r="N180" s="17"/>
      <c r="O180" s="22">
        <v>9116.4</v>
      </c>
      <c r="P180" s="22">
        <f t="shared" si="2"/>
        <v>109396.79999999999</v>
      </c>
      <c r="Q180" s="23">
        <v>0</v>
      </c>
      <c r="R180" s="17" t="s">
        <v>29</v>
      </c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</row>
    <row r="181" spans="1:38" s="25" customFormat="1" ht="27.6" x14ac:dyDescent="0.3">
      <c r="A181" s="17">
        <v>28</v>
      </c>
      <c r="B181" s="18" t="s">
        <v>223</v>
      </c>
      <c r="C181" s="19">
        <v>5465222000101</v>
      </c>
      <c r="D181" s="18" t="s">
        <v>273</v>
      </c>
      <c r="E181" s="17" t="s">
        <v>274</v>
      </c>
      <c r="F181" s="17" t="s">
        <v>334</v>
      </c>
      <c r="G181" s="17" t="s">
        <v>27</v>
      </c>
      <c r="H181" s="20" t="s">
        <v>276</v>
      </c>
      <c r="I181" s="17">
        <v>2022</v>
      </c>
      <c r="J181" s="21">
        <v>45231</v>
      </c>
      <c r="K181" s="21"/>
      <c r="L181" s="21">
        <v>45596</v>
      </c>
      <c r="M181" s="17" t="s">
        <v>37</v>
      </c>
      <c r="N181" s="17"/>
      <c r="O181" s="22">
        <v>9116.4</v>
      </c>
      <c r="P181" s="22">
        <f t="shared" si="2"/>
        <v>109396.79999999999</v>
      </c>
      <c r="Q181" s="23">
        <v>18229.599999999999</v>
      </c>
      <c r="R181" s="17" t="s">
        <v>29</v>
      </c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</row>
    <row r="182" spans="1:38" s="25" customFormat="1" ht="27.6" x14ac:dyDescent="0.3">
      <c r="A182" s="17">
        <v>29</v>
      </c>
      <c r="B182" s="18" t="s">
        <v>278</v>
      </c>
      <c r="C182" s="19">
        <v>40495477000100</v>
      </c>
      <c r="D182" s="18" t="s">
        <v>279</v>
      </c>
      <c r="E182" s="17" t="s">
        <v>280</v>
      </c>
      <c r="F182" s="17" t="s">
        <v>281</v>
      </c>
      <c r="G182" s="17" t="s">
        <v>63</v>
      </c>
      <c r="H182" s="20" t="s">
        <v>282</v>
      </c>
      <c r="I182" s="17">
        <v>2022</v>
      </c>
      <c r="J182" s="21">
        <v>44911</v>
      </c>
      <c r="K182" s="21"/>
      <c r="L182" s="21">
        <v>45275</v>
      </c>
      <c r="M182" s="17"/>
      <c r="N182" s="17"/>
      <c r="O182" s="22"/>
      <c r="P182" s="22">
        <v>599</v>
      </c>
      <c r="Q182" s="23"/>
      <c r="R182" s="17" t="s">
        <v>29</v>
      </c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</row>
    <row r="183" spans="1:38" s="25" customFormat="1" ht="27.6" x14ac:dyDescent="0.3">
      <c r="A183" s="17">
        <v>30</v>
      </c>
      <c r="B183" s="18" t="s">
        <v>283</v>
      </c>
      <c r="C183" s="19">
        <v>18993876000141</v>
      </c>
      <c r="D183" s="18" t="s">
        <v>284</v>
      </c>
      <c r="E183" s="17" t="s">
        <v>285</v>
      </c>
      <c r="F183" s="17" t="s">
        <v>286</v>
      </c>
      <c r="G183" s="17" t="s">
        <v>63</v>
      </c>
      <c r="H183" s="20">
        <v>17</v>
      </c>
      <c r="I183" s="17">
        <v>2022</v>
      </c>
      <c r="J183" s="21">
        <v>44768</v>
      </c>
      <c r="K183" s="21"/>
      <c r="L183" s="21">
        <v>45132</v>
      </c>
      <c r="M183" s="17"/>
      <c r="N183" s="17"/>
      <c r="O183" s="22"/>
      <c r="P183" s="22">
        <v>631.52</v>
      </c>
      <c r="Q183" s="23"/>
      <c r="R183" s="17" t="s">
        <v>73</v>
      </c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</row>
    <row r="184" spans="1:38" s="25" customFormat="1" ht="27.6" x14ac:dyDescent="0.3">
      <c r="A184" s="17">
        <v>31</v>
      </c>
      <c r="B184" s="18" t="s">
        <v>267</v>
      </c>
      <c r="C184" s="19">
        <v>7730838000180</v>
      </c>
      <c r="D184" s="18" t="s">
        <v>268</v>
      </c>
      <c r="E184" s="17" t="s">
        <v>309</v>
      </c>
      <c r="F184" s="17" t="s">
        <v>310</v>
      </c>
      <c r="G184" s="17" t="s">
        <v>50</v>
      </c>
      <c r="H184" s="20" t="s">
        <v>205</v>
      </c>
      <c r="I184" s="17">
        <v>2023</v>
      </c>
      <c r="J184" s="21">
        <v>45200</v>
      </c>
      <c r="K184" s="21"/>
      <c r="L184" s="21">
        <v>45565</v>
      </c>
      <c r="M184" s="17"/>
      <c r="N184" s="17"/>
      <c r="O184" s="22">
        <f>P184/4</f>
        <v>675</v>
      </c>
      <c r="P184" s="22">
        <v>2700</v>
      </c>
      <c r="Q184" s="23">
        <v>675</v>
      </c>
      <c r="R184" s="17" t="s">
        <v>29</v>
      </c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</row>
    <row r="185" spans="1:38" s="25" customFormat="1" ht="27.6" x14ac:dyDescent="0.3">
      <c r="A185" s="17">
        <v>31</v>
      </c>
      <c r="B185" s="18" t="s">
        <v>267</v>
      </c>
      <c r="C185" s="19">
        <v>7730838000180</v>
      </c>
      <c r="D185" s="18" t="s">
        <v>268</v>
      </c>
      <c r="E185" s="17" t="s">
        <v>309</v>
      </c>
      <c r="F185" s="17" t="s">
        <v>336</v>
      </c>
      <c r="G185" s="17" t="s">
        <v>50</v>
      </c>
      <c r="H185" s="20" t="s">
        <v>205</v>
      </c>
      <c r="I185" s="17">
        <v>2023</v>
      </c>
      <c r="J185" s="21">
        <v>45200</v>
      </c>
      <c r="K185" s="21"/>
      <c r="L185" s="21">
        <v>45565</v>
      </c>
      <c r="M185" s="17" t="s">
        <v>31</v>
      </c>
      <c r="N185" s="17"/>
      <c r="O185" s="22">
        <f>P185/4</f>
        <v>675</v>
      </c>
      <c r="P185" s="22">
        <v>2700</v>
      </c>
      <c r="Q185" s="23">
        <v>600</v>
      </c>
      <c r="R185" s="17" t="s">
        <v>29</v>
      </c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</row>
    <row r="186" spans="1:38" s="25" customFormat="1" ht="27.6" x14ac:dyDescent="0.3">
      <c r="A186" s="17">
        <v>32</v>
      </c>
      <c r="B186" s="18" t="s">
        <v>311</v>
      </c>
      <c r="C186" s="19">
        <v>10624354000160</v>
      </c>
      <c r="D186" s="18" t="s">
        <v>132</v>
      </c>
      <c r="E186" s="17" t="s">
        <v>312</v>
      </c>
      <c r="F186" s="17" t="s">
        <v>313</v>
      </c>
      <c r="G186" s="17" t="s">
        <v>27</v>
      </c>
      <c r="H186" s="20" t="s">
        <v>51</v>
      </c>
      <c r="I186" s="17">
        <v>2023</v>
      </c>
      <c r="J186" s="21">
        <v>45167</v>
      </c>
      <c r="K186" s="21"/>
      <c r="L186" s="21">
        <v>45532</v>
      </c>
      <c r="M186" s="17"/>
      <c r="N186" s="17"/>
      <c r="O186" s="22">
        <v>7845.66</v>
      </c>
      <c r="P186" s="22">
        <f t="shared" ref="P186:P191" si="3">O186*12</f>
        <v>94147.92</v>
      </c>
      <c r="Q186" s="23">
        <v>34386.6</v>
      </c>
      <c r="R186" s="17" t="s">
        <v>29</v>
      </c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</row>
    <row r="187" spans="1:38" s="25" customFormat="1" ht="27.6" x14ac:dyDescent="0.3">
      <c r="A187" s="17">
        <v>32</v>
      </c>
      <c r="B187" s="18" t="s">
        <v>311</v>
      </c>
      <c r="C187" s="19">
        <v>10624354000160</v>
      </c>
      <c r="D187" s="18" t="s">
        <v>132</v>
      </c>
      <c r="E187" s="17" t="s">
        <v>312</v>
      </c>
      <c r="F187" s="17" t="s">
        <v>337</v>
      </c>
      <c r="G187" s="17" t="s">
        <v>27</v>
      </c>
      <c r="H187" s="20" t="s">
        <v>51</v>
      </c>
      <c r="I187" s="17">
        <v>2023</v>
      </c>
      <c r="J187" s="21">
        <v>45167</v>
      </c>
      <c r="K187" s="21"/>
      <c r="L187" s="21">
        <v>45532</v>
      </c>
      <c r="M187" s="17" t="s">
        <v>31</v>
      </c>
      <c r="N187" s="17"/>
      <c r="O187" s="22">
        <v>8386.98</v>
      </c>
      <c r="P187" s="22">
        <f t="shared" si="3"/>
        <v>100643.76</v>
      </c>
      <c r="Q187" s="23">
        <v>34386.6</v>
      </c>
      <c r="R187" s="17" t="s">
        <v>29</v>
      </c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</row>
    <row r="188" spans="1:38" s="25" customFormat="1" ht="27.6" x14ac:dyDescent="0.3">
      <c r="A188" s="17">
        <v>32</v>
      </c>
      <c r="B188" s="18" t="s">
        <v>311</v>
      </c>
      <c r="C188" s="19">
        <v>10624354000160</v>
      </c>
      <c r="D188" s="18" t="s">
        <v>132</v>
      </c>
      <c r="E188" s="17" t="s">
        <v>312</v>
      </c>
      <c r="F188" s="17" t="s">
        <v>338</v>
      </c>
      <c r="G188" s="17" t="s">
        <v>27</v>
      </c>
      <c r="H188" s="20" t="s">
        <v>51</v>
      </c>
      <c r="I188" s="17">
        <v>2023</v>
      </c>
      <c r="J188" s="21">
        <v>45167</v>
      </c>
      <c r="K188" s="21"/>
      <c r="L188" s="21">
        <v>45532</v>
      </c>
      <c r="M188" s="17" t="s">
        <v>33</v>
      </c>
      <c r="N188" s="17"/>
      <c r="O188" s="22">
        <v>8386.98</v>
      </c>
      <c r="P188" s="22">
        <f t="shared" si="3"/>
        <v>100643.76</v>
      </c>
      <c r="Q188" s="23">
        <v>27063.809999999998</v>
      </c>
      <c r="R188" s="17" t="s">
        <v>29</v>
      </c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</row>
    <row r="189" spans="1:38" s="25" customFormat="1" ht="27.6" x14ac:dyDescent="0.3">
      <c r="A189" s="17">
        <v>32</v>
      </c>
      <c r="B189" s="18" t="s">
        <v>311</v>
      </c>
      <c r="C189" s="19">
        <v>10624354000160</v>
      </c>
      <c r="D189" s="18" t="s">
        <v>132</v>
      </c>
      <c r="E189" s="17" t="s">
        <v>312</v>
      </c>
      <c r="F189" s="17" t="s">
        <v>339</v>
      </c>
      <c r="G189" s="17" t="s">
        <v>27</v>
      </c>
      <c r="H189" s="20" t="s">
        <v>51</v>
      </c>
      <c r="I189" s="17">
        <v>2023</v>
      </c>
      <c r="J189" s="21">
        <v>45167</v>
      </c>
      <c r="K189" s="21"/>
      <c r="L189" s="21">
        <v>45532</v>
      </c>
      <c r="M189" s="17" t="s">
        <v>37</v>
      </c>
      <c r="N189" s="17"/>
      <c r="O189" s="22">
        <v>9021.27</v>
      </c>
      <c r="P189" s="22">
        <f t="shared" si="3"/>
        <v>108255.24</v>
      </c>
      <c r="Q189" s="23">
        <v>0</v>
      </c>
      <c r="R189" s="17" t="s">
        <v>29</v>
      </c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</row>
    <row r="190" spans="1:38" s="25" customFormat="1" ht="27.6" x14ac:dyDescent="0.3">
      <c r="A190" s="17">
        <v>33</v>
      </c>
      <c r="B190" s="18" t="s">
        <v>314</v>
      </c>
      <c r="C190" s="19">
        <v>7432517000107</v>
      </c>
      <c r="D190" s="18" t="s">
        <v>315</v>
      </c>
      <c r="E190" s="17" t="s">
        <v>316</v>
      </c>
      <c r="F190" s="17" t="s">
        <v>317</v>
      </c>
      <c r="G190" s="17" t="s">
        <v>27</v>
      </c>
      <c r="H190" s="20" t="s">
        <v>265</v>
      </c>
      <c r="I190" s="17">
        <v>2023</v>
      </c>
      <c r="J190" s="21">
        <v>45200</v>
      </c>
      <c r="K190" s="21"/>
      <c r="L190" s="21">
        <v>45565</v>
      </c>
      <c r="M190" s="17"/>
      <c r="N190" s="17"/>
      <c r="O190" s="22">
        <v>9156</v>
      </c>
      <c r="P190" s="22">
        <f t="shared" si="3"/>
        <v>109872</v>
      </c>
      <c r="Q190" s="23">
        <v>20594.55</v>
      </c>
      <c r="R190" s="17" t="s">
        <v>29</v>
      </c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</row>
    <row r="191" spans="1:38" s="25" customFormat="1" ht="27.6" x14ac:dyDescent="0.3">
      <c r="A191" s="17">
        <v>33</v>
      </c>
      <c r="B191" s="18" t="s">
        <v>314</v>
      </c>
      <c r="C191" s="19">
        <v>7432517000107</v>
      </c>
      <c r="D191" s="18" t="s">
        <v>315</v>
      </c>
      <c r="E191" s="17" t="s">
        <v>316</v>
      </c>
      <c r="F191" s="17" t="s">
        <v>340</v>
      </c>
      <c r="G191" s="17" t="s">
        <v>27</v>
      </c>
      <c r="H191" s="20" t="s">
        <v>265</v>
      </c>
      <c r="I191" s="17">
        <v>2023</v>
      </c>
      <c r="J191" s="21">
        <v>45200</v>
      </c>
      <c r="K191" s="21"/>
      <c r="L191" s="21">
        <v>45565</v>
      </c>
      <c r="M191" s="17" t="s">
        <v>31</v>
      </c>
      <c r="N191" s="17"/>
      <c r="O191" s="22">
        <v>9156</v>
      </c>
      <c r="P191" s="22">
        <f t="shared" si="3"/>
        <v>109872</v>
      </c>
      <c r="Q191" s="23">
        <v>23680.35</v>
      </c>
      <c r="R191" s="17" t="s">
        <v>29</v>
      </c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</row>
    <row r="192" spans="1:38" ht="14.1" customHeight="1" x14ac:dyDescent="0.3">
      <c r="A192" s="50" t="s">
        <v>287</v>
      </c>
      <c r="B192" s="50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25"/>
      <c r="N192" s="25"/>
      <c r="O192" s="25"/>
      <c r="P192" s="25"/>
      <c r="Q192" s="37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</row>
    <row r="193" spans="1:38" ht="14.1" customHeight="1" x14ac:dyDescent="0.3">
      <c r="A193" s="51" t="s">
        <v>288</v>
      </c>
      <c r="B193" s="51"/>
      <c r="C193" s="51"/>
      <c r="D193" s="51"/>
      <c r="E193" s="51"/>
      <c r="F193" s="51"/>
      <c r="G193" s="51"/>
      <c r="H193" s="51"/>
      <c r="I193" s="51"/>
      <c r="J193" s="51"/>
      <c r="K193" s="51"/>
      <c r="L193" s="51"/>
      <c r="M193" s="25"/>
      <c r="N193" s="25"/>
      <c r="O193" s="25"/>
      <c r="P193" s="25"/>
      <c r="Q193" s="37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</row>
    <row r="194" spans="1:38" ht="14.1" customHeight="1" x14ac:dyDescent="0.3">
      <c r="A194" s="51" t="s">
        <v>289</v>
      </c>
      <c r="B194" s="51"/>
      <c r="C194" s="51"/>
      <c r="D194" s="51"/>
      <c r="E194" s="51"/>
      <c r="F194" s="51"/>
      <c r="G194" s="51"/>
      <c r="H194" s="51"/>
      <c r="I194" s="51"/>
      <c r="J194" s="51"/>
      <c r="K194" s="51"/>
      <c r="L194" s="51"/>
      <c r="M194" s="25"/>
      <c r="N194" s="25"/>
      <c r="O194" s="25"/>
      <c r="P194" s="25"/>
      <c r="Q194" s="37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</row>
    <row r="195" spans="1:38" ht="14.1" customHeight="1" x14ac:dyDescent="0.3">
      <c r="A195" s="51" t="s">
        <v>290</v>
      </c>
      <c r="B195" s="51"/>
      <c r="C195" s="51"/>
      <c r="D195" s="51"/>
      <c r="E195" s="51"/>
      <c r="F195" s="51"/>
      <c r="G195" s="51"/>
      <c r="H195" s="51"/>
      <c r="I195" s="51"/>
      <c r="J195" s="51"/>
      <c r="K195" s="51"/>
      <c r="L195" s="51"/>
      <c r="M195" s="25"/>
      <c r="N195" s="25"/>
      <c r="O195" s="25"/>
      <c r="P195" s="25"/>
      <c r="Q195" s="37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</row>
    <row r="196" spans="1:38" ht="14.1" customHeight="1" x14ac:dyDescent="0.3">
      <c r="A196" s="51" t="s">
        <v>291</v>
      </c>
      <c r="B196" s="51"/>
      <c r="C196" s="51"/>
      <c r="D196" s="51"/>
      <c r="E196" s="51"/>
      <c r="F196" s="51"/>
      <c r="G196" s="51"/>
      <c r="H196" s="51"/>
      <c r="I196" s="51"/>
      <c r="J196" s="51"/>
      <c r="K196" s="51"/>
      <c r="L196" s="51"/>
      <c r="M196" s="25"/>
      <c r="N196" s="25"/>
      <c r="O196" s="25"/>
      <c r="P196" s="25"/>
      <c r="Q196" s="37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</row>
    <row r="197" spans="1:38" ht="14.1" customHeight="1" x14ac:dyDescent="0.3">
      <c r="A197" s="51" t="s">
        <v>292</v>
      </c>
      <c r="B197" s="51"/>
      <c r="C197" s="51"/>
      <c r="D197" s="51"/>
      <c r="E197" s="51"/>
      <c r="F197" s="51"/>
      <c r="G197" s="51"/>
      <c r="H197" s="51"/>
      <c r="I197" s="51"/>
      <c r="J197" s="51"/>
      <c r="K197" s="51"/>
      <c r="L197" s="51"/>
      <c r="M197" s="25"/>
      <c r="N197" s="25"/>
      <c r="O197" s="25"/>
      <c r="P197" s="25"/>
      <c r="Q197" s="37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1:38" ht="14.1" customHeight="1" x14ac:dyDescent="0.3">
      <c r="A198" s="51" t="s">
        <v>293</v>
      </c>
      <c r="B198" s="51"/>
      <c r="C198" s="51"/>
      <c r="D198" s="51"/>
      <c r="E198" s="51"/>
      <c r="F198" s="51"/>
      <c r="G198" s="51"/>
      <c r="H198" s="51"/>
      <c r="I198" s="51"/>
      <c r="J198" s="51"/>
      <c r="K198" s="51"/>
      <c r="L198" s="51"/>
      <c r="M198" s="25"/>
      <c r="N198" s="25"/>
      <c r="O198" s="25"/>
      <c r="P198" s="25"/>
      <c r="Q198" s="37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</row>
    <row r="199" spans="1:38" ht="14.1" customHeight="1" x14ac:dyDescent="0.3">
      <c r="A199" s="51" t="s">
        <v>294</v>
      </c>
      <c r="B199" s="51"/>
      <c r="C199" s="51"/>
      <c r="D199" s="51"/>
      <c r="E199" s="51"/>
      <c r="F199" s="51"/>
      <c r="G199" s="51"/>
      <c r="H199" s="51"/>
      <c r="I199" s="51"/>
      <c r="J199" s="51"/>
      <c r="K199" s="51"/>
      <c r="L199" s="51"/>
      <c r="M199" s="25"/>
      <c r="N199" s="25"/>
      <c r="O199" s="25"/>
      <c r="P199" s="25"/>
      <c r="Q199" s="37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1:38" ht="14.1" customHeight="1" x14ac:dyDescent="0.3">
      <c r="A200" s="51" t="s">
        <v>295</v>
      </c>
      <c r="B200" s="51"/>
      <c r="C200" s="51"/>
      <c r="D200" s="51"/>
      <c r="E200" s="51"/>
      <c r="F200" s="51"/>
      <c r="G200" s="51"/>
      <c r="H200" s="51"/>
      <c r="I200" s="51"/>
      <c r="J200" s="51"/>
      <c r="K200" s="51"/>
      <c r="L200" s="51"/>
      <c r="M200" s="25"/>
      <c r="N200" s="25"/>
      <c r="O200" s="25"/>
      <c r="P200" s="25"/>
      <c r="Q200" s="37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</row>
    <row r="201" spans="1:38" ht="14.1" customHeight="1" x14ac:dyDescent="0.3">
      <c r="A201" s="51" t="s">
        <v>296</v>
      </c>
      <c r="B201" s="51"/>
      <c r="C201" s="51"/>
      <c r="D201" s="51"/>
      <c r="E201" s="51"/>
      <c r="F201" s="51"/>
      <c r="G201" s="51"/>
      <c r="H201" s="51"/>
      <c r="I201" s="51"/>
      <c r="J201" s="51"/>
      <c r="K201" s="51"/>
      <c r="L201" s="51"/>
      <c r="M201" s="25"/>
      <c r="N201" s="25"/>
      <c r="O201" s="25"/>
      <c r="P201" s="25"/>
      <c r="Q201" s="37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1:38" ht="14.1" customHeight="1" x14ac:dyDescent="0.3">
      <c r="A202" s="51" t="s">
        <v>297</v>
      </c>
      <c r="B202" s="51"/>
      <c r="C202" s="51"/>
      <c r="D202" s="51"/>
      <c r="E202" s="51"/>
      <c r="F202" s="51"/>
      <c r="G202" s="51"/>
      <c r="H202" s="51"/>
      <c r="I202" s="51"/>
      <c r="J202" s="51"/>
      <c r="K202" s="51"/>
      <c r="L202" s="51"/>
      <c r="M202" s="25"/>
      <c r="N202" s="25"/>
      <c r="O202" s="25"/>
      <c r="P202" s="25"/>
      <c r="Q202" s="37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</row>
    <row r="203" spans="1:38" ht="14.1" customHeight="1" x14ac:dyDescent="0.3">
      <c r="A203" s="51" t="s">
        <v>298</v>
      </c>
      <c r="B203" s="51"/>
      <c r="C203" s="51"/>
      <c r="D203" s="51"/>
      <c r="E203" s="51"/>
      <c r="F203" s="51"/>
      <c r="G203" s="51"/>
      <c r="H203" s="51"/>
      <c r="I203" s="51"/>
      <c r="J203" s="51"/>
      <c r="K203" s="51"/>
      <c r="L203" s="51"/>
      <c r="M203" s="25"/>
      <c r="N203" s="25"/>
      <c r="O203" s="25"/>
      <c r="P203" s="25"/>
      <c r="Q203" s="37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</row>
    <row r="204" spans="1:38" ht="14.1" customHeight="1" x14ac:dyDescent="0.3">
      <c r="A204" s="51" t="s">
        <v>299</v>
      </c>
      <c r="B204" s="51"/>
      <c r="C204" s="51"/>
      <c r="D204" s="51"/>
      <c r="E204" s="51"/>
      <c r="F204" s="51"/>
      <c r="G204" s="51"/>
      <c r="H204" s="51"/>
      <c r="I204" s="51"/>
      <c r="J204" s="51"/>
      <c r="K204" s="51"/>
      <c r="L204" s="51"/>
      <c r="M204" s="25"/>
      <c r="N204" s="25"/>
      <c r="O204" s="25"/>
      <c r="P204" s="25"/>
      <c r="Q204" s="37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1:38" ht="14.1" customHeight="1" x14ac:dyDescent="0.3">
      <c r="A205" s="51" t="s">
        <v>300</v>
      </c>
      <c r="B205" s="51"/>
      <c r="C205" s="51"/>
      <c r="D205" s="51"/>
      <c r="E205" s="51"/>
      <c r="F205" s="51"/>
      <c r="G205" s="51"/>
      <c r="H205" s="51"/>
      <c r="I205" s="51"/>
      <c r="J205" s="51"/>
      <c r="K205" s="51"/>
      <c r="L205" s="51"/>
      <c r="M205" s="25"/>
      <c r="N205" s="25"/>
      <c r="O205" s="25"/>
      <c r="P205" s="25"/>
      <c r="Q205" s="37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</row>
    <row r="206" spans="1:38" ht="14.1" customHeight="1" x14ac:dyDescent="0.3">
      <c r="A206" s="51" t="s">
        <v>301</v>
      </c>
      <c r="B206" s="51"/>
      <c r="C206" s="51"/>
      <c r="D206" s="51"/>
      <c r="E206" s="51"/>
      <c r="F206" s="51"/>
      <c r="G206" s="51"/>
      <c r="H206" s="51"/>
      <c r="I206" s="51"/>
      <c r="J206" s="51"/>
      <c r="K206" s="51"/>
      <c r="L206" s="51"/>
      <c r="M206" s="25"/>
      <c r="N206" s="25"/>
      <c r="O206" s="25"/>
      <c r="P206" s="25"/>
      <c r="Q206" s="37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1:38" ht="14.1" customHeight="1" x14ac:dyDescent="0.3">
      <c r="A207" s="51" t="s">
        <v>302</v>
      </c>
      <c r="B207" s="51"/>
      <c r="C207" s="51"/>
      <c r="D207" s="51"/>
      <c r="E207" s="51"/>
      <c r="F207" s="51"/>
      <c r="G207" s="51"/>
      <c r="H207" s="51"/>
      <c r="I207" s="51"/>
      <c r="J207" s="51"/>
      <c r="K207" s="51"/>
      <c r="L207" s="51"/>
      <c r="M207" s="25"/>
      <c r="N207" s="25"/>
      <c r="O207" s="25"/>
      <c r="P207" s="25"/>
      <c r="Q207" s="37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</row>
    <row r="208" spans="1:38" ht="14.1" customHeight="1" x14ac:dyDescent="0.3">
      <c r="A208" s="51" t="s">
        <v>303</v>
      </c>
      <c r="B208" s="51"/>
      <c r="C208" s="51"/>
      <c r="D208" s="51"/>
      <c r="E208" s="51"/>
      <c r="F208" s="51"/>
      <c r="G208" s="51"/>
      <c r="H208" s="51"/>
      <c r="I208" s="51"/>
      <c r="J208" s="51"/>
      <c r="K208" s="51"/>
      <c r="L208" s="51"/>
      <c r="M208" s="25"/>
      <c r="N208" s="25"/>
      <c r="O208" s="25"/>
      <c r="P208" s="25"/>
      <c r="Q208" s="37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</row>
    <row r="209" spans="1:38" ht="14.1" customHeight="1" x14ac:dyDescent="0.3">
      <c r="A209" s="51" t="s">
        <v>304</v>
      </c>
      <c r="B209" s="51"/>
      <c r="C209" s="51"/>
      <c r="D209" s="51"/>
      <c r="E209" s="51"/>
      <c r="F209" s="51"/>
      <c r="G209" s="51"/>
      <c r="H209" s="51"/>
      <c r="I209" s="51"/>
      <c r="J209" s="51"/>
      <c r="K209" s="51"/>
      <c r="L209" s="51"/>
      <c r="M209" s="25"/>
      <c r="N209" s="25"/>
      <c r="O209" s="25"/>
      <c r="P209" s="25"/>
      <c r="Q209" s="37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</row>
    <row r="210" spans="1:38" ht="14.1" customHeight="1" x14ac:dyDescent="0.3">
      <c r="A210" s="51" t="s">
        <v>305</v>
      </c>
      <c r="B210" s="51"/>
      <c r="C210" s="51"/>
      <c r="D210" s="51"/>
      <c r="E210" s="51"/>
      <c r="F210" s="51"/>
      <c r="G210" s="51"/>
      <c r="H210" s="51"/>
      <c r="I210" s="51"/>
      <c r="J210" s="51"/>
      <c r="K210" s="51"/>
      <c r="L210" s="51"/>
      <c r="M210" s="25"/>
      <c r="N210" s="25"/>
      <c r="O210" s="25"/>
      <c r="P210" s="25"/>
      <c r="Q210" s="37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</row>
    <row r="211" spans="1:38" ht="14.1" customHeight="1" x14ac:dyDescent="0.3">
      <c r="A211" s="51" t="s">
        <v>306</v>
      </c>
      <c r="B211" s="51"/>
      <c r="C211" s="51"/>
      <c r="D211" s="51"/>
      <c r="E211" s="51"/>
      <c r="F211" s="51"/>
      <c r="G211" s="51"/>
      <c r="H211" s="51"/>
      <c r="I211" s="51"/>
      <c r="J211" s="51"/>
      <c r="K211" s="51"/>
      <c r="L211" s="51"/>
      <c r="M211" s="25"/>
      <c r="N211" s="25"/>
      <c r="O211" s="25"/>
      <c r="P211" s="25"/>
      <c r="Q211" s="37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</row>
    <row r="212" spans="1:38" ht="14.1" customHeight="1" x14ac:dyDescent="0.3">
      <c r="A212" s="52" t="s">
        <v>307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25"/>
      <c r="N212" s="25"/>
      <c r="O212" s="25"/>
      <c r="P212" s="25"/>
      <c r="Q212" s="37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</row>
    <row r="213" spans="1:38" x14ac:dyDescent="0.3">
      <c r="A213" s="25"/>
      <c r="B213" s="25"/>
      <c r="C213" s="38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37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</row>
    <row r="214" spans="1:38" x14ac:dyDescent="0.3">
      <c r="A214" s="25"/>
      <c r="B214" s="25"/>
      <c r="C214" s="38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37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</row>
    <row r="215" spans="1:38" x14ac:dyDescent="0.3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37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</row>
    <row r="216" spans="1:38" x14ac:dyDescent="0.3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37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</row>
    <row r="217" spans="1:38" x14ac:dyDescent="0.3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37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</row>
    <row r="218" spans="1:38" x14ac:dyDescent="0.3">
      <c r="A218" s="25"/>
      <c r="B218" s="25"/>
      <c r="C218" s="38"/>
      <c r="D218" s="25"/>
      <c r="E218" s="39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37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</row>
    <row r="219" spans="1:38" x14ac:dyDescent="0.3">
      <c r="A219" s="25"/>
      <c r="B219" s="25"/>
      <c r="C219" s="38"/>
      <c r="D219" s="25"/>
      <c r="E219" s="39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37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</row>
    <row r="220" spans="1:38" x14ac:dyDescent="0.3">
      <c r="A220" s="25"/>
      <c r="B220" s="25"/>
      <c r="C220" s="38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37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1:38" x14ac:dyDescent="0.3">
      <c r="A221" s="25"/>
      <c r="B221" s="25"/>
      <c r="C221" s="38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37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</row>
    <row r="222" spans="1:38" x14ac:dyDescent="0.3">
      <c r="A222" s="25"/>
      <c r="B222" s="25"/>
      <c r="C222" s="38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37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1:38" x14ac:dyDescent="0.3">
      <c r="A223" s="25"/>
      <c r="B223" s="25"/>
      <c r="C223" s="38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37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</row>
    <row r="224" spans="1:38" x14ac:dyDescent="0.3">
      <c r="A224" s="25"/>
      <c r="B224" s="25"/>
      <c r="C224" s="38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37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1:38" x14ac:dyDescent="0.3">
      <c r="A225" s="25"/>
      <c r="B225" s="25"/>
      <c r="C225" s="38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37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</row>
    <row r="226" spans="1:38" x14ac:dyDescent="0.3">
      <c r="A226" s="25"/>
      <c r="B226" s="25"/>
      <c r="C226" s="38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37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1:38" x14ac:dyDescent="0.3">
      <c r="A227" s="25"/>
      <c r="B227" s="25"/>
      <c r="C227" s="38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37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</row>
    <row r="228" spans="1:38" x14ac:dyDescent="0.3">
      <c r="A228" s="25"/>
      <c r="B228" s="25"/>
      <c r="C228" s="38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37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</row>
    <row r="229" spans="1:38" x14ac:dyDescent="0.3">
      <c r="A229" s="25"/>
      <c r="B229" s="25"/>
      <c r="C229" s="38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37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</row>
    <row r="230" spans="1:38" x14ac:dyDescent="0.3">
      <c r="A230" s="25"/>
      <c r="B230" s="25"/>
      <c r="C230" s="38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37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</row>
    <row r="231" spans="1:38" x14ac:dyDescent="0.3">
      <c r="A231" s="25"/>
      <c r="B231" s="25"/>
      <c r="C231" s="38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37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</row>
    <row r="232" spans="1:38" x14ac:dyDescent="0.3">
      <c r="A232" s="25"/>
      <c r="B232" s="25"/>
      <c r="C232" s="38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37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</row>
    <row r="233" spans="1:38" x14ac:dyDescent="0.3">
      <c r="A233" s="25"/>
      <c r="B233" s="25"/>
      <c r="C233" s="38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37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</row>
    <row r="234" spans="1:38" x14ac:dyDescent="0.3">
      <c r="A234" s="25"/>
      <c r="B234" s="25"/>
      <c r="C234" s="38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37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</row>
    <row r="235" spans="1:38" x14ac:dyDescent="0.3">
      <c r="A235" s="25"/>
      <c r="B235" s="25"/>
      <c r="C235" s="38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37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</row>
    <row r="236" spans="1:38" x14ac:dyDescent="0.3">
      <c r="A236" s="25"/>
      <c r="B236" s="25"/>
      <c r="C236" s="38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37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1:38" x14ac:dyDescent="0.3">
      <c r="A237" s="25"/>
      <c r="B237" s="25"/>
      <c r="C237" s="38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37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</row>
    <row r="238" spans="1:38" x14ac:dyDescent="0.3">
      <c r="A238" s="25"/>
      <c r="B238" s="25"/>
      <c r="C238" s="38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37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1:38" x14ac:dyDescent="0.3">
      <c r="A239" s="25"/>
      <c r="B239" s="25"/>
      <c r="C239" s="38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37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</row>
    <row r="240" spans="1:38" x14ac:dyDescent="0.3">
      <c r="A240" s="25"/>
      <c r="B240" s="25"/>
      <c r="C240" s="38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37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</row>
    <row r="241" spans="1:38" x14ac:dyDescent="0.3">
      <c r="A241" s="25"/>
      <c r="B241" s="25"/>
      <c r="C241" s="38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37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</row>
    <row r="242" spans="1:38" x14ac:dyDescent="0.3">
      <c r="A242" s="25"/>
      <c r="B242" s="25"/>
      <c r="C242" s="38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37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</row>
    <row r="243" spans="1:38" x14ac:dyDescent="0.3">
      <c r="A243" s="25"/>
      <c r="B243" s="25"/>
      <c r="C243" s="38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37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</row>
    <row r="244" spans="1:38" x14ac:dyDescent="0.3">
      <c r="A244" s="25"/>
      <c r="B244" s="25"/>
      <c r="C244" s="38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37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</row>
    <row r="245" spans="1:38" x14ac:dyDescent="0.3">
      <c r="A245" s="25"/>
      <c r="B245" s="25"/>
      <c r="C245" s="38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37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</row>
    <row r="246" spans="1:38" x14ac:dyDescent="0.3">
      <c r="A246" s="25"/>
      <c r="B246" s="25"/>
      <c r="C246" s="38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37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</row>
    <row r="247" spans="1:38" x14ac:dyDescent="0.3">
      <c r="A247" s="25"/>
      <c r="B247" s="25"/>
      <c r="C247" s="38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37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</row>
    <row r="248" spans="1:38" x14ac:dyDescent="0.3">
      <c r="A248" s="25"/>
      <c r="B248" s="25"/>
      <c r="C248" s="38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37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</row>
    <row r="249" spans="1:38" x14ac:dyDescent="0.3">
      <c r="A249" s="25"/>
      <c r="B249" s="25"/>
      <c r="C249" s="38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37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</row>
    <row r="250" spans="1:38" x14ac:dyDescent="0.3">
      <c r="A250" s="25"/>
      <c r="B250" s="25"/>
      <c r="C250" s="38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37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</row>
    <row r="251" spans="1:38" x14ac:dyDescent="0.3">
      <c r="A251" s="25"/>
      <c r="B251" s="25"/>
      <c r="C251" s="38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37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</row>
    <row r="252" spans="1:38" x14ac:dyDescent="0.3">
      <c r="A252" s="25"/>
      <c r="B252" s="25"/>
      <c r="C252" s="38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37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1:38" x14ac:dyDescent="0.3">
      <c r="A253" s="25"/>
      <c r="B253" s="25"/>
      <c r="C253" s="38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37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</row>
    <row r="254" spans="1:38" x14ac:dyDescent="0.3">
      <c r="A254" s="25"/>
      <c r="B254" s="25"/>
      <c r="C254" s="38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37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1:38" x14ac:dyDescent="0.3">
      <c r="A255" s="25"/>
      <c r="B255" s="25"/>
      <c r="C255" s="38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37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</row>
    <row r="256" spans="1:38" x14ac:dyDescent="0.3">
      <c r="A256" s="25"/>
      <c r="B256" s="25"/>
      <c r="C256" s="38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37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</row>
    <row r="257" spans="1:38" x14ac:dyDescent="0.3">
      <c r="A257" s="25"/>
      <c r="B257" s="25"/>
      <c r="C257" s="38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37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</row>
    <row r="258" spans="1:38" x14ac:dyDescent="0.3">
      <c r="A258" s="25"/>
      <c r="B258" s="25"/>
      <c r="C258" s="38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37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</row>
    <row r="259" spans="1:38" x14ac:dyDescent="0.3">
      <c r="A259" s="25"/>
      <c r="B259" s="25"/>
      <c r="C259" s="38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37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</row>
    <row r="260" spans="1:38" x14ac:dyDescent="0.3">
      <c r="A260" s="25"/>
      <c r="B260" s="25"/>
      <c r="C260" s="38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37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</row>
    <row r="261" spans="1:38" x14ac:dyDescent="0.3">
      <c r="A261" s="25"/>
      <c r="B261" s="25"/>
      <c r="C261" s="38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37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1:38" x14ac:dyDescent="0.3">
      <c r="A262" s="25"/>
      <c r="B262" s="25"/>
      <c r="C262" s="38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37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</row>
    <row r="263" spans="1:38" x14ac:dyDescent="0.3">
      <c r="A263" s="25"/>
      <c r="B263" s="25"/>
      <c r="C263" s="38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37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1:38" x14ac:dyDescent="0.3">
      <c r="A264" s="25"/>
      <c r="B264" s="25"/>
      <c r="C264" s="38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37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1:38" x14ac:dyDescent="0.3">
      <c r="A265" s="25"/>
      <c r="B265" s="25"/>
      <c r="C265" s="38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37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</row>
    <row r="266" spans="1:38" x14ac:dyDescent="0.3">
      <c r="A266" s="25"/>
      <c r="B266" s="25"/>
      <c r="C266" s="38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37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1:38" x14ac:dyDescent="0.3">
      <c r="A267" s="25"/>
      <c r="B267" s="25"/>
      <c r="C267" s="38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37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</row>
    <row r="268" spans="1:38" x14ac:dyDescent="0.3">
      <c r="A268" s="25"/>
      <c r="B268" s="25"/>
      <c r="C268" s="38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37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</row>
    <row r="269" spans="1:38" x14ac:dyDescent="0.3">
      <c r="A269" s="25"/>
      <c r="B269" s="25"/>
      <c r="C269" s="38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37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</row>
    <row r="270" spans="1:38" x14ac:dyDescent="0.3">
      <c r="A270" s="25"/>
      <c r="B270" s="25"/>
      <c r="C270" s="38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37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</row>
    <row r="271" spans="1:38" x14ac:dyDescent="0.3">
      <c r="A271" s="25"/>
      <c r="B271" s="25"/>
      <c r="C271" s="38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37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1:38" x14ac:dyDescent="0.3">
      <c r="A272" s="25"/>
      <c r="B272" s="25"/>
      <c r="C272" s="38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37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</row>
    <row r="273" spans="1:38" x14ac:dyDescent="0.3">
      <c r="A273" s="25"/>
      <c r="B273" s="25"/>
      <c r="C273" s="38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37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1:38" x14ac:dyDescent="0.3">
      <c r="A274" s="25"/>
      <c r="B274" s="25"/>
      <c r="C274" s="38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37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</row>
    <row r="275" spans="1:38" x14ac:dyDescent="0.3">
      <c r="A275" s="25"/>
      <c r="B275" s="25"/>
      <c r="C275" s="38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37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</row>
    <row r="276" spans="1:38" x14ac:dyDescent="0.3">
      <c r="A276" s="25"/>
      <c r="B276" s="25"/>
      <c r="C276" s="38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37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</row>
    <row r="277" spans="1:38" x14ac:dyDescent="0.3">
      <c r="A277" s="25"/>
      <c r="B277" s="25"/>
      <c r="C277" s="38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37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1:38" x14ac:dyDescent="0.3">
      <c r="A278" s="25"/>
      <c r="B278" s="25"/>
      <c r="C278" s="38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</row>
    <row r="279" spans="1:38" x14ac:dyDescent="0.3">
      <c r="A279" s="25"/>
      <c r="B279" s="25"/>
      <c r="C279" s="38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1:38" x14ac:dyDescent="0.3">
      <c r="A280" s="25"/>
      <c r="B280" s="25"/>
      <c r="C280" s="38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</row>
    <row r="281" spans="1:38" x14ac:dyDescent="0.3">
      <c r="A281" s="25"/>
      <c r="B281" s="25"/>
      <c r="C281" s="38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1:38" x14ac:dyDescent="0.3">
      <c r="A282" s="25"/>
      <c r="B282" s="25"/>
      <c r="C282" s="38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</row>
    <row r="283" spans="1:38" x14ac:dyDescent="0.3">
      <c r="A283" s="25"/>
      <c r="B283" s="25"/>
      <c r="C283" s="38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1:38" x14ac:dyDescent="0.3">
      <c r="A284" s="25"/>
      <c r="B284" s="25"/>
      <c r="C284" s="38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</row>
    <row r="285" spans="1:38" x14ac:dyDescent="0.3">
      <c r="A285" s="25"/>
      <c r="B285" s="25"/>
      <c r="C285" s="38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</row>
    <row r="286" spans="1:38" x14ac:dyDescent="0.3">
      <c r="A286" s="25"/>
      <c r="B286" s="25"/>
      <c r="C286" s="38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1:38" x14ac:dyDescent="0.3">
      <c r="A287" s="25"/>
      <c r="B287" s="25"/>
      <c r="C287" s="38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</row>
    <row r="288" spans="1:38" x14ac:dyDescent="0.3">
      <c r="A288" s="25"/>
      <c r="B288" s="25"/>
      <c r="C288" s="38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1:38" x14ac:dyDescent="0.3">
      <c r="A289" s="25"/>
      <c r="B289" s="25"/>
      <c r="C289" s="38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</row>
    <row r="290" spans="1:38" x14ac:dyDescent="0.3">
      <c r="A290" s="25"/>
      <c r="B290" s="25"/>
      <c r="C290" s="38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</row>
    <row r="291" spans="1:38" x14ac:dyDescent="0.3">
      <c r="A291" s="25"/>
      <c r="B291" s="25"/>
      <c r="C291" s="38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</row>
    <row r="292" spans="1:38" x14ac:dyDescent="0.3">
      <c r="A292" s="25"/>
      <c r="B292" s="25"/>
      <c r="C292" s="38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</row>
    <row r="293" spans="1:38" x14ac:dyDescent="0.3">
      <c r="A293" s="25"/>
      <c r="B293" s="25"/>
      <c r="C293" s="38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1:38" x14ac:dyDescent="0.3">
      <c r="A294" s="25"/>
      <c r="B294" s="25"/>
      <c r="C294" s="38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</row>
    <row r="295" spans="1:38" x14ac:dyDescent="0.3">
      <c r="A295" s="25"/>
      <c r="B295" s="25"/>
      <c r="C295" s="38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1:38" x14ac:dyDescent="0.3">
      <c r="A296" s="25"/>
      <c r="B296" s="25"/>
      <c r="C296" s="38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</row>
    <row r="297" spans="1:38" x14ac:dyDescent="0.3">
      <c r="A297" s="25"/>
      <c r="B297" s="25"/>
      <c r="C297" s="38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1:38" x14ac:dyDescent="0.3">
      <c r="A298" s="25"/>
      <c r="B298" s="25"/>
      <c r="C298" s="38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</row>
    <row r="299" spans="1:38" x14ac:dyDescent="0.3">
      <c r="A299" s="25"/>
      <c r="B299" s="25"/>
      <c r="C299" s="38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</row>
    <row r="300" spans="1:38" x14ac:dyDescent="0.3">
      <c r="A300" s="25"/>
      <c r="B300" s="25"/>
      <c r="C300" s="38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</row>
    <row r="301" spans="1:38" x14ac:dyDescent="0.3">
      <c r="A301" s="25"/>
      <c r="B301" s="25"/>
      <c r="C301" s="38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</row>
    <row r="302" spans="1:38" x14ac:dyDescent="0.3">
      <c r="A302" s="25"/>
      <c r="B302" s="25"/>
      <c r="C302" s="38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</row>
    <row r="303" spans="1:38" x14ac:dyDescent="0.3">
      <c r="A303" s="25"/>
      <c r="B303" s="25"/>
      <c r="C303" s="38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</row>
    <row r="304" spans="1:38" x14ac:dyDescent="0.3">
      <c r="A304" s="25"/>
      <c r="B304" s="25"/>
      <c r="C304" s="38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</row>
    <row r="305" spans="1:38" x14ac:dyDescent="0.3">
      <c r="A305" s="25"/>
      <c r="B305" s="25"/>
      <c r="C305" s="38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</row>
    <row r="306" spans="1:38" x14ac:dyDescent="0.3">
      <c r="A306" s="25"/>
      <c r="B306" s="25"/>
      <c r="C306" s="38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</row>
    <row r="307" spans="1:38" x14ac:dyDescent="0.3">
      <c r="A307" s="25"/>
      <c r="B307" s="25"/>
      <c r="C307" s="38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</row>
    <row r="308" spans="1:38" x14ac:dyDescent="0.3">
      <c r="A308" s="25"/>
      <c r="B308" s="25"/>
      <c r="C308" s="38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</row>
    <row r="309" spans="1:38" x14ac:dyDescent="0.3">
      <c r="A309" s="25"/>
      <c r="B309" s="25"/>
      <c r="C309" s="38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</row>
    <row r="310" spans="1:38" x14ac:dyDescent="0.3">
      <c r="A310" s="25"/>
      <c r="B310" s="25"/>
      <c r="C310" s="38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</row>
    <row r="311" spans="1:38" x14ac:dyDescent="0.3">
      <c r="A311" s="25"/>
      <c r="B311" s="25"/>
      <c r="C311" s="38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</row>
    <row r="312" spans="1:38" x14ac:dyDescent="0.3">
      <c r="A312" s="25"/>
      <c r="B312" s="25"/>
      <c r="C312" s="38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</row>
    <row r="313" spans="1:38" x14ac:dyDescent="0.3">
      <c r="A313" s="25"/>
      <c r="B313" s="25"/>
      <c r="C313" s="38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</row>
    <row r="314" spans="1:38" x14ac:dyDescent="0.3">
      <c r="A314" s="25"/>
      <c r="B314" s="25"/>
      <c r="C314" s="38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</row>
    <row r="315" spans="1:38" x14ac:dyDescent="0.3">
      <c r="A315" s="25"/>
      <c r="B315" s="25"/>
      <c r="C315" s="38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</row>
    <row r="316" spans="1:38" x14ac:dyDescent="0.3">
      <c r="A316" s="25"/>
      <c r="B316" s="25"/>
      <c r="C316" s="38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</row>
    <row r="317" spans="1:38" x14ac:dyDescent="0.3">
      <c r="A317" s="25"/>
      <c r="B317" s="25"/>
      <c r="C317" s="38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</row>
    <row r="318" spans="1:38" x14ac:dyDescent="0.3">
      <c r="A318" s="25"/>
      <c r="B318" s="25"/>
      <c r="C318" s="38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</row>
    <row r="319" spans="1:38" x14ac:dyDescent="0.3">
      <c r="A319" s="25"/>
      <c r="B319" s="25"/>
      <c r="C319" s="38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</row>
    <row r="320" spans="1:38" x14ac:dyDescent="0.3">
      <c r="A320" s="25"/>
      <c r="B320" s="25"/>
      <c r="C320" s="38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</row>
    <row r="321" spans="1:38" x14ac:dyDescent="0.3">
      <c r="A321" s="25"/>
      <c r="B321" s="25"/>
      <c r="C321" s="38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1:38" x14ac:dyDescent="0.3">
      <c r="A322" s="25"/>
      <c r="B322" s="25"/>
      <c r="C322" s="38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</row>
    <row r="323" spans="1:38" x14ac:dyDescent="0.3">
      <c r="A323" s="25"/>
      <c r="B323" s="25"/>
      <c r="C323" s="38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1:38" x14ac:dyDescent="0.3">
      <c r="A324" s="25"/>
      <c r="B324" s="25"/>
      <c r="C324" s="38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</row>
    <row r="325" spans="1:38" x14ac:dyDescent="0.3">
      <c r="A325" s="25"/>
      <c r="B325" s="25"/>
      <c r="C325" s="38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</row>
    <row r="326" spans="1:38" x14ac:dyDescent="0.3">
      <c r="A326" s="25"/>
      <c r="B326" s="25"/>
      <c r="C326" s="38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</row>
    <row r="327" spans="1:38" x14ac:dyDescent="0.3">
      <c r="A327" s="25"/>
      <c r="B327" s="25"/>
      <c r="C327" s="38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</row>
    <row r="328" spans="1:38" x14ac:dyDescent="0.3">
      <c r="A328" s="25"/>
      <c r="B328" s="25"/>
      <c r="C328" s="38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</row>
    <row r="329" spans="1:38" x14ac:dyDescent="0.3">
      <c r="A329" s="25"/>
      <c r="B329" s="25"/>
      <c r="C329" s="38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</row>
    <row r="330" spans="1:38" x14ac:dyDescent="0.3">
      <c r="A330" s="25"/>
      <c r="B330" s="25"/>
      <c r="C330" s="38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</row>
    <row r="331" spans="1:38" x14ac:dyDescent="0.3">
      <c r="A331" s="25"/>
      <c r="B331" s="25"/>
      <c r="C331" s="38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</row>
    <row r="332" spans="1:38" x14ac:dyDescent="0.3">
      <c r="A332" s="25"/>
      <c r="B332" s="25"/>
      <c r="C332" s="38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</row>
    <row r="333" spans="1:38" x14ac:dyDescent="0.3">
      <c r="A333" s="25"/>
      <c r="B333" s="25"/>
      <c r="C333" s="38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</row>
    <row r="334" spans="1:38" x14ac:dyDescent="0.3">
      <c r="A334" s="25"/>
      <c r="B334" s="25"/>
      <c r="C334" s="38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</row>
    <row r="335" spans="1:38" x14ac:dyDescent="0.3">
      <c r="A335" s="25"/>
      <c r="B335" s="25"/>
      <c r="C335" s="38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</row>
    <row r="336" spans="1:38" x14ac:dyDescent="0.3">
      <c r="A336" s="25"/>
      <c r="B336" s="25"/>
      <c r="C336" s="38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</row>
    <row r="337" spans="1:38" x14ac:dyDescent="0.3">
      <c r="A337" s="25"/>
      <c r="B337" s="25"/>
      <c r="C337" s="38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</row>
    <row r="338" spans="1:38" x14ac:dyDescent="0.3">
      <c r="A338" s="25"/>
      <c r="B338" s="25"/>
      <c r="C338" s="38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</row>
    <row r="339" spans="1:38" x14ac:dyDescent="0.3">
      <c r="A339" s="25"/>
      <c r="B339" s="25"/>
      <c r="C339" s="38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</row>
    <row r="340" spans="1:38" x14ac:dyDescent="0.3">
      <c r="A340" s="25"/>
      <c r="B340" s="25"/>
      <c r="C340" s="38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</row>
    <row r="341" spans="1:38" x14ac:dyDescent="0.3">
      <c r="A341" s="25"/>
      <c r="B341" s="25"/>
      <c r="C341" s="38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</row>
    <row r="342" spans="1:38" x14ac:dyDescent="0.3">
      <c r="A342" s="25"/>
      <c r="B342" s="25"/>
      <c r="C342" s="38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</row>
    <row r="343" spans="1:38" x14ac:dyDescent="0.3">
      <c r="A343" s="25"/>
      <c r="B343" s="25"/>
      <c r="C343" s="38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</row>
    <row r="344" spans="1:38" x14ac:dyDescent="0.3">
      <c r="A344" s="25"/>
      <c r="B344" s="25"/>
      <c r="C344" s="38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1:38" x14ac:dyDescent="0.3">
      <c r="A345" s="25"/>
      <c r="B345" s="25"/>
      <c r="C345" s="38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</row>
    <row r="346" spans="1:38" x14ac:dyDescent="0.3">
      <c r="A346" s="25"/>
      <c r="B346" s="25"/>
      <c r="C346" s="38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</row>
    <row r="347" spans="1:38" x14ac:dyDescent="0.3">
      <c r="A347" s="25"/>
      <c r="B347" s="25"/>
      <c r="C347" s="38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</row>
    <row r="348" spans="1:38" x14ac:dyDescent="0.3">
      <c r="A348" s="25"/>
      <c r="B348" s="25"/>
      <c r="C348" s="38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</row>
    <row r="349" spans="1:38" x14ac:dyDescent="0.3">
      <c r="A349" s="25"/>
      <c r="B349" s="25"/>
      <c r="C349" s="38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</row>
    <row r="350" spans="1:38" x14ac:dyDescent="0.3">
      <c r="A350" s="25"/>
      <c r="B350" s="25"/>
      <c r="C350" s="38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</row>
    <row r="351" spans="1:38" x14ac:dyDescent="0.3">
      <c r="A351" s="25"/>
      <c r="B351" s="25"/>
      <c r="C351" s="38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</row>
    <row r="352" spans="1:38" x14ac:dyDescent="0.3">
      <c r="A352" s="25"/>
      <c r="B352" s="25"/>
      <c r="C352" s="38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</row>
    <row r="353" spans="1:38" x14ac:dyDescent="0.3">
      <c r="A353" s="25"/>
      <c r="B353" s="25"/>
      <c r="C353" s="38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</row>
    <row r="354" spans="1:38" x14ac:dyDescent="0.3">
      <c r="A354" s="25"/>
      <c r="B354" s="25"/>
      <c r="C354" s="38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</row>
    <row r="355" spans="1:38" x14ac:dyDescent="0.3">
      <c r="A355" s="25"/>
      <c r="B355" s="25"/>
      <c r="C355" s="38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</row>
    <row r="356" spans="1:38" x14ac:dyDescent="0.3">
      <c r="A356" s="25"/>
      <c r="B356" s="25"/>
      <c r="C356" s="38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</row>
    <row r="357" spans="1:38" x14ac:dyDescent="0.3">
      <c r="A357" s="25"/>
      <c r="B357" s="25"/>
      <c r="C357" s="38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</row>
    <row r="358" spans="1:38" x14ac:dyDescent="0.3">
      <c r="A358" s="25"/>
      <c r="B358" s="25"/>
      <c r="C358" s="38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</row>
    <row r="359" spans="1:38" x14ac:dyDescent="0.3">
      <c r="A359" s="25"/>
      <c r="B359" s="25"/>
      <c r="C359" s="38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</row>
    <row r="360" spans="1:38" x14ac:dyDescent="0.3">
      <c r="A360" s="25"/>
      <c r="B360" s="25"/>
      <c r="C360" s="38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1:38" x14ac:dyDescent="0.3">
      <c r="A361" s="25"/>
      <c r="B361" s="25"/>
      <c r="C361" s="38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</row>
    <row r="362" spans="1:38" x14ac:dyDescent="0.3">
      <c r="A362" s="25"/>
      <c r="B362" s="25"/>
      <c r="C362" s="38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1:38" x14ac:dyDescent="0.3">
      <c r="A363" s="25"/>
      <c r="B363" s="25"/>
      <c r="C363" s="38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</row>
    <row r="364" spans="1:38" x14ac:dyDescent="0.3">
      <c r="A364" s="25"/>
      <c r="B364" s="25"/>
      <c r="C364" s="38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</row>
    <row r="365" spans="1:38" x14ac:dyDescent="0.3">
      <c r="A365" s="25"/>
      <c r="B365" s="25"/>
      <c r="C365" s="38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</row>
    <row r="366" spans="1:38" x14ac:dyDescent="0.3">
      <c r="A366" s="25"/>
      <c r="B366" s="25"/>
      <c r="C366" s="38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</row>
    <row r="367" spans="1:38" x14ac:dyDescent="0.3">
      <c r="A367" s="25"/>
      <c r="B367" s="25"/>
      <c r="C367" s="38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</row>
    <row r="368" spans="1:38" x14ac:dyDescent="0.3">
      <c r="A368" s="25"/>
      <c r="B368" s="25"/>
      <c r="C368" s="38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</row>
    <row r="369" spans="1:38" x14ac:dyDescent="0.3">
      <c r="A369" s="25"/>
      <c r="B369" s="25"/>
      <c r="C369" s="38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</row>
    <row r="370" spans="1:38" x14ac:dyDescent="0.3">
      <c r="A370" s="25"/>
      <c r="B370" s="25"/>
      <c r="C370" s="38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</row>
    <row r="371" spans="1:38" x14ac:dyDescent="0.3">
      <c r="A371" s="25"/>
      <c r="B371" s="25"/>
      <c r="C371" s="38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</row>
    <row r="372" spans="1:38" x14ac:dyDescent="0.3">
      <c r="A372" s="25"/>
      <c r="B372" s="25"/>
      <c r="C372" s="38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</row>
    <row r="373" spans="1:38" x14ac:dyDescent="0.3">
      <c r="A373" s="25"/>
      <c r="B373" s="25"/>
      <c r="C373" s="38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</row>
    <row r="374" spans="1:38" x14ac:dyDescent="0.3">
      <c r="A374" s="25"/>
      <c r="B374" s="25"/>
      <c r="C374" s="38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</row>
    <row r="375" spans="1:38" x14ac:dyDescent="0.3">
      <c r="A375" s="25"/>
      <c r="B375" s="25"/>
      <c r="C375" s="38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</row>
    <row r="376" spans="1:38" x14ac:dyDescent="0.3">
      <c r="A376" s="25"/>
      <c r="B376" s="25"/>
      <c r="C376" s="38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1:38" x14ac:dyDescent="0.3">
      <c r="A377" s="25"/>
      <c r="B377" s="25"/>
      <c r="C377" s="38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</row>
    <row r="378" spans="1:38" x14ac:dyDescent="0.3">
      <c r="A378" s="25"/>
      <c r="B378" s="25"/>
      <c r="C378" s="38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1:38" x14ac:dyDescent="0.3">
      <c r="A379" s="25"/>
      <c r="B379" s="25"/>
      <c r="C379" s="38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1:38" x14ac:dyDescent="0.3">
      <c r="A380" s="25"/>
      <c r="B380" s="25"/>
      <c r="C380" s="38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</row>
    <row r="381" spans="1:38" x14ac:dyDescent="0.3">
      <c r="A381" s="25"/>
      <c r="B381" s="25"/>
      <c r="C381" s="38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</row>
    <row r="382" spans="1:38" x14ac:dyDescent="0.3">
      <c r="A382" s="25"/>
      <c r="B382" s="25"/>
      <c r="C382" s="38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1:38" x14ac:dyDescent="0.3">
      <c r="A383" s="25"/>
      <c r="B383" s="25"/>
      <c r="C383" s="38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</row>
    <row r="384" spans="1:38" x14ac:dyDescent="0.3">
      <c r="A384" s="25"/>
      <c r="B384" s="25"/>
      <c r="C384" s="38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</row>
    <row r="385" spans="1:38" x14ac:dyDescent="0.3">
      <c r="A385" s="25"/>
      <c r="B385" s="25"/>
      <c r="C385" s="38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1:38" x14ac:dyDescent="0.3">
      <c r="A386" s="25"/>
      <c r="B386" s="25"/>
      <c r="C386" s="38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</row>
    <row r="387" spans="1:38" x14ac:dyDescent="0.3">
      <c r="A387" s="25"/>
      <c r="B387" s="25"/>
      <c r="C387" s="38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1:38" x14ac:dyDescent="0.3">
      <c r="A388" s="25"/>
      <c r="B388" s="25"/>
      <c r="C388" s="38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</row>
    <row r="389" spans="1:38" x14ac:dyDescent="0.3">
      <c r="A389" s="25"/>
      <c r="B389" s="25"/>
      <c r="C389" s="38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</row>
    <row r="390" spans="1:38" x14ac:dyDescent="0.3">
      <c r="A390" s="25"/>
      <c r="B390" s="25"/>
      <c r="C390" s="38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</row>
    <row r="391" spans="1:38" x14ac:dyDescent="0.3">
      <c r="A391" s="25"/>
      <c r="B391" s="25"/>
      <c r="C391" s="38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  <row r="392" spans="1:38" x14ac:dyDescent="0.3">
      <c r="A392" s="25"/>
      <c r="B392" s="25"/>
      <c r="C392" s="38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1:38" x14ac:dyDescent="0.3">
      <c r="A393" s="25"/>
      <c r="B393" s="25"/>
      <c r="C393" s="38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</row>
    <row r="394" spans="1:38" x14ac:dyDescent="0.3">
      <c r="A394" s="25"/>
      <c r="B394" s="25"/>
      <c r="C394" s="38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1:38" x14ac:dyDescent="0.3">
      <c r="A395" s="25"/>
      <c r="B395" s="25"/>
      <c r="C395" s="38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</row>
    <row r="396" spans="1:38" x14ac:dyDescent="0.3">
      <c r="A396" s="25"/>
      <c r="B396" s="25"/>
      <c r="C396" s="38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1:38" x14ac:dyDescent="0.3">
      <c r="A397" s="25"/>
      <c r="B397" s="25"/>
      <c r="C397" s="38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</row>
    <row r="398" spans="1:38" x14ac:dyDescent="0.3">
      <c r="A398" s="25"/>
      <c r="B398" s="25"/>
      <c r="C398" s="38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</row>
    <row r="399" spans="1:38" x14ac:dyDescent="0.3">
      <c r="A399" s="25"/>
      <c r="B399" s="25"/>
      <c r="C399" s="38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</row>
    <row r="400" spans="1:38" x14ac:dyDescent="0.3">
      <c r="A400" s="25"/>
      <c r="B400" s="25"/>
      <c r="C400" s="38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</row>
    <row r="401" spans="1:38" x14ac:dyDescent="0.3">
      <c r="A401" s="25"/>
      <c r="B401" s="25"/>
      <c r="C401" s="38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</row>
    <row r="402" spans="1:38" x14ac:dyDescent="0.3">
      <c r="A402" s="25"/>
      <c r="B402" s="25"/>
      <c r="C402" s="38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</row>
    <row r="403" spans="1:38" x14ac:dyDescent="0.3">
      <c r="A403" s="25"/>
      <c r="B403" s="25"/>
      <c r="C403" s="38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</row>
    <row r="404" spans="1:38" x14ac:dyDescent="0.3">
      <c r="A404" s="25"/>
      <c r="B404" s="25"/>
      <c r="C404" s="38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</row>
    <row r="405" spans="1:38" x14ac:dyDescent="0.3">
      <c r="A405" s="25"/>
      <c r="B405" s="25"/>
      <c r="C405" s="38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</row>
    <row r="406" spans="1:38" x14ac:dyDescent="0.3">
      <c r="A406" s="25"/>
      <c r="B406" s="25"/>
      <c r="C406" s="38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</row>
    <row r="407" spans="1:38" x14ac:dyDescent="0.3">
      <c r="A407" s="25"/>
      <c r="B407" s="25"/>
      <c r="C407" s="38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</row>
    <row r="408" spans="1:38" x14ac:dyDescent="0.3">
      <c r="A408" s="25"/>
      <c r="B408" s="25"/>
      <c r="C408" s="38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</row>
    <row r="409" spans="1:38" x14ac:dyDescent="0.3">
      <c r="A409" s="25"/>
      <c r="B409" s="25"/>
      <c r="C409" s="38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</row>
    <row r="410" spans="1:38" x14ac:dyDescent="0.3">
      <c r="A410" s="25"/>
      <c r="B410" s="25"/>
      <c r="C410" s="38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</row>
    <row r="411" spans="1:38" x14ac:dyDescent="0.3">
      <c r="A411" s="25"/>
      <c r="B411" s="25"/>
      <c r="C411" s="38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</row>
    <row r="412" spans="1:38" x14ac:dyDescent="0.3">
      <c r="A412" s="25"/>
      <c r="B412" s="25"/>
      <c r="C412" s="38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</row>
    <row r="413" spans="1:38" x14ac:dyDescent="0.3">
      <c r="A413" s="25"/>
      <c r="B413" s="25"/>
      <c r="C413" s="38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</row>
    <row r="414" spans="1:38" x14ac:dyDescent="0.3">
      <c r="A414" s="25"/>
      <c r="B414" s="25"/>
      <c r="C414" s="38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</row>
    <row r="415" spans="1:38" x14ac:dyDescent="0.3">
      <c r="A415" s="25"/>
      <c r="B415" s="25"/>
      <c r="C415" s="38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</row>
    <row r="416" spans="1:38" x14ac:dyDescent="0.3">
      <c r="A416" s="25"/>
      <c r="B416" s="25"/>
      <c r="C416" s="38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</row>
    <row r="417" spans="1:38" x14ac:dyDescent="0.3">
      <c r="A417" s="25"/>
      <c r="B417" s="25"/>
      <c r="C417" s="38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</row>
    <row r="418" spans="1:38" x14ac:dyDescent="0.3">
      <c r="A418" s="25"/>
      <c r="B418" s="25"/>
      <c r="C418" s="38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</row>
    <row r="419" spans="1:38" x14ac:dyDescent="0.3">
      <c r="A419" s="25"/>
      <c r="B419" s="25"/>
      <c r="C419" s="38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</row>
    <row r="420" spans="1:38" x14ac:dyDescent="0.3">
      <c r="A420" s="25"/>
      <c r="B420" s="25"/>
      <c r="C420" s="38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</row>
    <row r="421" spans="1:38" x14ac:dyDescent="0.3">
      <c r="A421" s="25"/>
      <c r="B421" s="25"/>
      <c r="C421" s="38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</row>
    <row r="422" spans="1:38" x14ac:dyDescent="0.3">
      <c r="A422" s="25"/>
      <c r="B422" s="25"/>
      <c r="C422" s="38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</row>
    <row r="423" spans="1:38" x14ac:dyDescent="0.3">
      <c r="A423" s="25"/>
      <c r="B423" s="25"/>
      <c r="C423" s="38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</row>
    <row r="424" spans="1:38" x14ac:dyDescent="0.3">
      <c r="A424" s="25"/>
      <c r="B424" s="25"/>
      <c r="C424" s="38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</row>
    <row r="425" spans="1:38" x14ac:dyDescent="0.3">
      <c r="A425" s="25"/>
      <c r="B425" s="25"/>
      <c r="C425" s="38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</row>
    <row r="426" spans="1:38" x14ac:dyDescent="0.3">
      <c r="A426" s="25"/>
      <c r="B426" s="25"/>
      <c r="C426" s="38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</row>
    <row r="427" spans="1:38" x14ac:dyDescent="0.3">
      <c r="A427" s="25"/>
      <c r="B427" s="25"/>
      <c r="C427" s="38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</row>
    <row r="428" spans="1:38" x14ac:dyDescent="0.3">
      <c r="A428" s="25"/>
      <c r="B428" s="25"/>
      <c r="C428" s="38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</row>
    <row r="429" spans="1:38" x14ac:dyDescent="0.3">
      <c r="A429" s="25"/>
      <c r="B429" s="25"/>
      <c r="C429" s="38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</row>
    <row r="430" spans="1:38" x14ac:dyDescent="0.3">
      <c r="A430" s="25"/>
      <c r="B430" s="25"/>
      <c r="C430" s="38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</row>
    <row r="431" spans="1:38" x14ac:dyDescent="0.3">
      <c r="A431" s="25"/>
      <c r="B431" s="25"/>
      <c r="C431" s="38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</row>
    <row r="432" spans="1:38" x14ac:dyDescent="0.3">
      <c r="A432" s="25"/>
      <c r="B432" s="25"/>
      <c r="C432" s="38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</row>
    <row r="433" spans="1:38" x14ac:dyDescent="0.3">
      <c r="A433" s="25"/>
      <c r="B433" s="25"/>
      <c r="C433" s="38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</row>
    <row r="434" spans="1:38" x14ac:dyDescent="0.3">
      <c r="A434" s="25"/>
      <c r="B434" s="25"/>
      <c r="C434" s="38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</row>
    <row r="435" spans="1:38" x14ac:dyDescent="0.3">
      <c r="A435" s="25"/>
      <c r="B435" s="25"/>
      <c r="C435" s="38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</row>
    <row r="436" spans="1:38" x14ac:dyDescent="0.3">
      <c r="A436" s="25"/>
      <c r="B436" s="25"/>
      <c r="C436" s="38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</row>
    <row r="437" spans="1:38" x14ac:dyDescent="0.3">
      <c r="A437" s="25"/>
      <c r="B437" s="25"/>
      <c r="C437" s="38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</row>
    <row r="438" spans="1:38" x14ac:dyDescent="0.3">
      <c r="A438" s="25"/>
      <c r="B438" s="25"/>
      <c r="C438" s="38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</row>
    <row r="439" spans="1:38" x14ac:dyDescent="0.3">
      <c r="A439" s="25"/>
      <c r="B439" s="25"/>
      <c r="C439" s="38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</row>
    <row r="440" spans="1:38" x14ac:dyDescent="0.3">
      <c r="A440" s="25"/>
      <c r="B440" s="25"/>
      <c r="C440" s="38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</row>
    <row r="441" spans="1:38" x14ac:dyDescent="0.3">
      <c r="A441" s="25"/>
      <c r="B441" s="25"/>
      <c r="C441" s="38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</row>
    <row r="442" spans="1:38" x14ac:dyDescent="0.3">
      <c r="A442" s="25"/>
      <c r="B442" s="25"/>
      <c r="C442" s="38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</row>
    <row r="443" spans="1:38" x14ac:dyDescent="0.3">
      <c r="A443" s="25"/>
      <c r="B443" s="25"/>
      <c r="C443" s="38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</row>
    <row r="444" spans="1:38" x14ac:dyDescent="0.3">
      <c r="A444" s="25"/>
      <c r="B444" s="25"/>
      <c r="C444" s="38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</row>
    <row r="445" spans="1:38" x14ac:dyDescent="0.3">
      <c r="A445" s="25"/>
      <c r="B445" s="25"/>
      <c r="C445" s="38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</row>
    <row r="446" spans="1:38" x14ac:dyDescent="0.3">
      <c r="A446" s="25"/>
      <c r="B446" s="25"/>
      <c r="C446" s="38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</row>
    <row r="447" spans="1:38" x14ac:dyDescent="0.3">
      <c r="A447" s="25"/>
      <c r="B447" s="25"/>
      <c r="C447" s="38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</row>
    <row r="448" spans="1:38" x14ac:dyDescent="0.3">
      <c r="A448" s="25"/>
      <c r="B448" s="25"/>
      <c r="C448" s="38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1:38" x14ac:dyDescent="0.3">
      <c r="A449" s="25"/>
      <c r="B449" s="25"/>
      <c r="C449" s="38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</row>
    <row r="450" spans="1:38" x14ac:dyDescent="0.3">
      <c r="A450" s="25"/>
      <c r="B450" s="25"/>
      <c r="C450" s="38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</row>
    <row r="451" spans="1:38" x14ac:dyDescent="0.3">
      <c r="A451" s="25"/>
      <c r="B451" s="25"/>
      <c r="C451" s="38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</row>
    <row r="452" spans="1:38" x14ac:dyDescent="0.3">
      <c r="A452" s="25"/>
      <c r="B452" s="25"/>
      <c r="C452" s="38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</row>
    <row r="453" spans="1:38" x14ac:dyDescent="0.3">
      <c r="A453" s="25"/>
      <c r="B453" s="25"/>
      <c r="C453" s="38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</row>
    <row r="454" spans="1:38" x14ac:dyDescent="0.3">
      <c r="A454" s="25"/>
      <c r="B454" s="25"/>
      <c r="C454" s="38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</row>
    <row r="455" spans="1:38" x14ac:dyDescent="0.3">
      <c r="A455" s="25"/>
      <c r="B455" s="25"/>
      <c r="C455" s="38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</row>
    <row r="456" spans="1:38" x14ac:dyDescent="0.3">
      <c r="A456" s="25"/>
      <c r="B456" s="25"/>
      <c r="C456" s="38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</row>
    <row r="457" spans="1:38" x14ac:dyDescent="0.3">
      <c r="A457" s="25"/>
      <c r="B457" s="25"/>
      <c r="C457" s="38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</row>
    <row r="458" spans="1:38" x14ac:dyDescent="0.3">
      <c r="A458" s="25"/>
      <c r="B458" s="25"/>
      <c r="C458" s="38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</row>
    <row r="459" spans="1:38" x14ac:dyDescent="0.3">
      <c r="A459" s="25"/>
      <c r="B459" s="25"/>
      <c r="C459" s="38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</row>
    <row r="460" spans="1:38" x14ac:dyDescent="0.3">
      <c r="A460" s="25"/>
      <c r="B460" s="25"/>
      <c r="C460" s="38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</row>
    <row r="461" spans="1:38" x14ac:dyDescent="0.3">
      <c r="A461" s="25"/>
      <c r="B461" s="25"/>
      <c r="C461" s="38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</row>
    <row r="462" spans="1:38" x14ac:dyDescent="0.3">
      <c r="A462" s="25"/>
      <c r="B462" s="25"/>
      <c r="C462" s="38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</row>
    <row r="463" spans="1:38" x14ac:dyDescent="0.3">
      <c r="A463" s="25"/>
      <c r="B463" s="25"/>
      <c r="C463" s="38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</row>
    <row r="464" spans="1:38" x14ac:dyDescent="0.3">
      <c r="A464" s="25"/>
      <c r="B464" s="25"/>
      <c r="C464" s="38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</row>
    <row r="465" spans="1:38" x14ac:dyDescent="0.3">
      <c r="A465" s="25"/>
      <c r="B465" s="25"/>
      <c r="C465" s="38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</row>
    <row r="466" spans="1:38" x14ac:dyDescent="0.3">
      <c r="A466" s="25"/>
      <c r="B466" s="25"/>
      <c r="C466" s="38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</row>
    <row r="467" spans="1:38" x14ac:dyDescent="0.3">
      <c r="A467" s="25"/>
      <c r="B467" s="25"/>
      <c r="C467" s="38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</row>
    <row r="468" spans="1:38" x14ac:dyDescent="0.3">
      <c r="A468" s="25"/>
      <c r="B468" s="25"/>
      <c r="C468" s="38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</row>
    <row r="469" spans="1:38" x14ac:dyDescent="0.3">
      <c r="A469" s="25"/>
      <c r="B469" s="25"/>
      <c r="C469" s="38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</row>
    <row r="470" spans="1:38" x14ac:dyDescent="0.3">
      <c r="A470" s="25"/>
      <c r="B470" s="25"/>
      <c r="C470" s="38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</row>
    <row r="471" spans="1:38" x14ac:dyDescent="0.3">
      <c r="A471" s="25"/>
      <c r="B471" s="25"/>
      <c r="C471" s="38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</row>
    <row r="472" spans="1:38" x14ac:dyDescent="0.3">
      <c r="A472" s="25"/>
      <c r="B472" s="25"/>
      <c r="C472" s="38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</row>
    <row r="473" spans="1:38" x14ac:dyDescent="0.3">
      <c r="A473" s="25"/>
      <c r="B473" s="25"/>
      <c r="C473" s="38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</row>
    <row r="474" spans="1:38" x14ac:dyDescent="0.3">
      <c r="A474" s="25"/>
      <c r="B474" s="25"/>
      <c r="C474" s="38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</row>
    <row r="475" spans="1:38" x14ac:dyDescent="0.3">
      <c r="A475" s="25"/>
      <c r="B475" s="25"/>
      <c r="C475" s="38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</row>
    <row r="476" spans="1:38" x14ac:dyDescent="0.3">
      <c r="A476" s="25"/>
      <c r="B476" s="25"/>
      <c r="C476" s="38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</row>
    <row r="477" spans="1:38" x14ac:dyDescent="0.3">
      <c r="A477" s="25"/>
      <c r="B477" s="25"/>
      <c r="C477" s="38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</row>
    <row r="478" spans="1:38" x14ac:dyDescent="0.3">
      <c r="A478" s="25"/>
      <c r="B478" s="25"/>
      <c r="C478" s="38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</row>
    <row r="479" spans="1:38" x14ac:dyDescent="0.3">
      <c r="A479" s="25"/>
      <c r="B479" s="25"/>
      <c r="C479" s="38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</row>
    <row r="480" spans="1:38" x14ac:dyDescent="0.3">
      <c r="A480" s="25"/>
      <c r="B480" s="25"/>
      <c r="C480" s="38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</row>
    <row r="481" spans="1:38" x14ac:dyDescent="0.3">
      <c r="A481" s="25"/>
      <c r="B481" s="25"/>
      <c r="C481" s="38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</row>
    <row r="482" spans="1:38" x14ac:dyDescent="0.3">
      <c r="A482" s="25"/>
      <c r="B482" s="25"/>
      <c r="C482" s="38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</row>
    <row r="483" spans="1:38" x14ac:dyDescent="0.3">
      <c r="A483" s="25"/>
      <c r="B483" s="25"/>
      <c r="C483" s="38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1:38" x14ac:dyDescent="0.3">
      <c r="A484" s="25"/>
      <c r="B484" s="25"/>
      <c r="C484" s="38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</row>
    <row r="485" spans="1:38" x14ac:dyDescent="0.3">
      <c r="A485" s="25"/>
      <c r="B485" s="25"/>
      <c r="C485" s="38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</row>
    <row r="486" spans="1:38" x14ac:dyDescent="0.3">
      <c r="A486" s="25"/>
      <c r="B486" s="25"/>
      <c r="C486" s="38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</row>
    <row r="487" spans="1:38" x14ac:dyDescent="0.3">
      <c r="A487" s="25"/>
      <c r="B487" s="25"/>
      <c r="C487" s="38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</row>
    <row r="488" spans="1:38" x14ac:dyDescent="0.3">
      <c r="A488" s="25"/>
      <c r="B488" s="25"/>
      <c r="C488" s="38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</row>
    <row r="489" spans="1:38" x14ac:dyDescent="0.3">
      <c r="A489" s="25"/>
      <c r="B489" s="25"/>
      <c r="C489" s="38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</row>
    <row r="490" spans="1:38" x14ac:dyDescent="0.3">
      <c r="A490" s="25"/>
      <c r="B490" s="25"/>
      <c r="C490" s="38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</row>
    <row r="491" spans="1:38" x14ac:dyDescent="0.3">
      <c r="A491" s="25"/>
      <c r="B491" s="25"/>
      <c r="C491" s="38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1:38" x14ac:dyDescent="0.3">
      <c r="A492" s="25"/>
      <c r="B492" s="25"/>
      <c r="C492" s="38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</row>
    <row r="493" spans="1:38" x14ac:dyDescent="0.3">
      <c r="A493" s="25"/>
      <c r="B493" s="25"/>
      <c r="C493" s="38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</row>
    <row r="494" spans="1:38" x14ac:dyDescent="0.3">
      <c r="A494" s="25"/>
      <c r="B494" s="25"/>
      <c r="C494" s="38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</row>
    <row r="495" spans="1:38" x14ac:dyDescent="0.3">
      <c r="A495" s="25"/>
      <c r="B495" s="25"/>
      <c r="C495" s="38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</row>
    <row r="496" spans="1:38" x14ac:dyDescent="0.3">
      <c r="A496" s="25"/>
      <c r="B496" s="25"/>
      <c r="C496" s="38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</row>
    <row r="497" spans="1:38" x14ac:dyDescent="0.3">
      <c r="A497" s="25"/>
      <c r="B497" s="25"/>
      <c r="C497" s="38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</row>
    <row r="498" spans="1:38" x14ac:dyDescent="0.3">
      <c r="A498" s="25"/>
      <c r="B498" s="25"/>
      <c r="C498" s="38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</row>
    <row r="499" spans="1:38" x14ac:dyDescent="0.3">
      <c r="A499" s="25"/>
      <c r="B499" s="25"/>
      <c r="C499" s="38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</row>
    <row r="500" spans="1:38" x14ac:dyDescent="0.3">
      <c r="A500" s="25"/>
      <c r="B500" s="25"/>
      <c r="C500" s="38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  <row r="501" spans="1:38" x14ac:dyDescent="0.3">
      <c r="A501" s="25"/>
      <c r="B501" s="25"/>
      <c r="C501" s="38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</row>
    <row r="502" spans="1:38" x14ac:dyDescent="0.3">
      <c r="A502" s="25"/>
      <c r="B502" s="25"/>
      <c r="C502" s="38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</row>
    <row r="503" spans="1:38" x14ac:dyDescent="0.3">
      <c r="A503" s="25"/>
      <c r="B503" s="25"/>
      <c r="C503" s="38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</row>
    <row r="504" spans="1:38" x14ac:dyDescent="0.3">
      <c r="A504" s="25"/>
      <c r="B504" s="25"/>
      <c r="C504" s="38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</row>
    <row r="505" spans="1:38" x14ac:dyDescent="0.3">
      <c r="A505" s="25"/>
      <c r="B505" s="25"/>
      <c r="C505" s="38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</row>
    <row r="506" spans="1:38" x14ac:dyDescent="0.3">
      <c r="A506" s="25"/>
      <c r="B506" s="25"/>
      <c r="C506" s="38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</row>
    <row r="507" spans="1:38" x14ac:dyDescent="0.3">
      <c r="A507" s="25"/>
      <c r="B507" s="25"/>
      <c r="C507" s="38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</row>
    <row r="508" spans="1:38" x14ac:dyDescent="0.3">
      <c r="A508" s="25"/>
      <c r="B508" s="25"/>
      <c r="C508" s="38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</row>
    <row r="509" spans="1:38" x14ac:dyDescent="0.3">
      <c r="A509" s="25"/>
      <c r="B509" s="25"/>
      <c r="C509" s="38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</row>
    <row r="510" spans="1:38" x14ac:dyDescent="0.3">
      <c r="A510" s="25"/>
      <c r="B510" s="25"/>
      <c r="C510" s="38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</row>
    <row r="511" spans="1:38" x14ac:dyDescent="0.3">
      <c r="A511" s="25"/>
      <c r="B511" s="25"/>
      <c r="C511" s="38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</row>
    <row r="512" spans="1:38" x14ac:dyDescent="0.3">
      <c r="A512" s="25"/>
      <c r="B512" s="25"/>
      <c r="C512" s="38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</row>
    <row r="513" spans="1:38" x14ac:dyDescent="0.3">
      <c r="A513" s="25"/>
      <c r="B513" s="25"/>
      <c r="C513" s="38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</row>
    <row r="514" spans="1:38" x14ac:dyDescent="0.3">
      <c r="A514" s="25"/>
      <c r="B514" s="25"/>
      <c r="C514" s="38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</row>
    <row r="515" spans="1:38" x14ac:dyDescent="0.3">
      <c r="A515" s="25"/>
      <c r="B515" s="25"/>
      <c r="C515" s="38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</row>
    <row r="516" spans="1:38" x14ac:dyDescent="0.3">
      <c r="A516" s="25"/>
      <c r="B516" s="25"/>
      <c r="C516" s="38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</row>
    <row r="517" spans="1:38" x14ac:dyDescent="0.3">
      <c r="A517" s="25"/>
      <c r="B517" s="25"/>
      <c r="C517" s="38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</row>
    <row r="518" spans="1:38" x14ac:dyDescent="0.3">
      <c r="A518" s="25"/>
      <c r="B518" s="25"/>
      <c r="C518" s="38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</row>
    <row r="519" spans="1:38" x14ac:dyDescent="0.3">
      <c r="A519" s="25"/>
      <c r="B519" s="25"/>
      <c r="C519" s="38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</row>
    <row r="520" spans="1:38" x14ac:dyDescent="0.3">
      <c r="A520" s="25"/>
      <c r="B520" s="25"/>
      <c r="C520" s="38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</row>
    <row r="521" spans="1:38" x14ac:dyDescent="0.3">
      <c r="A521" s="25"/>
      <c r="B521" s="25"/>
      <c r="C521" s="38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</row>
    <row r="522" spans="1:38" x14ac:dyDescent="0.3">
      <c r="A522" s="25"/>
      <c r="B522" s="25"/>
      <c r="C522" s="38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</row>
    <row r="523" spans="1:38" x14ac:dyDescent="0.3">
      <c r="A523" s="25"/>
      <c r="B523" s="25"/>
      <c r="C523" s="38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</row>
    <row r="524" spans="1:38" x14ac:dyDescent="0.3">
      <c r="A524" s="25"/>
      <c r="B524" s="25"/>
      <c r="C524" s="38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</row>
    <row r="525" spans="1:38" x14ac:dyDescent="0.3">
      <c r="A525" s="25"/>
      <c r="B525" s="25"/>
      <c r="C525" s="38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</row>
    <row r="526" spans="1:38" x14ac:dyDescent="0.3">
      <c r="A526" s="25"/>
      <c r="B526" s="25"/>
      <c r="C526" s="38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</row>
    <row r="527" spans="1:38" x14ac:dyDescent="0.3">
      <c r="A527" s="25"/>
      <c r="B527" s="25"/>
      <c r="C527" s="38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</row>
    <row r="528" spans="1:38" x14ac:dyDescent="0.3">
      <c r="A528" s="25"/>
      <c r="B528" s="25"/>
      <c r="C528" s="38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</row>
    <row r="529" spans="1:38" x14ac:dyDescent="0.3">
      <c r="A529" s="25"/>
      <c r="B529" s="25"/>
      <c r="C529" s="38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</row>
    <row r="530" spans="1:38" x14ac:dyDescent="0.3">
      <c r="A530" s="25"/>
      <c r="B530" s="25"/>
      <c r="C530" s="38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</row>
    <row r="531" spans="1:38" x14ac:dyDescent="0.3">
      <c r="A531" s="25"/>
      <c r="B531" s="25"/>
      <c r="C531" s="38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</row>
    <row r="532" spans="1:38" x14ac:dyDescent="0.3">
      <c r="A532" s="25"/>
      <c r="B532" s="25"/>
      <c r="C532" s="38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</row>
    <row r="533" spans="1:38" x14ac:dyDescent="0.3">
      <c r="A533" s="25"/>
      <c r="B533" s="25"/>
      <c r="C533" s="38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</row>
    <row r="534" spans="1:38" x14ac:dyDescent="0.3">
      <c r="A534" s="25"/>
      <c r="B534" s="25"/>
      <c r="C534" s="38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</row>
    <row r="535" spans="1:38" x14ac:dyDescent="0.3">
      <c r="A535" s="25"/>
      <c r="B535" s="25"/>
      <c r="C535" s="38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</row>
    <row r="536" spans="1:38" x14ac:dyDescent="0.3">
      <c r="A536" s="25"/>
      <c r="B536" s="25"/>
      <c r="C536" s="38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</row>
    <row r="537" spans="1:38" x14ac:dyDescent="0.3">
      <c r="A537" s="25"/>
      <c r="B537" s="25"/>
      <c r="C537" s="38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</row>
    <row r="538" spans="1:38" x14ac:dyDescent="0.3">
      <c r="A538" s="25"/>
      <c r="B538" s="25"/>
      <c r="C538" s="38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</row>
    <row r="539" spans="1:38" x14ac:dyDescent="0.3">
      <c r="A539" s="25"/>
      <c r="B539" s="25"/>
      <c r="C539" s="38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</row>
    <row r="540" spans="1:38" x14ac:dyDescent="0.3">
      <c r="A540" s="25"/>
      <c r="B540" s="25"/>
      <c r="C540" s="38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</row>
    <row r="541" spans="1:38" x14ac:dyDescent="0.3">
      <c r="A541" s="25"/>
      <c r="B541" s="25"/>
      <c r="C541" s="38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</row>
    <row r="542" spans="1:38" x14ac:dyDescent="0.3">
      <c r="A542" s="25"/>
      <c r="B542" s="25"/>
      <c r="C542" s="38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</row>
    <row r="543" spans="1:38" x14ac:dyDescent="0.3">
      <c r="A543" s="25"/>
      <c r="B543" s="25"/>
      <c r="C543" s="38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</row>
    <row r="544" spans="1:38" x14ac:dyDescent="0.3">
      <c r="A544" s="25"/>
      <c r="B544" s="25"/>
      <c r="C544" s="38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</row>
    <row r="545" spans="1:38" x14ac:dyDescent="0.3">
      <c r="A545" s="25"/>
      <c r="B545" s="25"/>
      <c r="C545" s="38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</row>
    <row r="546" spans="1:38" x14ac:dyDescent="0.3">
      <c r="A546" s="25"/>
      <c r="B546" s="25"/>
      <c r="C546" s="38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</row>
    <row r="547" spans="1:38" x14ac:dyDescent="0.3">
      <c r="A547" s="25"/>
      <c r="B547" s="25"/>
      <c r="C547" s="38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</row>
    <row r="548" spans="1:38" x14ac:dyDescent="0.3">
      <c r="A548" s="25"/>
      <c r="B548" s="25"/>
      <c r="C548" s="38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</row>
    <row r="549" spans="1:38" x14ac:dyDescent="0.3">
      <c r="A549" s="25"/>
      <c r="B549" s="25"/>
      <c r="C549" s="38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</row>
    <row r="550" spans="1:38" x14ac:dyDescent="0.3">
      <c r="A550" s="25"/>
      <c r="B550" s="25"/>
      <c r="C550" s="38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</row>
    <row r="551" spans="1:38" x14ac:dyDescent="0.3">
      <c r="A551" s="25"/>
      <c r="B551" s="25"/>
      <c r="C551" s="38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</row>
    <row r="552" spans="1:38" x14ac:dyDescent="0.3">
      <c r="A552" s="25"/>
      <c r="B552" s="25"/>
      <c r="C552" s="38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</row>
    <row r="553" spans="1:38" x14ac:dyDescent="0.3">
      <c r="A553" s="25"/>
      <c r="B553" s="25"/>
      <c r="C553" s="38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</row>
    <row r="554" spans="1:38" x14ac:dyDescent="0.3">
      <c r="A554" s="25"/>
      <c r="B554" s="25"/>
      <c r="C554" s="38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</row>
    <row r="555" spans="1:38" x14ac:dyDescent="0.3">
      <c r="A555" s="25"/>
      <c r="B555" s="25"/>
      <c r="C555" s="38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</row>
    <row r="556" spans="1:38" x14ac:dyDescent="0.3">
      <c r="A556" s="25"/>
      <c r="B556" s="25"/>
      <c r="C556" s="38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</row>
    <row r="557" spans="1:38" x14ac:dyDescent="0.3">
      <c r="A557" s="25"/>
      <c r="B557" s="25"/>
      <c r="C557" s="38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</row>
    <row r="558" spans="1:38" x14ac:dyDescent="0.3">
      <c r="A558" s="25"/>
      <c r="B558" s="25"/>
      <c r="C558" s="38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</row>
    <row r="559" spans="1:38" x14ac:dyDescent="0.3">
      <c r="A559" s="25"/>
      <c r="B559" s="25"/>
      <c r="C559" s="38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</row>
    <row r="560" spans="1:38" x14ac:dyDescent="0.3">
      <c r="A560" s="25"/>
      <c r="B560" s="25"/>
      <c r="C560" s="38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</row>
    <row r="561" spans="1:38" x14ac:dyDescent="0.3">
      <c r="A561" s="25"/>
      <c r="B561" s="25"/>
      <c r="C561" s="38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</row>
    <row r="562" spans="1:38" x14ac:dyDescent="0.3">
      <c r="A562" s="25"/>
      <c r="B562" s="25"/>
      <c r="C562" s="38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</row>
    <row r="563" spans="1:38" x14ac:dyDescent="0.3">
      <c r="A563" s="25"/>
      <c r="B563" s="25"/>
      <c r="C563" s="38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</row>
    <row r="564" spans="1:38" x14ac:dyDescent="0.3">
      <c r="A564" s="25"/>
      <c r="B564" s="25"/>
      <c r="C564" s="38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</row>
    <row r="565" spans="1:38" x14ac:dyDescent="0.3">
      <c r="A565" s="25"/>
      <c r="B565" s="25"/>
      <c r="C565" s="38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</row>
    <row r="566" spans="1:38" x14ac:dyDescent="0.3">
      <c r="A566" s="25"/>
      <c r="B566" s="25"/>
      <c r="C566" s="38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</row>
    <row r="567" spans="1:38" x14ac:dyDescent="0.3">
      <c r="A567" s="25"/>
      <c r="B567" s="25"/>
      <c r="C567" s="38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</row>
    <row r="568" spans="1:38" x14ac:dyDescent="0.3">
      <c r="A568" s="25"/>
      <c r="B568" s="25"/>
      <c r="C568" s="38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</row>
    <row r="569" spans="1:38" x14ac:dyDescent="0.3">
      <c r="A569" s="25"/>
      <c r="B569" s="25"/>
      <c r="C569" s="38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</row>
    <row r="570" spans="1:38" x14ac:dyDescent="0.3">
      <c r="A570" s="25"/>
      <c r="B570" s="25"/>
      <c r="C570" s="38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</row>
    <row r="571" spans="1:38" x14ac:dyDescent="0.3">
      <c r="A571" s="25"/>
      <c r="B571" s="25"/>
      <c r="C571" s="38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</row>
    <row r="572" spans="1:38" x14ac:dyDescent="0.3">
      <c r="A572" s="25"/>
      <c r="B572" s="25"/>
      <c r="C572" s="38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</row>
    <row r="573" spans="1:38" x14ac:dyDescent="0.3">
      <c r="A573" s="25"/>
      <c r="B573" s="25"/>
      <c r="C573" s="38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</row>
    <row r="574" spans="1:38" x14ac:dyDescent="0.3">
      <c r="A574" s="25"/>
      <c r="B574" s="25"/>
      <c r="C574" s="38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</row>
    <row r="575" spans="1:38" x14ac:dyDescent="0.3">
      <c r="A575" s="25"/>
      <c r="B575" s="25"/>
      <c r="C575" s="38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</row>
    <row r="576" spans="1:38" x14ac:dyDescent="0.3">
      <c r="A576" s="25"/>
      <c r="B576" s="25"/>
      <c r="C576" s="38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</row>
    <row r="577" spans="1:38" x14ac:dyDescent="0.3">
      <c r="A577" s="25"/>
      <c r="B577" s="25"/>
      <c r="C577" s="38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</row>
    <row r="578" spans="1:38" x14ac:dyDescent="0.3">
      <c r="A578" s="25"/>
      <c r="B578" s="25"/>
      <c r="C578" s="38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</row>
    <row r="579" spans="1:38" x14ac:dyDescent="0.3">
      <c r="A579" s="25"/>
      <c r="B579" s="25"/>
      <c r="C579" s="38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</row>
    <row r="580" spans="1:38" x14ac:dyDescent="0.3">
      <c r="A580" s="25"/>
      <c r="B580" s="25"/>
      <c r="C580" s="38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</row>
    <row r="581" spans="1:38" x14ac:dyDescent="0.3">
      <c r="A581" s="25"/>
      <c r="B581" s="25"/>
      <c r="C581" s="38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</row>
    <row r="582" spans="1:38" x14ac:dyDescent="0.3">
      <c r="A582" s="25"/>
      <c r="B582" s="25"/>
      <c r="C582" s="38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</row>
    <row r="583" spans="1:38" x14ac:dyDescent="0.3">
      <c r="A583" s="25"/>
      <c r="B583" s="25"/>
      <c r="C583" s="38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</row>
    <row r="584" spans="1:38" x14ac:dyDescent="0.3">
      <c r="A584" s="25"/>
      <c r="B584" s="25"/>
      <c r="C584" s="38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</row>
    <row r="585" spans="1:38" x14ac:dyDescent="0.3">
      <c r="A585" s="25"/>
      <c r="B585" s="25"/>
      <c r="C585" s="38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</row>
    <row r="586" spans="1:38" x14ac:dyDescent="0.3">
      <c r="A586" s="25"/>
      <c r="B586" s="25"/>
      <c r="C586" s="38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</row>
    <row r="587" spans="1:38" x14ac:dyDescent="0.3">
      <c r="A587" s="25"/>
      <c r="B587" s="25"/>
      <c r="C587" s="38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</row>
    <row r="588" spans="1:38" x14ac:dyDescent="0.3">
      <c r="A588" s="25"/>
      <c r="B588" s="25"/>
      <c r="C588" s="38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</row>
    <row r="589" spans="1:38" x14ac:dyDescent="0.3">
      <c r="A589" s="25"/>
      <c r="B589" s="25"/>
      <c r="C589" s="38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</row>
    <row r="590" spans="1:38" x14ac:dyDescent="0.3">
      <c r="A590" s="25"/>
      <c r="B590" s="25"/>
      <c r="C590" s="38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</row>
    <row r="591" spans="1:38" x14ac:dyDescent="0.3">
      <c r="A591" s="25"/>
      <c r="B591" s="25"/>
      <c r="C591" s="38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</row>
    <row r="592" spans="1:38" x14ac:dyDescent="0.3">
      <c r="A592" s="25"/>
      <c r="B592" s="25"/>
      <c r="C592" s="38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</row>
    <row r="593" spans="1:38" x14ac:dyDescent="0.3">
      <c r="A593" s="25"/>
      <c r="B593" s="25"/>
      <c r="C593" s="38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</row>
    <row r="594" spans="1:38" x14ac:dyDescent="0.3">
      <c r="A594" s="25"/>
      <c r="B594" s="25"/>
      <c r="C594" s="38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</row>
    <row r="595" spans="1:38" x14ac:dyDescent="0.3">
      <c r="A595" s="25"/>
      <c r="B595" s="25"/>
      <c r="C595" s="38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</row>
    <row r="596" spans="1:38" x14ac:dyDescent="0.3">
      <c r="A596" s="25"/>
      <c r="B596" s="25"/>
      <c r="C596" s="38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</row>
    <row r="597" spans="1:38" x14ac:dyDescent="0.3">
      <c r="A597" s="25"/>
      <c r="B597" s="25"/>
      <c r="C597" s="38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</row>
    <row r="598" spans="1:38" x14ac:dyDescent="0.3">
      <c r="A598" s="25"/>
      <c r="B598" s="25"/>
      <c r="C598" s="38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</row>
    <row r="599" spans="1:38" x14ac:dyDescent="0.3">
      <c r="A599" s="25"/>
      <c r="B599" s="25"/>
      <c r="C599" s="38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</row>
    <row r="600" spans="1:38" x14ac:dyDescent="0.3">
      <c r="A600" s="25"/>
      <c r="B600" s="25"/>
      <c r="C600" s="38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</row>
    <row r="601" spans="1:38" x14ac:dyDescent="0.3">
      <c r="A601" s="25"/>
      <c r="B601" s="25"/>
      <c r="C601" s="38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</row>
    <row r="602" spans="1:38" x14ac:dyDescent="0.3">
      <c r="A602" s="25"/>
      <c r="B602" s="25"/>
      <c r="C602" s="38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</row>
    <row r="603" spans="1:38" x14ac:dyDescent="0.3">
      <c r="A603" s="25"/>
      <c r="B603" s="25"/>
      <c r="C603" s="38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</row>
    <row r="604" spans="1:38" x14ac:dyDescent="0.3">
      <c r="A604" s="25"/>
      <c r="B604" s="25"/>
      <c r="C604" s="38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</row>
    <row r="605" spans="1:38" x14ac:dyDescent="0.3">
      <c r="A605" s="25"/>
      <c r="B605" s="25"/>
      <c r="C605" s="38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</row>
    <row r="606" spans="1:38" x14ac:dyDescent="0.3">
      <c r="A606" s="25"/>
      <c r="B606" s="25"/>
      <c r="C606" s="38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</row>
    <row r="607" spans="1:38" x14ac:dyDescent="0.3">
      <c r="A607" s="25"/>
      <c r="B607" s="25"/>
      <c r="C607" s="38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</row>
    <row r="608" spans="1:38" x14ac:dyDescent="0.3">
      <c r="A608" s="25"/>
      <c r="B608" s="25"/>
      <c r="C608" s="38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</row>
    <row r="609" spans="1:38" x14ac:dyDescent="0.3">
      <c r="A609" s="25"/>
      <c r="B609" s="25"/>
      <c r="C609" s="38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</row>
    <row r="610" spans="1:38" x14ac:dyDescent="0.3">
      <c r="A610" s="25"/>
      <c r="B610" s="25"/>
      <c r="C610" s="38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</row>
    <row r="611" spans="1:38" x14ac:dyDescent="0.3">
      <c r="A611" s="25"/>
      <c r="B611" s="25"/>
      <c r="C611" s="38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</row>
    <row r="612" spans="1:38" x14ac:dyDescent="0.3">
      <c r="A612" s="25"/>
      <c r="B612" s="25"/>
      <c r="C612" s="38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</row>
    <row r="613" spans="1:38" x14ac:dyDescent="0.3">
      <c r="A613" s="25"/>
      <c r="B613" s="25"/>
      <c r="C613" s="38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</row>
    <row r="614" spans="1:38" x14ac:dyDescent="0.3">
      <c r="A614" s="25"/>
      <c r="B614" s="25"/>
      <c r="C614" s="38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</row>
    <row r="615" spans="1:38" x14ac:dyDescent="0.3">
      <c r="A615" s="25"/>
      <c r="B615" s="25"/>
      <c r="C615" s="38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</row>
    <row r="616" spans="1:38" x14ac:dyDescent="0.3">
      <c r="A616" s="25"/>
      <c r="B616" s="25"/>
      <c r="C616" s="38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</row>
    <row r="617" spans="1:38" x14ac:dyDescent="0.3">
      <c r="A617" s="25"/>
      <c r="B617" s="25"/>
      <c r="C617" s="38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</row>
    <row r="618" spans="1:38" x14ac:dyDescent="0.3">
      <c r="A618" s="25"/>
      <c r="B618" s="25"/>
      <c r="C618" s="38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</row>
    <row r="619" spans="1:38" x14ac:dyDescent="0.3">
      <c r="A619" s="25"/>
      <c r="B619" s="25"/>
      <c r="C619" s="38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</row>
    <row r="620" spans="1:38" x14ac:dyDescent="0.3">
      <c r="A620" s="25"/>
      <c r="B620" s="25"/>
      <c r="C620" s="38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</row>
    <row r="621" spans="1:38" x14ac:dyDescent="0.3">
      <c r="A621" s="25"/>
      <c r="B621" s="25"/>
      <c r="C621" s="38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</row>
    <row r="622" spans="1:38" x14ac:dyDescent="0.3">
      <c r="A622" s="25"/>
      <c r="B622" s="25"/>
      <c r="C622" s="38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</row>
    <row r="623" spans="1:38" x14ac:dyDescent="0.3">
      <c r="A623" s="25"/>
      <c r="B623" s="25"/>
      <c r="C623" s="38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</row>
    <row r="624" spans="1:38" x14ac:dyDescent="0.3">
      <c r="A624" s="25"/>
      <c r="B624" s="25"/>
      <c r="C624" s="38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</row>
    <row r="625" spans="1:38" x14ac:dyDescent="0.3">
      <c r="A625" s="25"/>
      <c r="B625" s="25"/>
      <c r="C625" s="38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</row>
    <row r="626" spans="1:38" x14ac:dyDescent="0.3">
      <c r="A626" s="25"/>
      <c r="B626" s="25"/>
      <c r="C626" s="38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</row>
    <row r="627" spans="1:38" x14ac:dyDescent="0.3">
      <c r="A627" s="25"/>
      <c r="B627" s="25"/>
      <c r="C627" s="38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</row>
    <row r="628" spans="1:38" x14ac:dyDescent="0.3">
      <c r="A628" s="25"/>
      <c r="B628" s="25"/>
      <c r="C628" s="38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</row>
    <row r="629" spans="1:38" x14ac:dyDescent="0.3">
      <c r="A629" s="25"/>
      <c r="B629" s="25"/>
      <c r="C629" s="38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</row>
    <row r="630" spans="1:38" x14ac:dyDescent="0.3">
      <c r="A630" s="25"/>
      <c r="B630" s="25"/>
      <c r="C630" s="38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</row>
    <row r="631" spans="1:38" x14ac:dyDescent="0.3">
      <c r="A631" s="25"/>
      <c r="B631" s="25"/>
      <c r="C631" s="38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</row>
    <row r="632" spans="1:38" x14ac:dyDescent="0.3">
      <c r="A632" s="25"/>
      <c r="B632" s="25"/>
      <c r="C632" s="38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</row>
    <row r="633" spans="1:38" x14ac:dyDescent="0.3">
      <c r="A633" s="25"/>
      <c r="B633" s="25"/>
      <c r="C633" s="38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</row>
    <row r="634" spans="1:38" x14ac:dyDescent="0.3">
      <c r="A634" s="25"/>
      <c r="B634" s="25"/>
      <c r="C634" s="38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</row>
    <row r="635" spans="1:38" x14ac:dyDescent="0.3">
      <c r="A635" s="25"/>
      <c r="B635" s="25"/>
      <c r="C635" s="38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</row>
    <row r="636" spans="1:38" x14ac:dyDescent="0.3">
      <c r="A636" s="25"/>
      <c r="B636" s="25"/>
      <c r="C636" s="38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</row>
    <row r="637" spans="1:38" x14ac:dyDescent="0.3">
      <c r="A637" s="25"/>
      <c r="B637" s="25"/>
      <c r="C637" s="38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</row>
    <row r="638" spans="1:38" x14ac:dyDescent="0.3">
      <c r="A638" s="25"/>
      <c r="B638" s="25"/>
      <c r="C638" s="38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</row>
    <row r="639" spans="1:38" x14ac:dyDescent="0.3">
      <c r="A639" s="25"/>
      <c r="B639" s="25"/>
      <c r="C639" s="38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</row>
    <row r="640" spans="1:38" x14ac:dyDescent="0.3">
      <c r="A640" s="25"/>
      <c r="B640" s="25"/>
      <c r="C640" s="38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</row>
    <row r="641" spans="1:38" x14ac:dyDescent="0.3">
      <c r="A641" s="25"/>
      <c r="B641" s="25"/>
      <c r="C641" s="38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</row>
    <row r="642" spans="1:38" x14ac:dyDescent="0.3">
      <c r="A642" s="25"/>
      <c r="B642" s="25"/>
      <c r="C642" s="38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</row>
    <row r="643" spans="1:38" x14ac:dyDescent="0.3">
      <c r="A643" s="25"/>
      <c r="B643" s="25"/>
      <c r="C643" s="38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</row>
    <row r="644" spans="1:38" x14ac:dyDescent="0.3">
      <c r="A644" s="25"/>
      <c r="B644" s="25"/>
      <c r="C644" s="38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</row>
    <row r="645" spans="1:38" x14ac:dyDescent="0.3">
      <c r="A645" s="25"/>
      <c r="B645" s="25"/>
      <c r="C645" s="38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</row>
    <row r="646" spans="1:38" x14ac:dyDescent="0.3">
      <c r="A646" s="25"/>
      <c r="B646" s="25"/>
      <c r="C646" s="38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</row>
    <row r="647" spans="1:38" x14ac:dyDescent="0.3">
      <c r="A647" s="25"/>
      <c r="B647" s="25"/>
      <c r="C647" s="38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</row>
    <row r="648" spans="1:38" x14ac:dyDescent="0.3">
      <c r="A648" s="25"/>
      <c r="B648" s="25"/>
      <c r="C648" s="38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</row>
    <row r="649" spans="1:38" x14ac:dyDescent="0.3">
      <c r="A649" s="25"/>
      <c r="B649" s="25"/>
      <c r="C649" s="38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</row>
    <row r="650" spans="1:38" x14ac:dyDescent="0.3">
      <c r="A650" s="25"/>
      <c r="B650" s="25"/>
      <c r="C650" s="38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</row>
    <row r="651" spans="1:38" x14ac:dyDescent="0.3">
      <c r="A651" s="25"/>
      <c r="B651" s="25"/>
      <c r="C651" s="38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</row>
    <row r="652" spans="1:38" x14ac:dyDescent="0.3">
      <c r="A652" s="25"/>
      <c r="B652" s="25"/>
      <c r="C652" s="38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</row>
    <row r="653" spans="1:38" x14ac:dyDescent="0.3">
      <c r="A653" s="25"/>
      <c r="B653" s="25"/>
      <c r="C653" s="38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</row>
    <row r="654" spans="1:38" x14ac:dyDescent="0.3">
      <c r="A654" s="25"/>
      <c r="B654" s="25"/>
      <c r="C654" s="38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</row>
    <row r="655" spans="1:38" x14ac:dyDescent="0.3">
      <c r="A655" s="25"/>
      <c r="B655" s="25"/>
      <c r="C655" s="38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</row>
    <row r="656" spans="1:38" x14ac:dyDescent="0.3">
      <c r="A656" s="25"/>
      <c r="B656" s="25"/>
      <c r="C656" s="38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</row>
    <row r="657" spans="1:38" x14ac:dyDescent="0.3">
      <c r="A657" s="25"/>
      <c r="B657" s="25"/>
      <c r="C657" s="38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</row>
    <row r="658" spans="1:38" x14ac:dyDescent="0.3">
      <c r="A658" s="25"/>
      <c r="B658" s="25"/>
      <c r="C658" s="38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</row>
    <row r="659" spans="1:38" x14ac:dyDescent="0.3">
      <c r="A659" s="25"/>
      <c r="B659" s="25"/>
      <c r="C659" s="38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</row>
    <row r="660" spans="1:38" x14ac:dyDescent="0.3">
      <c r="A660" s="25"/>
      <c r="B660" s="25"/>
      <c r="C660" s="38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</row>
    <row r="661" spans="1:38" x14ac:dyDescent="0.3">
      <c r="A661" s="25"/>
      <c r="B661" s="25"/>
      <c r="C661" s="38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</row>
    <row r="662" spans="1:38" x14ac:dyDescent="0.3">
      <c r="A662" s="25"/>
      <c r="B662" s="25"/>
      <c r="C662" s="38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</row>
    <row r="663" spans="1:38" x14ac:dyDescent="0.3">
      <c r="A663" s="25"/>
      <c r="B663" s="25"/>
      <c r="C663" s="38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</row>
    <row r="664" spans="1:38" x14ac:dyDescent="0.3">
      <c r="A664" s="25"/>
      <c r="B664" s="25"/>
      <c r="C664" s="38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</row>
    <row r="665" spans="1:38" x14ac:dyDescent="0.3">
      <c r="A665" s="25"/>
      <c r="B665" s="25"/>
      <c r="C665" s="38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</row>
    <row r="666" spans="1:38" x14ac:dyDescent="0.3">
      <c r="A666" s="25"/>
      <c r="B666" s="25"/>
      <c r="C666" s="38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</row>
    <row r="667" spans="1:38" x14ac:dyDescent="0.3">
      <c r="A667" s="25"/>
      <c r="B667" s="25"/>
      <c r="C667" s="38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</row>
    <row r="668" spans="1:38" x14ac:dyDescent="0.3">
      <c r="A668" s="25"/>
      <c r="B668" s="25"/>
      <c r="C668" s="38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</row>
    <row r="669" spans="1:38" x14ac:dyDescent="0.3">
      <c r="A669" s="25"/>
      <c r="B669" s="25"/>
      <c r="C669" s="38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</row>
    <row r="670" spans="1:38" x14ac:dyDescent="0.3">
      <c r="A670" s="25"/>
      <c r="B670" s="25"/>
      <c r="C670" s="38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</row>
    <row r="671" spans="1:38" x14ac:dyDescent="0.3">
      <c r="A671" s="25"/>
      <c r="B671" s="25"/>
      <c r="C671" s="38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</row>
    <row r="672" spans="1:38" x14ac:dyDescent="0.3">
      <c r="A672" s="25"/>
      <c r="B672" s="25"/>
      <c r="C672" s="38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</row>
    <row r="673" spans="1:38" x14ac:dyDescent="0.3">
      <c r="A673" s="25"/>
      <c r="B673" s="25"/>
      <c r="C673" s="38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</row>
    <row r="674" spans="1:38" x14ac:dyDescent="0.3">
      <c r="A674" s="25"/>
      <c r="B674" s="25"/>
      <c r="C674" s="38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</row>
    <row r="675" spans="1:38" x14ac:dyDescent="0.3">
      <c r="A675" s="25"/>
      <c r="B675" s="25"/>
      <c r="C675" s="38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</row>
    <row r="676" spans="1:38" x14ac:dyDescent="0.3">
      <c r="A676" s="25"/>
      <c r="B676" s="25"/>
      <c r="C676" s="38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</row>
    <row r="677" spans="1:38" x14ac:dyDescent="0.3">
      <c r="A677" s="25"/>
      <c r="B677" s="25"/>
      <c r="C677" s="38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</row>
    <row r="678" spans="1:38" x14ac:dyDescent="0.3">
      <c r="A678" s="25"/>
      <c r="B678" s="25"/>
      <c r="C678" s="38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</row>
    <row r="679" spans="1:38" x14ac:dyDescent="0.3">
      <c r="A679" s="25"/>
      <c r="B679" s="25"/>
      <c r="C679" s="38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</row>
    <row r="680" spans="1:38" x14ac:dyDescent="0.3">
      <c r="A680" s="25"/>
      <c r="B680" s="25"/>
      <c r="C680" s="38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</row>
    <row r="681" spans="1:38" x14ac:dyDescent="0.3">
      <c r="A681" s="25"/>
      <c r="B681" s="25"/>
      <c r="C681" s="38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</row>
    <row r="682" spans="1:38" x14ac:dyDescent="0.3">
      <c r="A682" s="25"/>
      <c r="B682" s="25"/>
      <c r="C682" s="38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</row>
    <row r="683" spans="1:38" x14ac:dyDescent="0.3">
      <c r="A683" s="25"/>
      <c r="B683" s="25"/>
      <c r="C683" s="38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</row>
    <row r="684" spans="1:38" x14ac:dyDescent="0.3">
      <c r="A684" s="25"/>
      <c r="B684" s="25"/>
      <c r="C684" s="38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</row>
    <row r="685" spans="1:38" x14ac:dyDescent="0.3">
      <c r="A685" s="25"/>
      <c r="B685" s="25"/>
      <c r="C685" s="38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</row>
    <row r="686" spans="1:38" x14ac:dyDescent="0.3">
      <c r="A686" s="25"/>
      <c r="B686" s="25"/>
      <c r="C686" s="38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</row>
    <row r="687" spans="1:38" x14ac:dyDescent="0.3">
      <c r="A687" s="25"/>
      <c r="B687" s="25"/>
      <c r="C687" s="38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</row>
    <row r="688" spans="1:38" x14ac:dyDescent="0.3">
      <c r="A688" s="25"/>
      <c r="B688" s="25"/>
      <c r="C688" s="38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</row>
    <row r="689" spans="1:38" x14ac:dyDescent="0.3">
      <c r="A689" s="25"/>
      <c r="B689" s="25"/>
      <c r="C689" s="38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</row>
    <row r="690" spans="1:38" x14ac:dyDescent="0.3">
      <c r="A690" s="25"/>
      <c r="B690" s="25"/>
      <c r="C690" s="38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</row>
    <row r="691" spans="1:38" x14ac:dyDescent="0.3">
      <c r="A691" s="25"/>
      <c r="B691" s="25"/>
      <c r="C691" s="38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</row>
    <row r="692" spans="1:38" x14ac:dyDescent="0.3">
      <c r="A692" s="25"/>
      <c r="B692" s="25"/>
      <c r="C692" s="38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</row>
    <row r="693" spans="1:38" x14ac:dyDescent="0.3">
      <c r="A693" s="25"/>
      <c r="B693" s="25"/>
      <c r="C693" s="38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</row>
    <row r="694" spans="1:38" x14ac:dyDescent="0.3">
      <c r="A694" s="25"/>
      <c r="B694" s="25"/>
      <c r="C694" s="38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</row>
    <row r="695" spans="1:38" x14ac:dyDescent="0.3">
      <c r="A695" s="25"/>
      <c r="B695" s="25"/>
      <c r="C695" s="38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</row>
    <row r="696" spans="1:38" x14ac:dyDescent="0.3">
      <c r="A696" s="25"/>
      <c r="B696" s="25"/>
      <c r="C696" s="38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</row>
    <row r="697" spans="1:38" x14ac:dyDescent="0.3">
      <c r="A697" s="25"/>
      <c r="B697" s="25"/>
      <c r="C697" s="38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</row>
    <row r="698" spans="1:38" x14ac:dyDescent="0.3">
      <c r="A698" s="25"/>
      <c r="B698" s="25"/>
      <c r="C698" s="38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</row>
    <row r="699" spans="1:38" x14ac:dyDescent="0.3">
      <c r="A699" s="25"/>
      <c r="B699" s="25"/>
      <c r="C699" s="38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</row>
    <row r="700" spans="1:38" x14ac:dyDescent="0.3">
      <c r="A700" s="25"/>
      <c r="B700" s="25"/>
      <c r="C700" s="38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</row>
    <row r="701" spans="1:38" x14ac:dyDescent="0.3">
      <c r="A701" s="25"/>
      <c r="B701" s="25"/>
      <c r="C701" s="38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</row>
    <row r="702" spans="1:38" x14ac:dyDescent="0.3">
      <c r="A702" s="25"/>
      <c r="B702" s="25"/>
      <c r="C702" s="38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</row>
    <row r="703" spans="1:38" x14ac:dyDescent="0.3">
      <c r="A703" s="25"/>
      <c r="B703" s="25"/>
      <c r="C703" s="38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</row>
    <row r="704" spans="1:38" x14ac:dyDescent="0.3">
      <c r="A704" s="25"/>
      <c r="B704" s="25"/>
      <c r="C704" s="38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</row>
    <row r="705" spans="1:38" x14ac:dyDescent="0.3">
      <c r="A705" s="25"/>
      <c r="B705" s="25"/>
      <c r="C705" s="38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</row>
    <row r="706" spans="1:38" x14ac:dyDescent="0.3">
      <c r="A706" s="25"/>
      <c r="B706" s="25"/>
      <c r="C706" s="38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</row>
    <row r="707" spans="1:38" x14ac:dyDescent="0.3">
      <c r="A707" s="25"/>
      <c r="B707" s="25"/>
      <c r="C707" s="38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</row>
    <row r="708" spans="1:38" x14ac:dyDescent="0.3">
      <c r="A708" s="25"/>
      <c r="B708" s="25"/>
      <c r="C708" s="38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</row>
    <row r="709" spans="1:38" x14ac:dyDescent="0.3">
      <c r="A709" s="25"/>
      <c r="B709" s="25"/>
      <c r="C709" s="38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</row>
    <row r="710" spans="1:38" x14ac:dyDescent="0.3">
      <c r="A710" s="25"/>
      <c r="B710" s="25"/>
      <c r="C710" s="38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</row>
    <row r="711" spans="1:38" x14ac:dyDescent="0.3">
      <c r="A711" s="25"/>
      <c r="B711" s="25"/>
      <c r="C711" s="38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</row>
    <row r="712" spans="1:38" x14ac:dyDescent="0.3">
      <c r="A712" s="25"/>
      <c r="B712" s="25"/>
      <c r="C712" s="38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</row>
    <row r="713" spans="1:38" x14ac:dyDescent="0.3">
      <c r="A713" s="25"/>
      <c r="B713" s="25"/>
      <c r="C713" s="38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</row>
    <row r="714" spans="1:38" x14ac:dyDescent="0.3">
      <c r="A714" s="25"/>
      <c r="B714" s="25"/>
      <c r="C714" s="38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</row>
    <row r="715" spans="1:38" x14ac:dyDescent="0.3">
      <c r="A715" s="25"/>
      <c r="B715" s="25"/>
      <c r="C715" s="38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</row>
    <row r="716" spans="1:38" x14ac:dyDescent="0.3">
      <c r="A716" s="25"/>
      <c r="B716" s="25"/>
      <c r="C716" s="38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</row>
    <row r="717" spans="1:38" x14ac:dyDescent="0.3">
      <c r="A717" s="25"/>
      <c r="B717" s="25"/>
      <c r="C717" s="38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</row>
    <row r="718" spans="1:38" x14ac:dyDescent="0.3">
      <c r="A718" s="25"/>
      <c r="B718" s="25"/>
      <c r="C718" s="38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</row>
    <row r="719" spans="1:38" x14ac:dyDescent="0.3">
      <c r="A719" s="25"/>
      <c r="B719" s="25"/>
      <c r="C719" s="38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</row>
    <row r="720" spans="1:38" x14ac:dyDescent="0.3">
      <c r="A720" s="25"/>
      <c r="B720" s="25"/>
      <c r="C720" s="38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</row>
    <row r="721" spans="1:38" x14ac:dyDescent="0.3">
      <c r="A721" s="25"/>
      <c r="B721" s="25"/>
      <c r="C721" s="38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</row>
    <row r="722" spans="1:38" x14ac:dyDescent="0.3">
      <c r="A722" s="25"/>
      <c r="B722" s="25"/>
      <c r="C722" s="38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</row>
    <row r="723" spans="1:38" x14ac:dyDescent="0.3">
      <c r="A723" s="25"/>
      <c r="B723" s="25"/>
      <c r="C723" s="38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</row>
    <row r="724" spans="1:38" x14ac:dyDescent="0.3">
      <c r="A724" s="25"/>
      <c r="B724" s="25"/>
      <c r="C724" s="38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</row>
    <row r="725" spans="1:38" x14ac:dyDescent="0.3">
      <c r="A725" s="25"/>
      <c r="B725" s="25"/>
      <c r="C725" s="38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</row>
    <row r="726" spans="1:38" x14ac:dyDescent="0.3">
      <c r="A726" s="25"/>
      <c r="B726" s="25"/>
      <c r="C726" s="38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</row>
    <row r="727" spans="1:38" x14ac:dyDescent="0.3">
      <c r="A727" s="25"/>
      <c r="B727" s="25"/>
      <c r="C727" s="38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</row>
    <row r="728" spans="1:38" x14ac:dyDescent="0.3">
      <c r="A728" s="25"/>
      <c r="B728" s="25"/>
      <c r="C728" s="38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</row>
    <row r="729" spans="1:38" x14ac:dyDescent="0.3">
      <c r="A729" s="25"/>
      <c r="B729" s="25"/>
      <c r="C729" s="38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</row>
    <row r="730" spans="1:38" x14ac:dyDescent="0.3">
      <c r="A730" s="25"/>
      <c r="B730" s="25"/>
      <c r="C730" s="38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</row>
    <row r="731" spans="1:38" x14ac:dyDescent="0.3">
      <c r="A731" s="25"/>
      <c r="B731" s="25"/>
      <c r="C731" s="38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</row>
    <row r="732" spans="1:38" x14ac:dyDescent="0.3">
      <c r="A732" s="25"/>
      <c r="B732" s="25"/>
      <c r="C732" s="38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</row>
    <row r="733" spans="1:38" x14ac:dyDescent="0.3">
      <c r="A733" s="25"/>
      <c r="B733" s="25"/>
      <c r="C733" s="38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</row>
    <row r="734" spans="1:38" x14ac:dyDescent="0.3">
      <c r="A734" s="25"/>
      <c r="B734" s="25"/>
      <c r="C734" s="38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</row>
    <row r="735" spans="1:38" x14ac:dyDescent="0.3">
      <c r="A735" s="25"/>
      <c r="B735" s="25"/>
      <c r="C735" s="38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</row>
    <row r="736" spans="1:38" x14ac:dyDescent="0.3">
      <c r="A736" s="25"/>
      <c r="B736" s="25"/>
      <c r="C736" s="38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</row>
    <row r="737" spans="1:38" x14ac:dyDescent="0.3">
      <c r="A737" s="25"/>
      <c r="B737" s="25"/>
      <c r="C737" s="38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</row>
    <row r="738" spans="1:38" x14ac:dyDescent="0.3">
      <c r="A738" s="25"/>
      <c r="B738" s="25"/>
      <c r="C738" s="38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</row>
    <row r="739" spans="1:38" x14ac:dyDescent="0.3">
      <c r="A739" s="25"/>
      <c r="B739" s="25"/>
      <c r="C739" s="38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</row>
    <row r="740" spans="1:38" x14ac:dyDescent="0.3">
      <c r="A740" s="25"/>
      <c r="B740" s="25"/>
      <c r="C740" s="38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</row>
    <row r="741" spans="1:38" x14ac:dyDescent="0.3">
      <c r="A741" s="25"/>
      <c r="B741" s="25"/>
      <c r="C741" s="38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</row>
    <row r="742" spans="1:38" x14ac:dyDescent="0.3">
      <c r="A742" s="25"/>
      <c r="B742" s="25"/>
      <c r="C742" s="38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</row>
    <row r="743" spans="1:38" x14ac:dyDescent="0.3">
      <c r="A743" s="25"/>
      <c r="B743" s="25"/>
      <c r="C743" s="38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</row>
    <row r="744" spans="1:38" x14ac:dyDescent="0.3">
      <c r="A744" s="25"/>
      <c r="B744" s="25"/>
      <c r="C744" s="38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</row>
    <row r="745" spans="1:38" x14ac:dyDescent="0.3">
      <c r="A745" s="25"/>
      <c r="B745" s="25"/>
      <c r="C745" s="38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</row>
    <row r="746" spans="1:38" x14ac:dyDescent="0.3">
      <c r="A746" s="25"/>
      <c r="B746" s="25"/>
      <c r="C746" s="38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</row>
    <row r="747" spans="1:38" x14ac:dyDescent="0.3">
      <c r="A747" s="25"/>
      <c r="B747" s="25"/>
      <c r="C747" s="38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</row>
    <row r="748" spans="1:38" x14ac:dyDescent="0.3">
      <c r="A748" s="25"/>
      <c r="B748" s="25"/>
      <c r="C748" s="38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</row>
    <row r="749" spans="1:38" x14ac:dyDescent="0.3">
      <c r="A749" s="25"/>
      <c r="B749" s="25"/>
      <c r="C749" s="38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</row>
    <row r="750" spans="1:38" x14ac:dyDescent="0.3">
      <c r="A750" s="25"/>
      <c r="B750" s="25"/>
      <c r="C750" s="38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</row>
    <row r="751" spans="1:38" x14ac:dyDescent="0.3">
      <c r="A751" s="25"/>
      <c r="B751" s="25"/>
      <c r="C751" s="38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</row>
    <row r="752" spans="1:38" x14ac:dyDescent="0.3">
      <c r="A752" s="25"/>
      <c r="B752" s="25"/>
      <c r="C752" s="38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</row>
    <row r="753" spans="1:38" x14ac:dyDescent="0.3">
      <c r="A753" s="25"/>
      <c r="B753" s="25"/>
      <c r="C753" s="38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</row>
    <row r="754" spans="1:38" x14ac:dyDescent="0.3">
      <c r="A754" s="25"/>
      <c r="B754" s="25"/>
      <c r="C754" s="38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</row>
    <row r="755" spans="1:38" x14ac:dyDescent="0.3">
      <c r="A755" s="25"/>
      <c r="B755" s="25"/>
      <c r="C755" s="38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</row>
    <row r="756" spans="1:38" x14ac:dyDescent="0.3">
      <c r="A756" s="25"/>
      <c r="B756" s="25"/>
      <c r="C756" s="38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</row>
    <row r="757" spans="1:38" x14ac:dyDescent="0.3">
      <c r="A757" s="25"/>
      <c r="B757" s="25"/>
      <c r="C757" s="38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</row>
    <row r="758" spans="1:38" x14ac:dyDescent="0.3">
      <c r="A758" s="25"/>
      <c r="B758" s="25"/>
      <c r="C758" s="38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</row>
    <row r="759" spans="1:38" x14ac:dyDescent="0.3">
      <c r="A759" s="25"/>
      <c r="B759" s="25"/>
      <c r="C759" s="38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</row>
    <row r="760" spans="1:38" x14ac:dyDescent="0.3">
      <c r="A760" s="25"/>
      <c r="B760" s="25"/>
      <c r="C760" s="38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</row>
    <row r="761" spans="1:38" x14ac:dyDescent="0.3">
      <c r="A761" s="25"/>
      <c r="B761" s="25"/>
      <c r="C761" s="38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</row>
    <row r="762" spans="1:38" x14ac:dyDescent="0.3">
      <c r="A762" s="25"/>
      <c r="B762" s="25"/>
      <c r="C762" s="38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</row>
    <row r="763" spans="1:38" x14ac:dyDescent="0.3">
      <c r="A763" s="25"/>
      <c r="B763" s="25"/>
      <c r="C763" s="38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</row>
    <row r="764" spans="1:38" x14ac:dyDescent="0.3">
      <c r="A764" s="25"/>
      <c r="B764" s="25"/>
      <c r="C764" s="38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</row>
    <row r="765" spans="1:38" x14ac:dyDescent="0.3">
      <c r="A765" s="25"/>
      <c r="B765" s="25"/>
      <c r="C765" s="38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</row>
    <row r="766" spans="1:38" x14ac:dyDescent="0.3">
      <c r="A766" s="25"/>
      <c r="B766" s="25"/>
      <c r="C766" s="38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</row>
    <row r="767" spans="1:38" x14ac:dyDescent="0.3">
      <c r="A767" s="25"/>
      <c r="B767" s="25"/>
      <c r="C767" s="38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</row>
    <row r="768" spans="1:38" x14ac:dyDescent="0.3">
      <c r="A768" s="25"/>
      <c r="B768" s="25"/>
      <c r="C768" s="38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</row>
    <row r="769" spans="1:38" x14ac:dyDescent="0.3">
      <c r="A769" s="25"/>
      <c r="B769" s="25"/>
      <c r="C769" s="38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</row>
    <row r="770" spans="1:38" x14ac:dyDescent="0.3">
      <c r="A770" s="25"/>
      <c r="B770" s="25"/>
      <c r="C770" s="38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</row>
    <row r="771" spans="1:38" x14ac:dyDescent="0.3">
      <c r="A771" s="25"/>
      <c r="B771" s="25"/>
      <c r="C771" s="38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</row>
    <row r="772" spans="1:38" x14ac:dyDescent="0.3">
      <c r="A772" s="25"/>
      <c r="B772" s="25"/>
      <c r="C772" s="38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</row>
    <row r="773" spans="1:38" x14ac:dyDescent="0.3">
      <c r="A773" s="25"/>
      <c r="B773" s="25"/>
      <c r="C773" s="38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</row>
    <row r="774" spans="1:38" x14ac:dyDescent="0.3">
      <c r="A774" s="25"/>
      <c r="B774" s="25"/>
      <c r="C774" s="38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</row>
    <row r="775" spans="1:38" x14ac:dyDescent="0.3">
      <c r="A775" s="25"/>
      <c r="B775" s="25"/>
      <c r="C775" s="38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</row>
    <row r="776" spans="1:38" x14ac:dyDescent="0.3">
      <c r="A776" s="25"/>
      <c r="B776" s="25"/>
      <c r="C776" s="38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</row>
    <row r="777" spans="1:38" x14ac:dyDescent="0.3">
      <c r="A777" s="25"/>
      <c r="B777" s="25"/>
      <c r="C777" s="38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</row>
    <row r="778" spans="1:38" x14ac:dyDescent="0.3">
      <c r="A778" s="25"/>
      <c r="B778" s="25"/>
      <c r="C778" s="38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</row>
    <row r="779" spans="1:38" x14ac:dyDescent="0.3">
      <c r="A779" s="25"/>
      <c r="B779" s="25"/>
      <c r="C779" s="38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</row>
    <row r="780" spans="1:38" x14ac:dyDescent="0.3">
      <c r="A780" s="25"/>
      <c r="B780" s="25"/>
      <c r="C780" s="38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</row>
    <row r="781" spans="1:38" x14ac:dyDescent="0.3">
      <c r="A781" s="25"/>
      <c r="B781" s="25"/>
      <c r="C781" s="38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</row>
    <row r="782" spans="1:38" x14ac:dyDescent="0.3">
      <c r="A782" s="25"/>
      <c r="B782" s="25"/>
      <c r="C782" s="38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</row>
    <row r="783" spans="1:38" x14ac:dyDescent="0.3">
      <c r="A783" s="25"/>
      <c r="B783" s="25"/>
      <c r="C783" s="38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</row>
    <row r="784" spans="1:38" x14ac:dyDescent="0.3">
      <c r="A784" s="25"/>
      <c r="B784" s="25"/>
      <c r="C784" s="38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</row>
    <row r="785" spans="1:38" x14ac:dyDescent="0.3">
      <c r="A785" s="25"/>
      <c r="B785" s="25"/>
      <c r="C785" s="38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</row>
    <row r="786" spans="1:38" x14ac:dyDescent="0.3">
      <c r="A786" s="25"/>
      <c r="B786" s="25"/>
      <c r="C786" s="38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</row>
    <row r="787" spans="1:38" x14ac:dyDescent="0.3">
      <c r="A787" s="25"/>
      <c r="B787" s="25"/>
      <c r="C787" s="38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</row>
    <row r="788" spans="1:38" x14ac:dyDescent="0.3">
      <c r="A788" s="25"/>
      <c r="B788" s="25"/>
      <c r="C788" s="38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</row>
    <row r="789" spans="1:38" x14ac:dyDescent="0.3">
      <c r="A789" s="25"/>
      <c r="B789" s="25"/>
      <c r="C789" s="38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</row>
    <row r="790" spans="1:38" x14ac:dyDescent="0.3">
      <c r="A790" s="25"/>
      <c r="B790" s="25"/>
      <c r="C790" s="38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</row>
    <row r="791" spans="1:38" x14ac:dyDescent="0.3">
      <c r="A791" s="25"/>
      <c r="B791" s="25"/>
      <c r="C791" s="38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</row>
    <row r="792" spans="1:38" x14ac:dyDescent="0.3">
      <c r="A792" s="25"/>
      <c r="B792" s="25"/>
      <c r="C792" s="38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</row>
    <row r="793" spans="1:38" x14ac:dyDescent="0.3">
      <c r="A793" s="25"/>
      <c r="B793" s="25"/>
      <c r="C793" s="38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</row>
    <row r="794" spans="1:38" x14ac:dyDescent="0.3">
      <c r="A794" s="25"/>
      <c r="B794" s="25"/>
      <c r="C794" s="38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</row>
    <row r="795" spans="1:38" x14ac:dyDescent="0.3">
      <c r="A795" s="25"/>
      <c r="B795" s="25"/>
      <c r="C795" s="38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</row>
    <row r="796" spans="1:38" x14ac:dyDescent="0.3">
      <c r="A796" s="25"/>
      <c r="B796" s="25"/>
      <c r="C796" s="38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</row>
    <row r="797" spans="1:38" x14ac:dyDescent="0.3">
      <c r="A797" s="25"/>
      <c r="B797" s="25"/>
      <c r="C797" s="38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</row>
    <row r="798" spans="1:38" x14ac:dyDescent="0.3">
      <c r="A798" s="25"/>
      <c r="B798" s="25"/>
      <c r="C798" s="38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</row>
    <row r="799" spans="1:38" x14ac:dyDescent="0.3">
      <c r="A799" s="25"/>
      <c r="B799" s="25"/>
      <c r="C799" s="38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</row>
    <row r="800" spans="1:38" x14ac:dyDescent="0.3">
      <c r="A800" s="25"/>
      <c r="B800" s="25"/>
      <c r="C800" s="38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</row>
    <row r="801" spans="1:38" x14ac:dyDescent="0.3">
      <c r="A801" s="25"/>
      <c r="B801" s="25"/>
      <c r="C801" s="38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</row>
    <row r="802" spans="1:38" x14ac:dyDescent="0.3">
      <c r="A802" s="25"/>
      <c r="B802" s="25"/>
      <c r="C802" s="38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</row>
    <row r="803" spans="1:38" x14ac:dyDescent="0.3">
      <c r="A803" s="25"/>
      <c r="B803" s="25"/>
      <c r="C803" s="38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</row>
    <row r="804" spans="1:38" x14ac:dyDescent="0.3">
      <c r="A804" s="25"/>
      <c r="B804" s="25"/>
      <c r="C804" s="38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</row>
    <row r="805" spans="1:38" x14ac:dyDescent="0.3">
      <c r="A805" s="25"/>
      <c r="B805" s="25"/>
      <c r="C805" s="38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</row>
    <row r="806" spans="1:38" x14ac:dyDescent="0.3">
      <c r="A806" s="25"/>
      <c r="B806" s="25"/>
      <c r="C806" s="38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</row>
    <row r="807" spans="1:38" x14ac:dyDescent="0.3">
      <c r="A807" s="25"/>
      <c r="B807" s="25"/>
      <c r="C807" s="38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</row>
    <row r="808" spans="1:38" x14ac:dyDescent="0.3">
      <c r="A808" s="25"/>
      <c r="B808" s="25"/>
      <c r="C808" s="38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</row>
    <row r="809" spans="1:38" x14ac:dyDescent="0.3">
      <c r="A809" s="25"/>
      <c r="B809" s="25"/>
      <c r="C809" s="38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</row>
    <row r="810" spans="1:38" x14ac:dyDescent="0.3">
      <c r="A810" s="25"/>
      <c r="B810" s="25"/>
      <c r="C810" s="38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</row>
    <row r="811" spans="1:38" x14ac:dyDescent="0.3">
      <c r="A811" s="25"/>
      <c r="B811" s="25"/>
      <c r="C811" s="38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</row>
    <row r="812" spans="1:38" x14ac:dyDescent="0.3">
      <c r="A812" s="25"/>
      <c r="B812" s="25"/>
      <c r="C812" s="38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</row>
    <row r="813" spans="1:38" x14ac:dyDescent="0.3">
      <c r="A813" s="25"/>
      <c r="B813" s="25"/>
      <c r="C813" s="38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</row>
    <row r="814" spans="1:38" x14ac:dyDescent="0.3">
      <c r="A814" s="25"/>
      <c r="B814" s="25"/>
      <c r="C814" s="38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</row>
    <row r="815" spans="1:38" x14ac:dyDescent="0.3">
      <c r="A815" s="25"/>
      <c r="B815" s="25"/>
      <c r="C815" s="38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</row>
    <row r="816" spans="1:38" x14ac:dyDescent="0.3">
      <c r="A816" s="25"/>
      <c r="B816" s="25"/>
      <c r="C816" s="38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</row>
    <row r="817" spans="1:38" x14ac:dyDescent="0.3">
      <c r="A817" s="25"/>
      <c r="B817" s="25"/>
      <c r="C817" s="38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</row>
    <row r="818" spans="1:38" x14ac:dyDescent="0.3">
      <c r="A818" s="25"/>
      <c r="B818" s="25"/>
      <c r="C818" s="38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</row>
    <row r="819" spans="1:38" x14ac:dyDescent="0.3">
      <c r="A819" s="25"/>
      <c r="B819" s="25"/>
      <c r="C819" s="38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</row>
    <row r="820" spans="1:38" x14ac:dyDescent="0.3">
      <c r="A820" s="25"/>
      <c r="B820" s="25"/>
      <c r="C820" s="38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</row>
    <row r="821" spans="1:38" x14ac:dyDescent="0.3">
      <c r="A821" s="25"/>
      <c r="B821" s="25"/>
      <c r="C821" s="38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</row>
    <row r="822" spans="1:38" x14ac:dyDescent="0.3">
      <c r="A822" s="25"/>
      <c r="B822" s="25"/>
      <c r="C822" s="38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</row>
    <row r="823" spans="1:38" x14ac:dyDescent="0.3">
      <c r="A823" s="25"/>
      <c r="B823" s="25"/>
      <c r="C823" s="38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</row>
    <row r="824" spans="1:38" x14ac:dyDescent="0.3">
      <c r="A824" s="25"/>
      <c r="B824" s="25"/>
      <c r="C824" s="38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</row>
    <row r="825" spans="1:38" x14ac:dyDescent="0.3">
      <c r="A825" s="25"/>
      <c r="B825" s="25"/>
      <c r="C825" s="38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</row>
    <row r="826" spans="1:38" x14ac:dyDescent="0.3">
      <c r="A826" s="25"/>
      <c r="B826" s="25"/>
      <c r="C826" s="38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</row>
    <row r="827" spans="1:38" x14ac:dyDescent="0.3">
      <c r="A827" s="25"/>
      <c r="B827" s="25"/>
      <c r="C827" s="38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</row>
    <row r="828" spans="1:38" x14ac:dyDescent="0.3">
      <c r="A828" s="25"/>
      <c r="B828" s="25"/>
      <c r="C828" s="38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</row>
    <row r="829" spans="1:38" x14ac:dyDescent="0.3">
      <c r="A829" s="25"/>
      <c r="B829" s="25"/>
      <c r="C829" s="38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</row>
    <row r="830" spans="1:38" x14ac:dyDescent="0.3">
      <c r="A830" s="25"/>
      <c r="B830" s="25"/>
      <c r="C830" s="38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</row>
    <row r="831" spans="1:38" x14ac:dyDescent="0.3">
      <c r="A831" s="25"/>
      <c r="B831" s="25"/>
      <c r="C831" s="38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</row>
    <row r="832" spans="1:38" x14ac:dyDescent="0.3">
      <c r="A832" s="25"/>
      <c r="B832" s="25"/>
      <c r="C832" s="38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</row>
    <row r="833" spans="1:38" x14ac:dyDescent="0.3">
      <c r="A833" s="25"/>
      <c r="B833" s="25"/>
      <c r="C833" s="38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</row>
    <row r="834" spans="1:38" x14ac:dyDescent="0.3">
      <c r="A834" s="25"/>
      <c r="B834" s="25"/>
      <c r="C834" s="38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</row>
    <row r="835" spans="1:38" x14ac:dyDescent="0.3">
      <c r="A835" s="25"/>
      <c r="B835" s="25"/>
      <c r="C835" s="38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</row>
    <row r="836" spans="1:38" x14ac:dyDescent="0.3">
      <c r="A836" s="25"/>
      <c r="B836" s="25"/>
      <c r="C836" s="38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</row>
    <row r="837" spans="1:38" x14ac:dyDescent="0.3">
      <c r="A837" s="25"/>
      <c r="B837" s="25"/>
      <c r="C837" s="38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</row>
    <row r="838" spans="1:38" x14ac:dyDescent="0.3">
      <c r="A838" s="25"/>
      <c r="B838" s="25"/>
      <c r="C838" s="38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</row>
    <row r="839" spans="1:38" x14ac:dyDescent="0.3">
      <c r="A839" s="25"/>
      <c r="B839" s="25"/>
      <c r="C839" s="38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</row>
    <row r="840" spans="1:38" x14ac:dyDescent="0.3">
      <c r="A840" s="25"/>
      <c r="B840" s="25"/>
      <c r="C840" s="38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</row>
    <row r="841" spans="1:38" x14ac:dyDescent="0.3">
      <c r="A841" s="25"/>
      <c r="B841" s="25"/>
      <c r="C841" s="38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</row>
    <row r="842" spans="1:38" x14ac:dyDescent="0.3">
      <c r="A842" s="25"/>
      <c r="B842" s="25"/>
      <c r="C842" s="38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</row>
    <row r="843" spans="1:38" x14ac:dyDescent="0.3">
      <c r="A843" s="25"/>
      <c r="B843" s="25"/>
      <c r="C843" s="38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</row>
    <row r="844" spans="1:38" x14ac:dyDescent="0.3">
      <c r="A844" s="25"/>
      <c r="B844" s="25"/>
      <c r="C844" s="38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</row>
    <row r="845" spans="1:38" x14ac:dyDescent="0.3">
      <c r="A845" s="25"/>
      <c r="B845" s="25"/>
      <c r="C845" s="38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</row>
    <row r="846" spans="1:38" x14ac:dyDescent="0.3">
      <c r="A846" s="25"/>
      <c r="B846" s="25"/>
      <c r="C846" s="38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</row>
    <row r="847" spans="1:38" x14ac:dyDescent="0.3">
      <c r="A847" s="25"/>
      <c r="B847" s="25"/>
      <c r="C847" s="38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</row>
    <row r="848" spans="1:38" x14ac:dyDescent="0.3">
      <c r="A848" s="25"/>
      <c r="B848" s="25"/>
      <c r="C848" s="38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</row>
    <row r="849" spans="1:38" x14ac:dyDescent="0.3">
      <c r="A849" s="25"/>
      <c r="B849" s="25"/>
      <c r="C849" s="38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</row>
    <row r="850" spans="1:38" x14ac:dyDescent="0.3">
      <c r="A850" s="25"/>
      <c r="B850" s="25"/>
      <c r="C850" s="38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</row>
    <row r="851" spans="1:38" x14ac:dyDescent="0.3">
      <c r="A851" s="25"/>
      <c r="B851" s="25"/>
      <c r="C851" s="38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</row>
    <row r="852" spans="1:38" x14ac:dyDescent="0.3">
      <c r="A852" s="25"/>
      <c r="B852" s="25"/>
      <c r="C852" s="38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</row>
    <row r="853" spans="1:38" x14ac:dyDescent="0.3">
      <c r="A853" s="25"/>
      <c r="B853" s="25"/>
      <c r="C853" s="38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</row>
    <row r="854" spans="1:38" x14ac:dyDescent="0.3">
      <c r="A854" s="25"/>
      <c r="B854" s="25"/>
      <c r="C854" s="38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</row>
    <row r="855" spans="1:38" x14ac:dyDescent="0.3">
      <c r="A855" s="25"/>
      <c r="B855" s="25"/>
      <c r="C855" s="38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</row>
    <row r="856" spans="1:38" x14ac:dyDescent="0.3">
      <c r="A856" s="25"/>
      <c r="B856" s="25"/>
      <c r="C856" s="38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</row>
    <row r="857" spans="1:38" x14ac:dyDescent="0.3">
      <c r="A857" s="25"/>
      <c r="B857" s="25"/>
      <c r="C857" s="38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</row>
    <row r="858" spans="1:38" x14ac:dyDescent="0.3">
      <c r="A858" s="25"/>
      <c r="B858" s="25"/>
      <c r="C858" s="38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</row>
    <row r="859" spans="1:38" x14ac:dyDescent="0.3">
      <c r="A859" s="25"/>
      <c r="B859" s="25"/>
      <c r="C859" s="38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</row>
    <row r="860" spans="1:38" x14ac:dyDescent="0.3">
      <c r="A860" s="25"/>
      <c r="B860" s="25"/>
      <c r="C860" s="38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</row>
    <row r="861" spans="1:38" x14ac:dyDescent="0.3">
      <c r="A861" s="25"/>
      <c r="B861" s="25"/>
      <c r="C861" s="38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</row>
    <row r="862" spans="1:38" x14ac:dyDescent="0.3">
      <c r="A862" s="25"/>
      <c r="B862" s="25"/>
      <c r="C862" s="38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</row>
    <row r="863" spans="1:38" x14ac:dyDescent="0.3">
      <c r="A863" s="25"/>
      <c r="B863" s="25"/>
      <c r="C863" s="38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</row>
    <row r="864" spans="1:38" x14ac:dyDescent="0.3">
      <c r="A864" s="25"/>
      <c r="B864" s="25"/>
      <c r="C864" s="38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</row>
    <row r="865" spans="1:38" x14ac:dyDescent="0.3">
      <c r="A865" s="25"/>
      <c r="B865" s="25"/>
      <c r="C865" s="38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</row>
    <row r="866" spans="1:38" x14ac:dyDescent="0.3">
      <c r="A866" s="25"/>
      <c r="B866" s="25"/>
      <c r="C866" s="38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</row>
    <row r="867" spans="1:38" x14ac:dyDescent="0.3">
      <c r="A867" s="25"/>
      <c r="B867" s="25"/>
      <c r="C867" s="38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</row>
    <row r="868" spans="1:38" x14ac:dyDescent="0.3">
      <c r="A868" s="25"/>
      <c r="B868" s="25"/>
      <c r="C868" s="38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</row>
    <row r="869" spans="1:38" x14ac:dyDescent="0.3">
      <c r="A869" s="25"/>
      <c r="B869" s="25"/>
      <c r="C869" s="38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</row>
    <row r="870" spans="1:38" x14ac:dyDescent="0.3">
      <c r="A870" s="25"/>
      <c r="B870" s="25"/>
      <c r="C870" s="38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</row>
    <row r="871" spans="1:38" x14ac:dyDescent="0.3">
      <c r="A871" s="25"/>
      <c r="B871" s="25"/>
      <c r="C871" s="38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</row>
    <row r="872" spans="1:38" x14ac:dyDescent="0.3">
      <c r="A872" s="25"/>
      <c r="B872" s="25"/>
      <c r="C872" s="38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</row>
    <row r="873" spans="1:38" x14ac:dyDescent="0.3">
      <c r="A873" s="25"/>
      <c r="B873" s="25"/>
      <c r="C873" s="38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</row>
    <row r="874" spans="1:38" x14ac:dyDescent="0.3">
      <c r="A874" s="25"/>
      <c r="B874" s="25"/>
      <c r="C874" s="38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</row>
    <row r="875" spans="1:38" x14ac:dyDescent="0.3">
      <c r="A875" s="25"/>
      <c r="B875" s="25"/>
      <c r="C875" s="38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</row>
    <row r="876" spans="1:38" x14ac:dyDescent="0.3">
      <c r="A876" s="25"/>
      <c r="B876" s="25"/>
      <c r="C876" s="38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</row>
    <row r="877" spans="1:38" x14ac:dyDescent="0.3">
      <c r="A877" s="25"/>
      <c r="B877" s="25"/>
      <c r="C877" s="38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</row>
    <row r="878" spans="1:38" x14ac:dyDescent="0.3">
      <c r="A878" s="25"/>
      <c r="B878" s="25"/>
      <c r="C878" s="38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</row>
    <row r="879" spans="1:38" x14ac:dyDescent="0.3">
      <c r="A879" s="25"/>
      <c r="B879" s="25"/>
      <c r="C879" s="38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</row>
    <row r="880" spans="1:38" x14ac:dyDescent="0.3">
      <c r="A880" s="25"/>
      <c r="B880" s="25"/>
      <c r="C880" s="38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</row>
    <row r="881" spans="1:38" x14ac:dyDescent="0.3">
      <c r="A881" s="25"/>
      <c r="B881" s="25"/>
      <c r="C881" s="38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</row>
    <row r="882" spans="1:38" x14ac:dyDescent="0.3">
      <c r="A882" s="25"/>
      <c r="B882" s="25"/>
      <c r="C882" s="38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</row>
    <row r="883" spans="1:38" x14ac:dyDescent="0.3">
      <c r="A883" s="25"/>
      <c r="B883" s="25"/>
      <c r="C883" s="38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</row>
    <row r="884" spans="1:38" x14ac:dyDescent="0.3">
      <c r="A884" s="25"/>
      <c r="B884" s="25"/>
      <c r="C884" s="38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</row>
    <row r="885" spans="1:38" x14ac:dyDescent="0.3">
      <c r="A885" s="25"/>
      <c r="B885" s="25"/>
      <c r="C885" s="38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</row>
    <row r="886" spans="1:38" x14ac:dyDescent="0.3">
      <c r="A886" s="25"/>
      <c r="B886" s="25"/>
      <c r="C886" s="38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</row>
    <row r="887" spans="1:38" x14ac:dyDescent="0.3">
      <c r="A887" s="25"/>
      <c r="B887" s="25"/>
      <c r="C887" s="38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</row>
    <row r="888" spans="1:38" x14ac:dyDescent="0.3">
      <c r="A888" s="25"/>
      <c r="B888" s="25"/>
      <c r="C888" s="38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</row>
    <row r="889" spans="1:38" x14ac:dyDescent="0.3">
      <c r="A889" s="25"/>
      <c r="B889" s="25"/>
      <c r="C889" s="38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</row>
    <row r="890" spans="1:38" x14ac:dyDescent="0.3">
      <c r="A890" s="25"/>
      <c r="B890" s="25"/>
      <c r="C890" s="38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</row>
    <row r="891" spans="1:38" x14ac:dyDescent="0.3">
      <c r="A891" s="25"/>
      <c r="B891" s="25"/>
      <c r="C891" s="38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</row>
    <row r="892" spans="1:38" x14ac:dyDescent="0.3">
      <c r="A892" s="25"/>
      <c r="B892" s="25"/>
      <c r="C892" s="38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</row>
    <row r="893" spans="1:38" x14ac:dyDescent="0.3">
      <c r="A893" s="25"/>
      <c r="B893" s="25"/>
      <c r="C893" s="38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</row>
    <row r="894" spans="1:38" x14ac:dyDescent="0.3">
      <c r="A894" s="25"/>
      <c r="B894" s="25"/>
      <c r="C894" s="38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</row>
    <row r="895" spans="1:38" x14ac:dyDescent="0.3">
      <c r="A895" s="25"/>
      <c r="B895" s="25"/>
      <c r="C895" s="38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</row>
    <row r="896" spans="1:38" x14ac:dyDescent="0.3">
      <c r="A896" s="25"/>
      <c r="B896" s="25"/>
      <c r="C896" s="38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</row>
    <row r="897" spans="1:38" x14ac:dyDescent="0.3">
      <c r="A897" s="25"/>
      <c r="B897" s="25"/>
      <c r="C897" s="38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</row>
    <row r="898" spans="1:38" x14ac:dyDescent="0.3">
      <c r="A898" s="25"/>
      <c r="B898" s="25"/>
      <c r="C898" s="38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</row>
    <row r="899" spans="1:38" x14ac:dyDescent="0.3">
      <c r="A899" s="25"/>
      <c r="B899" s="25"/>
      <c r="C899" s="38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</row>
    <row r="900" spans="1:38" x14ac:dyDescent="0.3">
      <c r="A900" s="25"/>
      <c r="B900" s="25"/>
      <c r="C900" s="38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</row>
    <row r="901" spans="1:38" x14ac:dyDescent="0.3">
      <c r="A901" s="25"/>
      <c r="B901" s="25"/>
      <c r="C901" s="38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</row>
    <row r="902" spans="1:38" x14ac:dyDescent="0.3">
      <c r="A902" s="25"/>
      <c r="B902" s="25"/>
      <c r="C902" s="38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</row>
    <row r="903" spans="1:38" x14ac:dyDescent="0.3">
      <c r="A903" s="25"/>
      <c r="B903" s="25"/>
      <c r="C903" s="38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</row>
    <row r="904" spans="1:38" x14ac:dyDescent="0.3">
      <c r="A904" s="25"/>
      <c r="B904" s="25"/>
      <c r="C904" s="38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</row>
    <row r="905" spans="1:38" x14ac:dyDescent="0.3">
      <c r="A905" s="25"/>
      <c r="B905" s="25"/>
      <c r="C905" s="38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</row>
    <row r="906" spans="1:38" x14ac:dyDescent="0.3">
      <c r="A906" s="25"/>
      <c r="B906" s="25"/>
      <c r="C906" s="38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</row>
    <row r="907" spans="1:38" x14ac:dyDescent="0.3">
      <c r="A907" s="25"/>
      <c r="B907" s="25"/>
      <c r="C907" s="38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</row>
    <row r="908" spans="1:38" x14ac:dyDescent="0.3">
      <c r="A908" s="25"/>
      <c r="B908" s="25"/>
      <c r="C908" s="38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</row>
    <row r="909" spans="1:38" x14ac:dyDescent="0.3">
      <c r="A909" s="25"/>
      <c r="B909" s="25"/>
      <c r="C909" s="38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</row>
    <row r="910" spans="1:38" x14ac:dyDescent="0.3">
      <c r="A910" s="25"/>
      <c r="B910" s="25"/>
      <c r="C910" s="38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</row>
    <row r="911" spans="1:38" x14ac:dyDescent="0.3">
      <c r="A911" s="25"/>
      <c r="B911" s="25"/>
      <c r="C911" s="38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</row>
    <row r="912" spans="1:38" x14ac:dyDescent="0.3">
      <c r="A912" s="25"/>
      <c r="B912" s="25"/>
      <c r="C912" s="38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</row>
    <row r="913" spans="1:38" x14ac:dyDescent="0.3">
      <c r="A913" s="25"/>
      <c r="B913" s="25"/>
      <c r="C913" s="38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</row>
    <row r="914" spans="1:38" x14ac:dyDescent="0.3">
      <c r="A914" s="25"/>
      <c r="B914" s="25"/>
      <c r="C914" s="38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</row>
    <row r="915" spans="1:38" x14ac:dyDescent="0.3">
      <c r="A915" s="25"/>
      <c r="B915" s="25"/>
      <c r="C915" s="38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</row>
    <row r="916" spans="1:38" x14ac:dyDescent="0.3">
      <c r="A916" s="25"/>
      <c r="B916" s="25"/>
      <c r="C916" s="38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</row>
    <row r="917" spans="1:38" x14ac:dyDescent="0.3">
      <c r="A917" s="25"/>
      <c r="B917" s="25"/>
      <c r="C917" s="38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</row>
    <row r="918" spans="1:38" x14ac:dyDescent="0.3">
      <c r="A918" s="25"/>
      <c r="B918" s="25"/>
      <c r="C918" s="38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</row>
    <row r="919" spans="1:38" x14ac:dyDescent="0.3">
      <c r="A919" s="25"/>
      <c r="B919" s="25"/>
      <c r="C919" s="38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</row>
    <row r="920" spans="1:38" x14ac:dyDescent="0.3">
      <c r="A920" s="25"/>
      <c r="B920" s="25"/>
      <c r="C920" s="38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</row>
    <row r="921" spans="1:38" x14ac:dyDescent="0.3">
      <c r="A921" s="25"/>
      <c r="B921" s="25"/>
      <c r="C921" s="38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</row>
    <row r="922" spans="1:38" x14ac:dyDescent="0.3">
      <c r="A922" s="25"/>
      <c r="B922" s="25"/>
      <c r="C922" s="38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</row>
    <row r="923" spans="1:38" x14ac:dyDescent="0.3">
      <c r="A923" s="25"/>
      <c r="B923" s="25"/>
      <c r="C923" s="38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</row>
    <row r="924" spans="1:38" x14ac:dyDescent="0.3">
      <c r="A924" s="25"/>
      <c r="B924" s="25"/>
      <c r="C924" s="38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</row>
    <row r="925" spans="1:38" x14ac:dyDescent="0.3">
      <c r="A925" s="25"/>
      <c r="B925" s="25"/>
      <c r="C925" s="38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</row>
    <row r="926" spans="1:38" x14ac:dyDescent="0.3">
      <c r="A926" s="25"/>
      <c r="B926" s="25"/>
      <c r="C926" s="38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</row>
    <row r="927" spans="1:38" x14ac:dyDescent="0.3">
      <c r="A927" s="25"/>
      <c r="B927" s="25"/>
      <c r="C927" s="38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</row>
    <row r="928" spans="1:38" x14ac:dyDescent="0.3">
      <c r="A928" s="25"/>
      <c r="B928" s="25"/>
      <c r="C928" s="38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</row>
    <row r="929" spans="1:38" x14ac:dyDescent="0.3">
      <c r="A929" s="25"/>
      <c r="B929" s="25"/>
      <c r="C929" s="38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</row>
    <row r="930" spans="1:38" x14ac:dyDescent="0.3">
      <c r="A930" s="25"/>
      <c r="B930" s="25"/>
      <c r="C930" s="38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</row>
    <row r="931" spans="1:38" x14ac:dyDescent="0.3">
      <c r="A931" s="25"/>
      <c r="B931" s="25"/>
      <c r="C931" s="38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</row>
    <row r="932" spans="1:38" x14ac:dyDescent="0.3">
      <c r="A932" s="25"/>
      <c r="B932" s="25"/>
      <c r="C932" s="38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</row>
    <row r="933" spans="1:38" x14ac:dyDescent="0.3">
      <c r="A933" s="25"/>
      <c r="B933" s="25"/>
      <c r="C933" s="38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</row>
    <row r="934" spans="1:38" x14ac:dyDescent="0.3">
      <c r="A934" s="25"/>
      <c r="B934" s="25"/>
      <c r="C934" s="38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</row>
    <row r="935" spans="1:38" x14ac:dyDescent="0.3">
      <c r="A935" s="25"/>
      <c r="B935" s="25"/>
      <c r="C935" s="38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</row>
    <row r="936" spans="1:38" x14ac:dyDescent="0.3">
      <c r="A936" s="25"/>
      <c r="B936" s="25"/>
      <c r="C936" s="38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</row>
    <row r="937" spans="1:38" x14ac:dyDescent="0.3">
      <c r="A937" s="25"/>
      <c r="B937" s="25"/>
      <c r="C937" s="38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</row>
    <row r="938" spans="1:38" x14ac:dyDescent="0.3">
      <c r="A938" s="25"/>
      <c r="B938" s="25"/>
      <c r="C938" s="38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</row>
    <row r="939" spans="1:38" x14ac:dyDescent="0.3">
      <c r="A939" s="25"/>
      <c r="B939" s="25"/>
      <c r="C939" s="38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</row>
    <row r="940" spans="1:38" x14ac:dyDescent="0.3">
      <c r="A940" s="25"/>
      <c r="B940" s="25"/>
      <c r="C940" s="38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</row>
    <row r="941" spans="1:38" x14ac:dyDescent="0.3">
      <c r="A941" s="25"/>
      <c r="B941" s="25"/>
      <c r="C941" s="38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</row>
    <row r="942" spans="1:38" x14ac:dyDescent="0.3">
      <c r="A942" s="25"/>
      <c r="B942" s="25"/>
      <c r="C942" s="38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</row>
    <row r="943" spans="1:38" x14ac:dyDescent="0.3">
      <c r="A943" s="25"/>
      <c r="B943" s="25"/>
      <c r="C943" s="38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</row>
    <row r="944" spans="1:38" x14ac:dyDescent="0.3">
      <c r="A944" s="25"/>
      <c r="B944" s="25"/>
      <c r="C944" s="38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</row>
    <row r="945" spans="1:38" x14ac:dyDescent="0.3">
      <c r="A945" s="25"/>
      <c r="B945" s="25"/>
      <c r="C945" s="38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</row>
    <row r="946" spans="1:38" x14ac:dyDescent="0.3">
      <c r="A946" s="25"/>
      <c r="B946" s="25"/>
      <c r="C946" s="38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</row>
    <row r="947" spans="1:38" x14ac:dyDescent="0.3">
      <c r="A947" s="25"/>
      <c r="B947" s="25"/>
      <c r="C947" s="38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</row>
    <row r="948" spans="1:38" x14ac:dyDescent="0.3">
      <c r="A948" s="25"/>
      <c r="B948" s="25"/>
      <c r="C948" s="38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</row>
    <row r="949" spans="1:38" x14ac:dyDescent="0.3">
      <c r="A949" s="25"/>
      <c r="B949" s="25"/>
      <c r="C949" s="38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</row>
    <row r="950" spans="1:38" x14ac:dyDescent="0.3">
      <c r="A950" s="25"/>
      <c r="B950" s="25"/>
      <c r="C950" s="38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</row>
    <row r="951" spans="1:38" x14ac:dyDescent="0.3">
      <c r="A951" s="25"/>
      <c r="B951" s="25"/>
      <c r="C951" s="38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</row>
    <row r="952" spans="1:38" x14ac:dyDescent="0.3">
      <c r="A952" s="25"/>
      <c r="B952" s="25"/>
      <c r="C952" s="38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</row>
    <row r="953" spans="1:38" x14ac:dyDescent="0.3">
      <c r="A953" s="25"/>
      <c r="B953" s="25"/>
      <c r="C953" s="38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</row>
    <row r="954" spans="1:38" x14ac:dyDescent="0.3">
      <c r="A954" s="25"/>
      <c r="B954" s="25"/>
      <c r="C954" s="38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</row>
    <row r="955" spans="1:38" x14ac:dyDescent="0.3">
      <c r="A955" s="25"/>
      <c r="B955" s="25"/>
      <c r="C955" s="38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</row>
    <row r="956" spans="1:38" x14ac:dyDescent="0.3">
      <c r="A956" s="25"/>
      <c r="B956" s="25"/>
      <c r="C956" s="38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</row>
    <row r="957" spans="1:38" x14ac:dyDescent="0.3">
      <c r="A957" s="25"/>
      <c r="B957" s="25"/>
      <c r="C957" s="38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</row>
    <row r="958" spans="1:38" x14ac:dyDescent="0.3">
      <c r="A958" s="25"/>
      <c r="B958" s="25"/>
      <c r="C958" s="38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</row>
    <row r="959" spans="1:38" x14ac:dyDescent="0.3">
      <c r="A959" s="25"/>
      <c r="B959" s="25"/>
      <c r="C959" s="38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</row>
    <row r="960" spans="1:38" x14ac:dyDescent="0.3">
      <c r="A960" s="25"/>
      <c r="B960" s="25"/>
      <c r="C960" s="38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</row>
    <row r="961" spans="1:38" x14ac:dyDescent="0.3">
      <c r="A961" s="25"/>
      <c r="B961" s="25"/>
      <c r="C961" s="38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</row>
    <row r="962" spans="1:38" x14ac:dyDescent="0.3">
      <c r="A962" s="25"/>
      <c r="B962" s="25"/>
      <c r="C962" s="38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</row>
    <row r="963" spans="1:38" x14ac:dyDescent="0.3">
      <c r="A963" s="25"/>
      <c r="B963" s="25"/>
      <c r="C963" s="38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</row>
    <row r="964" spans="1:38" x14ac:dyDescent="0.3">
      <c r="A964" s="25"/>
      <c r="B964" s="25"/>
      <c r="C964" s="38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</row>
    <row r="965" spans="1:38" x14ac:dyDescent="0.3">
      <c r="A965" s="25"/>
      <c r="B965" s="25"/>
      <c r="C965" s="38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</row>
    <row r="966" spans="1:38" x14ac:dyDescent="0.3">
      <c r="A966" s="25"/>
      <c r="B966" s="25"/>
      <c r="C966" s="38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</row>
    <row r="967" spans="1:38" x14ac:dyDescent="0.3">
      <c r="A967" s="25"/>
      <c r="B967" s="25"/>
      <c r="C967" s="38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</row>
    <row r="968" spans="1:38" x14ac:dyDescent="0.3">
      <c r="A968" s="25"/>
      <c r="B968" s="25"/>
      <c r="C968" s="38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</row>
    <row r="969" spans="1:38" x14ac:dyDescent="0.3">
      <c r="A969" s="25"/>
      <c r="B969" s="25"/>
      <c r="C969" s="38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</row>
    <row r="970" spans="1:38" x14ac:dyDescent="0.3">
      <c r="A970" s="25"/>
      <c r="B970" s="25"/>
      <c r="C970" s="38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</row>
    <row r="971" spans="1:38" x14ac:dyDescent="0.3">
      <c r="A971" s="25"/>
      <c r="B971" s="25"/>
      <c r="C971" s="38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</row>
    <row r="972" spans="1:38" x14ac:dyDescent="0.3">
      <c r="A972" s="25"/>
      <c r="B972" s="25"/>
      <c r="C972" s="38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</row>
    <row r="973" spans="1:38" x14ac:dyDescent="0.3">
      <c r="A973" s="25"/>
      <c r="B973" s="25"/>
      <c r="C973" s="38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</row>
    <row r="974" spans="1:38" x14ac:dyDescent="0.3">
      <c r="A974" s="25"/>
      <c r="B974" s="25"/>
      <c r="C974" s="38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</row>
    <row r="975" spans="1:38" x14ac:dyDescent="0.3">
      <c r="A975" s="25"/>
      <c r="B975" s="25"/>
      <c r="C975" s="38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</row>
    <row r="976" spans="1:38" x14ac:dyDescent="0.3">
      <c r="A976" s="25"/>
      <c r="B976" s="25"/>
      <c r="C976" s="38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</row>
    <row r="977" spans="1:38" x14ac:dyDescent="0.3">
      <c r="A977" s="25"/>
      <c r="B977" s="25"/>
      <c r="C977" s="38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</row>
    <row r="978" spans="1:38" x14ac:dyDescent="0.3">
      <c r="A978" s="25"/>
      <c r="B978" s="25"/>
      <c r="C978" s="38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</row>
    <row r="979" spans="1:38" x14ac:dyDescent="0.3">
      <c r="A979" s="25"/>
      <c r="B979" s="25"/>
      <c r="C979" s="38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</row>
    <row r="980" spans="1:38" x14ac:dyDescent="0.3">
      <c r="A980" s="25"/>
      <c r="B980" s="25"/>
      <c r="C980" s="38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</row>
    <row r="981" spans="1:38" x14ac:dyDescent="0.3">
      <c r="A981" s="25"/>
      <c r="B981" s="25"/>
      <c r="C981" s="38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</row>
    <row r="982" spans="1:38" x14ac:dyDescent="0.3">
      <c r="A982" s="25"/>
      <c r="B982" s="25"/>
      <c r="C982" s="38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</row>
    <row r="983" spans="1:38" x14ac:dyDescent="0.3">
      <c r="A983" s="25"/>
      <c r="B983" s="25"/>
      <c r="C983" s="38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</row>
    <row r="984" spans="1:38" x14ac:dyDescent="0.3">
      <c r="A984" s="25"/>
      <c r="B984" s="25"/>
      <c r="C984" s="38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</row>
    <row r="985" spans="1:38" x14ac:dyDescent="0.3">
      <c r="A985" s="25"/>
      <c r="B985" s="25"/>
      <c r="C985" s="38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</row>
    <row r="986" spans="1:38" x14ac:dyDescent="0.3">
      <c r="A986" s="25"/>
      <c r="B986" s="25"/>
      <c r="C986" s="38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</row>
    <row r="987" spans="1:38" x14ac:dyDescent="0.3">
      <c r="A987" s="25"/>
      <c r="B987" s="25"/>
      <c r="C987" s="38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</row>
  </sheetData>
  <mergeCells count="27">
    <mergeCell ref="A210:L210"/>
    <mergeCell ref="A211:L211"/>
    <mergeCell ref="A212:L212"/>
    <mergeCell ref="A204:L204"/>
    <mergeCell ref="A205:L205"/>
    <mergeCell ref="A206:L206"/>
    <mergeCell ref="A207:L207"/>
    <mergeCell ref="A208:L208"/>
    <mergeCell ref="A209:L209"/>
    <mergeCell ref="A203:L203"/>
    <mergeCell ref="A192:L192"/>
    <mergeCell ref="A193:L193"/>
    <mergeCell ref="A194:L194"/>
    <mergeCell ref="A195:L195"/>
    <mergeCell ref="A196:L196"/>
    <mergeCell ref="A197:L197"/>
    <mergeCell ref="A198:L198"/>
    <mergeCell ref="A199:L199"/>
    <mergeCell ref="A200:L200"/>
    <mergeCell ref="A201:L201"/>
    <mergeCell ref="A202:L202"/>
    <mergeCell ref="A1:A3"/>
    <mergeCell ref="B1:R1"/>
    <mergeCell ref="B2:R2"/>
    <mergeCell ref="B3:R3"/>
    <mergeCell ref="A4:B4"/>
    <mergeCell ref="C4:R4"/>
  </mergeCells>
  <dataValidations count="1">
    <dataValidation type="list" allowBlank="1" sqref="R6:R191">
      <formula1>"EM EXECUÇÃO,ENCERRADO,IRREGULAR"</formula1>
      <formula2>0</formula2>
    </dataValidation>
  </dataValidation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18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Jan até Jul 2023</vt:lpstr>
      <vt:lpstr>Agosto 2023</vt:lpstr>
      <vt:lpstr>Setembro 2023</vt:lpstr>
      <vt:lpstr>Outubro 2023</vt:lpstr>
      <vt:lpstr>Novembro 2023</vt:lpstr>
      <vt:lpstr>JUN24</vt:lpstr>
      <vt:lpstr>MAI24</vt:lpstr>
      <vt:lpstr>ABR24</vt:lpstr>
      <vt:lpstr>MAR24</vt:lpstr>
      <vt:lpstr>FEV24</vt:lpstr>
      <vt:lpstr>JAN24</vt:lpstr>
      <vt:lpstr>DEZ23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sandra.moraes</cp:lastModifiedBy>
  <cp:revision>1</cp:revision>
  <cp:lastPrinted>2024-07-03T12:48:51Z</cp:lastPrinted>
  <dcterms:modified xsi:type="dcterms:W3CDTF">2024-07-30T14:50:47Z</dcterms:modified>
  <dc:language>pt-BR</dc:language>
</cp:coreProperties>
</file>