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ra.moraes\Downloads\"/>
    </mc:Choice>
  </mc:AlternateContent>
  <bookViews>
    <workbookView xWindow="0" yWindow="0" windowWidth="23040" windowHeight="9264"/>
  </bookViews>
  <sheets>
    <sheet name="Ago_Dez_2023"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zDQxbQgUNbbU6GghXT9QSbolV/g=="/>
    </ext>
  </extLst>
</workbook>
</file>

<file path=xl/calcChain.xml><?xml version="1.0" encoding="utf-8"?>
<calcChain xmlns="http://schemas.openxmlformats.org/spreadsheetml/2006/main">
  <c r="O44" i="1" l="1"/>
  <c r="O40" i="1"/>
  <c r="O37" i="1"/>
  <c r="O26" i="1"/>
  <c r="Q19" i="1" l="1"/>
  <c r="P19" i="1"/>
  <c r="R19" i="1" l="1"/>
  <c r="N8" i="1" l="1"/>
  <c r="N13" i="1" s="1"/>
  <c r="Q13" i="1" s="1"/>
  <c r="M8" i="1"/>
  <c r="P8" i="1" s="1"/>
  <c r="Q6" i="1"/>
  <c r="P6" i="1"/>
  <c r="M13" i="1" l="1"/>
  <c r="P13" i="1" s="1"/>
  <c r="R13" i="1" s="1"/>
  <c r="Q8" i="1"/>
  <c r="R8" i="1" s="1"/>
  <c r="O19" i="1"/>
  <c r="O8" i="1"/>
  <c r="O13" i="1" l="1"/>
  <c r="K9" i="1"/>
  <c r="K6" i="1"/>
  <c r="K10" i="1" l="1"/>
  <c r="R17" i="1"/>
  <c r="R6" i="1"/>
  <c r="J11" i="1" l="1"/>
  <c r="K11" i="1" s="1"/>
  <c r="O17" i="1"/>
  <c r="J12" i="1" l="1"/>
  <c r="O6" i="1"/>
  <c r="K12" i="1" l="1"/>
  <c r="J14" i="1" s="1"/>
  <c r="K14" i="1" s="1"/>
  <c r="J13" i="1"/>
  <c r="K13" i="1" s="1"/>
  <c r="J15" i="1" l="1"/>
  <c r="K15" i="1" s="1"/>
  <c r="J16" i="1" s="1"/>
  <c r="K16" i="1" s="1"/>
</calcChain>
</file>

<file path=xl/comments1.xml><?xml version="1.0" encoding="utf-8"?>
<comments xmlns="http://schemas.openxmlformats.org/spreadsheetml/2006/main">
  <authors>
    <author/>
  </authors>
  <commentList>
    <comment ref="A5" authorId="0" shapeId="0">
      <text>
        <r>
          <rPr>
            <sz val="11"/>
            <color rgb="FF000000"/>
            <rFont val="Calibri"/>
            <family val="2"/>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family val="2"/>
          </rPr>
          <t>NÚMERO DE REGISTRO NA PLATAFORMA +BRASIL DO GOVERNO FEDERAL (SICONV). Exemplo: 823634
======</t>
        </r>
      </text>
    </comment>
    <comment ref="G5" authorId="0" shapeId="0">
      <text>
        <r>
          <rPr>
            <sz val="11"/>
            <color rgb="FF000000"/>
            <rFont val="Calibri"/>
            <family val="2"/>
          </rPr>
          <t>NÚMERO DE REGISTRO E-FISCO DO GOVERNO ESTADUAL(ACO,SIAFI). Exemplo:7163
======</t>
        </r>
      </text>
    </comment>
    <comment ref="H5" authorId="0" shapeId="0">
      <text>
        <r>
          <rPr>
            <sz val="11"/>
            <color rgb="FF000000"/>
            <rFont val="Calibri"/>
            <family val="2"/>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family val="2"/>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family val="2"/>
          </rPr>
          <t>DATA DO INÍCIO DA VIGÊNCIA DO CONVÊNIO OU OUTRO INSTRUMENTO CONGÊNERE. 
FORMATO: DD/MM/AAAA.
======</t>
        </r>
      </text>
    </comment>
    <comment ref="K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L5" authorId="0" shapeId="0">
      <text>
        <r>
          <rPr>
            <sz val="11"/>
            <color rgb="FF000000"/>
            <rFont val="Calibri"/>
            <family val="2"/>
          </rPr>
          <t>DESCRIÇÃO RESUMIDA DO OBJETO DO CONVÊNIO OU OUTRO INSTRUMENTO CONGÊNERE. EX. EXPANSÃO, MELHORIA E MANUTENÇÃO DOS IMÓVEIS DA REDE ESTADUAL DE ENSINO.
======</t>
        </r>
      </text>
    </comment>
    <comment ref="M5" authorId="0" shapeId="0">
      <text>
        <r>
          <rPr>
            <sz val="11"/>
            <color rgb="FF000000"/>
            <rFont val="Calibri"/>
            <family val="2"/>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family val="2"/>
          </rPr>
          <t>VALOR QUE O ESTADO SE COMPROMETE PARA A EXECUÇÃO DO CONVÊNIO.
======</t>
        </r>
      </text>
    </comment>
    <comment ref="O5" authorId="0" shapeId="0">
      <text>
        <r>
          <rPr>
            <sz val="11"/>
            <color rgb="FF000000"/>
            <rFont val="Calibri"/>
            <family val="2"/>
          </rPr>
          <t>(CÉLULAS DE PREENCHIMENTO AUTOMÁTICO) VALOR TOTAL TRANSFERIDO PELO CONCEDENTE / CONTRATANTE SOMADO AO VALOR DA CONTRAPARTIDA, EM REAIS (R$).
======</t>
        </r>
      </text>
    </comment>
    <comment ref="P5" authorId="0" shapeId="0">
      <text>
        <r>
          <rPr>
            <sz val="11"/>
            <color rgb="FF000000"/>
            <rFont val="Calibri"/>
            <family val="2"/>
          </rPr>
          <t>VALOR QUE A UNIÃO (CONCEDENTE / CONTRATANTE) TRANSFERIU PARA EXECUÇÃO DO CONVÊNIO OU OUTRO INSTRUMENTO CONGÊNERE, EM REAIS (R$). 
======</t>
        </r>
      </text>
    </comment>
    <comment ref="Q5" authorId="0" shapeId="0">
      <text>
        <r>
          <rPr>
            <sz val="11"/>
            <color rgb="FF000000"/>
            <rFont val="Calibri"/>
            <family val="2"/>
          </rPr>
          <t>======
ID#AAAATp8pi1g
Luiz Geraldo Siqueira    (2021-12-27 16:19:40)
VALOR QUE O ESTADO ( CONVENENTE )TRANSFERIU PARA A EXECUÇÃO DO CONVÊNIO OU OUTRO INSTRUMENTO CONGÊNERES EM REAIS.''</t>
        </r>
      </text>
    </comment>
    <comment ref="R5" authorId="0" shapeId="0">
      <text>
        <r>
          <rPr>
            <sz val="11"/>
            <color rgb="FF000000"/>
            <rFont val="Calibri"/>
            <family val="2"/>
          </rPr>
          <t>VALOR TOTAL EXECUTADO NO OBJETO DO CONVÊNIO OU OUTRO INSTRUMENTO CONGÊNERE (CONCEDENTE + CONVENENTE), EM REAIS (R$).
======</t>
        </r>
      </text>
    </comment>
    <comment ref="S5" authorId="0" shapeId="0">
      <text>
        <r>
          <rPr>
            <sz val="11"/>
            <color rgb="FF000000"/>
            <rFont val="Calibri"/>
            <family val="2"/>
          </rPr>
          <t>LISTA SUSPENSA. SITUAÇÃO DO INSTRUMENTO:
EM EXECUÇÃO,
NÃO PRESTADO CONTAS,
EM ANÁLISE DE PRESTAÇÃO DE CONTAS,
REGULAR,
IRREGULAR.
======</t>
        </r>
      </text>
    </comment>
  </commentList>
  <extLst>
    <ext xmlns:r="http://schemas.openxmlformats.org/officeDocument/2006/relationships" uri="GoogleSheetsCustomDataVersion1">
      <go:sheetsCustomData xmlns:go="http://customooxmlschemas.google.com/" r:id="rId1" roundtripDataSignature="AMtx7mhq3gf87TK5QSrW+qLQd1iTyeNytQ=="/>
    </ext>
  </extLst>
</comments>
</file>

<file path=xl/sharedStrings.xml><?xml version="1.0" encoding="utf-8"?>
<sst xmlns="http://schemas.openxmlformats.org/spreadsheetml/2006/main" count="163" uniqueCount="65">
  <si>
    <t>GOVERNO DO ESTADO DE PERNAMBUCO</t>
  </si>
  <si>
    <t>ANEXO V - MAPA DE TRANSFERÊNCIAS RECEBIDAS [RECEITAS]  (ITEM 9.2 DO ANEXO I, DA PORTARIA SCGE No 12/2020)</t>
  </si>
  <si>
    <t>TIPO DO INSTRUMENTO [3]</t>
  </si>
  <si>
    <t>Nº DO INSTRUMENTO [4]</t>
  </si>
  <si>
    <t>ANO DO INSTRUMENTO [5]</t>
  </si>
  <si>
    <t>TERMO ADITIVO [6]</t>
  </si>
  <si>
    <t>TIPO DO TERMO ADITIVO [7]</t>
  </si>
  <si>
    <t>Nº PLATAFORMA +BRASIL [8]</t>
  </si>
  <si>
    <t>Nº E-FISCO [9]</t>
  </si>
  <si>
    <t>CONCEDENTE / CONTRATANTE [10]</t>
  </si>
  <si>
    <t>INTERVENIENTE [11]</t>
  </si>
  <si>
    <t>INÍCIO DA VIGÊNCIA [12]</t>
  </si>
  <si>
    <t>FIM DA VIGÊNCIA [13]</t>
  </si>
  <si>
    <t>OBJETO [14]</t>
  </si>
  <si>
    <t>VALOR DO CONVÊNIO (PARTE DA UNIÃO) [15]</t>
  </si>
  <si>
    <t>VALOR DA CONTRAPARTIDA (PARTE DO ESTADO) [16]</t>
  </si>
  <si>
    <t>VALOR GLOBAL [17]</t>
  </si>
  <si>
    <t>VALOR REPASSADO [18]</t>
  </si>
  <si>
    <t>VALOR REPASSADO DE CONTRAPARTIDA [19]</t>
  </si>
  <si>
    <t>VALOR EXECUTADO DO CONVÊNIO [20]</t>
  </si>
  <si>
    <t>SITUAÇÃO [21]</t>
  </si>
  <si>
    <t>CAUSA RAIZ</t>
  </si>
  <si>
    <t>CONTAR</t>
  </si>
  <si>
    <t>NOME DA ENTIDADE/ÓRGÃO - SECRETARIA DE DESENVOLVIMENTO ECONÔMICO</t>
  </si>
  <si>
    <t>CONVÊNIO DE RECEITA</t>
  </si>
  <si>
    <t>Departamento Nacional de Infraestrutura de Transportes - DNIT</t>
  </si>
  <si>
    <t xml:space="preserve">Secretaria de Desenvolvimento Econômico - SDEC </t>
  </si>
  <si>
    <t>Elaboração dos projetos executivos de engenharia dos trechos ferroviários da Ferrovia Transnordestina - Petrolina/Salgueiro e Araripina/Parnamirim (Ramal do Gesso), a elaboração de estudos complementares de viabilização de recursos para o financiamento das obras e a desapropriação da faixa de domínio dos segmentos da Ferrovia Transnordestina no Estado de Pernambuco.</t>
  </si>
  <si>
    <t>EM ANÁLISE DE PRESTAÇÃO DE CONTAS</t>
  </si>
  <si>
    <t>PRAZO</t>
  </si>
  <si>
    <t>1º</t>
  </si>
  <si>
    <t>2º</t>
  </si>
  <si>
    <t>3º</t>
  </si>
  <si>
    <t>4º</t>
  </si>
  <si>
    <t>5º</t>
  </si>
  <si>
    <t>6º</t>
  </si>
  <si>
    <t>7º</t>
  </si>
  <si>
    <t>8º</t>
  </si>
  <si>
    <t>Desapropriação da faixa de domínio de trechos da Ferrovia Transnordestina no Estado de Pernambuco - Trechos Trindade-Divisa PE/PI e Salgueiro/Suape.</t>
  </si>
  <si>
    <t xml:space="preserve">Notas: 1. Caso não exista convênio de receita ou contrato de repasse em execução no período, informar expressamente na primeira linha desta planilha; </t>
  </si>
  <si>
    <t>VALOR</t>
  </si>
  <si>
    <t>9º</t>
  </si>
  <si>
    <t>164 *</t>
  </si>
  <si>
    <t>282 **</t>
  </si>
  <si>
    <t xml:space="preserve">*Em 27/06/2019 as pendências apontadas pelo DNIT referentes à 4ª Prestação de Contas Parcial e à Prestação de Contas Final do Convênio nº 164/2003 foram sanadas e encaminhadas ao DNIT por meio do Ofício nº 0266/2019 - SDEC/GS;
  Em 20/12/2019 a SDEC recebeu do DNIT o Ofício nº 124871/2019/CAC/CGOFER/DIF/DNIT SEDE, de 11/12/2019, informando que foram emitidos os pareceres de aprovação sob o aspecto financeiro e naquele período as Prestações de Contas encontravam-se em análise na Coordenação de Desapropriação e Reassentamento daquele Órgão para avaliação dos laudos e dos procedimentos de desapropriação. </t>
  </si>
  <si>
    <t>**Em 05/11/2019 as pendências apontadas pelo DNIT referentes às 1ª, 2ª e 3ª Prestações de Contas Parciais e à Prestação de Contas Final do Convênio nº 282/2007 foram sanadas e encaminhadas ao DNIT por meio do Ofício nº 0463/2019 - SDEC/GS; A SDEC aguarda retorno do DNIT quanto à aprovação da Prestação de Contas.</t>
  </si>
  <si>
    <t>CONTRATO DE REPASSE</t>
  </si>
  <si>
    <t>EM EXECUÇÃO</t>
  </si>
  <si>
    <t>SUAPE - Complexo Industrial Portuário Governador Eraldo Gueiros</t>
  </si>
  <si>
    <t>Ministério das Cidades</t>
  </si>
  <si>
    <t>Execução dos equipamentos comunitários: unidade de ensino e estações de tratamento de esgoto em Suape, no Cabo de Santo Agostinho, no âmbito do programa PPI/Intervenções em favelas - UAS, provisão habitacional urbanização de assentamento precários e habitações.</t>
  </si>
  <si>
    <t xml:space="preserve">Execução de obras de dragagem de manutenção e serviços de supervisão a serem realizados no Porto Organizado do Recife, em Pernambuco </t>
  </si>
  <si>
    <t>Porto do Recife S.A.</t>
  </si>
  <si>
    <t>OUTROS</t>
  </si>
  <si>
    <t xml:space="preserve">Inclusão do parágrafo quinto na CLÁUSULA DÉCIMA PRIMEIRA – DA CONTRATAÇÃO COM TERCEIROS
</t>
  </si>
  <si>
    <t>***Em 29/08/2022, o Porto do Recife S/A encaminhou, por meio eletrônico,  ao DNIT os itens da prestação de contas final para análise sendo os itens incluídos por este ao processo nº 50600.028946/2016-74 (SEI/DNIT/PE).</t>
  </si>
  <si>
    <t>0352928-46</t>
  </si>
  <si>
    <t>TC 0869***</t>
  </si>
  <si>
    <t>10ª</t>
  </si>
  <si>
    <t>TC 001****</t>
  </si>
  <si>
    <t>Secretaria Nacional de Portos e Transporte Aquaviários - SNPTA</t>
  </si>
  <si>
    <t xml:space="preserve">Execução das obras e serviços para adequação de instalações de acostagem e movimentação e armazenagem de cargas no Porto do Recife. </t>
  </si>
  <si>
    <t>NÃO PRESTADO CONTAS</t>
  </si>
  <si>
    <t>**** Em 11/11/2022, a Gerência Geral de Orçamento e Convênios da SDEC recomendou a mudança da situação do  TC 001/2019 (SIAFI 699460) de “adimplente” para “rescindido” no SIAFI/portal da transparência do Governo Federal ao SNPTA conf. SEI 2600000059.001567/2022-71</t>
  </si>
  <si>
    <t>ATUALIZADO EM 01/07/2024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</si>
</sst>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R$&quot;\ #,##0.00;[Red]\-&quot;R$&quot;\ #,##0.00"/>
    <numFmt numFmtId="43" formatCode="_-* #,##0.00_-;\-* #,##0.00_-;_-* &quot;-&quot;??_-;_-@_-"/>
    <numFmt numFmtId="164" formatCode="&quot; &quot;[$R$-416]&quot; &quot;#,##0.00&quot; &quot;;&quot;-&quot;[$R$-416]&quot; &quot;#,##0.00&quot; &quot;;&quot; &quot;[$R$-416]&quot; -&quot;00&quot; &quot;;&quot; &quot;@&quot; &quot;"/>
    <numFmt numFmtId="165" formatCode="[$R$ -416]#,##0.00"/>
    <numFmt numFmtId="166" formatCode="&quot;R$&quot;\ #,##0.00"/>
  </numFmts>
  <fonts count="18" x14ac:knownFonts="1">
    <font>
      <sz val="11"/>
      <color rgb="FF000000"/>
      <name val="Calibri"/>
    </font>
    <font>
      <sz val="12"/>
      <color rgb="FF000000"/>
      <name val="Calibri"/>
      <family val="2"/>
    </font>
    <font>
      <b/>
      <sz val="16"/>
      <color rgb="FFFFFFFF"/>
      <name val="Calibri"/>
      <family val="2"/>
    </font>
    <font>
      <sz val="11"/>
      <name val="Calibri"/>
      <family val="2"/>
    </font>
    <font>
      <b/>
      <sz val="11"/>
      <color rgb="FFFF0000"/>
      <name val="Arial"/>
      <family val="2"/>
    </font>
    <font>
      <sz val="11"/>
      <color theme="1"/>
      <name val="Calibri"/>
      <family val="2"/>
    </font>
    <font>
      <b/>
      <sz val="11"/>
      <color rgb="FFFFFFFF"/>
      <name val="Arial"/>
      <family val="2"/>
    </font>
    <font>
      <sz val="10"/>
      <color rgb="FF000000"/>
      <name val="Calibri"/>
      <family val="2"/>
    </font>
    <font>
      <sz val="11"/>
      <color rgb="FF000000"/>
      <name val="Arial"/>
      <family val="2"/>
    </font>
    <font>
      <sz val="10"/>
      <color indexed="8"/>
      <name val="Arial"/>
      <family val="2"/>
    </font>
    <font>
      <sz val="11"/>
      <color indexed="8"/>
      <name val="Arial"/>
      <family val="2"/>
    </font>
    <font>
      <sz val="11"/>
      <color theme="1"/>
      <name val="Arial"/>
      <family val="2"/>
    </font>
    <font>
      <sz val="11"/>
      <color rgb="FF000000"/>
      <name val="Arial"/>
      <family val="2"/>
    </font>
    <font>
      <sz val="10"/>
      <name val="Calibri"/>
      <family val="2"/>
      <scheme val="minor"/>
    </font>
    <font>
      <sz val="10"/>
      <color rgb="FF222222"/>
      <name val="Arial"/>
      <family val="2"/>
    </font>
    <font>
      <sz val="11"/>
      <color rgb="FF000000"/>
      <name val="Calibri"/>
      <family val="2"/>
    </font>
    <font>
      <sz val="10"/>
      <name val="Arial"/>
      <family val="2"/>
    </font>
    <font>
      <sz val="8"/>
      <name val="Calibri"/>
      <family val="2"/>
    </font>
  </fonts>
  <fills count="7">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s>
  <borders count="12">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5" fillId="0" borderId="0" applyFont="0" applyFill="0" applyBorder="0" applyAlignment="0" applyProtection="0"/>
    <xf numFmtId="0" fontId="16" fillId="0" borderId="0"/>
  </cellStyleXfs>
  <cellXfs count="62">
    <xf numFmtId="0" fontId="0" fillId="0" borderId="0" xfId="0" applyFont="1" applyAlignment="1"/>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5" fillId="5" borderId="6" xfId="0" applyFont="1" applyFill="1" applyBorder="1"/>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164" fontId="6" fillId="3" borderId="8"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14" fontId="8" fillId="0" borderId="6" xfId="0" applyNumberFormat="1" applyFont="1" applyBorder="1" applyAlignment="1">
      <alignment horizontal="center" vertical="center" wrapText="1"/>
    </xf>
    <xf numFmtId="0" fontId="8" fillId="2" borderId="6" xfId="0" applyFont="1" applyFill="1" applyBorder="1" applyAlignment="1">
      <alignment horizontal="left" vertical="center" wrapText="1"/>
    </xf>
    <xf numFmtId="165" fontId="8" fillId="2" borderId="6" xfId="0" applyNumberFormat="1" applyFont="1" applyFill="1" applyBorder="1" applyAlignment="1">
      <alignment horizontal="right" vertical="center" wrapText="1"/>
    </xf>
    <xf numFmtId="165" fontId="8" fillId="6" borderId="6" xfId="0" applyNumberFormat="1" applyFont="1" applyFill="1" applyBorder="1" applyAlignment="1">
      <alignment horizontal="right"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xf numFmtId="0" fontId="0" fillId="0" borderId="0" xfId="0" applyFont="1" applyAlignment="1"/>
    <xf numFmtId="0" fontId="0" fillId="0" borderId="0" xfId="0" applyFont="1" applyAlignment="1"/>
    <xf numFmtId="14" fontId="9" fillId="0" borderId="11"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9" fillId="0" borderId="0"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xf>
    <xf numFmtId="8" fontId="10" fillId="0" borderId="11"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0" fontId="13" fillId="0" borderId="0" xfId="0" applyFont="1" applyAlignment="1">
      <alignment vertical="center"/>
    </xf>
    <xf numFmtId="0" fontId="13" fillId="0" borderId="0" xfId="0" applyFont="1" applyFill="1" applyAlignment="1">
      <alignment vertical="center"/>
    </xf>
    <xf numFmtId="0" fontId="0" fillId="0" borderId="0" xfId="0" applyFont="1" applyFill="1" applyAlignment="1"/>
    <xf numFmtId="0" fontId="13" fillId="0" borderId="0" xfId="0" applyFont="1" applyFill="1" applyAlignment="1">
      <alignment vertical="center" wrapText="1"/>
    </xf>
    <xf numFmtId="4" fontId="14" fillId="0" borderId="0" xfId="0" applyNumberFormat="1" applyFont="1" applyAlignment="1"/>
    <xf numFmtId="8" fontId="0" fillId="0" borderId="0" xfId="0" applyNumberFormat="1" applyFont="1" applyAlignment="1"/>
    <xf numFmtId="43" fontId="0" fillId="0" borderId="0" xfId="1" applyFont="1" applyAlignment="1"/>
    <xf numFmtId="43" fontId="0" fillId="0" borderId="0" xfId="0" applyNumberFormat="1" applyFont="1" applyAlignment="1"/>
    <xf numFmtId="4" fontId="0" fillId="0" borderId="0" xfId="0" applyNumberFormat="1" applyFont="1" applyAlignment="1"/>
    <xf numFmtId="166" fontId="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14"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65" fontId="8" fillId="0" borderId="6" xfId="0" applyNumberFormat="1" applyFont="1" applyFill="1" applyBorder="1" applyAlignment="1">
      <alignment horizontal="right"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13" fillId="0" borderId="0" xfId="0" applyFont="1" applyAlignment="1">
      <alignment horizontal="left" vertical="center" wrapText="1"/>
    </xf>
    <xf numFmtId="0" fontId="1" fillId="2" borderId="0" xfId="0" applyFont="1" applyFill="1" applyAlignment="1">
      <alignment horizontal="center" vertical="center" wrapText="1"/>
    </xf>
    <xf numFmtId="0" fontId="0" fillId="0" borderId="0" xfId="0" applyFont="1" applyAlignment="1"/>
    <xf numFmtId="0" fontId="4" fillId="4" borderId="3" xfId="0" applyFont="1" applyFill="1" applyBorder="1" applyAlignment="1">
      <alignment vertical="center" wrapText="1"/>
    </xf>
    <xf numFmtId="0" fontId="3" fillId="0" borderId="4" xfId="0" applyFont="1" applyBorder="1"/>
    <xf numFmtId="0" fontId="2" fillId="3" borderId="1" xfId="0" applyFont="1" applyFill="1" applyBorder="1" applyAlignment="1">
      <alignment horizontal="left" vertical="center"/>
    </xf>
    <xf numFmtId="0" fontId="3" fillId="0" borderId="1" xfId="0" applyFont="1" applyBorder="1"/>
    <xf numFmtId="0" fontId="11" fillId="4" borderId="5" xfId="0" applyFont="1" applyFill="1" applyBorder="1" applyAlignment="1">
      <alignment vertical="center" wrapText="1"/>
    </xf>
    <xf numFmtId="0" fontId="3" fillId="0" borderId="2" xfId="0" applyFont="1" applyBorder="1"/>
  </cellXfs>
  <cellStyles count="3">
    <cellStyle name="Normal" xfId="0" builtinId="0"/>
    <cellStyle name="Normal 2" xfId="2"/>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35719</xdr:colOff>
      <xdr:row>0</xdr:row>
      <xdr:rowOff>83344</xdr:rowOff>
    </xdr:from>
    <xdr:ext cx="1262062" cy="619124"/>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35719" y="83344"/>
          <a:ext cx="1262062" cy="61912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55"/>
  <sheetViews>
    <sheetView tabSelected="1" zoomScale="70" zoomScaleNormal="70" workbookViewId="0">
      <pane ySplit="5" topLeftCell="A33" activePane="bottomLeft" state="frozen"/>
      <selection pane="bottomLeft" activeCell="A36" sqref="A36"/>
    </sheetView>
  </sheetViews>
  <sheetFormatPr defaultColWidth="14.44140625" defaultRowHeight="15" customHeight="1" x14ac:dyDescent="0.3"/>
  <cols>
    <col min="1" max="1" width="20.6640625" customWidth="1"/>
    <col min="2" max="2" width="17.6640625" customWidth="1"/>
    <col min="3" max="3" width="17.109375" customWidth="1"/>
    <col min="4" max="6" width="20.88671875" customWidth="1"/>
    <col min="7" max="8" width="20.33203125" customWidth="1"/>
    <col min="9" max="9" width="27.33203125" customWidth="1"/>
    <col min="10" max="10" width="13.6640625" customWidth="1"/>
    <col min="11" max="11" width="12.88671875" customWidth="1"/>
    <col min="12" max="12" width="72.5546875" customWidth="1"/>
    <col min="13" max="13" width="22" customWidth="1"/>
    <col min="14" max="14" width="21.109375" customWidth="1"/>
    <col min="15" max="15" width="19.109375" bestFit="1" customWidth="1"/>
    <col min="16" max="18" width="20.44140625" customWidth="1"/>
    <col min="19" max="19" width="21" customWidth="1"/>
    <col min="20" max="21" width="12.109375" hidden="1" customWidth="1"/>
    <col min="22" max="22" width="18.6640625" bestFit="1" customWidth="1"/>
    <col min="23" max="23" width="17.33203125" bestFit="1" customWidth="1"/>
    <col min="24" max="24" width="15.88671875" bestFit="1" customWidth="1"/>
  </cols>
  <sheetData>
    <row r="1" spans="1:25" ht="21" x14ac:dyDescent="0.3">
      <c r="A1" s="54"/>
      <c r="B1" s="58" t="s">
        <v>0</v>
      </c>
      <c r="C1" s="59"/>
      <c r="D1" s="59"/>
      <c r="E1" s="59"/>
      <c r="F1" s="59"/>
      <c r="G1" s="59"/>
      <c r="H1" s="59"/>
      <c r="I1" s="59"/>
      <c r="J1" s="59"/>
      <c r="K1" s="59"/>
      <c r="L1" s="59"/>
      <c r="M1" s="59"/>
      <c r="N1" s="59"/>
      <c r="O1" s="59"/>
      <c r="P1" s="59"/>
      <c r="Q1" s="59"/>
      <c r="R1" s="59"/>
      <c r="S1" s="59"/>
      <c r="T1" s="1"/>
      <c r="U1" s="2"/>
    </row>
    <row r="2" spans="1:25" ht="21" x14ac:dyDescent="0.3">
      <c r="A2" s="55"/>
      <c r="B2" s="58" t="s">
        <v>23</v>
      </c>
      <c r="C2" s="59"/>
      <c r="D2" s="59"/>
      <c r="E2" s="59"/>
      <c r="F2" s="59"/>
      <c r="G2" s="59"/>
      <c r="H2" s="59"/>
      <c r="I2" s="59"/>
      <c r="J2" s="59"/>
      <c r="K2" s="59"/>
      <c r="L2" s="59"/>
      <c r="M2" s="59"/>
      <c r="N2" s="59"/>
      <c r="O2" s="59"/>
      <c r="P2" s="59"/>
      <c r="Q2" s="59"/>
      <c r="R2" s="59"/>
      <c r="S2" s="59"/>
      <c r="T2" s="1"/>
      <c r="U2" s="2"/>
    </row>
    <row r="3" spans="1:25" ht="21" x14ac:dyDescent="0.3">
      <c r="A3" s="55"/>
      <c r="B3" s="58" t="s">
        <v>1</v>
      </c>
      <c r="C3" s="59"/>
      <c r="D3" s="59"/>
      <c r="E3" s="59"/>
      <c r="F3" s="59"/>
      <c r="G3" s="59"/>
      <c r="H3" s="59"/>
      <c r="I3" s="59"/>
      <c r="J3" s="59"/>
      <c r="K3" s="59"/>
      <c r="L3" s="59"/>
      <c r="M3" s="59"/>
      <c r="N3" s="59"/>
      <c r="O3" s="59"/>
      <c r="P3" s="59"/>
      <c r="Q3" s="59"/>
      <c r="R3" s="59"/>
      <c r="S3" s="59"/>
      <c r="T3" s="1"/>
      <c r="U3" s="2"/>
    </row>
    <row r="4" spans="1:25" ht="36.75" customHeight="1" x14ac:dyDescent="0.3">
      <c r="A4" s="56" t="s">
        <v>64</v>
      </c>
      <c r="B4" s="57"/>
      <c r="C4" s="60" t="s">
        <v>39</v>
      </c>
      <c r="D4" s="59"/>
      <c r="E4" s="59"/>
      <c r="F4" s="59"/>
      <c r="G4" s="59"/>
      <c r="H4" s="59"/>
      <c r="I4" s="59"/>
      <c r="J4" s="59"/>
      <c r="K4" s="59"/>
      <c r="L4" s="59"/>
      <c r="M4" s="59"/>
      <c r="N4" s="59"/>
      <c r="O4" s="59"/>
      <c r="P4" s="59"/>
      <c r="Q4" s="59"/>
      <c r="R4" s="59"/>
      <c r="S4" s="61"/>
      <c r="T4" s="3"/>
      <c r="U4" s="3"/>
    </row>
    <row r="5" spans="1:25" ht="55.2" x14ac:dyDescent="0.3">
      <c r="A5" s="4" t="s">
        <v>2</v>
      </c>
      <c r="B5" s="5" t="s">
        <v>3</v>
      </c>
      <c r="C5" s="5" t="s">
        <v>4</v>
      </c>
      <c r="D5" s="5" t="s">
        <v>5</v>
      </c>
      <c r="E5" s="5" t="s">
        <v>6</v>
      </c>
      <c r="F5" s="6" t="s">
        <v>7</v>
      </c>
      <c r="G5" s="7" t="s">
        <v>8</v>
      </c>
      <c r="H5" s="7" t="s">
        <v>9</v>
      </c>
      <c r="I5" s="8" t="s">
        <v>10</v>
      </c>
      <c r="J5" s="5" t="s">
        <v>11</v>
      </c>
      <c r="K5" s="5" t="s">
        <v>12</v>
      </c>
      <c r="L5" s="6" t="s">
        <v>13</v>
      </c>
      <c r="M5" s="6" t="s">
        <v>14</v>
      </c>
      <c r="N5" s="6" t="s">
        <v>15</v>
      </c>
      <c r="O5" s="9" t="s">
        <v>16</v>
      </c>
      <c r="P5" s="9" t="s">
        <v>17</v>
      </c>
      <c r="Q5" s="6" t="s">
        <v>18</v>
      </c>
      <c r="R5" s="6" t="s">
        <v>19</v>
      </c>
      <c r="S5" s="6" t="s">
        <v>20</v>
      </c>
      <c r="T5" s="10" t="s">
        <v>21</v>
      </c>
      <c r="U5" s="10" t="s">
        <v>22</v>
      </c>
    </row>
    <row r="6" spans="1:25" ht="199.5" customHeight="1" x14ac:dyDescent="0.3">
      <c r="A6" s="11" t="s">
        <v>24</v>
      </c>
      <c r="B6" s="31" t="s">
        <v>42</v>
      </c>
      <c r="C6" s="11">
        <v>2003</v>
      </c>
      <c r="D6" s="11"/>
      <c r="E6" s="11"/>
      <c r="F6" s="11">
        <v>493803</v>
      </c>
      <c r="G6" s="11">
        <v>2179</v>
      </c>
      <c r="H6" s="11" t="s">
        <v>25</v>
      </c>
      <c r="I6" s="11" t="s">
        <v>26</v>
      </c>
      <c r="J6" s="23">
        <v>37979</v>
      </c>
      <c r="K6" s="23">
        <f>+J6+365</f>
        <v>38344</v>
      </c>
      <c r="L6" s="11" t="s">
        <v>27</v>
      </c>
      <c r="M6" s="28">
        <v>10327500</v>
      </c>
      <c r="N6" s="28">
        <v>1147500</v>
      </c>
      <c r="O6" s="17">
        <f t="shared" ref="O6:O19" si="0">M6+N6</f>
        <v>11475000</v>
      </c>
      <c r="P6" s="16">
        <f>M6</f>
        <v>10327500</v>
      </c>
      <c r="Q6" s="16">
        <f>N6</f>
        <v>1147500</v>
      </c>
      <c r="R6" s="16">
        <f>+P6+Q6</f>
        <v>11475000</v>
      </c>
      <c r="S6" s="24" t="s">
        <v>28</v>
      </c>
      <c r="T6" s="18"/>
      <c r="U6" s="19"/>
    </row>
    <row r="7" spans="1:25" s="22" customFormat="1" ht="42.75" customHeight="1" x14ac:dyDescent="0.3">
      <c r="A7" s="11"/>
      <c r="B7" s="11"/>
      <c r="C7" s="11">
        <v>2009</v>
      </c>
      <c r="D7" s="27" t="s">
        <v>37</v>
      </c>
      <c r="E7" s="11" t="s">
        <v>29</v>
      </c>
      <c r="F7" s="11"/>
      <c r="G7" s="11"/>
      <c r="H7" s="11"/>
      <c r="I7" s="11"/>
      <c r="J7" s="23">
        <v>40122</v>
      </c>
      <c r="K7" s="23">
        <v>40487</v>
      </c>
      <c r="L7" s="15"/>
      <c r="M7" s="16"/>
      <c r="N7" s="16"/>
      <c r="O7" s="17"/>
      <c r="P7" s="16"/>
      <c r="Q7" s="36"/>
      <c r="R7" s="16"/>
      <c r="S7" s="24" t="s">
        <v>28</v>
      </c>
      <c r="T7" s="18"/>
      <c r="U7" s="19"/>
    </row>
    <row r="8" spans="1:25" s="22" customFormat="1" ht="42.75" customHeight="1" x14ac:dyDescent="0.3">
      <c r="A8" s="11"/>
      <c r="B8" s="11"/>
      <c r="C8" s="11">
        <v>2009</v>
      </c>
      <c r="D8" s="27" t="s">
        <v>37</v>
      </c>
      <c r="E8" s="11" t="s">
        <v>40</v>
      </c>
      <c r="F8" s="11"/>
      <c r="G8" s="11"/>
      <c r="H8" s="11"/>
      <c r="I8" s="11"/>
      <c r="J8" s="23">
        <v>40122</v>
      </c>
      <c r="K8" s="23">
        <v>40487</v>
      </c>
      <c r="L8" s="15"/>
      <c r="M8" s="16">
        <f>11938227.84-M6</f>
        <v>1610727.8399999999</v>
      </c>
      <c r="N8" s="16">
        <f>1326469.76-N6</f>
        <v>178969.76</v>
      </c>
      <c r="O8" s="17">
        <f t="shared" ref="O8" si="1">M8+N8</f>
        <v>1789697.5999999999</v>
      </c>
      <c r="P8" s="16">
        <f>M8</f>
        <v>1610727.8399999999</v>
      </c>
      <c r="Q8" s="16">
        <f>+N8</f>
        <v>178969.76</v>
      </c>
      <c r="R8" s="16">
        <f>+P8+Q8</f>
        <v>1789697.5999999999</v>
      </c>
      <c r="S8" s="24" t="s">
        <v>28</v>
      </c>
      <c r="T8" s="18"/>
      <c r="U8" s="19"/>
    </row>
    <row r="9" spans="1:25" ht="41.4" x14ac:dyDescent="0.3">
      <c r="A9" s="11"/>
      <c r="B9" s="12"/>
      <c r="C9" s="11">
        <v>2010</v>
      </c>
      <c r="D9" s="26" t="s">
        <v>30</v>
      </c>
      <c r="E9" s="11" t="s">
        <v>29</v>
      </c>
      <c r="F9" s="11"/>
      <c r="G9" s="11"/>
      <c r="H9" s="11"/>
      <c r="I9" s="29"/>
      <c r="J9" s="23">
        <v>40487</v>
      </c>
      <c r="K9" s="23">
        <f t="shared" ref="K9:K16" si="2">+J9+365</f>
        <v>40852</v>
      </c>
      <c r="L9" s="15"/>
      <c r="M9" s="16"/>
      <c r="N9" s="16"/>
      <c r="O9" s="17"/>
      <c r="P9" s="16"/>
      <c r="Q9" s="16"/>
      <c r="R9" s="16"/>
      <c r="S9" s="24" t="s">
        <v>28</v>
      </c>
      <c r="T9" s="18"/>
      <c r="U9" s="19"/>
    </row>
    <row r="10" spans="1:25" ht="41.4" x14ac:dyDescent="0.3">
      <c r="A10" s="11"/>
      <c r="B10" s="12"/>
      <c r="C10" s="11">
        <v>2011</v>
      </c>
      <c r="D10" s="26" t="s">
        <v>31</v>
      </c>
      <c r="E10" s="11" t="s">
        <v>29</v>
      </c>
      <c r="F10" s="11"/>
      <c r="G10" s="11"/>
      <c r="H10" s="11"/>
      <c r="I10" s="11"/>
      <c r="J10" s="23">
        <v>40852</v>
      </c>
      <c r="K10" s="23">
        <f t="shared" si="2"/>
        <v>41217</v>
      </c>
      <c r="L10" s="15"/>
      <c r="M10" s="16"/>
      <c r="N10" s="16"/>
      <c r="O10" s="17"/>
      <c r="P10" s="16"/>
      <c r="Q10" s="16"/>
      <c r="R10" s="16"/>
      <c r="S10" s="24" t="s">
        <v>28</v>
      </c>
      <c r="T10" s="18"/>
      <c r="U10" s="19"/>
    </row>
    <row r="11" spans="1:25" ht="41.4" x14ac:dyDescent="0.3">
      <c r="A11" s="11"/>
      <c r="B11" s="12"/>
      <c r="C11" s="11">
        <v>2012</v>
      </c>
      <c r="D11" s="26" t="s">
        <v>32</v>
      </c>
      <c r="E11" s="11" t="s">
        <v>29</v>
      </c>
      <c r="F11" s="11"/>
      <c r="G11" s="11"/>
      <c r="H11" s="11"/>
      <c r="I11" s="11"/>
      <c r="J11" s="23">
        <f>+K10</f>
        <v>41217</v>
      </c>
      <c r="K11" s="23">
        <f t="shared" si="2"/>
        <v>41582</v>
      </c>
      <c r="L11" s="15"/>
      <c r="M11" s="16"/>
      <c r="N11" s="16"/>
      <c r="O11" s="17"/>
      <c r="P11" s="16"/>
      <c r="Q11" s="16"/>
      <c r="R11" s="16"/>
      <c r="S11" s="24" t="s">
        <v>28</v>
      </c>
      <c r="T11" s="18"/>
      <c r="U11" s="19"/>
    </row>
    <row r="12" spans="1:25" ht="49.5" customHeight="1" x14ac:dyDescent="0.3">
      <c r="A12" s="11"/>
      <c r="B12" s="12"/>
      <c r="C12" s="11">
        <v>2013</v>
      </c>
      <c r="D12" s="26" t="s">
        <v>33</v>
      </c>
      <c r="E12" s="11" t="s">
        <v>29</v>
      </c>
      <c r="F12" s="11"/>
      <c r="G12" s="11"/>
      <c r="H12" s="11"/>
      <c r="I12" s="11"/>
      <c r="J12" s="23">
        <f>+K11</f>
        <v>41582</v>
      </c>
      <c r="K12" s="23">
        <f t="shared" si="2"/>
        <v>41947</v>
      </c>
      <c r="L12" s="15"/>
      <c r="M12" s="16"/>
      <c r="N12" s="16"/>
      <c r="O12" s="17"/>
      <c r="P12" s="16"/>
      <c r="Q12" s="16"/>
      <c r="R12" s="16"/>
      <c r="S12" s="24" t="s">
        <v>28</v>
      </c>
      <c r="T12" s="18"/>
      <c r="U12" s="19"/>
      <c r="W12" s="42"/>
      <c r="X12" s="39"/>
    </row>
    <row r="13" spans="1:25" s="22" customFormat="1" ht="49.5" customHeight="1" x14ac:dyDescent="0.3">
      <c r="A13" s="11"/>
      <c r="B13" s="12"/>
      <c r="C13" s="11">
        <v>2013</v>
      </c>
      <c r="D13" s="26" t="s">
        <v>33</v>
      </c>
      <c r="E13" s="11" t="s">
        <v>40</v>
      </c>
      <c r="F13" s="11"/>
      <c r="G13" s="11"/>
      <c r="H13" s="11"/>
      <c r="I13" s="11"/>
      <c r="J13" s="23">
        <f>J12</f>
        <v>41582</v>
      </c>
      <c r="K13" s="23">
        <f t="shared" si="2"/>
        <v>41947</v>
      </c>
      <c r="L13" s="15"/>
      <c r="M13" s="16">
        <f>13881746.99-M8-M6</f>
        <v>1943519.1500000004</v>
      </c>
      <c r="N13" s="16">
        <f>1542416.33-N8-N6</f>
        <v>215946.57000000007</v>
      </c>
      <c r="O13" s="17">
        <f t="shared" si="0"/>
        <v>2159465.7200000007</v>
      </c>
      <c r="P13" s="16">
        <f>M13-7420.52</f>
        <v>1936098.6300000004</v>
      </c>
      <c r="Q13" s="16">
        <f>+N13-79038.29</f>
        <v>136908.28000000009</v>
      </c>
      <c r="R13" s="16">
        <f>+P13+Q13</f>
        <v>2073006.9100000004</v>
      </c>
      <c r="S13" s="24" t="s">
        <v>28</v>
      </c>
      <c r="T13" s="18"/>
      <c r="U13" s="19"/>
      <c r="V13" s="42"/>
      <c r="W13" s="42"/>
      <c r="X13" s="37"/>
    </row>
    <row r="14" spans="1:25" ht="49.5" customHeight="1" x14ac:dyDescent="0.3">
      <c r="A14" s="11"/>
      <c r="B14" s="12"/>
      <c r="C14" s="11">
        <v>2014</v>
      </c>
      <c r="D14" s="26" t="s">
        <v>34</v>
      </c>
      <c r="E14" s="11" t="s">
        <v>29</v>
      </c>
      <c r="F14" s="11"/>
      <c r="G14" s="11"/>
      <c r="H14" s="11"/>
      <c r="I14" s="11"/>
      <c r="J14" s="23">
        <f>+K12</f>
        <v>41947</v>
      </c>
      <c r="K14" s="23">
        <f t="shared" si="2"/>
        <v>42312</v>
      </c>
      <c r="L14" s="15"/>
      <c r="M14" s="16"/>
      <c r="N14" s="16"/>
      <c r="O14" s="17"/>
      <c r="P14" s="16"/>
      <c r="Q14" s="16"/>
      <c r="R14" s="16"/>
      <c r="S14" s="24" t="s">
        <v>28</v>
      </c>
      <c r="T14" s="18"/>
      <c r="U14" s="19"/>
      <c r="V14" s="42"/>
      <c r="W14" s="42"/>
    </row>
    <row r="15" spans="1:25" ht="49.5" customHeight="1" x14ac:dyDescent="0.3">
      <c r="A15" s="11"/>
      <c r="B15" s="12"/>
      <c r="C15" s="11">
        <v>2015</v>
      </c>
      <c r="D15" s="27" t="s">
        <v>35</v>
      </c>
      <c r="E15" s="11" t="s">
        <v>29</v>
      </c>
      <c r="F15" s="11"/>
      <c r="G15" s="11"/>
      <c r="H15" s="11"/>
      <c r="I15" s="11"/>
      <c r="J15" s="23">
        <f>+K14</f>
        <v>42312</v>
      </c>
      <c r="K15" s="23">
        <f t="shared" si="2"/>
        <v>42677</v>
      </c>
      <c r="L15" s="15"/>
      <c r="M15" s="16"/>
      <c r="N15" s="16"/>
      <c r="O15" s="17"/>
      <c r="P15" s="16"/>
      <c r="Q15" s="16"/>
      <c r="R15" s="16"/>
      <c r="S15" s="24" t="s">
        <v>28</v>
      </c>
      <c r="T15" s="18"/>
      <c r="U15" s="19"/>
      <c r="V15" s="42"/>
      <c r="W15" s="42"/>
      <c r="X15" s="38"/>
      <c r="Y15" s="39"/>
    </row>
    <row r="16" spans="1:25" ht="49.5" customHeight="1" x14ac:dyDescent="0.3">
      <c r="A16" s="11"/>
      <c r="B16" s="11"/>
      <c r="C16" s="11">
        <v>2016</v>
      </c>
      <c r="D16" s="27" t="s">
        <v>36</v>
      </c>
      <c r="E16" s="11" t="s">
        <v>29</v>
      </c>
      <c r="F16" s="11"/>
      <c r="G16" s="11"/>
      <c r="H16" s="11"/>
      <c r="I16" s="11"/>
      <c r="J16" s="23">
        <f>+K15</f>
        <v>42677</v>
      </c>
      <c r="K16" s="23">
        <f t="shared" si="2"/>
        <v>43042</v>
      </c>
      <c r="L16" s="15"/>
      <c r="M16" s="16"/>
      <c r="N16" s="16"/>
      <c r="O16" s="17"/>
      <c r="P16" s="16"/>
      <c r="Q16" s="16"/>
      <c r="R16" s="16"/>
      <c r="S16" s="24" t="s">
        <v>28</v>
      </c>
      <c r="T16" s="18"/>
      <c r="U16" s="19"/>
      <c r="V16" s="42"/>
      <c r="W16" s="42"/>
    </row>
    <row r="17" spans="1:24" s="21" customFormat="1" ht="80.25" customHeight="1" x14ac:dyDescent="0.3">
      <c r="A17" s="11" t="s">
        <v>24</v>
      </c>
      <c r="B17" s="31" t="s">
        <v>43</v>
      </c>
      <c r="C17" s="11">
        <v>2007</v>
      </c>
      <c r="D17" s="25"/>
      <c r="E17" s="11"/>
      <c r="F17" s="11">
        <v>628150</v>
      </c>
      <c r="G17" s="11">
        <v>3291</v>
      </c>
      <c r="H17" s="11" t="s">
        <v>25</v>
      </c>
      <c r="I17" s="11" t="s">
        <v>26</v>
      </c>
      <c r="J17" s="13">
        <v>39588</v>
      </c>
      <c r="K17" s="14">
        <v>40136</v>
      </c>
      <c r="L17" s="11" t="s">
        <v>38</v>
      </c>
      <c r="M17" s="16">
        <v>14777703.880000001</v>
      </c>
      <c r="N17" s="16">
        <v>1641967.1</v>
      </c>
      <c r="O17" s="17">
        <f t="shared" si="0"/>
        <v>16419670.98</v>
      </c>
      <c r="P17" s="16">
        <v>14777703.880000001</v>
      </c>
      <c r="Q17" s="16">
        <v>1641967.1</v>
      </c>
      <c r="R17" s="16">
        <f>+P17+Q17</f>
        <v>16419670.98</v>
      </c>
      <c r="S17" s="24" t="s">
        <v>28</v>
      </c>
      <c r="T17" s="18"/>
      <c r="U17" s="19"/>
    </row>
    <row r="18" spans="1:24" s="21" customFormat="1" ht="55.5" customHeight="1" x14ac:dyDescent="0.3">
      <c r="A18" s="11"/>
      <c r="B18" s="12"/>
      <c r="C18" s="11">
        <v>2009</v>
      </c>
      <c r="D18" s="26" t="s">
        <v>31</v>
      </c>
      <c r="E18" s="11" t="s">
        <v>29</v>
      </c>
      <c r="F18" s="11"/>
      <c r="G18" s="11"/>
      <c r="H18" s="11"/>
      <c r="I18" s="11"/>
      <c r="J18" s="13">
        <v>40136</v>
      </c>
      <c r="K18" s="14">
        <v>40501</v>
      </c>
      <c r="L18" s="15"/>
      <c r="M18" s="16"/>
      <c r="N18" s="16"/>
      <c r="O18" s="17"/>
      <c r="P18" s="16"/>
      <c r="Q18" s="16"/>
      <c r="R18" s="16"/>
      <c r="S18" s="24" t="s">
        <v>28</v>
      </c>
      <c r="T18" s="18"/>
      <c r="U18" s="19"/>
      <c r="W18" s="42"/>
    </row>
    <row r="19" spans="1:24" s="22" customFormat="1" ht="55.5" customHeight="1" x14ac:dyDescent="0.3">
      <c r="A19" s="11"/>
      <c r="B19" s="12"/>
      <c r="C19" s="11">
        <v>2009</v>
      </c>
      <c r="D19" s="26" t="s">
        <v>31</v>
      </c>
      <c r="E19" s="11" t="s">
        <v>40</v>
      </c>
      <c r="F19" s="11"/>
      <c r="G19" s="11"/>
      <c r="H19" s="11"/>
      <c r="I19" s="11"/>
      <c r="J19" s="13">
        <v>40136</v>
      </c>
      <c r="K19" s="14">
        <v>40501</v>
      </c>
      <c r="L19" s="15"/>
      <c r="M19" s="16">
        <v>11462070.66</v>
      </c>
      <c r="N19" s="16">
        <v>1273563.3999999999</v>
      </c>
      <c r="O19" s="17">
        <f t="shared" si="0"/>
        <v>12735634.060000001</v>
      </c>
      <c r="P19" s="16">
        <f>M19-18706.21</f>
        <v>11443364.449999999</v>
      </c>
      <c r="Q19" s="16">
        <f>+N19+33889.41</f>
        <v>1307452.8099999998</v>
      </c>
      <c r="R19" s="16">
        <f>+P19+Q19</f>
        <v>12750817.26</v>
      </c>
      <c r="S19" s="24" t="s">
        <v>28</v>
      </c>
      <c r="T19" s="18"/>
      <c r="U19" s="19"/>
      <c r="V19" s="42"/>
      <c r="W19" s="42"/>
      <c r="X19" s="40"/>
    </row>
    <row r="20" spans="1:24" s="21" customFormat="1" ht="55.5" customHeight="1" x14ac:dyDescent="0.3">
      <c r="A20" s="11"/>
      <c r="B20" s="11"/>
      <c r="C20" s="11">
        <v>2010</v>
      </c>
      <c r="D20" s="26" t="s">
        <v>32</v>
      </c>
      <c r="E20" s="11" t="s">
        <v>29</v>
      </c>
      <c r="F20" s="11"/>
      <c r="G20" s="11"/>
      <c r="H20" s="11"/>
      <c r="I20" s="11"/>
      <c r="J20" s="14">
        <v>40501</v>
      </c>
      <c r="K20" s="14">
        <v>40866</v>
      </c>
      <c r="L20" s="15"/>
      <c r="M20" s="16"/>
      <c r="N20" s="16"/>
      <c r="O20" s="17"/>
      <c r="P20" s="16"/>
      <c r="Q20" s="16"/>
      <c r="R20" s="16"/>
      <c r="S20" s="24" t="s">
        <v>28</v>
      </c>
      <c r="T20" s="18"/>
      <c r="U20" s="19"/>
      <c r="V20" s="42"/>
      <c r="W20" s="42"/>
      <c r="X20" s="41"/>
    </row>
    <row r="21" spans="1:24" s="21" customFormat="1" ht="55.5" customHeight="1" x14ac:dyDescent="0.3">
      <c r="A21" s="11"/>
      <c r="B21" s="12"/>
      <c r="C21" s="11">
        <v>2011</v>
      </c>
      <c r="D21" s="26" t="s">
        <v>33</v>
      </c>
      <c r="E21" s="11" t="s">
        <v>29</v>
      </c>
      <c r="F21" s="11"/>
      <c r="G21" s="11"/>
      <c r="H21" s="11"/>
      <c r="I21" s="11"/>
      <c r="J21" s="13">
        <v>40866</v>
      </c>
      <c r="K21" s="14">
        <v>41596</v>
      </c>
      <c r="L21" s="15"/>
      <c r="M21" s="16"/>
      <c r="N21" s="16"/>
      <c r="O21" s="17"/>
      <c r="P21" s="16"/>
      <c r="Q21" s="16"/>
      <c r="R21" s="16"/>
      <c r="S21" s="24" t="s">
        <v>28</v>
      </c>
      <c r="T21" s="18"/>
      <c r="U21" s="19"/>
      <c r="V21" s="42"/>
      <c r="W21" s="42"/>
      <c r="X21" s="41"/>
    </row>
    <row r="22" spans="1:24" s="21" customFormat="1" ht="55.5" customHeight="1" x14ac:dyDescent="0.3">
      <c r="A22" s="11"/>
      <c r="B22" s="12"/>
      <c r="C22" s="11">
        <v>2013</v>
      </c>
      <c r="D22" s="26" t="s">
        <v>34</v>
      </c>
      <c r="E22" s="11" t="s">
        <v>29</v>
      </c>
      <c r="F22" s="11"/>
      <c r="G22" s="11"/>
      <c r="H22" s="11"/>
      <c r="I22" s="11"/>
      <c r="J22" s="14">
        <v>41596</v>
      </c>
      <c r="K22" s="14">
        <v>41961</v>
      </c>
      <c r="L22" s="15"/>
      <c r="M22" s="16"/>
      <c r="N22" s="16"/>
      <c r="O22" s="17"/>
      <c r="P22" s="16"/>
      <c r="Q22" s="16"/>
      <c r="R22" s="16"/>
      <c r="S22" s="24" t="s">
        <v>28</v>
      </c>
      <c r="T22" s="18"/>
      <c r="U22" s="19"/>
    </row>
    <row r="23" spans="1:24" s="21" customFormat="1" ht="55.5" customHeight="1" x14ac:dyDescent="0.3">
      <c r="A23" s="11"/>
      <c r="B23" s="11"/>
      <c r="C23" s="11">
        <v>2014</v>
      </c>
      <c r="D23" s="27" t="s">
        <v>35</v>
      </c>
      <c r="E23" s="11" t="s">
        <v>29</v>
      </c>
      <c r="F23" s="11"/>
      <c r="G23" s="11"/>
      <c r="H23" s="11"/>
      <c r="I23" s="11"/>
      <c r="J23" s="14">
        <v>41961</v>
      </c>
      <c r="K23" s="14">
        <v>42326</v>
      </c>
      <c r="L23" s="15"/>
      <c r="M23" s="16"/>
      <c r="N23" s="16"/>
      <c r="O23" s="17"/>
      <c r="P23" s="16"/>
      <c r="Q23" s="16"/>
      <c r="R23" s="16"/>
      <c r="S23" s="24" t="s">
        <v>28</v>
      </c>
      <c r="T23" s="18"/>
      <c r="U23" s="19"/>
    </row>
    <row r="24" spans="1:24" s="21" customFormat="1" ht="55.5" customHeight="1" x14ac:dyDescent="0.3">
      <c r="A24" s="11"/>
      <c r="B24" s="12"/>
      <c r="C24" s="11">
        <v>2015</v>
      </c>
      <c r="D24" s="27" t="s">
        <v>37</v>
      </c>
      <c r="E24" s="11" t="s">
        <v>29</v>
      </c>
      <c r="F24" s="11"/>
      <c r="G24" s="11"/>
      <c r="H24" s="11"/>
      <c r="I24" s="11"/>
      <c r="J24" s="14">
        <v>42326</v>
      </c>
      <c r="K24" s="14">
        <v>42692</v>
      </c>
      <c r="L24" s="15"/>
      <c r="M24" s="16"/>
      <c r="N24" s="16"/>
      <c r="O24" s="17"/>
      <c r="P24" s="16"/>
      <c r="Q24" s="16"/>
      <c r="R24" s="16"/>
      <c r="S24" s="24" t="s">
        <v>28</v>
      </c>
      <c r="T24" s="18"/>
      <c r="U24" s="19"/>
    </row>
    <row r="25" spans="1:24" s="21" customFormat="1" ht="55.5" customHeight="1" x14ac:dyDescent="0.3">
      <c r="A25" s="11"/>
      <c r="B25" s="12"/>
      <c r="C25" s="11">
        <v>2016</v>
      </c>
      <c r="D25" s="30" t="s">
        <v>41</v>
      </c>
      <c r="E25" s="11" t="s">
        <v>29</v>
      </c>
      <c r="F25" s="11"/>
      <c r="G25" s="11"/>
      <c r="H25" s="11"/>
      <c r="I25" s="11"/>
      <c r="J25" s="14">
        <v>42691</v>
      </c>
      <c r="K25" s="14">
        <v>43056</v>
      </c>
      <c r="L25" s="15"/>
      <c r="M25" s="16"/>
      <c r="N25" s="16"/>
      <c r="O25" s="17"/>
      <c r="P25" s="16"/>
      <c r="Q25" s="16"/>
      <c r="R25" s="16"/>
      <c r="S25" s="24" t="s">
        <v>28</v>
      </c>
      <c r="T25" s="18"/>
      <c r="U25" s="19"/>
    </row>
    <row r="26" spans="1:24" s="34" customFormat="1" ht="55.2" x14ac:dyDescent="0.3">
      <c r="A26" s="46" t="s">
        <v>46</v>
      </c>
      <c r="B26" s="47" t="s">
        <v>56</v>
      </c>
      <c r="C26" s="46">
        <v>2011</v>
      </c>
      <c r="D26" s="48"/>
      <c r="E26" s="46"/>
      <c r="F26" s="46"/>
      <c r="G26" s="46">
        <v>4663</v>
      </c>
      <c r="H26" s="46" t="s">
        <v>49</v>
      </c>
      <c r="I26" s="46" t="s">
        <v>48</v>
      </c>
      <c r="J26" s="45">
        <v>40847</v>
      </c>
      <c r="K26" s="45">
        <v>41213</v>
      </c>
      <c r="L26" s="46" t="s">
        <v>50</v>
      </c>
      <c r="M26" s="49">
        <v>5300000</v>
      </c>
      <c r="N26" s="49">
        <v>0</v>
      </c>
      <c r="O26" s="17">
        <f t="shared" ref="O26" si="3">M26+N26</f>
        <v>5300000</v>
      </c>
      <c r="P26" s="49"/>
      <c r="Q26" s="49"/>
      <c r="R26" s="49"/>
      <c r="S26" s="46" t="s">
        <v>47</v>
      </c>
      <c r="T26" s="50"/>
      <c r="U26" s="51"/>
    </row>
    <row r="27" spans="1:24" s="43" customFormat="1" ht="55.5" customHeight="1" x14ac:dyDescent="0.3">
      <c r="A27" s="11"/>
      <c r="B27" s="12"/>
      <c r="C27" s="11"/>
      <c r="D27" s="30" t="s">
        <v>30</v>
      </c>
      <c r="E27" s="11" t="s">
        <v>29</v>
      </c>
      <c r="F27" s="11"/>
      <c r="G27" s="11"/>
      <c r="H27" s="11"/>
      <c r="I27" s="11"/>
      <c r="J27" s="14">
        <v>41213</v>
      </c>
      <c r="K27" s="14">
        <v>41578</v>
      </c>
      <c r="L27" s="15"/>
      <c r="M27" s="16"/>
      <c r="N27" s="16"/>
      <c r="O27" s="17"/>
      <c r="P27" s="16"/>
      <c r="Q27" s="16"/>
      <c r="R27" s="16"/>
      <c r="S27" s="24" t="s">
        <v>47</v>
      </c>
      <c r="T27" s="18"/>
      <c r="U27" s="19"/>
    </row>
    <row r="28" spans="1:24" s="43" customFormat="1" ht="55.5" customHeight="1" x14ac:dyDescent="0.3">
      <c r="A28" s="11"/>
      <c r="B28" s="12"/>
      <c r="C28" s="11"/>
      <c r="D28" s="30" t="s">
        <v>31</v>
      </c>
      <c r="E28" s="11" t="s">
        <v>29</v>
      </c>
      <c r="F28" s="11"/>
      <c r="G28" s="11"/>
      <c r="H28" s="11"/>
      <c r="I28" s="11"/>
      <c r="J28" s="14">
        <v>41578</v>
      </c>
      <c r="K28" s="14">
        <v>42308</v>
      </c>
      <c r="L28" s="15"/>
      <c r="M28" s="16"/>
      <c r="N28" s="16"/>
      <c r="O28" s="17"/>
      <c r="P28" s="16"/>
      <c r="Q28" s="16"/>
      <c r="R28" s="16"/>
      <c r="S28" s="24" t="s">
        <v>47</v>
      </c>
      <c r="T28" s="18"/>
      <c r="U28" s="19"/>
    </row>
    <row r="29" spans="1:24" s="43" customFormat="1" ht="55.5" customHeight="1" x14ac:dyDescent="0.3">
      <c r="A29" s="11"/>
      <c r="B29" s="12"/>
      <c r="C29" s="11"/>
      <c r="D29" s="30" t="s">
        <v>32</v>
      </c>
      <c r="E29" s="11" t="s">
        <v>29</v>
      </c>
      <c r="F29" s="11"/>
      <c r="G29" s="11"/>
      <c r="H29" s="11"/>
      <c r="I29" s="11"/>
      <c r="J29" s="14">
        <v>42308</v>
      </c>
      <c r="K29" s="14">
        <v>42674</v>
      </c>
      <c r="L29" s="15"/>
      <c r="M29" s="16"/>
      <c r="N29" s="16"/>
      <c r="O29" s="17"/>
      <c r="P29" s="16"/>
      <c r="Q29" s="16"/>
      <c r="R29" s="16"/>
      <c r="S29" s="24" t="s">
        <v>47</v>
      </c>
      <c r="T29" s="18"/>
      <c r="U29" s="19"/>
    </row>
    <row r="30" spans="1:24" s="43" customFormat="1" ht="55.5" customHeight="1" x14ac:dyDescent="0.3">
      <c r="A30" s="11"/>
      <c r="B30" s="12"/>
      <c r="C30" s="11"/>
      <c r="D30" s="30" t="s">
        <v>33</v>
      </c>
      <c r="E30" s="11" t="s">
        <v>29</v>
      </c>
      <c r="F30" s="11"/>
      <c r="G30" s="11"/>
      <c r="H30" s="11"/>
      <c r="I30" s="11"/>
      <c r="J30" s="14">
        <v>42674</v>
      </c>
      <c r="K30" s="14">
        <v>43039</v>
      </c>
      <c r="L30" s="15"/>
      <c r="M30" s="16"/>
      <c r="N30" s="16"/>
      <c r="O30" s="17"/>
      <c r="P30" s="16"/>
      <c r="Q30" s="16"/>
      <c r="R30" s="16"/>
      <c r="S30" s="24" t="s">
        <v>47</v>
      </c>
      <c r="T30" s="18"/>
      <c r="U30" s="19"/>
    </row>
    <row r="31" spans="1:24" s="43" customFormat="1" ht="55.5" customHeight="1" x14ac:dyDescent="0.3">
      <c r="A31" s="11"/>
      <c r="B31" s="12"/>
      <c r="C31" s="11"/>
      <c r="D31" s="30" t="s">
        <v>34</v>
      </c>
      <c r="E31" s="11" t="s">
        <v>29</v>
      </c>
      <c r="F31" s="11"/>
      <c r="G31" s="11"/>
      <c r="H31" s="11"/>
      <c r="I31" s="11"/>
      <c r="J31" s="14">
        <v>43039</v>
      </c>
      <c r="K31" s="14">
        <v>43404</v>
      </c>
      <c r="L31" s="15"/>
      <c r="M31" s="16"/>
      <c r="N31" s="16"/>
      <c r="O31" s="17"/>
      <c r="P31" s="16">
        <v>841568</v>
      </c>
      <c r="Q31" s="16"/>
      <c r="R31" s="16">
        <v>841568</v>
      </c>
      <c r="S31" s="24" t="s">
        <v>47</v>
      </c>
      <c r="T31" s="18"/>
      <c r="U31" s="19"/>
    </row>
    <row r="32" spans="1:24" s="43" customFormat="1" ht="55.5" customHeight="1" x14ac:dyDescent="0.3">
      <c r="A32" s="11"/>
      <c r="B32" s="12"/>
      <c r="C32" s="11"/>
      <c r="D32" s="30" t="s">
        <v>35</v>
      </c>
      <c r="E32" s="11" t="s">
        <v>29</v>
      </c>
      <c r="F32" s="11"/>
      <c r="G32" s="11"/>
      <c r="H32" s="11"/>
      <c r="I32" s="11"/>
      <c r="J32" s="14">
        <v>43404</v>
      </c>
      <c r="K32" s="14">
        <v>43769</v>
      </c>
      <c r="L32" s="15"/>
      <c r="M32" s="16"/>
      <c r="N32" s="16"/>
      <c r="O32" s="17"/>
      <c r="P32" s="16"/>
      <c r="Q32" s="16"/>
      <c r="R32" s="16"/>
      <c r="S32" s="24" t="s">
        <v>47</v>
      </c>
      <c r="T32" s="18"/>
      <c r="U32" s="19"/>
    </row>
    <row r="33" spans="1:26" s="43" customFormat="1" ht="55.5" customHeight="1" x14ac:dyDescent="0.3">
      <c r="A33" s="11"/>
      <c r="B33" s="12"/>
      <c r="C33" s="11"/>
      <c r="D33" s="30" t="s">
        <v>36</v>
      </c>
      <c r="E33" s="11" t="s">
        <v>29</v>
      </c>
      <c r="F33" s="11"/>
      <c r="G33" s="11"/>
      <c r="H33" s="11"/>
      <c r="I33" s="11"/>
      <c r="J33" s="14">
        <v>43769</v>
      </c>
      <c r="K33" s="14">
        <v>44135</v>
      </c>
      <c r="L33" s="15"/>
      <c r="M33" s="16"/>
      <c r="N33" s="16"/>
      <c r="O33" s="17"/>
      <c r="P33" s="16">
        <v>1658432</v>
      </c>
      <c r="Q33" s="16"/>
      <c r="R33" s="16">
        <v>1588783.96</v>
      </c>
      <c r="S33" s="24" t="s">
        <v>47</v>
      </c>
      <c r="T33" s="18"/>
      <c r="U33" s="19"/>
    </row>
    <row r="34" spans="1:26" s="43" customFormat="1" ht="55.5" customHeight="1" x14ac:dyDescent="0.3">
      <c r="A34" s="11"/>
      <c r="B34" s="12"/>
      <c r="C34" s="11"/>
      <c r="D34" s="30" t="s">
        <v>37</v>
      </c>
      <c r="E34" s="11" t="s">
        <v>29</v>
      </c>
      <c r="F34" s="11"/>
      <c r="G34" s="11"/>
      <c r="H34" s="11"/>
      <c r="I34" s="11"/>
      <c r="J34" s="14">
        <v>44135</v>
      </c>
      <c r="K34" s="14">
        <v>44500</v>
      </c>
      <c r="L34" s="15"/>
      <c r="M34" s="16"/>
      <c r="N34" s="16"/>
      <c r="O34" s="17"/>
      <c r="P34" s="16">
        <v>1670115.87</v>
      </c>
      <c r="Q34" s="16"/>
      <c r="R34" s="16">
        <v>1669648.04</v>
      </c>
      <c r="S34" s="24" t="s">
        <v>47</v>
      </c>
      <c r="T34" s="18"/>
      <c r="U34" s="19"/>
    </row>
    <row r="35" spans="1:26" s="44" customFormat="1" ht="55.5" customHeight="1" x14ac:dyDescent="0.3">
      <c r="A35" s="11"/>
      <c r="B35" s="12"/>
      <c r="C35" s="11"/>
      <c r="D35" s="30" t="s">
        <v>41</v>
      </c>
      <c r="E35" s="11" t="s">
        <v>29</v>
      </c>
      <c r="F35" s="11"/>
      <c r="G35" s="11"/>
      <c r="H35" s="11"/>
      <c r="I35" s="11"/>
      <c r="J35" s="14">
        <v>44498</v>
      </c>
      <c r="K35" s="14">
        <v>44865</v>
      </c>
      <c r="L35" s="15"/>
      <c r="M35" s="16"/>
      <c r="N35" s="16"/>
      <c r="O35" s="17"/>
      <c r="P35" s="16"/>
      <c r="Q35" s="16"/>
      <c r="R35" s="16"/>
      <c r="S35" s="24" t="s">
        <v>47</v>
      </c>
      <c r="T35" s="18"/>
      <c r="U35" s="19"/>
    </row>
    <row r="36" spans="1:26" s="34" customFormat="1" ht="55.5" customHeight="1" x14ac:dyDescent="0.3">
      <c r="A36" s="46"/>
      <c r="B36" s="47"/>
      <c r="C36" s="46"/>
      <c r="D36" s="46" t="s">
        <v>58</v>
      </c>
      <c r="E36" s="46" t="s">
        <v>29</v>
      </c>
      <c r="F36" s="46"/>
      <c r="G36" s="46"/>
      <c r="H36" s="46"/>
      <c r="I36" s="46"/>
      <c r="J36" s="45">
        <v>44835</v>
      </c>
      <c r="K36" s="45">
        <v>45230</v>
      </c>
      <c r="L36" s="52"/>
      <c r="M36" s="49"/>
      <c r="N36" s="49"/>
      <c r="O36" s="17"/>
      <c r="P36" s="49"/>
      <c r="Q36" s="49"/>
      <c r="R36" s="49"/>
      <c r="S36" s="24" t="s">
        <v>47</v>
      </c>
      <c r="T36" s="50"/>
      <c r="U36" s="51"/>
    </row>
    <row r="37" spans="1:26" s="34" customFormat="1" ht="55.2" x14ac:dyDescent="0.3">
      <c r="A37" s="46" t="s">
        <v>46</v>
      </c>
      <c r="B37" s="47" t="s">
        <v>57</v>
      </c>
      <c r="C37" s="46">
        <v>2019</v>
      </c>
      <c r="D37" s="48"/>
      <c r="E37" s="46"/>
      <c r="F37" s="46"/>
      <c r="G37" s="46">
        <v>5031</v>
      </c>
      <c r="H37" s="46" t="s">
        <v>25</v>
      </c>
      <c r="I37" s="46" t="s">
        <v>52</v>
      </c>
      <c r="J37" s="45">
        <v>43825</v>
      </c>
      <c r="K37" s="45">
        <v>44191</v>
      </c>
      <c r="L37" s="46" t="s">
        <v>51</v>
      </c>
      <c r="M37" s="49">
        <v>24189188.34</v>
      </c>
      <c r="N37" s="49">
        <v>0</v>
      </c>
      <c r="O37" s="17">
        <f t="shared" ref="O37" si="4">M37+N37</f>
        <v>24189188.34</v>
      </c>
      <c r="P37" s="49"/>
      <c r="Q37" s="49"/>
      <c r="R37" s="49"/>
      <c r="S37" s="46" t="s">
        <v>28</v>
      </c>
      <c r="T37" s="50"/>
      <c r="U37" s="51"/>
    </row>
    <row r="38" spans="1:26" s="43" customFormat="1" ht="55.5" customHeight="1" x14ac:dyDescent="0.3">
      <c r="A38" s="11"/>
      <c r="B38" s="12"/>
      <c r="C38" s="11"/>
      <c r="D38" s="30" t="s">
        <v>30</v>
      </c>
      <c r="E38" s="11" t="s">
        <v>29</v>
      </c>
      <c r="F38" s="11"/>
      <c r="G38" s="11"/>
      <c r="H38" s="11"/>
      <c r="I38" s="11"/>
      <c r="J38" s="14">
        <v>44191</v>
      </c>
      <c r="K38" s="14">
        <v>44196</v>
      </c>
      <c r="L38" s="15"/>
      <c r="M38" s="16"/>
      <c r="N38" s="16"/>
      <c r="O38" s="17"/>
      <c r="P38" s="16"/>
      <c r="Q38" s="16"/>
      <c r="R38" s="16"/>
      <c r="S38" s="24" t="s">
        <v>28</v>
      </c>
      <c r="T38" s="18"/>
      <c r="U38" s="19"/>
    </row>
    <row r="39" spans="1:26" s="43" customFormat="1" ht="55.5" customHeight="1" x14ac:dyDescent="0.3">
      <c r="A39" s="11"/>
      <c r="B39" s="12"/>
      <c r="C39" s="11"/>
      <c r="D39" s="30" t="s">
        <v>31</v>
      </c>
      <c r="E39" s="11" t="s">
        <v>29</v>
      </c>
      <c r="F39" s="11"/>
      <c r="G39" s="11"/>
      <c r="H39" s="11"/>
      <c r="I39" s="11"/>
      <c r="J39" s="14">
        <v>44196</v>
      </c>
      <c r="K39" s="14">
        <v>44561</v>
      </c>
      <c r="L39" s="15"/>
      <c r="M39" s="16"/>
      <c r="N39" s="16"/>
      <c r="O39" s="17"/>
      <c r="P39" s="16"/>
      <c r="Q39" s="16"/>
      <c r="R39" s="16"/>
      <c r="S39" s="24" t="s">
        <v>28</v>
      </c>
      <c r="T39" s="18"/>
      <c r="U39" s="19"/>
    </row>
    <row r="40" spans="1:26" s="43" customFormat="1" ht="55.5" customHeight="1" x14ac:dyDescent="0.3">
      <c r="A40" s="11"/>
      <c r="B40" s="12"/>
      <c r="C40" s="11"/>
      <c r="D40" s="30" t="s">
        <v>31</v>
      </c>
      <c r="E40" s="11" t="s">
        <v>40</v>
      </c>
      <c r="F40" s="11"/>
      <c r="G40" s="11"/>
      <c r="H40" s="11"/>
      <c r="I40" s="11"/>
      <c r="J40" s="14"/>
      <c r="K40" s="14"/>
      <c r="L40" s="15"/>
      <c r="M40" s="16">
        <v>4198225.2</v>
      </c>
      <c r="N40" s="16">
        <v>0</v>
      </c>
      <c r="O40" s="17">
        <f t="shared" ref="O40" si="5">M40+N40</f>
        <v>4198225.2</v>
      </c>
      <c r="P40" s="16"/>
      <c r="Q40" s="16"/>
      <c r="R40" s="16"/>
      <c r="S40" s="24" t="s">
        <v>28</v>
      </c>
      <c r="T40" s="18"/>
      <c r="U40" s="19"/>
    </row>
    <row r="41" spans="1:26" s="43" customFormat="1" ht="55.5" customHeight="1" x14ac:dyDescent="0.3">
      <c r="A41" s="11"/>
      <c r="B41" s="12"/>
      <c r="C41" s="11"/>
      <c r="D41" s="30" t="s">
        <v>32</v>
      </c>
      <c r="E41" s="11" t="s">
        <v>53</v>
      </c>
      <c r="F41" s="11"/>
      <c r="G41" s="11"/>
      <c r="H41" s="11"/>
      <c r="I41" s="11"/>
      <c r="J41" s="14"/>
      <c r="K41" s="14"/>
      <c r="L41" s="11" t="s">
        <v>54</v>
      </c>
      <c r="M41" s="16"/>
      <c r="N41" s="16"/>
      <c r="O41" s="17"/>
      <c r="P41" s="16"/>
      <c r="Q41" s="16"/>
      <c r="R41" s="16"/>
      <c r="S41" s="24" t="s">
        <v>28</v>
      </c>
      <c r="T41" s="18"/>
      <c r="U41" s="19"/>
    </row>
    <row r="42" spans="1:26" s="43" customFormat="1" ht="55.5" customHeight="1" x14ac:dyDescent="0.3">
      <c r="A42" s="11"/>
      <c r="B42" s="12"/>
      <c r="C42" s="11"/>
      <c r="D42" s="30" t="s">
        <v>33</v>
      </c>
      <c r="E42" s="11" t="s">
        <v>29</v>
      </c>
      <c r="F42" s="11"/>
      <c r="G42" s="11"/>
      <c r="H42" s="11"/>
      <c r="I42" s="11"/>
      <c r="J42" s="14">
        <v>44500</v>
      </c>
      <c r="K42" s="14">
        <v>44742</v>
      </c>
      <c r="L42" s="15"/>
      <c r="M42" s="16"/>
      <c r="N42" s="16"/>
      <c r="O42" s="17"/>
      <c r="P42" s="16"/>
      <c r="Q42" s="16"/>
      <c r="R42" s="16"/>
      <c r="S42" s="24" t="s">
        <v>28</v>
      </c>
      <c r="T42" s="18"/>
      <c r="U42" s="19"/>
    </row>
    <row r="43" spans="1:26" s="44" customFormat="1" ht="55.5" customHeight="1" x14ac:dyDescent="0.3">
      <c r="A43" s="11"/>
      <c r="B43" s="12"/>
      <c r="C43" s="11"/>
      <c r="D43" s="11" t="s">
        <v>34</v>
      </c>
      <c r="E43" s="11" t="s">
        <v>29</v>
      </c>
      <c r="F43" s="11"/>
      <c r="G43" s="11"/>
      <c r="H43" s="11"/>
      <c r="I43" s="11"/>
      <c r="J43" s="45">
        <v>44500</v>
      </c>
      <c r="K43" s="45">
        <v>44742</v>
      </c>
      <c r="L43" s="15"/>
      <c r="M43" s="16"/>
      <c r="N43" s="16"/>
      <c r="O43" s="17"/>
      <c r="P43" s="16"/>
      <c r="Q43" s="16"/>
      <c r="R43" s="16"/>
      <c r="S43" s="24" t="s">
        <v>28</v>
      </c>
      <c r="T43" s="18"/>
      <c r="U43" s="19"/>
    </row>
    <row r="44" spans="1:26" s="34" customFormat="1" ht="55.2" x14ac:dyDescent="0.3">
      <c r="A44" s="46" t="s">
        <v>46</v>
      </c>
      <c r="B44" s="47" t="s">
        <v>59</v>
      </c>
      <c r="C44" s="46">
        <v>2019</v>
      </c>
      <c r="D44" s="48"/>
      <c r="E44" s="46"/>
      <c r="F44" s="46"/>
      <c r="G44" s="46"/>
      <c r="H44" s="46" t="s">
        <v>60</v>
      </c>
      <c r="I44" s="46" t="s">
        <v>52</v>
      </c>
      <c r="J44" s="45">
        <v>43829</v>
      </c>
      <c r="K44" s="45">
        <v>44194</v>
      </c>
      <c r="L44" s="46" t="s">
        <v>61</v>
      </c>
      <c r="M44" s="49">
        <v>27336730.289999999</v>
      </c>
      <c r="N44" s="49">
        <v>0</v>
      </c>
      <c r="O44" s="17">
        <f t="shared" ref="O44" si="6">M44+N44</f>
        <v>27336730.289999999</v>
      </c>
      <c r="P44" s="49"/>
      <c r="Q44" s="49"/>
      <c r="R44" s="49"/>
      <c r="S44" s="46" t="s">
        <v>62</v>
      </c>
      <c r="T44" s="50"/>
      <c r="U44" s="51"/>
    </row>
    <row r="45" spans="1:26" ht="12.75" customHeight="1" x14ac:dyDescent="0.3">
      <c r="A45" s="20"/>
      <c r="B45" s="20"/>
      <c r="C45" s="20"/>
      <c r="D45" s="20"/>
      <c r="E45" s="20"/>
      <c r="F45" s="20"/>
      <c r="G45" s="20"/>
      <c r="H45" s="20"/>
      <c r="I45" s="20"/>
      <c r="J45" s="20"/>
      <c r="K45" s="20"/>
      <c r="L45" s="20"/>
      <c r="M45" s="20"/>
      <c r="N45" s="20"/>
      <c r="O45" s="20"/>
      <c r="P45" s="20"/>
      <c r="Q45" s="20"/>
      <c r="R45" s="20"/>
      <c r="S45" s="20"/>
      <c r="T45" s="20"/>
      <c r="U45" s="20"/>
    </row>
    <row r="46" spans="1:26" ht="37.5" customHeight="1" x14ac:dyDescent="0.3">
      <c r="A46" s="53" t="s">
        <v>44</v>
      </c>
      <c r="B46" s="53"/>
      <c r="C46" s="53"/>
      <c r="D46" s="53"/>
      <c r="E46" s="53"/>
      <c r="F46" s="53"/>
      <c r="G46" s="53"/>
      <c r="H46" s="53"/>
      <c r="I46" s="53"/>
      <c r="J46" s="53"/>
      <c r="K46" s="53"/>
      <c r="L46" s="53"/>
      <c r="M46" s="53"/>
      <c r="N46" s="53"/>
      <c r="O46" s="53"/>
      <c r="P46" s="53"/>
      <c r="Q46" s="53"/>
      <c r="R46" s="53"/>
      <c r="S46" s="53"/>
      <c r="T46" s="32"/>
      <c r="U46" s="32"/>
      <c r="V46" s="32"/>
      <c r="W46" s="32"/>
      <c r="X46" s="32"/>
      <c r="Y46" s="32"/>
      <c r="Z46" s="32"/>
    </row>
    <row r="47" spans="1:26" s="34" customFormat="1" ht="37.5" customHeight="1" x14ac:dyDescent="0.3">
      <c r="A47" s="33" t="s">
        <v>45</v>
      </c>
      <c r="B47" s="35"/>
      <c r="C47" s="35"/>
      <c r="D47" s="35"/>
      <c r="E47" s="35"/>
      <c r="F47" s="35"/>
      <c r="G47" s="35"/>
      <c r="H47" s="35"/>
      <c r="I47" s="35"/>
      <c r="J47" s="35"/>
      <c r="K47" s="35"/>
      <c r="L47" s="35"/>
      <c r="M47" s="33"/>
      <c r="N47" s="33"/>
      <c r="O47" s="33"/>
      <c r="P47" s="33"/>
      <c r="Q47" s="33"/>
      <c r="R47" s="33"/>
      <c r="S47" s="33"/>
      <c r="T47" s="33"/>
      <c r="U47" s="33"/>
      <c r="V47" s="33"/>
      <c r="W47" s="33"/>
      <c r="X47" s="33"/>
      <c r="Y47" s="33"/>
      <c r="Z47" s="33"/>
    </row>
    <row r="48" spans="1:26" s="34" customFormat="1" ht="14.4" x14ac:dyDescent="0.3">
      <c r="A48" s="33" t="s">
        <v>55</v>
      </c>
      <c r="B48" s="35"/>
      <c r="C48" s="35"/>
      <c r="D48" s="35"/>
      <c r="E48" s="35"/>
      <c r="F48" s="35"/>
      <c r="G48" s="35"/>
      <c r="H48" s="35"/>
      <c r="I48" s="35"/>
      <c r="J48" s="35"/>
      <c r="K48" s="35"/>
      <c r="L48" s="35"/>
      <c r="M48" s="33"/>
      <c r="N48" s="33"/>
      <c r="O48" s="33"/>
      <c r="P48" s="33"/>
      <c r="Q48" s="33"/>
      <c r="R48" s="33"/>
      <c r="S48" s="33"/>
      <c r="T48" s="33"/>
      <c r="U48" s="33"/>
      <c r="V48" s="33"/>
      <c r="W48" s="33"/>
      <c r="X48" s="33"/>
      <c r="Y48" s="33"/>
      <c r="Z48" s="33"/>
    </row>
    <row r="49" spans="1:21" ht="12.75" customHeight="1" x14ac:dyDescent="0.3">
      <c r="A49" s="20"/>
      <c r="B49" s="20"/>
      <c r="C49" s="20"/>
      <c r="D49" s="20"/>
      <c r="E49" s="20"/>
      <c r="F49" s="20"/>
      <c r="G49" s="20"/>
      <c r="H49" s="20"/>
      <c r="I49" s="20"/>
      <c r="J49" s="20"/>
      <c r="K49" s="20"/>
      <c r="L49" s="20"/>
      <c r="M49" s="20"/>
      <c r="N49" s="20"/>
      <c r="O49" s="20"/>
      <c r="P49" s="20"/>
      <c r="Q49" s="20"/>
      <c r="R49" s="20"/>
      <c r="S49" s="20"/>
      <c r="T49" s="20"/>
      <c r="U49" s="20"/>
    </row>
    <row r="50" spans="1:21" ht="12.75" customHeight="1" x14ac:dyDescent="0.3">
      <c r="A50" s="20" t="s">
        <v>63</v>
      </c>
      <c r="B50" s="20"/>
      <c r="C50" s="20"/>
      <c r="D50" s="20"/>
      <c r="E50" s="20"/>
      <c r="F50" s="20"/>
      <c r="G50" s="20"/>
      <c r="H50" s="20"/>
      <c r="I50" s="20"/>
      <c r="J50" s="20"/>
      <c r="K50" s="20"/>
      <c r="L50" s="20"/>
      <c r="M50" s="20"/>
      <c r="N50" s="20"/>
      <c r="O50" s="20"/>
      <c r="P50" s="20"/>
      <c r="Q50" s="20"/>
      <c r="R50" s="20"/>
      <c r="S50" s="20"/>
      <c r="T50" s="20"/>
      <c r="U50" s="20"/>
    </row>
    <row r="51" spans="1:21" ht="12.75" customHeight="1" x14ac:dyDescent="0.3">
      <c r="A51" s="20"/>
      <c r="B51" s="20"/>
      <c r="C51" s="20"/>
      <c r="D51" s="20"/>
      <c r="E51" s="20"/>
      <c r="F51" s="20"/>
      <c r="G51" s="20"/>
      <c r="H51" s="20"/>
      <c r="I51" s="20"/>
      <c r="J51" s="20"/>
      <c r="K51" s="20"/>
      <c r="L51" s="20"/>
      <c r="M51" s="20"/>
      <c r="N51" s="20"/>
      <c r="O51" s="20"/>
      <c r="P51" s="20"/>
      <c r="Q51" s="20"/>
      <c r="R51" s="20"/>
      <c r="S51" s="20"/>
      <c r="T51" s="20"/>
      <c r="U51" s="20"/>
    </row>
    <row r="52" spans="1:21" ht="12.75" customHeight="1" x14ac:dyDescent="0.3">
      <c r="A52" s="20"/>
      <c r="B52" s="20"/>
      <c r="C52" s="20"/>
      <c r="D52" s="20"/>
      <c r="E52" s="20"/>
      <c r="F52" s="20"/>
      <c r="G52" s="20"/>
      <c r="H52" s="20"/>
      <c r="I52" s="20"/>
      <c r="J52" s="20"/>
      <c r="K52" s="20"/>
      <c r="L52" s="20"/>
      <c r="M52" s="20"/>
      <c r="N52" s="20"/>
      <c r="O52" s="20"/>
      <c r="P52" s="20"/>
      <c r="Q52" s="20"/>
      <c r="R52" s="20"/>
      <c r="S52" s="20"/>
      <c r="T52" s="20"/>
      <c r="U52" s="20"/>
    </row>
    <row r="53" spans="1:21" ht="12.75" customHeight="1" x14ac:dyDescent="0.3">
      <c r="A53" s="20"/>
      <c r="B53" s="20"/>
      <c r="C53" s="20"/>
      <c r="D53" s="20"/>
      <c r="E53" s="20"/>
      <c r="F53" s="20"/>
      <c r="G53" s="20"/>
      <c r="H53" s="20"/>
      <c r="I53" s="20"/>
      <c r="J53" s="20"/>
      <c r="K53" s="20"/>
      <c r="L53" s="20"/>
      <c r="M53" s="20"/>
      <c r="N53" s="20"/>
      <c r="O53" s="20"/>
      <c r="P53" s="20"/>
      <c r="Q53" s="20"/>
      <c r="R53" s="20"/>
      <c r="S53" s="20"/>
      <c r="T53" s="20"/>
      <c r="U53" s="20"/>
    </row>
    <row r="54" spans="1:21" ht="12.75" customHeight="1" x14ac:dyDescent="0.3">
      <c r="A54" s="20"/>
      <c r="B54" s="20"/>
      <c r="C54" s="20"/>
      <c r="D54" s="20"/>
      <c r="E54" s="20"/>
      <c r="F54" s="20"/>
      <c r="G54" s="20"/>
      <c r="H54" s="20"/>
      <c r="I54" s="20"/>
      <c r="J54" s="20"/>
      <c r="K54" s="20"/>
      <c r="L54" s="20"/>
      <c r="M54" s="20"/>
      <c r="N54" s="20"/>
      <c r="O54" s="20"/>
      <c r="P54" s="20"/>
      <c r="Q54" s="20"/>
      <c r="R54" s="20"/>
      <c r="S54" s="20"/>
      <c r="T54" s="20"/>
      <c r="U54" s="20"/>
    </row>
    <row r="55" spans="1:21" ht="12.75" customHeight="1" x14ac:dyDescent="0.3">
      <c r="A55" s="20"/>
      <c r="B55" s="20"/>
      <c r="C55" s="20"/>
      <c r="D55" s="20"/>
      <c r="E55" s="20"/>
      <c r="F55" s="20"/>
      <c r="G55" s="20"/>
      <c r="H55" s="20"/>
      <c r="I55" s="20"/>
      <c r="J55" s="20"/>
      <c r="K55" s="20"/>
      <c r="L55" s="20"/>
      <c r="M55" s="20"/>
      <c r="N55" s="20"/>
      <c r="O55" s="20"/>
      <c r="P55" s="20"/>
      <c r="Q55" s="20"/>
      <c r="R55" s="20"/>
      <c r="S55" s="20"/>
      <c r="T55" s="20"/>
      <c r="U55" s="20"/>
    </row>
    <row r="56" spans="1:21" ht="12.75" customHeight="1" x14ac:dyDescent="0.3">
      <c r="A56" s="20"/>
      <c r="B56" s="20"/>
      <c r="C56" s="20"/>
      <c r="D56" s="20"/>
      <c r="E56" s="20"/>
      <c r="F56" s="20"/>
      <c r="G56" s="20"/>
      <c r="H56" s="20"/>
      <c r="I56" s="20"/>
      <c r="J56" s="20"/>
      <c r="K56" s="20"/>
      <c r="L56" s="20"/>
      <c r="M56" s="20"/>
      <c r="N56" s="20"/>
      <c r="O56" s="20"/>
      <c r="P56" s="20"/>
      <c r="Q56" s="20"/>
      <c r="R56" s="20"/>
      <c r="S56" s="20"/>
      <c r="T56" s="20"/>
      <c r="U56" s="20"/>
    </row>
    <row r="57" spans="1:21" ht="12.75" customHeight="1" x14ac:dyDescent="0.3">
      <c r="A57" s="20"/>
      <c r="B57" s="20"/>
      <c r="C57" s="20"/>
      <c r="D57" s="20"/>
      <c r="E57" s="20"/>
      <c r="F57" s="20"/>
      <c r="G57" s="20"/>
      <c r="H57" s="20"/>
      <c r="I57" s="20"/>
      <c r="J57" s="20"/>
      <c r="K57" s="20"/>
      <c r="L57" s="20"/>
      <c r="M57" s="20"/>
      <c r="N57" s="20"/>
      <c r="O57" s="20"/>
      <c r="P57" s="20"/>
      <c r="Q57" s="20"/>
      <c r="R57" s="20"/>
      <c r="S57" s="20"/>
      <c r="T57" s="20"/>
      <c r="U57" s="20"/>
    </row>
    <row r="58" spans="1:21" ht="12.75" customHeight="1" x14ac:dyDescent="0.3">
      <c r="A58" s="20"/>
      <c r="B58" s="20"/>
      <c r="C58" s="20"/>
      <c r="D58" s="20"/>
      <c r="E58" s="20"/>
      <c r="F58" s="20"/>
      <c r="G58" s="20"/>
      <c r="H58" s="20"/>
      <c r="I58" s="20"/>
      <c r="J58" s="20"/>
      <c r="K58" s="20"/>
      <c r="L58" s="20"/>
      <c r="M58" s="20"/>
      <c r="N58" s="20"/>
      <c r="O58" s="20"/>
      <c r="P58" s="20"/>
      <c r="Q58" s="20"/>
      <c r="R58" s="20"/>
      <c r="S58" s="20"/>
      <c r="T58" s="20"/>
      <c r="U58" s="20"/>
    </row>
    <row r="59" spans="1:21" ht="12.75" customHeight="1" x14ac:dyDescent="0.3">
      <c r="A59" s="20"/>
      <c r="B59" s="20"/>
      <c r="C59" s="20"/>
      <c r="D59" s="20"/>
      <c r="E59" s="20"/>
      <c r="F59" s="20"/>
      <c r="G59" s="20"/>
      <c r="H59" s="20"/>
      <c r="I59" s="20"/>
      <c r="J59" s="20"/>
      <c r="K59" s="20"/>
      <c r="L59" s="20"/>
      <c r="M59" s="20"/>
      <c r="N59" s="20"/>
      <c r="O59" s="20"/>
      <c r="P59" s="20"/>
      <c r="Q59" s="20"/>
      <c r="R59" s="20"/>
      <c r="S59" s="20"/>
      <c r="T59" s="20"/>
      <c r="U59" s="20"/>
    </row>
    <row r="60" spans="1:21" ht="12.75" customHeight="1" x14ac:dyDescent="0.3">
      <c r="A60" s="20"/>
      <c r="B60" s="20"/>
      <c r="C60" s="20"/>
      <c r="D60" s="20"/>
      <c r="E60" s="20"/>
      <c r="F60" s="20"/>
      <c r="G60" s="20"/>
      <c r="H60" s="20"/>
      <c r="I60" s="20"/>
      <c r="J60" s="20"/>
      <c r="K60" s="20"/>
      <c r="L60" s="20"/>
      <c r="M60" s="20"/>
      <c r="N60" s="20"/>
      <c r="O60" s="20"/>
      <c r="P60" s="20"/>
      <c r="Q60" s="20"/>
      <c r="R60" s="20"/>
      <c r="S60" s="20"/>
      <c r="T60" s="20"/>
      <c r="U60" s="20"/>
    </row>
    <row r="61" spans="1:21" ht="12.75" customHeight="1" x14ac:dyDescent="0.3">
      <c r="A61" s="20"/>
      <c r="B61" s="20"/>
      <c r="C61" s="20"/>
      <c r="D61" s="20"/>
      <c r="E61" s="20"/>
      <c r="F61" s="20"/>
      <c r="G61" s="20"/>
      <c r="H61" s="20"/>
      <c r="I61" s="20"/>
      <c r="J61" s="20"/>
      <c r="K61" s="20"/>
      <c r="L61" s="20"/>
      <c r="M61" s="20"/>
      <c r="N61" s="20"/>
      <c r="O61" s="20"/>
      <c r="P61" s="20"/>
      <c r="Q61" s="20"/>
      <c r="R61" s="20"/>
      <c r="S61" s="20"/>
      <c r="T61" s="20"/>
      <c r="U61" s="20"/>
    </row>
    <row r="62" spans="1:21" ht="12.75" customHeight="1" x14ac:dyDescent="0.3">
      <c r="A62" s="20"/>
      <c r="B62" s="20"/>
      <c r="C62" s="20"/>
      <c r="D62" s="20"/>
      <c r="E62" s="20"/>
      <c r="F62" s="20"/>
      <c r="G62" s="20"/>
      <c r="H62" s="20"/>
      <c r="I62" s="20"/>
      <c r="J62" s="20"/>
      <c r="K62" s="20"/>
      <c r="L62" s="20"/>
      <c r="M62" s="20"/>
      <c r="N62" s="20"/>
      <c r="O62" s="20"/>
      <c r="P62" s="20"/>
      <c r="Q62" s="20"/>
      <c r="R62" s="20"/>
      <c r="S62" s="20"/>
      <c r="T62" s="20"/>
      <c r="U62" s="20"/>
    </row>
    <row r="63" spans="1:21" ht="12.75" customHeight="1" x14ac:dyDescent="0.3">
      <c r="A63" s="20"/>
      <c r="B63" s="20"/>
      <c r="C63" s="20"/>
      <c r="D63" s="20"/>
      <c r="E63" s="20"/>
      <c r="F63" s="20"/>
      <c r="G63" s="20"/>
      <c r="H63" s="20"/>
      <c r="I63" s="20"/>
      <c r="J63" s="20"/>
      <c r="K63" s="20"/>
      <c r="L63" s="20"/>
      <c r="M63" s="20"/>
      <c r="N63" s="20"/>
      <c r="O63" s="20"/>
      <c r="P63" s="20"/>
      <c r="Q63" s="20"/>
      <c r="R63" s="20"/>
      <c r="S63" s="20"/>
      <c r="T63" s="20"/>
      <c r="U63" s="20"/>
    </row>
    <row r="64" spans="1:21" ht="12.75" customHeight="1" x14ac:dyDescent="0.3">
      <c r="A64" s="20"/>
      <c r="B64" s="20"/>
      <c r="C64" s="20"/>
      <c r="D64" s="20"/>
      <c r="E64" s="20"/>
      <c r="F64" s="20"/>
      <c r="G64" s="20"/>
      <c r="H64" s="20"/>
      <c r="I64" s="20"/>
      <c r="J64" s="20"/>
      <c r="K64" s="20"/>
      <c r="L64" s="20"/>
      <c r="M64" s="20"/>
      <c r="N64" s="20"/>
      <c r="O64" s="20"/>
      <c r="P64" s="20"/>
      <c r="Q64" s="20"/>
      <c r="R64" s="20"/>
      <c r="S64" s="20"/>
      <c r="T64" s="20"/>
      <c r="U64" s="20"/>
    </row>
    <row r="65" spans="1:21" ht="12.75" customHeight="1" x14ac:dyDescent="0.3">
      <c r="A65" s="20"/>
      <c r="B65" s="20"/>
      <c r="C65" s="20"/>
      <c r="D65" s="20"/>
      <c r="E65" s="20"/>
      <c r="F65" s="20"/>
      <c r="G65" s="20"/>
      <c r="H65" s="20"/>
      <c r="I65" s="20"/>
      <c r="J65" s="20"/>
      <c r="K65" s="20"/>
      <c r="L65" s="20"/>
      <c r="M65" s="20"/>
      <c r="N65" s="20"/>
      <c r="O65" s="20"/>
      <c r="P65" s="20"/>
      <c r="Q65" s="20"/>
      <c r="R65" s="20"/>
      <c r="S65" s="20"/>
      <c r="T65" s="20"/>
      <c r="U65" s="20"/>
    </row>
    <row r="66" spans="1:21" ht="12.75" customHeight="1" x14ac:dyDescent="0.3">
      <c r="A66" s="20"/>
      <c r="B66" s="20"/>
      <c r="C66" s="20"/>
      <c r="D66" s="20"/>
      <c r="E66" s="20"/>
      <c r="F66" s="20"/>
      <c r="G66" s="20"/>
      <c r="H66" s="20"/>
      <c r="I66" s="20"/>
      <c r="J66" s="20"/>
      <c r="K66" s="20"/>
      <c r="L66" s="20"/>
      <c r="M66" s="20"/>
      <c r="N66" s="20"/>
      <c r="O66" s="20"/>
      <c r="P66" s="20"/>
      <c r="Q66" s="20"/>
      <c r="R66" s="20"/>
      <c r="S66" s="20"/>
      <c r="T66" s="20"/>
      <c r="U66" s="20"/>
    </row>
    <row r="67" spans="1:21" ht="12.75" customHeight="1" x14ac:dyDescent="0.3">
      <c r="A67" s="20"/>
      <c r="B67" s="20"/>
      <c r="C67" s="20"/>
      <c r="D67" s="20"/>
      <c r="E67" s="20"/>
      <c r="F67" s="20"/>
      <c r="G67" s="20"/>
      <c r="H67" s="20"/>
      <c r="I67" s="20"/>
      <c r="J67" s="20"/>
      <c r="K67" s="20"/>
      <c r="L67" s="20"/>
      <c r="M67" s="20"/>
      <c r="N67" s="20"/>
      <c r="O67" s="20"/>
      <c r="P67" s="20"/>
      <c r="Q67" s="20"/>
      <c r="R67" s="20"/>
      <c r="S67" s="20"/>
      <c r="T67" s="20"/>
      <c r="U67" s="20"/>
    </row>
    <row r="68" spans="1:21" ht="12.75" customHeight="1" x14ac:dyDescent="0.3">
      <c r="A68" s="20"/>
      <c r="B68" s="20"/>
      <c r="C68" s="20"/>
      <c r="D68" s="20"/>
      <c r="E68" s="20"/>
      <c r="F68" s="20"/>
      <c r="G68" s="20"/>
      <c r="H68" s="20"/>
      <c r="I68" s="20"/>
      <c r="J68" s="20"/>
      <c r="K68" s="20"/>
      <c r="L68" s="20"/>
      <c r="M68" s="20"/>
      <c r="N68" s="20"/>
      <c r="O68" s="20"/>
      <c r="P68" s="20"/>
      <c r="Q68" s="20"/>
      <c r="R68" s="20"/>
      <c r="S68" s="20"/>
      <c r="T68" s="20"/>
      <c r="U68" s="20"/>
    </row>
    <row r="69" spans="1:21" ht="12.75" customHeight="1" x14ac:dyDescent="0.3">
      <c r="A69" s="20"/>
      <c r="B69" s="20"/>
      <c r="C69" s="20"/>
      <c r="D69" s="20"/>
      <c r="E69" s="20"/>
      <c r="F69" s="20"/>
      <c r="G69" s="20"/>
      <c r="H69" s="20"/>
      <c r="I69" s="20"/>
      <c r="J69" s="20"/>
      <c r="K69" s="20"/>
      <c r="L69" s="20"/>
      <c r="M69" s="20"/>
      <c r="N69" s="20"/>
      <c r="O69" s="20"/>
      <c r="P69" s="20"/>
      <c r="Q69" s="20"/>
      <c r="R69" s="20"/>
      <c r="S69" s="20"/>
      <c r="T69" s="20"/>
      <c r="U69" s="20"/>
    </row>
    <row r="70" spans="1:21" ht="12.75" customHeight="1" x14ac:dyDescent="0.3">
      <c r="A70" s="20"/>
      <c r="B70" s="20"/>
      <c r="C70" s="20"/>
      <c r="D70" s="20"/>
      <c r="E70" s="20"/>
      <c r="F70" s="20"/>
      <c r="G70" s="20"/>
      <c r="H70" s="20"/>
      <c r="I70" s="20"/>
      <c r="J70" s="20"/>
      <c r="K70" s="20"/>
      <c r="L70" s="20"/>
      <c r="M70" s="20"/>
      <c r="N70" s="20"/>
      <c r="O70" s="20"/>
      <c r="P70" s="20"/>
      <c r="Q70" s="20"/>
      <c r="R70" s="20"/>
      <c r="S70" s="20"/>
      <c r="T70" s="20"/>
      <c r="U70" s="20"/>
    </row>
    <row r="71" spans="1:21" ht="12.75" customHeight="1" x14ac:dyDescent="0.3">
      <c r="A71" s="20"/>
      <c r="B71" s="20"/>
      <c r="C71" s="20"/>
      <c r="D71" s="20"/>
      <c r="E71" s="20"/>
      <c r="F71" s="20"/>
      <c r="G71" s="20"/>
      <c r="H71" s="20"/>
      <c r="I71" s="20"/>
      <c r="J71" s="20"/>
      <c r="K71" s="20"/>
      <c r="L71" s="20"/>
      <c r="M71" s="20"/>
      <c r="N71" s="20"/>
      <c r="O71" s="20"/>
      <c r="P71" s="20"/>
      <c r="Q71" s="20"/>
      <c r="R71" s="20"/>
      <c r="S71" s="20"/>
      <c r="T71" s="20"/>
      <c r="U71" s="20"/>
    </row>
    <row r="72" spans="1:21" ht="12.75" customHeight="1" x14ac:dyDescent="0.3">
      <c r="A72" s="20"/>
      <c r="B72" s="20"/>
      <c r="C72" s="20"/>
      <c r="D72" s="20"/>
      <c r="E72" s="20"/>
      <c r="F72" s="20"/>
      <c r="G72" s="20"/>
      <c r="H72" s="20"/>
      <c r="I72" s="20"/>
      <c r="J72" s="20"/>
      <c r="K72" s="20"/>
      <c r="L72" s="20"/>
      <c r="M72" s="20"/>
      <c r="N72" s="20"/>
      <c r="O72" s="20"/>
      <c r="P72" s="20"/>
      <c r="Q72" s="20"/>
      <c r="R72" s="20"/>
      <c r="S72" s="20"/>
      <c r="T72" s="20"/>
      <c r="U72" s="20"/>
    </row>
    <row r="73" spans="1:21" ht="12.75" customHeight="1" x14ac:dyDescent="0.3">
      <c r="A73" s="20"/>
      <c r="B73" s="20"/>
      <c r="C73" s="20"/>
      <c r="D73" s="20"/>
      <c r="E73" s="20"/>
      <c r="F73" s="20"/>
      <c r="G73" s="20"/>
      <c r="H73" s="20"/>
      <c r="I73" s="20"/>
      <c r="J73" s="20"/>
      <c r="K73" s="20"/>
      <c r="L73" s="20"/>
      <c r="M73" s="20"/>
      <c r="N73" s="20"/>
      <c r="O73" s="20"/>
      <c r="P73" s="20"/>
      <c r="Q73" s="20"/>
      <c r="R73" s="20"/>
      <c r="S73" s="20"/>
      <c r="T73" s="20"/>
      <c r="U73" s="20"/>
    </row>
    <row r="74" spans="1:21" ht="12.75" customHeight="1" x14ac:dyDescent="0.3">
      <c r="A74" s="20"/>
      <c r="B74" s="20"/>
      <c r="C74" s="20"/>
      <c r="D74" s="20"/>
      <c r="E74" s="20"/>
      <c r="F74" s="20"/>
      <c r="G74" s="20"/>
      <c r="H74" s="20"/>
      <c r="I74" s="20"/>
      <c r="J74" s="20"/>
      <c r="K74" s="20"/>
      <c r="L74" s="20"/>
      <c r="M74" s="20"/>
      <c r="N74" s="20"/>
      <c r="O74" s="20"/>
      <c r="P74" s="20"/>
      <c r="Q74" s="20"/>
      <c r="R74" s="20"/>
      <c r="S74" s="20"/>
      <c r="T74" s="20"/>
      <c r="U74" s="20"/>
    </row>
    <row r="75" spans="1:21" ht="12.75" customHeight="1" x14ac:dyDescent="0.3">
      <c r="A75" s="20"/>
      <c r="B75" s="20"/>
      <c r="C75" s="20"/>
      <c r="D75" s="20"/>
      <c r="E75" s="20"/>
      <c r="F75" s="20"/>
      <c r="G75" s="20"/>
      <c r="H75" s="20"/>
      <c r="I75" s="20"/>
      <c r="J75" s="20"/>
      <c r="K75" s="20"/>
      <c r="L75" s="20"/>
      <c r="M75" s="20"/>
      <c r="N75" s="20"/>
      <c r="O75" s="20"/>
      <c r="P75" s="20"/>
      <c r="Q75" s="20"/>
      <c r="R75" s="20"/>
      <c r="S75" s="20"/>
      <c r="T75" s="20"/>
      <c r="U75" s="20"/>
    </row>
    <row r="76" spans="1:21" ht="12.75" customHeight="1" x14ac:dyDescent="0.3">
      <c r="A76" s="20"/>
      <c r="B76" s="20"/>
      <c r="C76" s="20"/>
      <c r="D76" s="20"/>
      <c r="E76" s="20"/>
      <c r="F76" s="20"/>
      <c r="G76" s="20"/>
      <c r="H76" s="20"/>
      <c r="I76" s="20"/>
      <c r="J76" s="20"/>
      <c r="K76" s="20"/>
      <c r="L76" s="20"/>
      <c r="M76" s="20"/>
      <c r="N76" s="20"/>
      <c r="O76" s="20"/>
      <c r="P76" s="20"/>
      <c r="Q76" s="20"/>
      <c r="R76" s="20"/>
      <c r="S76" s="20"/>
      <c r="T76" s="20"/>
      <c r="U76" s="20"/>
    </row>
    <row r="77" spans="1:21" ht="12.75" customHeight="1" x14ac:dyDescent="0.3">
      <c r="A77" s="20"/>
      <c r="B77" s="20"/>
      <c r="C77" s="20"/>
      <c r="D77" s="20"/>
      <c r="E77" s="20"/>
      <c r="F77" s="20"/>
      <c r="G77" s="20"/>
      <c r="H77" s="20"/>
      <c r="I77" s="20"/>
      <c r="J77" s="20"/>
      <c r="K77" s="20"/>
      <c r="L77" s="20"/>
      <c r="M77" s="20"/>
      <c r="N77" s="20"/>
      <c r="O77" s="20"/>
      <c r="P77" s="20"/>
      <c r="Q77" s="20"/>
      <c r="R77" s="20"/>
      <c r="S77" s="20"/>
      <c r="T77" s="20"/>
      <c r="U77" s="20"/>
    </row>
    <row r="78" spans="1:21" ht="12.75" customHeight="1" x14ac:dyDescent="0.3">
      <c r="A78" s="20"/>
      <c r="B78" s="20"/>
      <c r="C78" s="20"/>
      <c r="D78" s="20"/>
      <c r="E78" s="20"/>
      <c r="F78" s="20"/>
      <c r="G78" s="20"/>
      <c r="H78" s="20"/>
      <c r="I78" s="20"/>
      <c r="J78" s="20"/>
      <c r="K78" s="20"/>
      <c r="L78" s="20"/>
      <c r="M78" s="20"/>
      <c r="N78" s="20"/>
      <c r="O78" s="20"/>
      <c r="P78" s="20"/>
      <c r="Q78" s="20"/>
      <c r="R78" s="20"/>
      <c r="S78" s="20"/>
      <c r="T78" s="20"/>
      <c r="U78" s="20"/>
    </row>
    <row r="79" spans="1:21" ht="12.75" customHeight="1" x14ac:dyDescent="0.3">
      <c r="A79" s="20"/>
      <c r="B79" s="20"/>
      <c r="C79" s="20"/>
      <c r="D79" s="20"/>
      <c r="E79" s="20"/>
      <c r="F79" s="20"/>
      <c r="G79" s="20"/>
      <c r="H79" s="20"/>
      <c r="I79" s="20"/>
      <c r="J79" s="20"/>
      <c r="K79" s="20"/>
      <c r="L79" s="20"/>
      <c r="M79" s="20"/>
      <c r="N79" s="20"/>
      <c r="O79" s="20"/>
      <c r="P79" s="20"/>
      <c r="Q79" s="20"/>
      <c r="R79" s="20"/>
      <c r="S79" s="20"/>
      <c r="T79" s="20"/>
      <c r="U79" s="20"/>
    </row>
    <row r="80" spans="1:21" ht="12.75" customHeight="1" x14ac:dyDescent="0.3">
      <c r="A80" s="20"/>
      <c r="B80" s="20"/>
      <c r="C80" s="20"/>
      <c r="D80" s="20"/>
      <c r="E80" s="20"/>
      <c r="F80" s="20"/>
      <c r="G80" s="20"/>
      <c r="H80" s="20"/>
      <c r="I80" s="20"/>
      <c r="J80" s="20"/>
      <c r="K80" s="20"/>
      <c r="L80" s="20"/>
      <c r="M80" s="20"/>
      <c r="N80" s="20"/>
      <c r="O80" s="20"/>
      <c r="P80" s="20"/>
      <c r="Q80" s="20"/>
      <c r="R80" s="20"/>
      <c r="S80" s="20"/>
      <c r="T80" s="20"/>
      <c r="U80" s="20"/>
    </row>
    <row r="81" spans="1:21" ht="12.75" customHeight="1" x14ac:dyDescent="0.3">
      <c r="A81" s="20"/>
      <c r="B81" s="20"/>
      <c r="C81" s="20"/>
      <c r="D81" s="20"/>
      <c r="E81" s="20"/>
      <c r="F81" s="20"/>
      <c r="G81" s="20"/>
      <c r="H81" s="20"/>
      <c r="I81" s="20"/>
      <c r="J81" s="20"/>
      <c r="K81" s="20"/>
      <c r="L81" s="20"/>
      <c r="M81" s="20"/>
      <c r="N81" s="20"/>
      <c r="O81" s="20"/>
      <c r="P81" s="20"/>
      <c r="Q81" s="20"/>
      <c r="R81" s="20"/>
      <c r="S81" s="20"/>
      <c r="T81" s="20"/>
      <c r="U81" s="20"/>
    </row>
    <row r="82" spans="1:21" ht="12.75" customHeight="1" x14ac:dyDescent="0.3">
      <c r="A82" s="20"/>
      <c r="B82" s="20"/>
      <c r="C82" s="20"/>
      <c r="D82" s="20"/>
      <c r="E82" s="20"/>
      <c r="F82" s="20"/>
      <c r="G82" s="20"/>
      <c r="H82" s="20"/>
      <c r="I82" s="20"/>
      <c r="J82" s="20"/>
      <c r="K82" s="20"/>
      <c r="L82" s="20"/>
      <c r="M82" s="20"/>
      <c r="N82" s="20"/>
      <c r="O82" s="20"/>
      <c r="P82" s="20"/>
      <c r="Q82" s="20"/>
      <c r="R82" s="20"/>
      <c r="S82" s="20"/>
      <c r="T82" s="20"/>
      <c r="U82" s="20"/>
    </row>
    <row r="83" spans="1:21" ht="12.75" customHeight="1" x14ac:dyDescent="0.3">
      <c r="A83" s="20"/>
      <c r="B83" s="20"/>
      <c r="C83" s="20"/>
      <c r="D83" s="20"/>
      <c r="E83" s="20"/>
      <c r="F83" s="20"/>
      <c r="G83" s="20"/>
      <c r="H83" s="20"/>
      <c r="I83" s="20"/>
      <c r="J83" s="20"/>
      <c r="K83" s="20"/>
      <c r="L83" s="20"/>
      <c r="M83" s="20"/>
      <c r="N83" s="20"/>
      <c r="O83" s="20"/>
      <c r="P83" s="20"/>
      <c r="Q83" s="20"/>
      <c r="R83" s="20"/>
      <c r="S83" s="20"/>
      <c r="T83" s="20"/>
      <c r="U83" s="20"/>
    </row>
    <row r="84" spans="1:21" ht="12.75" customHeight="1" x14ac:dyDescent="0.3">
      <c r="A84" s="20"/>
      <c r="B84" s="20"/>
      <c r="C84" s="20"/>
      <c r="D84" s="20"/>
      <c r="E84" s="20"/>
      <c r="F84" s="20"/>
      <c r="G84" s="20"/>
      <c r="H84" s="20"/>
      <c r="I84" s="20"/>
      <c r="J84" s="20"/>
      <c r="K84" s="20"/>
      <c r="L84" s="20"/>
      <c r="M84" s="20"/>
      <c r="N84" s="20"/>
      <c r="O84" s="20"/>
      <c r="P84" s="20"/>
      <c r="Q84" s="20"/>
      <c r="R84" s="20"/>
      <c r="S84" s="20"/>
      <c r="T84" s="20"/>
      <c r="U84" s="20"/>
    </row>
    <row r="85" spans="1:21" ht="12.75" customHeight="1" x14ac:dyDescent="0.3">
      <c r="A85" s="20"/>
      <c r="B85" s="20"/>
      <c r="C85" s="20"/>
      <c r="D85" s="20"/>
      <c r="E85" s="20"/>
      <c r="F85" s="20"/>
      <c r="G85" s="20"/>
      <c r="H85" s="20"/>
      <c r="I85" s="20"/>
      <c r="J85" s="20"/>
      <c r="K85" s="20"/>
      <c r="L85" s="20"/>
      <c r="M85" s="20"/>
      <c r="N85" s="20"/>
      <c r="O85" s="20"/>
      <c r="P85" s="20"/>
      <c r="Q85" s="20"/>
      <c r="R85" s="20"/>
      <c r="S85" s="20"/>
      <c r="T85" s="20"/>
      <c r="U85" s="20"/>
    </row>
    <row r="86" spans="1:21" ht="12.75" customHeight="1" x14ac:dyDescent="0.3">
      <c r="A86" s="20"/>
      <c r="B86" s="20"/>
      <c r="C86" s="20"/>
      <c r="D86" s="20"/>
      <c r="E86" s="20"/>
      <c r="F86" s="20"/>
      <c r="G86" s="20"/>
      <c r="H86" s="20"/>
      <c r="I86" s="20"/>
      <c r="J86" s="20"/>
      <c r="K86" s="20"/>
      <c r="L86" s="20"/>
      <c r="M86" s="20"/>
      <c r="N86" s="20"/>
      <c r="O86" s="20"/>
      <c r="P86" s="20"/>
      <c r="Q86" s="20"/>
      <c r="R86" s="20"/>
      <c r="S86" s="20"/>
      <c r="T86" s="20"/>
      <c r="U86" s="20"/>
    </row>
    <row r="87" spans="1:21" ht="12.75" customHeight="1" x14ac:dyDescent="0.3">
      <c r="A87" s="20"/>
      <c r="B87" s="20"/>
      <c r="C87" s="20"/>
      <c r="D87" s="20"/>
      <c r="E87" s="20"/>
      <c r="F87" s="20"/>
      <c r="G87" s="20"/>
      <c r="H87" s="20"/>
      <c r="I87" s="20"/>
      <c r="J87" s="20"/>
      <c r="K87" s="20"/>
      <c r="L87" s="20"/>
      <c r="M87" s="20"/>
      <c r="N87" s="20"/>
      <c r="O87" s="20"/>
      <c r="P87" s="20"/>
      <c r="Q87" s="20"/>
      <c r="R87" s="20"/>
      <c r="S87" s="20"/>
      <c r="T87" s="20"/>
      <c r="U87" s="20"/>
    </row>
    <row r="88" spans="1:21" ht="12.75" customHeight="1" x14ac:dyDescent="0.3">
      <c r="A88" s="20"/>
      <c r="B88" s="20"/>
      <c r="C88" s="20"/>
      <c r="D88" s="20"/>
      <c r="E88" s="20"/>
      <c r="F88" s="20"/>
      <c r="G88" s="20"/>
      <c r="H88" s="20"/>
      <c r="I88" s="20"/>
      <c r="J88" s="20"/>
      <c r="K88" s="20"/>
      <c r="L88" s="20"/>
      <c r="M88" s="20"/>
      <c r="N88" s="20"/>
      <c r="O88" s="20"/>
      <c r="P88" s="20"/>
      <c r="Q88" s="20"/>
      <c r="R88" s="20"/>
      <c r="S88" s="20"/>
      <c r="T88" s="20"/>
      <c r="U88" s="20"/>
    </row>
    <row r="89" spans="1:21" ht="12.75" customHeight="1" x14ac:dyDescent="0.3">
      <c r="A89" s="20"/>
      <c r="B89" s="20"/>
      <c r="C89" s="20"/>
      <c r="D89" s="20"/>
      <c r="E89" s="20"/>
      <c r="F89" s="20"/>
      <c r="G89" s="20"/>
      <c r="H89" s="20"/>
      <c r="I89" s="20"/>
      <c r="J89" s="20"/>
      <c r="K89" s="20"/>
      <c r="L89" s="20"/>
      <c r="M89" s="20"/>
      <c r="N89" s="20"/>
      <c r="O89" s="20"/>
      <c r="P89" s="20"/>
      <c r="Q89" s="20"/>
      <c r="R89" s="20"/>
      <c r="S89" s="20"/>
      <c r="T89" s="20"/>
      <c r="U89" s="20"/>
    </row>
    <row r="90" spans="1:21" ht="12.75" customHeight="1" x14ac:dyDescent="0.3">
      <c r="A90" s="20"/>
      <c r="B90" s="20"/>
      <c r="C90" s="20"/>
      <c r="D90" s="20"/>
      <c r="E90" s="20"/>
      <c r="F90" s="20"/>
      <c r="G90" s="20"/>
      <c r="H90" s="20"/>
      <c r="I90" s="20"/>
      <c r="J90" s="20"/>
      <c r="K90" s="20"/>
      <c r="L90" s="20"/>
      <c r="M90" s="20"/>
      <c r="N90" s="20"/>
      <c r="O90" s="20"/>
      <c r="P90" s="20"/>
      <c r="Q90" s="20"/>
      <c r="R90" s="20"/>
      <c r="S90" s="20"/>
      <c r="T90" s="20"/>
      <c r="U90" s="20"/>
    </row>
    <row r="91" spans="1:21" ht="12.75" customHeight="1" x14ac:dyDescent="0.3">
      <c r="A91" s="20"/>
      <c r="B91" s="20"/>
      <c r="C91" s="20"/>
      <c r="D91" s="20"/>
      <c r="E91" s="20"/>
      <c r="F91" s="20"/>
      <c r="G91" s="20"/>
      <c r="H91" s="20"/>
      <c r="I91" s="20"/>
      <c r="J91" s="20"/>
      <c r="K91" s="20"/>
      <c r="L91" s="20"/>
      <c r="M91" s="20"/>
      <c r="N91" s="20"/>
      <c r="O91" s="20"/>
      <c r="P91" s="20"/>
      <c r="Q91" s="20"/>
      <c r="R91" s="20"/>
      <c r="S91" s="20"/>
      <c r="T91" s="20"/>
      <c r="U91" s="20"/>
    </row>
    <row r="92" spans="1:21" ht="12.75" customHeight="1" x14ac:dyDescent="0.3">
      <c r="A92" s="20"/>
      <c r="B92" s="20"/>
      <c r="C92" s="20"/>
      <c r="D92" s="20"/>
      <c r="E92" s="20"/>
      <c r="F92" s="20"/>
      <c r="G92" s="20"/>
      <c r="H92" s="20"/>
      <c r="I92" s="20"/>
      <c r="J92" s="20"/>
      <c r="K92" s="20"/>
      <c r="L92" s="20"/>
      <c r="M92" s="20"/>
      <c r="N92" s="20"/>
      <c r="O92" s="20"/>
      <c r="P92" s="20"/>
      <c r="Q92" s="20"/>
      <c r="R92" s="20"/>
      <c r="S92" s="20"/>
      <c r="T92" s="20"/>
      <c r="U92" s="20"/>
    </row>
    <row r="93" spans="1:21" ht="12.75" customHeight="1" x14ac:dyDescent="0.3">
      <c r="A93" s="20"/>
      <c r="B93" s="20"/>
      <c r="C93" s="20"/>
      <c r="D93" s="20"/>
      <c r="E93" s="20"/>
      <c r="F93" s="20"/>
      <c r="G93" s="20"/>
      <c r="H93" s="20"/>
      <c r="I93" s="20"/>
      <c r="J93" s="20"/>
      <c r="K93" s="20"/>
      <c r="L93" s="20"/>
      <c r="M93" s="20"/>
      <c r="N93" s="20"/>
      <c r="O93" s="20"/>
      <c r="P93" s="20"/>
      <c r="Q93" s="20"/>
      <c r="R93" s="20"/>
      <c r="S93" s="20"/>
      <c r="T93" s="20"/>
      <c r="U93" s="20"/>
    </row>
    <row r="94" spans="1:21" ht="12.75" customHeight="1" x14ac:dyDescent="0.3">
      <c r="A94" s="20"/>
      <c r="B94" s="20"/>
      <c r="C94" s="20"/>
      <c r="D94" s="20"/>
      <c r="E94" s="20"/>
      <c r="F94" s="20"/>
      <c r="G94" s="20"/>
      <c r="H94" s="20"/>
      <c r="I94" s="20"/>
      <c r="J94" s="20"/>
      <c r="K94" s="20"/>
      <c r="L94" s="20"/>
      <c r="M94" s="20"/>
      <c r="N94" s="20"/>
      <c r="O94" s="20"/>
      <c r="P94" s="20"/>
      <c r="Q94" s="20"/>
      <c r="R94" s="20"/>
      <c r="S94" s="20"/>
      <c r="T94" s="20"/>
      <c r="U94" s="20"/>
    </row>
    <row r="95" spans="1:21" ht="12.75" customHeight="1" x14ac:dyDescent="0.3">
      <c r="A95" s="20"/>
      <c r="B95" s="20"/>
      <c r="C95" s="20"/>
      <c r="D95" s="20"/>
      <c r="E95" s="20"/>
      <c r="F95" s="20"/>
      <c r="G95" s="20"/>
      <c r="H95" s="20"/>
      <c r="I95" s="20"/>
      <c r="J95" s="20"/>
      <c r="K95" s="20"/>
      <c r="L95" s="20"/>
      <c r="M95" s="20"/>
      <c r="N95" s="20"/>
      <c r="O95" s="20"/>
      <c r="P95" s="20"/>
      <c r="Q95" s="20"/>
      <c r="R95" s="20"/>
      <c r="S95" s="20"/>
      <c r="T95" s="20"/>
      <c r="U95" s="20"/>
    </row>
    <row r="96" spans="1:21" ht="12.75" customHeight="1" x14ac:dyDescent="0.3">
      <c r="A96" s="20"/>
      <c r="B96" s="20"/>
      <c r="C96" s="20"/>
      <c r="D96" s="20"/>
      <c r="E96" s="20"/>
      <c r="F96" s="20"/>
      <c r="G96" s="20"/>
      <c r="H96" s="20"/>
      <c r="I96" s="20"/>
      <c r="J96" s="20"/>
      <c r="K96" s="20"/>
      <c r="L96" s="20"/>
      <c r="M96" s="20"/>
      <c r="N96" s="20"/>
      <c r="O96" s="20"/>
      <c r="P96" s="20"/>
      <c r="Q96" s="20"/>
      <c r="R96" s="20"/>
      <c r="S96" s="20"/>
      <c r="T96" s="20"/>
      <c r="U96" s="20"/>
    </row>
    <row r="97" spans="1:21" ht="12.75" customHeight="1" x14ac:dyDescent="0.3">
      <c r="A97" s="20"/>
      <c r="B97" s="20"/>
      <c r="C97" s="20"/>
      <c r="D97" s="20"/>
      <c r="E97" s="20"/>
      <c r="F97" s="20"/>
      <c r="G97" s="20"/>
      <c r="H97" s="20"/>
      <c r="I97" s="20"/>
      <c r="J97" s="20"/>
      <c r="K97" s="20"/>
      <c r="L97" s="20"/>
      <c r="M97" s="20"/>
      <c r="N97" s="20"/>
      <c r="O97" s="20"/>
      <c r="P97" s="20"/>
      <c r="Q97" s="20"/>
      <c r="R97" s="20"/>
      <c r="S97" s="20"/>
      <c r="T97" s="20"/>
      <c r="U97" s="20"/>
    </row>
    <row r="98" spans="1:21" ht="12.75" customHeight="1" x14ac:dyDescent="0.3">
      <c r="A98" s="20"/>
      <c r="B98" s="20"/>
      <c r="C98" s="20"/>
      <c r="D98" s="20"/>
      <c r="E98" s="20"/>
      <c r="F98" s="20"/>
      <c r="G98" s="20"/>
      <c r="H98" s="20"/>
      <c r="I98" s="20"/>
      <c r="J98" s="20"/>
      <c r="K98" s="20"/>
      <c r="L98" s="20"/>
      <c r="M98" s="20"/>
      <c r="N98" s="20"/>
      <c r="O98" s="20"/>
      <c r="P98" s="20"/>
      <c r="Q98" s="20"/>
      <c r="R98" s="20"/>
      <c r="S98" s="20"/>
      <c r="T98" s="20"/>
      <c r="U98" s="20"/>
    </row>
    <row r="99" spans="1:21" ht="12.75" customHeight="1" x14ac:dyDescent="0.3">
      <c r="A99" s="20"/>
      <c r="B99" s="20"/>
      <c r="C99" s="20"/>
      <c r="D99" s="20"/>
      <c r="E99" s="20"/>
      <c r="F99" s="20"/>
      <c r="G99" s="20"/>
      <c r="H99" s="20"/>
      <c r="I99" s="20"/>
      <c r="J99" s="20"/>
      <c r="K99" s="20"/>
      <c r="L99" s="20"/>
      <c r="M99" s="20"/>
      <c r="N99" s="20"/>
      <c r="O99" s="20"/>
      <c r="P99" s="20"/>
      <c r="Q99" s="20"/>
      <c r="R99" s="20"/>
      <c r="S99" s="20"/>
      <c r="T99" s="20"/>
      <c r="U99" s="20"/>
    </row>
    <row r="100" spans="1:21" ht="12.7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row>
    <row r="101" spans="1:21" ht="12.7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row>
    <row r="102" spans="1:21" ht="12.7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row>
    <row r="103" spans="1:21" ht="12.7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row>
    <row r="104" spans="1:21" ht="12.7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row>
    <row r="105" spans="1:21" ht="12.7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row>
    <row r="106" spans="1:21" ht="12.7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row>
    <row r="107" spans="1:21" ht="12.7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row>
    <row r="108" spans="1:21" ht="12.7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row>
    <row r="109" spans="1:21" ht="12.7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row>
    <row r="110" spans="1:21" ht="12.7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row>
    <row r="111" spans="1:21" ht="12.7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row>
    <row r="112" spans="1:21" ht="12.7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row>
    <row r="113" spans="1:21" ht="12.7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row>
    <row r="114" spans="1:21" ht="12.7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row>
    <row r="115" spans="1:21" ht="12.7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row>
    <row r="116" spans="1:21" ht="12.7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row>
    <row r="117" spans="1:21" ht="12.7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row>
    <row r="118" spans="1:21" ht="12.7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row>
    <row r="119" spans="1:21" ht="12.7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row>
    <row r="120" spans="1:21" ht="12.7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row>
    <row r="121" spans="1:21" ht="12.7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row>
    <row r="122" spans="1:21" ht="12.7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row>
    <row r="123" spans="1:21" ht="12.7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row>
    <row r="124" spans="1:21" ht="12.7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row>
    <row r="125" spans="1:21" ht="12.7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row>
    <row r="126" spans="1:21" ht="12.7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row>
    <row r="127" spans="1:21" ht="12.7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row>
    <row r="128" spans="1:21" ht="12.7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row>
    <row r="129" spans="1:21" ht="12.7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row>
    <row r="130" spans="1:21" ht="12.7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row>
    <row r="131" spans="1:21" ht="12.7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row>
    <row r="132" spans="1:21" ht="12.7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row>
    <row r="133" spans="1:21" ht="12.7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row>
    <row r="134" spans="1:21" ht="12.7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row>
    <row r="136" spans="1:21" ht="12.7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row>
    <row r="137" spans="1:21" ht="12.7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row>
    <row r="138" spans="1:21" ht="12.7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row>
    <row r="139" spans="1:21" ht="12.7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row>
    <row r="140" spans="1:21" ht="12.7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row>
    <row r="141" spans="1:21" ht="12.7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row>
    <row r="142" spans="1:21" ht="12.7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row>
    <row r="143" spans="1:21" ht="12.7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row>
    <row r="144" spans="1:21" ht="12.7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row>
    <row r="145" spans="1:21" ht="12.7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row>
    <row r="146" spans="1:21" ht="12.7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row>
    <row r="147" spans="1:21" ht="12.7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row>
    <row r="148" spans="1:21" ht="12.7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row>
    <row r="149" spans="1:21" ht="12.7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row>
    <row r="150" spans="1:21" ht="12.7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row>
    <row r="151" spans="1:21" ht="12.7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row>
    <row r="152" spans="1:21" ht="12.7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row>
    <row r="153" spans="1:21" ht="12.7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row>
    <row r="154" spans="1:21" ht="12.7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row>
    <row r="155" spans="1:21" ht="12.7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row>
    <row r="156" spans="1:21" ht="12.7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row>
    <row r="157" spans="1:21" ht="12.7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row>
    <row r="158" spans="1:21" ht="12.7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row>
    <row r="159" spans="1:21" ht="12.7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row>
    <row r="160" spans="1:21" ht="12.7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row>
    <row r="161" spans="1:21" ht="12.7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row>
    <row r="162" spans="1:21" ht="12.7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row>
    <row r="163" spans="1:21" ht="12.7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row>
    <row r="164" spans="1:21" ht="12.7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row>
    <row r="165" spans="1:21" ht="12.7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row>
    <row r="166" spans="1:21" ht="12.7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row>
    <row r="167" spans="1:21" ht="12.7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row>
    <row r="168" spans="1:21" ht="12.7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row>
    <row r="169" spans="1:21" ht="12.7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row>
    <row r="170" spans="1:21" ht="12.7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row>
    <row r="171" spans="1:21" ht="12.7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row>
    <row r="172" spans="1:21" ht="12.7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row>
    <row r="173" spans="1:21" ht="12.7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row>
    <row r="174" spans="1:21" ht="12.7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row>
    <row r="175" spans="1:21" ht="12.7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row>
    <row r="176" spans="1:21" ht="12.7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row>
    <row r="177" spans="1:21" ht="12.7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row>
    <row r="178" spans="1:21" ht="12.7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row>
    <row r="179" spans="1:21" ht="12.7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row>
    <row r="180" spans="1:21" ht="12.7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row>
    <row r="181" spans="1:21" ht="12.7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row>
    <row r="182" spans="1:21" ht="12.7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row>
    <row r="183" spans="1:21" ht="12.7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row>
    <row r="184" spans="1:21" ht="12.7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row>
    <row r="185" spans="1:21" ht="12.7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row>
    <row r="186" spans="1:21" ht="12.7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row>
    <row r="187" spans="1:21" ht="12.7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row>
    <row r="188" spans="1:21" ht="12.7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row>
    <row r="189" spans="1:21" ht="12.7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row>
    <row r="190" spans="1:21" ht="12.7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row>
    <row r="191" spans="1:21" ht="12.7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row>
    <row r="192" spans="1:21" ht="12.7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row>
    <row r="193" spans="1:21" ht="12.7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row>
    <row r="194" spans="1:21" ht="12.7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row>
    <row r="195" spans="1:21" ht="12.7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row>
    <row r="196" spans="1:21" ht="12.7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row>
    <row r="197" spans="1:21" ht="12.7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row>
    <row r="198" spans="1:21" ht="12.7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row>
    <row r="199" spans="1:21" ht="12.7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row>
    <row r="200" spans="1:21" ht="12.7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row>
    <row r="201" spans="1:21" ht="12.7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row>
    <row r="202" spans="1:21" ht="12.7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row>
    <row r="203" spans="1:21" ht="12.7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row>
    <row r="204" spans="1:21" ht="12.7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row>
    <row r="205" spans="1:21" ht="12.7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row>
    <row r="206" spans="1:21" ht="12.7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row>
    <row r="207" spans="1:21" ht="12.7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row>
    <row r="208" spans="1:21" ht="12.7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row>
    <row r="209" spans="1:21" ht="12.7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row>
    <row r="210" spans="1:21" ht="12.7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row>
    <row r="211" spans="1:21" ht="12.7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row>
    <row r="212" spans="1:21" ht="15.75" customHeight="1" x14ac:dyDescent="0.3"/>
    <row r="213" spans="1:21" ht="15.75" customHeight="1" x14ac:dyDescent="0.3"/>
    <row r="214" spans="1:21" ht="15.75" customHeight="1" x14ac:dyDescent="0.3"/>
    <row r="215" spans="1:21" ht="15.75" customHeight="1" x14ac:dyDescent="0.3"/>
    <row r="216" spans="1:21" ht="15.75" customHeight="1" x14ac:dyDescent="0.3"/>
    <row r="217" spans="1:21" ht="15.75" customHeight="1" x14ac:dyDescent="0.3"/>
    <row r="218" spans="1:21" ht="15.75" customHeight="1" x14ac:dyDescent="0.3"/>
    <row r="219" spans="1:21" ht="15.75" customHeight="1" x14ac:dyDescent="0.3"/>
    <row r="220" spans="1:21" ht="15.75" customHeight="1" x14ac:dyDescent="0.3"/>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sheetData>
  <mergeCells count="7">
    <mergeCell ref="A46:S46"/>
    <mergeCell ref="A1:A3"/>
    <mergeCell ref="A4:B4"/>
    <mergeCell ref="B1:S1"/>
    <mergeCell ref="B2:S2"/>
    <mergeCell ref="B3:S3"/>
    <mergeCell ref="C4:S4"/>
  </mergeCells>
  <phoneticPr fontId="17" type="noConversion"/>
  <dataValidations count="4">
    <dataValidation type="list" operator="equal" allowBlank="1" showErrorMessage="1" sqref="D15:D17 D7:D8 D23:D24">
      <formula1>"1º,2º,3º,4º,5º,6º,7º,8º"</formula1>
      <formula2>0</formula2>
    </dataValidation>
    <dataValidation type="list" allowBlank="1" sqref="E6:E44">
      <formula1>"PRAZO,VALOR,OUTROS,-"</formula1>
    </dataValidation>
    <dataValidation type="list" allowBlank="1" sqref="A6:A44">
      <formula1>"CONVÊNIO DE RECEITA,CONTRATO DE REPASSE,FUNDO A FUNDO,OUTROS"</formula1>
    </dataValidation>
    <dataValidation type="list" allowBlank="1" sqref="S6:S44">
      <formula1>"EM EXECUÇÃO,NÃO PRESTADO CONTAS,EM ANÁLISE DE PRESTAÇÃO DE CONTAS,REGULAR,IRREGULAR"</formula1>
    </dataValidation>
  </dataValidations>
  <printOptions horizontalCentered="1"/>
  <pageMargins left="0.55118110236220474" right="0.55118110236220474" top="0.59055118110236227" bottom="0.59055118110236227" header="0" footer="0"/>
  <pageSetup scale="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Ago_Dez_2023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sandra.moraes</cp:lastModifiedBy>
  <cp:lastPrinted>2022-01-21T17:48:58Z</cp:lastPrinted>
  <dcterms:created xsi:type="dcterms:W3CDTF">2021-02-02T13:26:38Z</dcterms:created>
  <dcterms:modified xsi:type="dcterms:W3CDTF">2024-07-12T14:49:26Z</dcterms:modified>
</cp:coreProperties>
</file>