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na.sampaio\Downloads\"/>
    </mc:Choice>
  </mc:AlternateContent>
  <bookViews>
    <workbookView xWindow="0" yWindow="0" windowWidth="20490" windowHeight="7755"/>
  </bookViews>
  <sheets>
    <sheet name="SDEC"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39" i="1" l="1"/>
  <c r="O36" i="1"/>
  <c r="O26" i="1"/>
  <c r="Q19" i="1" l="1"/>
  <c r="P19" i="1"/>
  <c r="R19" i="1" l="1"/>
  <c r="N8" i="1" l="1"/>
  <c r="N13" i="1" s="1"/>
  <c r="Q13" i="1" s="1"/>
  <c r="M8" i="1"/>
  <c r="P8" i="1" s="1"/>
  <c r="Q6" i="1"/>
  <c r="P6" i="1"/>
  <c r="M13" i="1" l="1"/>
  <c r="P13" i="1" s="1"/>
  <c r="R13" i="1" s="1"/>
  <c r="Q8" i="1"/>
  <c r="R8" i="1" s="1"/>
  <c r="O19" i="1"/>
  <c r="O8" i="1"/>
  <c r="O13" i="1" l="1"/>
  <c r="K9" i="1"/>
  <c r="K6" i="1"/>
  <c r="K10" i="1" l="1"/>
  <c r="R17" i="1"/>
  <c r="R6" i="1"/>
  <c r="J11" i="1" l="1"/>
  <c r="K11" i="1" s="1"/>
  <c r="O17" i="1"/>
  <c r="J12" i="1" l="1"/>
  <c r="O6" i="1"/>
  <c r="K12" i="1" l="1"/>
  <c r="J14" i="1" s="1"/>
  <c r="K14" i="1" s="1"/>
  <c r="J13" i="1"/>
  <c r="K13" i="1" s="1"/>
  <c r="J15" i="1" l="1"/>
  <c r="K15" i="1" s="1"/>
  <c r="J16" i="1" s="1"/>
  <c r="K16" i="1" s="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<sst xmlns="http://schemas.openxmlformats.org/spreadsheetml/2006/main" count="152" uniqueCount="58">
  <si>
    <t>GOVERNO DO ESTADO DE PERNAMBUCO</t>
  </si>
  <si>
    <t>ANEXO V - MAPA DE TRANSFERÊNCIAS RECEBIDAS [RECEITAS]  (ITEM 9.2 DO ANEXO I, DA PORTARIA SCGE No 12/2020)</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</si>
  <si>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</si>
  <si>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</si>
  <si>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</si>
  <si>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</si>
  <si>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</si>
  <si>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</si>
  <si>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</si>
  <si>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</si>
  <si>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</si>
  <si>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</si>
  <si>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</si>
  <si>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</si>
  <si>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</si>
  <si>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</si>
  <si>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</si>
  <si>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</si>
  <si>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</si>
  <si>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</si>
  <si>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</si>
  <si>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</si>
  <si>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</si>
  <si>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CONVÊNIO DE RECEITA</t>
  </si>
  <si>
    <t>Departamento Nacional de Infraestrutura de Transportes - DNIT</t>
  </si>
  <si>
    <t xml:space="preserve">Secretaria de Desenvolvimento Econômico - SDEC </t>
  </si>
  <si>
    <t>Elaboração dos projetos executivos de engenharia dos trechos ferroviários da Ferrovia Transnordestina - Petrolina/Salgueiro e Araripina/Parnamirim (Ramal do Gesso), a elaboração de estudos complementares de viabilização de recursos para o financiamento das obras e a desapropriação da faixa de domínio dos segmentos da Ferrovia Transnordestina no Estado de Pernambuco.</t>
  </si>
  <si>
    <t>EM ANÁLISE DE PRESTAÇÃO DE CONTAS</t>
  </si>
  <si>
    <t>PRAZO</t>
  </si>
  <si>
    <t>1º</t>
  </si>
  <si>
    <t>2º</t>
  </si>
  <si>
    <t>3º</t>
  </si>
  <si>
    <t>4º</t>
  </si>
  <si>
    <t>5º</t>
  </si>
  <si>
    <t>6º</t>
  </si>
  <si>
    <t>7º</t>
  </si>
  <si>
    <t>8º</t>
  </si>
  <si>
    <t>Desapropriação da faixa de domínio de trechos da Ferrovia Transnordestina no Estado de Pernambuco - Trechos Trindade-Divisa PE/PI e Salgueiro/Suape.</t>
  </si>
  <si>
    <t>VALOR</t>
  </si>
  <si>
    <t>9º</t>
  </si>
  <si>
    <t>164 *</t>
  </si>
  <si>
    <t>282 **</t>
  </si>
  <si>
    <t xml:space="preserve">*Em 27/06/2019 as pendências apontadas pelo DNIT referentes à 4ª Prestação de Contas Parcial e à Prestação de Contas Final do Convênio nº 164/2003 foram sanadas e encaminhadas ao DNIT por meio do Ofício nº 0266/2019 - SDEC/GS;
  Em 20/12/2019 a SDEC recebeu do DNIT o Ofício nº 124871/2019/CAC/CGOFER/DIF/DNIT SEDE, de 11/12/2019, informando que foram emitidos os pareceres de aprovação sob o aspecto financeiro e naquele período as Prestações de Contas encontravam-se em análise na Coordenação de Desapropriação e Reassentamento daquele Órgão para avaliação dos laudos e dos procedimentos de desapropriação. </t>
  </si>
  <si>
    <t>**Em 05/11/2019 as pendências apontadas pelo DNIT referentes às 1ª, 2ª e 3ª Prestações de Contas Parciais e à Prestação de Contas Final do Convênio nº 282/2007 foram sanadas e encaminhadas ao DNIT por meio do Ofício nº 0463/2019 - SDEC/GS; A SDEC aguarda retorno do DNIT quanto à aprovação da Prestação de Contas.</t>
  </si>
  <si>
    <t>CONTRATO DE REPASSE</t>
  </si>
  <si>
    <t>EM EXECUÇÃO</t>
  </si>
  <si>
    <t>SUAPE - Complexo Industrial Portuário Governador Eraldo Gueiros</t>
  </si>
  <si>
    <t>Ministério das Cidades</t>
  </si>
  <si>
    <t>Execução dos equipamentos comunitários: unidade de ensino e estações de tratamento de esgoto em Suape, no Cabo de Santo Agostinho, no âmbito do programa PPI/Intervenções em favelas - UAS, provisão habitacional urbanização de assentamento precários e habitações.</t>
  </si>
  <si>
    <t xml:space="preserve">Execução de obras de dragagem de manutenção e serviços de supervisão a serem realizados no Porto Organizado do Recife, em Pernambuco </t>
  </si>
  <si>
    <t>Porto do Recife S.A.</t>
  </si>
  <si>
    <t>OUTROS</t>
  </si>
  <si>
    <t xml:space="preserve">Inclusão do parágrafo quinto na CLÁUSULA DÉCIMA PRIMEIRA – DA CONTRATAÇÃO COM TERCEIROS
</t>
  </si>
  <si>
    <t>***Em 29/08/2022, o Porto do Recife S/A encaminhou, por meio eletrônico,  ao DNIT os itens da prestação de contas final para análise sendo os itens incluídos por este ao processo nº 50600.028946/2016-74 (SEI/DNIT/PE).</t>
  </si>
  <si>
    <t>ATUALIZADO EM 30/09/2022</t>
  </si>
  <si>
    <t>0352928-46</t>
  </si>
  <si>
    <t>TC 0869***</t>
  </si>
  <si>
    <t>SECRETARIA DE DESENVOLVIMENTO ECONÔMICO - SDEC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</si>
</sst>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0.00_-;\-* #,##0.00_-;_-* &quot;-&quot;??_-;_-@_-"/>
    <numFmt numFmtId="164" formatCode="&quot; &quot;[$R$-416]&quot; &quot;#,##0.00&quot; &quot;;&quot;-&quot;[$R$-416]&quot; &quot;#,##0.00&quot; &quot;;&quot; &quot;[$R$-416]&quot; -&quot;00&quot; &quot;;&quot; &quot;@&quot; &quot;"/>
    <numFmt numFmtId="165" formatCode="[$R$ -416]#,##0.00"/>
    <numFmt numFmtId="166" formatCode="&quot;R$&quot;\ #,##0.00"/>
  </numFmts>
  <fonts count="18"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Calibri"/>
      <family val="2"/>
    </font>
    <font>
      <b/>
      <sz val="11"/>
      <color rgb="FFFFFFFF"/>
      <name val="Arial"/>
      <family val="2"/>
    </font>
    <font>
      <sz val="10"/>
      <color rgb="FF000000"/>
      <name val="Calibri"/>
      <family val="2"/>
    </font>
    <font>
      <sz val="11"/>
      <color rgb="FF000000"/>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0"/>
      <name val="Calibri"/>
      <family val="2"/>
      <scheme val="minor"/>
    </font>
    <font>
      <sz val="10"/>
      <color rgb="FF222222"/>
      <name val="Arial"/>
      <family val="2"/>
    </font>
    <font>
      <sz val="11"/>
      <color rgb="FF000000"/>
      <name val="Calibri"/>
      <family val="2"/>
    </font>
    <font>
      <sz val="10"/>
      <name val="Arial"/>
      <family val="2"/>
    </font>
    <font>
      <sz val="8"/>
      <name val="Calibri"/>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6" fillId="0" borderId="0"/>
  </cellStyleXfs>
  <cellXfs count="61">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5" fillId="5" borderId="6" xfId="0" applyFont="1" applyFill="1" applyBorder="1"/>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right" vertical="center" wrapText="1"/>
    </xf>
    <xf numFmtId="165" fontId="8" fillId="6" borderId="6"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xf numFmtId="0" fontId="0" fillId="0" borderId="0" xfId="0" applyFont="1" applyAlignment="1"/>
    <xf numFmtId="0" fontId="0" fillId="0" borderId="0" xfId="0" applyFont="1" applyAlignment="1"/>
    <xf numFmtId="14" fontId="9" fillId="0" borderId="1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8" fontId="10" fillId="0" borderId="1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Alignment="1">
      <alignment vertical="center"/>
    </xf>
    <xf numFmtId="0" fontId="0" fillId="0" borderId="0" xfId="0" applyFont="1" applyFill="1" applyAlignment="1"/>
    <xf numFmtId="0" fontId="13" fillId="0" borderId="0" xfId="0" applyFont="1" applyFill="1" applyAlignment="1">
      <alignment vertical="center" wrapText="1"/>
    </xf>
    <xf numFmtId="4" fontId="14" fillId="0" borderId="0" xfId="0" applyNumberFormat="1" applyFont="1" applyAlignment="1"/>
    <xf numFmtId="8" fontId="0" fillId="0" borderId="0" xfId="0" applyNumberFormat="1" applyFont="1" applyAlignment="1"/>
    <xf numFmtId="43" fontId="0" fillId="0" borderId="0" xfId="1" applyFont="1" applyAlignment="1"/>
    <xf numFmtId="43" fontId="0" fillId="0" borderId="0" xfId="0" applyNumberFormat="1" applyFont="1" applyAlignment="1"/>
    <xf numFmtId="4"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1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65" fontId="8" fillId="0" borderId="6"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0" xfId="0" applyFont="1" applyAlignment="1">
      <alignment horizontal="left" vertical="center" wrapText="1"/>
    </xf>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11" fillId="4" borderId="5" xfId="0" applyFont="1" applyFill="1" applyBorder="1" applyAlignment="1">
      <alignment vertical="center" wrapText="1"/>
    </xf>
    <xf numFmtId="0" fontId="3" fillId="0" borderId="2" xfId="0" applyFont="1" applyBorder="1"/>
  </cellXfs>
  <cellStyles count="3">
    <cellStyle name="Normal" xfId="0" builtinId="0"/>
    <cellStyle name="Normal 2" xfId="2"/>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193902</xdr:colOff>
      <xdr:row>0</xdr:row>
      <xdr:rowOff>69735</xdr:rowOff>
    </xdr:from>
    <xdr:ext cx="881062" cy="73308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02" y="69735"/>
          <a:ext cx="881062" cy="73308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3"/>
  <sheetViews>
    <sheetView tabSelected="1" zoomScale="70" zoomScaleNormal="70" workbookViewId="0">
      <pane ySplit="5" topLeftCell="A6" activePane="bottomLeft" state="frozen"/>
      <selection pane="bottomLeft" activeCell="A4" sqref="A4:B4"/>
    </sheetView>
  </sheetViews>
  <sheetFormatPr defaultColWidth="14.42578125" defaultRowHeight="15" customHeight="1" x14ac:dyDescent="0.25"/>
  <cols>
    <col min="1" max="1" width="20.7109375" customWidth="1"/>
    <col min="2" max="2" width="17.7109375" customWidth="1"/>
    <col min="3" max="3" width="17.140625" customWidth="1"/>
    <col min="4" max="6" width="20.85546875" customWidth="1"/>
    <col min="7" max="8" width="20.28515625" customWidth="1"/>
    <col min="9" max="9" width="27.28515625" customWidth="1"/>
    <col min="10" max="10" width="13.7109375" customWidth="1"/>
    <col min="11" max="11" width="12.85546875" customWidth="1"/>
    <col min="12" max="12" width="72.5703125" customWidth="1"/>
    <col min="13" max="13" width="22" customWidth="1"/>
    <col min="14" max="14" width="21.140625" customWidth="1"/>
    <col min="15" max="15" width="19.140625" bestFit="1" customWidth="1"/>
    <col min="16" max="18" width="20.42578125" customWidth="1"/>
    <col min="19" max="19" width="21" customWidth="1"/>
    <col min="20" max="21" width="12.140625" hidden="1" customWidth="1"/>
    <col min="22" max="22" width="18.7109375" bestFit="1" customWidth="1"/>
    <col min="23" max="23" width="17.28515625" bestFit="1" customWidth="1"/>
    <col min="24" max="24" width="15.85546875" bestFit="1" customWidth="1"/>
  </cols>
  <sheetData>
    <row r="1" spans="1:25" ht="21" x14ac:dyDescent="0.25">
      <c r="A1" s="53"/>
      <c r="B1" s="57" t="s">
        <v>0</v>
      </c>
      <c r="C1" s="58"/>
      <c r="D1" s="58"/>
      <c r="E1" s="58"/>
      <c r="F1" s="58"/>
      <c r="G1" s="58"/>
      <c r="H1" s="58"/>
      <c r="I1" s="58"/>
      <c r="J1" s="58"/>
      <c r="K1" s="58"/>
      <c r="L1" s="58"/>
      <c r="M1" s="58"/>
      <c r="N1" s="58"/>
      <c r="O1" s="58"/>
      <c r="P1" s="58"/>
      <c r="Q1" s="58"/>
      <c r="R1" s="58"/>
      <c r="S1" s="58"/>
      <c r="T1" s="1"/>
      <c r="U1" s="2"/>
    </row>
    <row r="2" spans="1:25" ht="21" x14ac:dyDescent="0.25">
      <c r="A2" s="54"/>
      <c r="B2" s="57" t="s">
        <v>57</v>
      </c>
      <c r="C2" s="58"/>
      <c r="D2" s="58"/>
      <c r="E2" s="58"/>
      <c r="F2" s="58"/>
      <c r="G2" s="58"/>
      <c r="H2" s="58"/>
      <c r="I2" s="58"/>
      <c r="J2" s="58"/>
      <c r="K2" s="58"/>
      <c r="L2" s="58"/>
      <c r="M2" s="58"/>
      <c r="N2" s="58"/>
      <c r="O2" s="58"/>
      <c r="P2" s="58"/>
      <c r="Q2" s="58"/>
      <c r="R2" s="58"/>
      <c r="S2" s="58"/>
      <c r="T2" s="1"/>
      <c r="U2" s="2"/>
    </row>
    <row r="3" spans="1:25" ht="21" x14ac:dyDescent="0.25">
      <c r="A3" s="54"/>
      <c r="B3" s="57" t="s">
        <v>1</v>
      </c>
      <c r="C3" s="58"/>
      <c r="D3" s="58"/>
      <c r="E3" s="58"/>
      <c r="F3" s="58"/>
      <c r="G3" s="58"/>
      <c r="H3" s="58"/>
      <c r="I3" s="58"/>
      <c r="J3" s="58"/>
      <c r="K3" s="58"/>
      <c r="L3" s="58"/>
      <c r="M3" s="58"/>
      <c r="N3" s="58"/>
      <c r="O3" s="58"/>
      <c r="P3" s="58"/>
      <c r="Q3" s="58"/>
      <c r="R3" s="58"/>
      <c r="S3" s="58"/>
      <c r="T3" s="1"/>
      <c r="U3" s="2"/>
    </row>
    <row r="4" spans="1:25" ht="36.75" customHeight="1" x14ac:dyDescent="0.25">
      <c r="A4" s="55" t="s">
        <v>54</v>
      </c>
      <c r="B4" s="56"/>
      <c r="C4" s="59"/>
      <c r="D4" s="58"/>
      <c r="E4" s="58"/>
      <c r="F4" s="58"/>
      <c r="G4" s="58"/>
      <c r="H4" s="58"/>
      <c r="I4" s="58"/>
      <c r="J4" s="58"/>
      <c r="K4" s="58"/>
      <c r="L4" s="58"/>
      <c r="M4" s="58"/>
      <c r="N4" s="58"/>
      <c r="O4" s="58"/>
      <c r="P4" s="58"/>
      <c r="Q4" s="58"/>
      <c r="R4" s="58"/>
      <c r="S4" s="60"/>
      <c r="T4" s="3"/>
      <c r="U4" s="3"/>
    </row>
    <row r="5" spans="1:25" ht="60" x14ac:dyDescent="0.25">
      <c r="A5" s="4" t="s">
        <v>2</v>
      </c>
      <c r="B5" s="5" t="s">
        <v>3</v>
      </c>
      <c r="C5" s="5" t="s">
        <v>4</v>
      </c>
      <c r="D5" s="5" t="s">
        <v>5</v>
      </c>
      <c r="E5" s="5" t="s">
        <v>6</v>
      </c>
      <c r="F5" s="6" t="s">
        <v>7</v>
      </c>
      <c r="G5" s="7" t="s">
        <v>8</v>
      </c>
      <c r="H5" s="7" t="s">
        <v>9</v>
      </c>
      <c r="I5" s="8" t="s">
        <v>10</v>
      </c>
      <c r="J5" s="5" t="s">
        <v>11</v>
      </c>
      <c r="K5" s="5" t="s">
        <v>12</v>
      </c>
      <c r="L5" s="6" t="s">
        <v>13</v>
      </c>
      <c r="M5" s="6" t="s">
        <v>14</v>
      </c>
      <c r="N5" s="6" t="s">
        <v>15</v>
      </c>
      <c r="O5" s="9" t="s">
        <v>16</v>
      </c>
      <c r="P5" s="9" t="s">
        <v>17</v>
      </c>
      <c r="Q5" s="6" t="s">
        <v>18</v>
      </c>
      <c r="R5" s="6" t="s">
        <v>19</v>
      </c>
      <c r="S5" s="6" t="s">
        <v>20</v>
      </c>
      <c r="T5" s="10" t="s">
        <v>21</v>
      </c>
      <c r="U5" s="10" t="s">
        <v>22</v>
      </c>
    </row>
    <row r="6" spans="1:25" ht="199.5" customHeight="1" x14ac:dyDescent="0.25">
      <c r="A6" s="11" t="s">
        <v>23</v>
      </c>
      <c r="B6" s="31" t="s">
        <v>40</v>
      </c>
      <c r="C6" s="11">
        <v>2003</v>
      </c>
      <c r="D6" s="11"/>
      <c r="E6" s="11"/>
      <c r="F6" s="11">
        <v>493803</v>
      </c>
      <c r="G6" s="11">
        <v>2179</v>
      </c>
      <c r="H6" s="11" t="s">
        <v>24</v>
      </c>
      <c r="I6" s="11" t="s">
        <v>25</v>
      </c>
      <c r="J6" s="23">
        <v>37979</v>
      </c>
      <c r="K6" s="23">
        <f>+J6+365</f>
        <v>38344</v>
      </c>
      <c r="L6" s="11" t="s">
        <v>26</v>
      </c>
      <c r="M6" s="28">
        <v>10327500</v>
      </c>
      <c r="N6" s="28">
        <v>1147500</v>
      </c>
      <c r="O6" s="17">
        <f t="shared" ref="O6:O19" si="0">M6+N6</f>
        <v>11475000</v>
      </c>
      <c r="P6" s="16">
        <f>M6</f>
        <v>10327500</v>
      </c>
      <c r="Q6" s="16">
        <f>N6</f>
        <v>1147500</v>
      </c>
      <c r="R6" s="16">
        <f>+P6+Q6</f>
        <v>11475000</v>
      </c>
      <c r="S6" s="24" t="s">
        <v>27</v>
      </c>
      <c r="T6" s="18"/>
      <c r="U6" s="19"/>
    </row>
    <row r="7" spans="1:25" s="22" customFormat="1" ht="42.75" customHeight="1" x14ac:dyDescent="0.25">
      <c r="A7" s="11"/>
      <c r="B7" s="11"/>
      <c r="C7" s="11">
        <v>2009</v>
      </c>
      <c r="D7" s="27" t="s">
        <v>36</v>
      </c>
      <c r="E7" s="11" t="s">
        <v>28</v>
      </c>
      <c r="F7" s="11"/>
      <c r="G7" s="11"/>
      <c r="H7" s="11"/>
      <c r="I7" s="11"/>
      <c r="J7" s="23">
        <v>40122</v>
      </c>
      <c r="K7" s="23">
        <v>40487</v>
      </c>
      <c r="L7" s="15"/>
      <c r="M7" s="16"/>
      <c r="N7" s="16"/>
      <c r="O7" s="17"/>
      <c r="P7" s="16"/>
      <c r="Q7" s="36"/>
      <c r="R7" s="16"/>
      <c r="S7" s="24" t="s">
        <v>27</v>
      </c>
      <c r="T7" s="18"/>
      <c r="U7" s="19"/>
    </row>
    <row r="8" spans="1:25" s="22" customFormat="1" ht="42.75" customHeight="1" x14ac:dyDescent="0.25">
      <c r="A8" s="11"/>
      <c r="B8" s="11"/>
      <c r="C8" s="11">
        <v>2009</v>
      </c>
      <c r="D8" s="27" t="s">
        <v>36</v>
      </c>
      <c r="E8" s="11" t="s">
        <v>38</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27</v>
      </c>
      <c r="T8" s="18"/>
      <c r="U8" s="19"/>
    </row>
    <row r="9" spans="1:25" ht="42.75" x14ac:dyDescent="0.25">
      <c r="A9" s="11"/>
      <c r="B9" s="12"/>
      <c r="C9" s="11">
        <v>2010</v>
      </c>
      <c r="D9" s="26" t="s">
        <v>29</v>
      </c>
      <c r="E9" s="11" t="s">
        <v>28</v>
      </c>
      <c r="F9" s="11"/>
      <c r="G9" s="11"/>
      <c r="H9" s="11"/>
      <c r="I9" s="29"/>
      <c r="J9" s="23">
        <v>40487</v>
      </c>
      <c r="K9" s="23">
        <f t="shared" ref="K9:K16" si="2">+J9+365</f>
        <v>40852</v>
      </c>
      <c r="L9" s="15"/>
      <c r="M9" s="16"/>
      <c r="N9" s="16"/>
      <c r="O9" s="17"/>
      <c r="P9" s="16"/>
      <c r="Q9" s="16"/>
      <c r="R9" s="16"/>
      <c r="S9" s="24" t="s">
        <v>27</v>
      </c>
      <c r="T9" s="18"/>
      <c r="U9" s="19"/>
    </row>
    <row r="10" spans="1:25" ht="42.75" x14ac:dyDescent="0.25">
      <c r="A10" s="11"/>
      <c r="B10" s="12"/>
      <c r="C10" s="11">
        <v>2011</v>
      </c>
      <c r="D10" s="26" t="s">
        <v>30</v>
      </c>
      <c r="E10" s="11" t="s">
        <v>28</v>
      </c>
      <c r="F10" s="11"/>
      <c r="G10" s="11"/>
      <c r="H10" s="11"/>
      <c r="I10" s="11"/>
      <c r="J10" s="23">
        <v>40852</v>
      </c>
      <c r="K10" s="23">
        <f t="shared" si="2"/>
        <v>41217</v>
      </c>
      <c r="L10" s="15"/>
      <c r="M10" s="16"/>
      <c r="N10" s="16"/>
      <c r="O10" s="17"/>
      <c r="P10" s="16"/>
      <c r="Q10" s="16"/>
      <c r="R10" s="16"/>
      <c r="S10" s="24" t="s">
        <v>27</v>
      </c>
      <c r="T10" s="18"/>
      <c r="U10" s="19"/>
    </row>
    <row r="11" spans="1:25" ht="42.75" x14ac:dyDescent="0.25">
      <c r="A11" s="11"/>
      <c r="B11" s="12"/>
      <c r="C11" s="11">
        <v>2012</v>
      </c>
      <c r="D11" s="26" t="s">
        <v>31</v>
      </c>
      <c r="E11" s="11" t="s">
        <v>28</v>
      </c>
      <c r="F11" s="11"/>
      <c r="G11" s="11"/>
      <c r="H11" s="11"/>
      <c r="I11" s="11"/>
      <c r="J11" s="23">
        <f>+K10</f>
        <v>41217</v>
      </c>
      <c r="K11" s="23">
        <f t="shared" si="2"/>
        <v>41582</v>
      </c>
      <c r="L11" s="15"/>
      <c r="M11" s="16"/>
      <c r="N11" s="16"/>
      <c r="O11" s="17"/>
      <c r="P11" s="16"/>
      <c r="Q11" s="16"/>
      <c r="R11" s="16"/>
      <c r="S11" s="24" t="s">
        <v>27</v>
      </c>
      <c r="T11" s="18"/>
      <c r="U11" s="19"/>
    </row>
    <row r="12" spans="1:25" ht="49.5" customHeight="1" x14ac:dyDescent="0.25">
      <c r="A12" s="11"/>
      <c r="B12" s="12"/>
      <c r="C12" s="11">
        <v>2013</v>
      </c>
      <c r="D12" s="26" t="s">
        <v>32</v>
      </c>
      <c r="E12" s="11" t="s">
        <v>28</v>
      </c>
      <c r="F12" s="11"/>
      <c r="G12" s="11"/>
      <c r="H12" s="11"/>
      <c r="I12" s="11"/>
      <c r="J12" s="23">
        <f>+K11</f>
        <v>41582</v>
      </c>
      <c r="K12" s="23">
        <f t="shared" si="2"/>
        <v>41947</v>
      </c>
      <c r="L12" s="15"/>
      <c r="M12" s="16"/>
      <c r="N12" s="16"/>
      <c r="O12" s="17"/>
      <c r="P12" s="16"/>
      <c r="Q12" s="16"/>
      <c r="R12" s="16"/>
      <c r="S12" s="24" t="s">
        <v>27</v>
      </c>
      <c r="T12" s="18"/>
      <c r="U12" s="19"/>
      <c r="W12" s="42"/>
      <c r="X12" s="39"/>
    </row>
    <row r="13" spans="1:25" s="22" customFormat="1" ht="49.5" customHeight="1" x14ac:dyDescent="0.25">
      <c r="A13" s="11"/>
      <c r="B13" s="12"/>
      <c r="C13" s="11">
        <v>2013</v>
      </c>
      <c r="D13" s="26" t="s">
        <v>32</v>
      </c>
      <c r="E13" s="11" t="s">
        <v>38</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27</v>
      </c>
      <c r="T13" s="18"/>
      <c r="U13" s="19"/>
      <c r="V13" s="42"/>
      <c r="W13" s="42"/>
      <c r="X13" s="37"/>
    </row>
    <row r="14" spans="1:25" ht="49.5" customHeight="1" x14ac:dyDescent="0.25">
      <c r="A14" s="11"/>
      <c r="B14" s="12"/>
      <c r="C14" s="11">
        <v>2014</v>
      </c>
      <c r="D14" s="26" t="s">
        <v>33</v>
      </c>
      <c r="E14" s="11" t="s">
        <v>28</v>
      </c>
      <c r="F14" s="11"/>
      <c r="G14" s="11"/>
      <c r="H14" s="11"/>
      <c r="I14" s="11"/>
      <c r="J14" s="23">
        <f>+K12</f>
        <v>41947</v>
      </c>
      <c r="K14" s="23">
        <f t="shared" si="2"/>
        <v>42312</v>
      </c>
      <c r="L14" s="15"/>
      <c r="M14" s="16"/>
      <c r="N14" s="16"/>
      <c r="O14" s="17"/>
      <c r="P14" s="16"/>
      <c r="Q14" s="16"/>
      <c r="R14" s="16"/>
      <c r="S14" s="24" t="s">
        <v>27</v>
      </c>
      <c r="T14" s="18"/>
      <c r="U14" s="19"/>
      <c r="V14" s="42"/>
      <c r="W14" s="42"/>
    </row>
    <row r="15" spans="1:25" ht="49.5" customHeight="1" x14ac:dyDescent="0.25">
      <c r="A15" s="11"/>
      <c r="B15" s="12"/>
      <c r="C15" s="11">
        <v>2015</v>
      </c>
      <c r="D15" s="27" t="s">
        <v>34</v>
      </c>
      <c r="E15" s="11" t="s">
        <v>28</v>
      </c>
      <c r="F15" s="11"/>
      <c r="G15" s="11"/>
      <c r="H15" s="11"/>
      <c r="I15" s="11"/>
      <c r="J15" s="23">
        <f>+K14</f>
        <v>42312</v>
      </c>
      <c r="K15" s="23">
        <f t="shared" si="2"/>
        <v>42677</v>
      </c>
      <c r="L15" s="15"/>
      <c r="M15" s="16"/>
      <c r="N15" s="16"/>
      <c r="O15" s="17"/>
      <c r="P15" s="16"/>
      <c r="Q15" s="16"/>
      <c r="R15" s="16"/>
      <c r="S15" s="24" t="s">
        <v>27</v>
      </c>
      <c r="T15" s="18"/>
      <c r="U15" s="19"/>
      <c r="V15" s="42"/>
      <c r="W15" s="42"/>
      <c r="X15" s="38"/>
      <c r="Y15" s="39"/>
    </row>
    <row r="16" spans="1:25" ht="49.5" customHeight="1" x14ac:dyDescent="0.25">
      <c r="A16" s="11"/>
      <c r="B16" s="11"/>
      <c r="C16" s="11">
        <v>2016</v>
      </c>
      <c r="D16" s="27" t="s">
        <v>35</v>
      </c>
      <c r="E16" s="11" t="s">
        <v>28</v>
      </c>
      <c r="F16" s="11"/>
      <c r="G16" s="11"/>
      <c r="H16" s="11"/>
      <c r="I16" s="11"/>
      <c r="J16" s="23">
        <f>+K15</f>
        <v>42677</v>
      </c>
      <c r="K16" s="23">
        <f t="shared" si="2"/>
        <v>43042</v>
      </c>
      <c r="L16" s="15"/>
      <c r="M16" s="16"/>
      <c r="N16" s="16"/>
      <c r="O16" s="17"/>
      <c r="P16" s="16"/>
      <c r="Q16" s="16"/>
      <c r="R16" s="16"/>
      <c r="S16" s="24" t="s">
        <v>27</v>
      </c>
      <c r="T16" s="18"/>
      <c r="U16" s="19"/>
      <c r="V16" s="42"/>
      <c r="W16" s="42"/>
    </row>
    <row r="17" spans="1:24" s="21" customFormat="1" ht="80.25" customHeight="1" x14ac:dyDescent="0.25">
      <c r="A17" s="11" t="s">
        <v>23</v>
      </c>
      <c r="B17" s="31" t="s">
        <v>41</v>
      </c>
      <c r="C17" s="11">
        <v>2007</v>
      </c>
      <c r="D17" s="25"/>
      <c r="E17" s="11"/>
      <c r="F17" s="11">
        <v>628150</v>
      </c>
      <c r="G17" s="11">
        <v>3291</v>
      </c>
      <c r="H17" s="11" t="s">
        <v>24</v>
      </c>
      <c r="I17" s="11" t="s">
        <v>25</v>
      </c>
      <c r="J17" s="13">
        <v>39588</v>
      </c>
      <c r="K17" s="14">
        <v>40136</v>
      </c>
      <c r="L17" s="11" t="s">
        <v>37</v>
      </c>
      <c r="M17" s="16">
        <v>14777703.880000001</v>
      </c>
      <c r="N17" s="16">
        <v>1641967.1</v>
      </c>
      <c r="O17" s="17">
        <f t="shared" si="0"/>
        <v>16419670.98</v>
      </c>
      <c r="P17" s="16">
        <v>14777703.880000001</v>
      </c>
      <c r="Q17" s="16">
        <v>1641967.1</v>
      </c>
      <c r="R17" s="16">
        <f>+P17+Q17</f>
        <v>16419670.98</v>
      </c>
      <c r="S17" s="24" t="s">
        <v>27</v>
      </c>
      <c r="T17" s="18"/>
      <c r="U17" s="19"/>
    </row>
    <row r="18" spans="1:24" s="21" customFormat="1" ht="55.5" customHeight="1" x14ac:dyDescent="0.25">
      <c r="A18" s="11"/>
      <c r="B18" s="12"/>
      <c r="C18" s="11">
        <v>2009</v>
      </c>
      <c r="D18" s="26" t="s">
        <v>30</v>
      </c>
      <c r="E18" s="11" t="s">
        <v>28</v>
      </c>
      <c r="F18" s="11"/>
      <c r="G18" s="11"/>
      <c r="H18" s="11"/>
      <c r="I18" s="11"/>
      <c r="J18" s="13">
        <v>40136</v>
      </c>
      <c r="K18" s="14">
        <v>40501</v>
      </c>
      <c r="L18" s="15"/>
      <c r="M18" s="16"/>
      <c r="N18" s="16"/>
      <c r="O18" s="17"/>
      <c r="P18" s="16"/>
      <c r="Q18" s="16"/>
      <c r="R18" s="16"/>
      <c r="S18" s="24" t="s">
        <v>27</v>
      </c>
      <c r="T18" s="18"/>
      <c r="U18" s="19"/>
      <c r="W18" s="42"/>
    </row>
    <row r="19" spans="1:24" s="22" customFormat="1" ht="55.5" customHeight="1" x14ac:dyDescent="0.25">
      <c r="A19" s="11"/>
      <c r="B19" s="12"/>
      <c r="C19" s="11">
        <v>2009</v>
      </c>
      <c r="D19" s="26" t="s">
        <v>30</v>
      </c>
      <c r="E19" s="11" t="s">
        <v>38</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27</v>
      </c>
      <c r="T19" s="18"/>
      <c r="U19" s="19"/>
      <c r="V19" s="42"/>
      <c r="W19" s="42"/>
      <c r="X19" s="40"/>
    </row>
    <row r="20" spans="1:24" s="21" customFormat="1" ht="55.5" customHeight="1" x14ac:dyDescent="0.25">
      <c r="A20" s="11"/>
      <c r="B20" s="11"/>
      <c r="C20" s="11">
        <v>2010</v>
      </c>
      <c r="D20" s="26" t="s">
        <v>31</v>
      </c>
      <c r="E20" s="11" t="s">
        <v>28</v>
      </c>
      <c r="F20" s="11"/>
      <c r="G20" s="11"/>
      <c r="H20" s="11"/>
      <c r="I20" s="11"/>
      <c r="J20" s="14">
        <v>40501</v>
      </c>
      <c r="K20" s="14">
        <v>40866</v>
      </c>
      <c r="L20" s="15"/>
      <c r="M20" s="16"/>
      <c r="N20" s="16"/>
      <c r="O20" s="17"/>
      <c r="P20" s="16"/>
      <c r="Q20" s="16"/>
      <c r="R20" s="16"/>
      <c r="S20" s="24" t="s">
        <v>27</v>
      </c>
      <c r="T20" s="18"/>
      <c r="U20" s="19"/>
      <c r="V20" s="42"/>
      <c r="W20" s="42"/>
      <c r="X20" s="41"/>
    </row>
    <row r="21" spans="1:24" s="21" customFormat="1" ht="55.5" customHeight="1" x14ac:dyDescent="0.25">
      <c r="A21" s="11"/>
      <c r="B21" s="12"/>
      <c r="C21" s="11">
        <v>2011</v>
      </c>
      <c r="D21" s="26" t="s">
        <v>32</v>
      </c>
      <c r="E21" s="11" t="s">
        <v>28</v>
      </c>
      <c r="F21" s="11"/>
      <c r="G21" s="11"/>
      <c r="H21" s="11"/>
      <c r="I21" s="11"/>
      <c r="J21" s="13">
        <v>40866</v>
      </c>
      <c r="K21" s="14">
        <v>41596</v>
      </c>
      <c r="L21" s="15"/>
      <c r="M21" s="16"/>
      <c r="N21" s="16"/>
      <c r="O21" s="17"/>
      <c r="P21" s="16"/>
      <c r="Q21" s="16"/>
      <c r="R21" s="16"/>
      <c r="S21" s="24" t="s">
        <v>27</v>
      </c>
      <c r="T21" s="18"/>
      <c r="U21" s="19"/>
      <c r="V21" s="42"/>
      <c r="W21" s="42"/>
      <c r="X21" s="41"/>
    </row>
    <row r="22" spans="1:24" s="21" customFormat="1" ht="55.5" customHeight="1" x14ac:dyDescent="0.25">
      <c r="A22" s="11"/>
      <c r="B22" s="12"/>
      <c r="C22" s="11">
        <v>2013</v>
      </c>
      <c r="D22" s="26" t="s">
        <v>33</v>
      </c>
      <c r="E22" s="11" t="s">
        <v>28</v>
      </c>
      <c r="F22" s="11"/>
      <c r="G22" s="11"/>
      <c r="H22" s="11"/>
      <c r="I22" s="11"/>
      <c r="J22" s="14">
        <v>41596</v>
      </c>
      <c r="K22" s="14">
        <v>41961</v>
      </c>
      <c r="L22" s="15"/>
      <c r="M22" s="16"/>
      <c r="N22" s="16"/>
      <c r="O22" s="17"/>
      <c r="P22" s="16"/>
      <c r="Q22" s="16"/>
      <c r="R22" s="16"/>
      <c r="S22" s="24" t="s">
        <v>27</v>
      </c>
      <c r="T22" s="18"/>
      <c r="U22" s="19"/>
    </row>
    <row r="23" spans="1:24" s="21" customFormat="1" ht="55.5" customHeight="1" x14ac:dyDescent="0.25">
      <c r="A23" s="11"/>
      <c r="B23" s="11"/>
      <c r="C23" s="11">
        <v>2014</v>
      </c>
      <c r="D23" s="27" t="s">
        <v>34</v>
      </c>
      <c r="E23" s="11" t="s">
        <v>28</v>
      </c>
      <c r="F23" s="11"/>
      <c r="G23" s="11"/>
      <c r="H23" s="11"/>
      <c r="I23" s="11"/>
      <c r="J23" s="14">
        <v>41961</v>
      </c>
      <c r="K23" s="14">
        <v>42326</v>
      </c>
      <c r="L23" s="15"/>
      <c r="M23" s="16"/>
      <c r="N23" s="16"/>
      <c r="O23" s="17"/>
      <c r="P23" s="16"/>
      <c r="Q23" s="16"/>
      <c r="R23" s="16"/>
      <c r="S23" s="24" t="s">
        <v>27</v>
      </c>
      <c r="T23" s="18"/>
      <c r="U23" s="19"/>
    </row>
    <row r="24" spans="1:24" s="21" customFormat="1" ht="55.5" customHeight="1" x14ac:dyDescent="0.25">
      <c r="A24" s="11"/>
      <c r="B24" s="12"/>
      <c r="C24" s="11">
        <v>2015</v>
      </c>
      <c r="D24" s="27" t="s">
        <v>36</v>
      </c>
      <c r="E24" s="11" t="s">
        <v>28</v>
      </c>
      <c r="F24" s="11"/>
      <c r="G24" s="11"/>
      <c r="H24" s="11"/>
      <c r="I24" s="11"/>
      <c r="J24" s="14">
        <v>42326</v>
      </c>
      <c r="K24" s="14">
        <v>42692</v>
      </c>
      <c r="L24" s="15"/>
      <c r="M24" s="16"/>
      <c r="N24" s="16"/>
      <c r="O24" s="17"/>
      <c r="P24" s="16"/>
      <c r="Q24" s="16"/>
      <c r="R24" s="16"/>
      <c r="S24" s="24" t="s">
        <v>27</v>
      </c>
      <c r="T24" s="18"/>
      <c r="U24" s="19"/>
    </row>
    <row r="25" spans="1:24" s="21" customFormat="1" ht="55.5" customHeight="1" x14ac:dyDescent="0.25">
      <c r="A25" s="11"/>
      <c r="B25" s="12"/>
      <c r="C25" s="11">
        <v>2016</v>
      </c>
      <c r="D25" s="30" t="s">
        <v>39</v>
      </c>
      <c r="E25" s="11" t="s">
        <v>28</v>
      </c>
      <c r="F25" s="11"/>
      <c r="G25" s="11"/>
      <c r="H25" s="11"/>
      <c r="I25" s="11"/>
      <c r="J25" s="14">
        <v>42691</v>
      </c>
      <c r="K25" s="14">
        <v>43056</v>
      </c>
      <c r="L25" s="15"/>
      <c r="M25" s="16"/>
      <c r="N25" s="16"/>
      <c r="O25" s="17"/>
      <c r="P25" s="16"/>
      <c r="Q25" s="16"/>
      <c r="R25" s="16"/>
      <c r="S25" s="24" t="s">
        <v>27</v>
      </c>
      <c r="T25" s="18"/>
      <c r="U25" s="19"/>
    </row>
    <row r="26" spans="1:24" s="34" customFormat="1" ht="57" x14ac:dyDescent="0.25">
      <c r="A26" s="46" t="s">
        <v>44</v>
      </c>
      <c r="B26" s="47" t="s">
        <v>55</v>
      </c>
      <c r="C26" s="46">
        <v>2011</v>
      </c>
      <c r="D26" s="48"/>
      <c r="E26" s="46"/>
      <c r="F26" s="46"/>
      <c r="G26" s="46">
        <v>4663</v>
      </c>
      <c r="H26" s="46" t="s">
        <v>47</v>
      </c>
      <c r="I26" s="46" t="s">
        <v>46</v>
      </c>
      <c r="J26" s="45">
        <v>40847</v>
      </c>
      <c r="K26" s="45">
        <v>41213</v>
      </c>
      <c r="L26" s="46" t="s">
        <v>48</v>
      </c>
      <c r="M26" s="49">
        <v>5300000</v>
      </c>
      <c r="N26" s="49">
        <v>0</v>
      </c>
      <c r="O26" s="49">
        <f t="shared" ref="O26" si="3">M26+N26</f>
        <v>5300000</v>
      </c>
      <c r="P26" s="49"/>
      <c r="Q26" s="49"/>
      <c r="R26" s="49"/>
      <c r="S26" s="46" t="s">
        <v>45</v>
      </c>
      <c r="T26" s="50"/>
      <c r="U26" s="51"/>
    </row>
    <row r="27" spans="1:24" s="43" customFormat="1" ht="55.5" customHeight="1" x14ac:dyDescent="0.25">
      <c r="A27" s="11"/>
      <c r="B27" s="12"/>
      <c r="C27" s="11"/>
      <c r="D27" s="30" t="s">
        <v>29</v>
      </c>
      <c r="E27" s="11" t="s">
        <v>28</v>
      </c>
      <c r="F27" s="11"/>
      <c r="G27" s="11"/>
      <c r="H27" s="11"/>
      <c r="I27" s="11"/>
      <c r="J27" s="14">
        <v>41213</v>
      </c>
      <c r="K27" s="14">
        <v>41578</v>
      </c>
      <c r="L27" s="15"/>
      <c r="M27" s="16"/>
      <c r="N27" s="16"/>
      <c r="O27" s="17"/>
      <c r="P27" s="16"/>
      <c r="Q27" s="16"/>
      <c r="R27" s="16"/>
      <c r="S27" s="24" t="s">
        <v>45</v>
      </c>
      <c r="T27" s="18"/>
      <c r="U27" s="19"/>
    </row>
    <row r="28" spans="1:24" s="43" customFormat="1" ht="55.5" customHeight="1" x14ac:dyDescent="0.25">
      <c r="A28" s="11"/>
      <c r="B28" s="12"/>
      <c r="C28" s="11"/>
      <c r="D28" s="30" t="s">
        <v>30</v>
      </c>
      <c r="E28" s="11" t="s">
        <v>28</v>
      </c>
      <c r="F28" s="11"/>
      <c r="G28" s="11"/>
      <c r="H28" s="11"/>
      <c r="I28" s="11"/>
      <c r="J28" s="14">
        <v>41578</v>
      </c>
      <c r="K28" s="14">
        <v>42308</v>
      </c>
      <c r="L28" s="15"/>
      <c r="M28" s="16"/>
      <c r="N28" s="16"/>
      <c r="O28" s="17"/>
      <c r="P28" s="16"/>
      <c r="Q28" s="16"/>
      <c r="R28" s="16"/>
      <c r="S28" s="24" t="s">
        <v>45</v>
      </c>
      <c r="T28" s="18"/>
      <c r="U28" s="19"/>
    </row>
    <row r="29" spans="1:24" s="43" customFormat="1" ht="55.5" customHeight="1" x14ac:dyDescent="0.25">
      <c r="A29" s="11"/>
      <c r="B29" s="12"/>
      <c r="C29" s="11"/>
      <c r="D29" s="30" t="s">
        <v>31</v>
      </c>
      <c r="E29" s="11" t="s">
        <v>28</v>
      </c>
      <c r="F29" s="11"/>
      <c r="G29" s="11"/>
      <c r="H29" s="11"/>
      <c r="I29" s="11"/>
      <c r="J29" s="14">
        <v>42308</v>
      </c>
      <c r="K29" s="14">
        <v>42674</v>
      </c>
      <c r="L29" s="15"/>
      <c r="M29" s="16"/>
      <c r="N29" s="16"/>
      <c r="O29" s="17"/>
      <c r="P29" s="16"/>
      <c r="Q29" s="16"/>
      <c r="R29" s="16"/>
      <c r="S29" s="24" t="s">
        <v>45</v>
      </c>
      <c r="T29" s="18"/>
      <c r="U29" s="19"/>
    </row>
    <row r="30" spans="1:24" s="43" customFormat="1" ht="55.5" customHeight="1" x14ac:dyDescent="0.25">
      <c r="A30" s="11"/>
      <c r="B30" s="12"/>
      <c r="C30" s="11"/>
      <c r="D30" s="30" t="s">
        <v>32</v>
      </c>
      <c r="E30" s="11" t="s">
        <v>28</v>
      </c>
      <c r="F30" s="11"/>
      <c r="G30" s="11"/>
      <c r="H30" s="11"/>
      <c r="I30" s="11"/>
      <c r="J30" s="14">
        <v>42674</v>
      </c>
      <c r="K30" s="14">
        <v>43039</v>
      </c>
      <c r="L30" s="15"/>
      <c r="M30" s="16"/>
      <c r="N30" s="16"/>
      <c r="O30" s="17"/>
      <c r="P30" s="16"/>
      <c r="Q30" s="16"/>
      <c r="R30" s="16"/>
      <c r="S30" s="24" t="s">
        <v>45</v>
      </c>
      <c r="T30" s="18"/>
      <c r="U30" s="19"/>
    </row>
    <row r="31" spans="1:24" s="43" customFormat="1" ht="55.5" customHeight="1" x14ac:dyDescent="0.25">
      <c r="A31" s="11"/>
      <c r="B31" s="12"/>
      <c r="C31" s="11"/>
      <c r="D31" s="30" t="s">
        <v>33</v>
      </c>
      <c r="E31" s="11" t="s">
        <v>28</v>
      </c>
      <c r="F31" s="11"/>
      <c r="G31" s="11"/>
      <c r="H31" s="11"/>
      <c r="I31" s="11"/>
      <c r="J31" s="14">
        <v>43039</v>
      </c>
      <c r="K31" s="14">
        <v>43404</v>
      </c>
      <c r="L31" s="15"/>
      <c r="M31" s="16"/>
      <c r="N31" s="16"/>
      <c r="O31" s="17"/>
      <c r="P31" s="16">
        <v>841568</v>
      </c>
      <c r="Q31" s="16"/>
      <c r="R31" s="16">
        <v>841568</v>
      </c>
      <c r="S31" s="24" t="s">
        <v>45</v>
      </c>
      <c r="T31" s="18"/>
      <c r="U31" s="19"/>
    </row>
    <row r="32" spans="1:24" s="43" customFormat="1" ht="55.5" customHeight="1" x14ac:dyDescent="0.25">
      <c r="A32" s="11"/>
      <c r="B32" s="12"/>
      <c r="C32" s="11"/>
      <c r="D32" s="30" t="s">
        <v>34</v>
      </c>
      <c r="E32" s="11" t="s">
        <v>28</v>
      </c>
      <c r="F32" s="11"/>
      <c r="G32" s="11"/>
      <c r="H32" s="11"/>
      <c r="I32" s="11"/>
      <c r="J32" s="14">
        <v>43404</v>
      </c>
      <c r="K32" s="14">
        <v>43769</v>
      </c>
      <c r="L32" s="15"/>
      <c r="M32" s="16"/>
      <c r="N32" s="16"/>
      <c r="O32" s="17"/>
      <c r="P32" s="16"/>
      <c r="Q32" s="16"/>
      <c r="R32" s="16"/>
      <c r="S32" s="24" t="s">
        <v>45</v>
      </c>
      <c r="T32" s="18"/>
      <c r="U32" s="19"/>
    </row>
    <row r="33" spans="1:26" s="43" customFormat="1" ht="55.5" customHeight="1" x14ac:dyDescent="0.25">
      <c r="A33" s="11"/>
      <c r="B33" s="12"/>
      <c r="C33" s="11"/>
      <c r="D33" s="30" t="s">
        <v>35</v>
      </c>
      <c r="E33" s="11" t="s">
        <v>28</v>
      </c>
      <c r="F33" s="11"/>
      <c r="G33" s="11"/>
      <c r="H33" s="11"/>
      <c r="I33" s="11"/>
      <c r="J33" s="14">
        <v>43769</v>
      </c>
      <c r="K33" s="14">
        <v>44135</v>
      </c>
      <c r="L33" s="15"/>
      <c r="M33" s="16"/>
      <c r="N33" s="16"/>
      <c r="O33" s="17"/>
      <c r="P33" s="16">
        <v>1658432</v>
      </c>
      <c r="Q33" s="16"/>
      <c r="R33" s="16">
        <v>1588783.96</v>
      </c>
      <c r="S33" s="24" t="s">
        <v>45</v>
      </c>
      <c r="T33" s="18"/>
      <c r="U33" s="19"/>
    </row>
    <row r="34" spans="1:26" s="43" customFormat="1" ht="55.5" customHeight="1" x14ac:dyDescent="0.25">
      <c r="A34" s="11"/>
      <c r="B34" s="12"/>
      <c r="C34" s="11"/>
      <c r="D34" s="30" t="s">
        <v>36</v>
      </c>
      <c r="E34" s="11" t="s">
        <v>28</v>
      </c>
      <c r="F34" s="11"/>
      <c r="G34" s="11"/>
      <c r="H34" s="11"/>
      <c r="I34" s="11"/>
      <c r="J34" s="14">
        <v>44135</v>
      </c>
      <c r="K34" s="14">
        <v>44500</v>
      </c>
      <c r="L34" s="15"/>
      <c r="M34" s="16"/>
      <c r="N34" s="16"/>
      <c r="O34" s="17"/>
      <c r="P34" s="16">
        <v>1670115.87</v>
      </c>
      <c r="Q34" s="16"/>
      <c r="R34" s="16">
        <v>1669648.04</v>
      </c>
      <c r="S34" s="24" t="s">
        <v>45</v>
      </c>
      <c r="T34" s="18"/>
      <c r="U34" s="19"/>
    </row>
    <row r="35" spans="1:26" s="44" customFormat="1" ht="55.5" customHeight="1" x14ac:dyDescent="0.25">
      <c r="A35" s="11"/>
      <c r="B35" s="12"/>
      <c r="C35" s="11"/>
      <c r="D35" s="30" t="s">
        <v>39</v>
      </c>
      <c r="E35" s="11" t="s">
        <v>28</v>
      </c>
      <c r="F35" s="11"/>
      <c r="G35" s="11"/>
      <c r="H35" s="11"/>
      <c r="I35" s="11"/>
      <c r="J35" s="14">
        <v>44498</v>
      </c>
      <c r="K35" s="14">
        <v>44865</v>
      </c>
      <c r="L35" s="15"/>
      <c r="M35" s="16"/>
      <c r="N35" s="16"/>
      <c r="O35" s="17"/>
      <c r="P35" s="16"/>
      <c r="Q35" s="16"/>
      <c r="R35" s="16"/>
      <c r="S35" s="24" t="s">
        <v>45</v>
      </c>
      <c r="T35" s="18"/>
      <c r="U35" s="19"/>
    </row>
    <row r="36" spans="1:26" s="34" customFormat="1" ht="57" x14ac:dyDescent="0.25">
      <c r="A36" s="46" t="s">
        <v>44</v>
      </c>
      <c r="B36" s="47" t="s">
        <v>56</v>
      </c>
      <c r="C36" s="46">
        <v>2019</v>
      </c>
      <c r="D36" s="48"/>
      <c r="E36" s="46"/>
      <c r="F36" s="46"/>
      <c r="G36" s="46">
        <v>5031</v>
      </c>
      <c r="H36" s="46" t="s">
        <v>24</v>
      </c>
      <c r="I36" s="46" t="s">
        <v>50</v>
      </c>
      <c r="J36" s="45">
        <v>43825</v>
      </c>
      <c r="K36" s="45">
        <v>44191</v>
      </c>
      <c r="L36" s="46" t="s">
        <v>49</v>
      </c>
      <c r="M36" s="49">
        <v>24189188.34</v>
      </c>
      <c r="N36" s="49">
        <v>0</v>
      </c>
      <c r="O36" s="49">
        <f t="shared" ref="O36" si="4">M36+N36</f>
        <v>24189188.34</v>
      </c>
      <c r="P36" s="49"/>
      <c r="Q36" s="49"/>
      <c r="R36" s="49"/>
      <c r="S36" s="46" t="s">
        <v>27</v>
      </c>
      <c r="T36" s="50"/>
      <c r="U36" s="51"/>
    </row>
    <row r="37" spans="1:26" s="43" customFormat="1" ht="55.5" customHeight="1" x14ac:dyDescent="0.25">
      <c r="A37" s="11"/>
      <c r="B37" s="12"/>
      <c r="C37" s="11"/>
      <c r="D37" s="30" t="s">
        <v>29</v>
      </c>
      <c r="E37" s="11" t="s">
        <v>28</v>
      </c>
      <c r="F37" s="11"/>
      <c r="G37" s="11"/>
      <c r="H37" s="11"/>
      <c r="I37" s="11"/>
      <c r="J37" s="14">
        <v>44191</v>
      </c>
      <c r="K37" s="14">
        <v>44196</v>
      </c>
      <c r="L37" s="15"/>
      <c r="M37" s="16"/>
      <c r="N37" s="16"/>
      <c r="O37" s="17"/>
      <c r="P37" s="16"/>
      <c r="Q37" s="16"/>
      <c r="R37" s="16"/>
      <c r="S37" s="24" t="s">
        <v>27</v>
      </c>
      <c r="T37" s="18"/>
      <c r="U37" s="19"/>
    </row>
    <row r="38" spans="1:26" s="43" customFormat="1" ht="55.5" customHeight="1" x14ac:dyDescent="0.25">
      <c r="A38" s="11"/>
      <c r="B38" s="12"/>
      <c r="C38" s="11"/>
      <c r="D38" s="30" t="s">
        <v>30</v>
      </c>
      <c r="E38" s="11" t="s">
        <v>28</v>
      </c>
      <c r="F38" s="11"/>
      <c r="G38" s="11"/>
      <c r="H38" s="11"/>
      <c r="I38" s="11"/>
      <c r="J38" s="14">
        <v>44196</v>
      </c>
      <c r="K38" s="14">
        <v>44561</v>
      </c>
      <c r="L38" s="15"/>
      <c r="M38" s="16"/>
      <c r="N38" s="16"/>
      <c r="O38" s="17"/>
      <c r="P38" s="16"/>
      <c r="Q38" s="16"/>
      <c r="R38" s="16"/>
      <c r="S38" s="24" t="s">
        <v>27</v>
      </c>
      <c r="T38" s="18"/>
      <c r="U38" s="19"/>
    </row>
    <row r="39" spans="1:26" s="43" customFormat="1" ht="55.5" customHeight="1" x14ac:dyDescent="0.25">
      <c r="A39" s="11"/>
      <c r="B39" s="12"/>
      <c r="C39" s="11"/>
      <c r="D39" s="30" t="s">
        <v>30</v>
      </c>
      <c r="E39" s="11" t="s">
        <v>38</v>
      </c>
      <c r="F39" s="11"/>
      <c r="G39" s="11"/>
      <c r="H39" s="11"/>
      <c r="I39" s="11"/>
      <c r="J39" s="14"/>
      <c r="K39" s="14"/>
      <c r="L39" s="15"/>
      <c r="M39" s="16">
        <v>4198225.2</v>
      </c>
      <c r="N39" s="16">
        <v>0</v>
      </c>
      <c r="O39" s="17">
        <f t="shared" ref="O39" si="5">M39+N39</f>
        <v>4198225.2</v>
      </c>
      <c r="P39" s="16"/>
      <c r="Q39" s="16"/>
      <c r="R39" s="16"/>
      <c r="S39" s="24" t="s">
        <v>27</v>
      </c>
      <c r="T39" s="18"/>
      <c r="U39" s="19"/>
    </row>
    <row r="40" spans="1:26" s="43" customFormat="1" ht="55.5" customHeight="1" x14ac:dyDescent="0.25">
      <c r="A40" s="11"/>
      <c r="B40" s="12"/>
      <c r="C40" s="11"/>
      <c r="D40" s="30" t="s">
        <v>31</v>
      </c>
      <c r="E40" s="11" t="s">
        <v>51</v>
      </c>
      <c r="F40" s="11"/>
      <c r="G40" s="11"/>
      <c r="H40" s="11"/>
      <c r="I40" s="11"/>
      <c r="J40" s="14"/>
      <c r="K40" s="14"/>
      <c r="L40" s="11" t="s">
        <v>52</v>
      </c>
      <c r="M40" s="16"/>
      <c r="N40" s="16"/>
      <c r="O40" s="17"/>
      <c r="P40" s="16"/>
      <c r="Q40" s="16"/>
      <c r="R40" s="16"/>
      <c r="S40" s="24" t="s">
        <v>27</v>
      </c>
      <c r="T40" s="18"/>
      <c r="U40" s="19"/>
    </row>
    <row r="41" spans="1:26" s="43" customFormat="1" ht="55.5" customHeight="1" x14ac:dyDescent="0.25">
      <c r="A41" s="11"/>
      <c r="B41" s="12"/>
      <c r="C41" s="11"/>
      <c r="D41" s="30" t="s">
        <v>32</v>
      </c>
      <c r="E41" s="11" t="s">
        <v>28</v>
      </c>
      <c r="F41" s="11"/>
      <c r="G41" s="11"/>
      <c r="H41" s="11"/>
      <c r="I41" s="11"/>
      <c r="J41" s="14">
        <v>44500</v>
      </c>
      <c r="K41" s="14">
        <v>44742</v>
      </c>
      <c r="L41" s="15"/>
      <c r="M41" s="16"/>
      <c r="N41" s="16"/>
      <c r="O41" s="17"/>
      <c r="P41" s="16"/>
      <c r="Q41" s="16"/>
      <c r="R41" s="16"/>
      <c r="S41" s="24" t="s">
        <v>27</v>
      </c>
      <c r="T41" s="18"/>
      <c r="U41" s="19"/>
    </row>
    <row r="42" spans="1:26" s="44" customFormat="1" ht="55.5" customHeight="1" x14ac:dyDescent="0.25">
      <c r="A42" s="11"/>
      <c r="B42" s="12"/>
      <c r="C42" s="11"/>
      <c r="D42" s="11" t="s">
        <v>33</v>
      </c>
      <c r="E42" s="11" t="s">
        <v>28</v>
      </c>
      <c r="F42" s="11"/>
      <c r="G42" s="11"/>
      <c r="H42" s="11"/>
      <c r="I42" s="11"/>
      <c r="J42" s="45">
        <v>44500</v>
      </c>
      <c r="K42" s="45">
        <v>44742</v>
      </c>
      <c r="L42" s="15"/>
      <c r="M42" s="16"/>
      <c r="N42" s="16"/>
      <c r="O42" s="17"/>
      <c r="P42" s="16"/>
      <c r="Q42" s="16"/>
      <c r="R42" s="16"/>
      <c r="S42" s="24" t="s">
        <v>27</v>
      </c>
      <c r="T42" s="18"/>
      <c r="U42" s="19"/>
    </row>
    <row r="43" spans="1:26" ht="12.75" customHeight="1" x14ac:dyDescent="0.25">
      <c r="A43" s="20"/>
      <c r="B43" s="20"/>
      <c r="C43" s="20"/>
      <c r="D43" s="20"/>
      <c r="E43" s="20"/>
      <c r="F43" s="20"/>
      <c r="G43" s="20"/>
      <c r="H43" s="20"/>
      <c r="I43" s="20"/>
      <c r="J43" s="20"/>
      <c r="K43" s="20"/>
      <c r="L43" s="20"/>
      <c r="M43" s="20"/>
      <c r="N43" s="20"/>
      <c r="O43" s="20"/>
      <c r="P43" s="20"/>
      <c r="Q43" s="20"/>
      <c r="R43" s="20"/>
      <c r="S43" s="20"/>
      <c r="T43" s="20"/>
      <c r="U43" s="20"/>
    </row>
    <row r="44" spans="1:26" ht="37.5" customHeight="1" x14ac:dyDescent="0.25">
      <c r="A44" s="52" t="s">
        <v>42</v>
      </c>
      <c r="B44" s="52"/>
      <c r="C44" s="52"/>
      <c r="D44" s="52"/>
      <c r="E44" s="52"/>
      <c r="F44" s="52"/>
      <c r="G44" s="52"/>
      <c r="H44" s="52"/>
      <c r="I44" s="52"/>
      <c r="J44" s="52"/>
      <c r="K44" s="52"/>
      <c r="L44" s="52"/>
      <c r="M44" s="52"/>
      <c r="N44" s="52"/>
      <c r="O44" s="52"/>
      <c r="P44" s="52"/>
      <c r="Q44" s="52"/>
      <c r="R44" s="52"/>
      <c r="S44" s="52"/>
      <c r="T44" s="32"/>
      <c r="U44" s="32"/>
      <c r="V44" s="32"/>
      <c r="W44" s="32"/>
      <c r="X44" s="32"/>
      <c r="Y44" s="32"/>
      <c r="Z44" s="32"/>
    </row>
    <row r="45" spans="1:26" s="34" customFormat="1" ht="37.5" customHeight="1" x14ac:dyDescent="0.25">
      <c r="A45" s="33" t="s">
        <v>43</v>
      </c>
      <c r="B45" s="35"/>
      <c r="C45" s="35"/>
      <c r="D45" s="35"/>
      <c r="E45" s="35"/>
      <c r="F45" s="35"/>
      <c r="G45" s="35"/>
      <c r="H45" s="35"/>
      <c r="I45" s="35"/>
      <c r="J45" s="35"/>
      <c r="K45" s="35"/>
      <c r="L45" s="35"/>
      <c r="M45" s="33"/>
      <c r="N45" s="33"/>
      <c r="O45" s="33"/>
      <c r="P45" s="33"/>
      <c r="Q45" s="33"/>
      <c r="R45" s="33"/>
      <c r="S45" s="33"/>
      <c r="T45" s="33"/>
      <c r="U45" s="33"/>
      <c r="V45" s="33"/>
      <c r="W45" s="33"/>
      <c r="X45" s="33"/>
      <c r="Y45" s="33"/>
      <c r="Z45" s="33"/>
    </row>
    <row r="46" spans="1:26" s="34" customFormat="1" x14ac:dyDescent="0.25">
      <c r="A46" s="33" t="s">
        <v>53</v>
      </c>
      <c r="B46" s="35"/>
      <c r="C46" s="35"/>
      <c r="D46" s="35"/>
      <c r="E46" s="35"/>
      <c r="F46" s="35"/>
      <c r="G46" s="35"/>
      <c r="H46" s="35"/>
      <c r="I46" s="35"/>
      <c r="J46" s="35"/>
      <c r="K46" s="35"/>
      <c r="L46" s="35"/>
      <c r="M46" s="33"/>
      <c r="N46" s="33"/>
      <c r="O46" s="33"/>
      <c r="P46" s="33"/>
      <c r="Q46" s="33"/>
      <c r="R46" s="33"/>
      <c r="S46" s="33"/>
      <c r="T46" s="33"/>
      <c r="U46" s="33"/>
      <c r="V46" s="33"/>
      <c r="W46" s="33"/>
      <c r="X46" s="33"/>
      <c r="Y46" s="33"/>
      <c r="Z46" s="33"/>
    </row>
    <row r="47" spans="1:26" ht="12.75" customHeight="1" x14ac:dyDescent="0.25">
      <c r="A47" s="20"/>
      <c r="B47" s="20"/>
      <c r="C47" s="20"/>
      <c r="D47" s="20"/>
      <c r="E47" s="20"/>
      <c r="F47" s="20"/>
      <c r="G47" s="20"/>
      <c r="H47" s="20"/>
      <c r="I47" s="20"/>
      <c r="J47" s="20"/>
      <c r="K47" s="20"/>
      <c r="L47" s="20"/>
      <c r="M47" s="20"/>
      <c r="N47" s="20"/>
      <c r="O47" s="20"/>
      <c r="P47" s="20"/>
      <c r="Q47" s="20"/>
      <c r="R47" s="20"/>
      <c r="S47" s="20"/>
      <c r="T47" s="20"/>
      <c r="U47" s="20"/>
    </row>
    <row r="48" spans="1:26" ht="12.75" customHeight="1" x14ac:dyDescent="0.25">
      <c r="A48" s="20"/>
      <c r="B48" s="20"/>
      <c r="C48" s="20"/>
      <c r="D48" s="20"/>
      <c r="E48" s="20"/>
      <c r="F48" s="20"/>
      <c r="G48" s="20"/>
      <c r="H48" s="20"/>
      <c r="I48" s="20"/>
      <c r="J48" s="20"/>
      <c r="K48" s="20"/>
      <c r="L48" s="20"/>
      <c r="M48" s="20"/>
      <c r="N48" s="20"/>
      <c r="O48" s="20"/>
      <c r="P48" s="20"/>
      <c r="Q48" s="20"/>
      <c r="R48" s="20"/>
      <c r="S48" s="20"/>
      <c r="T48" s="20"/>
      <c r="U48" s="20"/>
    </row>
    <row r="49" spans="1:21" ht="12.75" customHeight="1" x14ac:dyDescent="0.25">
      <c r="A49" s="20"/>
      <c r="B49" s="20"/>
      <c r="C49" s="20"/>
      <c r="D49" s="20"/>
      <c r="E49" s="20"/>
      <c r="F49" s="20"/>
      <c r="G49" s="20"/>
      <c r="H49" s="20"/>
      <c r="I49" s="20"/>
      <c r="J49" s="20"/>
      <c r="K49" s="20"/>
      <c r="L49" s="20"/>
      <c r="M49" s="20"/>
      <c r="N49" s="20"/>
      <c r="O49" s="20"/>
      <c r="P49" s="20"/>
      <c r="Q49" s="20"/>
      <c r="R49" s="20"/>
      <c r="S49" s="20"/>
      <c r="T49" s="20"/>
      <c r="U49" s="20"/>
    </row>
    <row r="50" spans="1:21" ht="12.75" customHeight="1" x14ac:dyDescent="0.25">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25">
      <c r="A51" s="20"/>
      <c r="B51" s="20"/>
      <c r="C51" s="20"/>
      <c r="D51" s="20"/>
      <c r="E51" s="20"/>
      <c r="F51" s="20"/>
      <c r="G51" s="20"/>
      <c r="H51" s="20"/>
      <c r="I51" s="20"/>
      <c r="J51" s="20"/>
      <c r="K51" s="20"/>
      <c r="L51" s="20"/>
      <c r="M51" s="20"/>
      <c r="N51" s="20"/>
      <c r="O51" s="20"/>
      <c r="P51" s="20"/>
      <c r="Q51" s="20"/>
      <c r="R51" s="20"/>
      <c r="S51" s="20"/>
      <c r="T51" s="20"/>
      <c r="U51" s="20"/>
    </row>
    <row r="52" spans="1:21" ht="12.75" customHeight="1" x14ac:dyDescent="0.25">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25">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25">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25">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25">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25">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25">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25">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25">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25">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25">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25">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25">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25">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25">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25">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25">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25">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25">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25">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25">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25">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25">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25">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25">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25">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25">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25">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25">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25">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25">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25">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25">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25">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25">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25">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25">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25">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25">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25">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25">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25">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25">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25">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25">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25">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25">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25">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row>
    <row r="210" spans="1:21" ht="15.75" customHeight="1" x14ac:dyDescent="0.25"/>
    <row r="211" spans="1:21" ht="15.75" customHeight="1" x14ac:dyDescent="0.25"/>
    <row r="212" spans="1:21" ht="15.75" customHeight="1" x14ac:dyDescent="0.25"/>
    <row r="213" spans="1:21" ht="15.75" customHeight="1" x14ac:dyDescent="0.25"/>
    <row r="214" spans="1:21" ht="15.75" customHeight="1" x14ac:dyDescent="0.25"/>
    <row r="215" spans="1:21" ht="15.75" customHeight="1" x14ac:dyDescent="0.25"/>
    <row r="216" spans="1:21" ht="15.75" customHeight="1" x14ac:dyDescent="0.25"/>
    <row r="217" spans="1:21" ht="15.75" customHeight="1" x14ac:dyDescent="0.25"/>
    <row r="218" spans="1:21" ht="15.75" customHeight="1" x14ac:dyDescent="0.25"/>
    <row r="219" spans="1:21" ht="15.75" customHeight="1" x14ac:dyDescent="0.25"/>
    <row r="220" spans="1:21" ht="15.75" customHeight="1" x14ac:dyDescent="0.25"/>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7">
    <mergeCell ref="A44:S44"/>
    <mergeCell ref="A1:A3"/>
    <mergeCell ref="A4:B4"/>
    <mergeCell ref="B1:S1"/>
    <mergeCell ref="B2:S2"/>
    <mergeCell ref="B3:S3"/>
    <mergeCell ref="C4:S4"/>
  </mergeCells>
  <phoneticPr fontId="17" type="noConversion"/>
  <dataValidations count="4">
    <dataValidation type="list" operator="equal" allowBlank="1" showErrorMessage="1" sqref="D15:D17 D7:D8 D23:D24">
      <formula1>"1º,2º,3º,4º,5º,6º,7º,8º"</formula1>
      <formula2>0</formula2>
    </dataValidation>
    <dataValidation type="list" allowBlank="1" sqref="E6:E42">
      <formula1>"PRAZO,VALOR,OUTROS,-"</formula1>
    </dataValidation>
    <dataValidation type="list" allowBlank="1" sqref="A6:A42">
      <formula1>"CONVÊNIO DE RECEITA,CONTRATO DE REPASSE,FUNDO A FUNDO,OUTROS"</formula1>
    </dataValidation>
    <dataValidation type="list" allowBlank="1" sqref="S6:S42">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Marina Sampaio de Azêvedo Melo</cp:lastModifiedBy>
  <cp:lastPrinted>2022-01-21T17:48:58Z</cp:lastPrinted>
  <dcterms:created xsi:type="dcterms:W3CDTF">2021-02-02T13:26:38Z</dcterms:created>
  <dcterms:modified xsi:type="dcterms:W3CDTF">2022-10-06T18:12:05Z</dcterms:modified>
</cp:coreProperties>
</file>