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7755" tabRatio="720" firstSheet="1" activeTab="3"/>
  </bookViews>
  <sheets>
    <sheet name="PLANEJADO -  FEVEREIRO" sheetId="1" r:id="rId1"/>
    <sheet name="EXECUTADO -  JANEIRO" sheetId="2" r:id="rId2"/>
    <sheet name="PLANEJ - FEV COM DEST-PERIODO" sheetId="5" r:id="rId3"/>
    <sheet name="EXECUT - JAN COM DEST-PERIODO" sheetId="3" r:id="rId4"/>
  </sheets>
  <calcPr calcId="152511" iterateDelta="1E-4"/>
</workbook>
</file>

<file path=xl/calcChain.xml><?xml version="1.0" encoding="utf-8"?>
<calcChain xmlns="http://schemas.openxmlformats.org/spreadsheetml/2006/main">
  <c r="P11" i="1" l="1"/>
  <c r="P15" i="1"/>
  <c r="O21" i="2"/>
  <c r="P21" i="2" s="1"/>
  <c r="L20" i="2"/>
  <c r="P20" i="2" s="1"/>
  <c r="L19" i="2"/>
  <c r="P19" i="2" s="1"/>
  <c r="L18" i="2"/>
  <c r="P18" i="2" s="1"/>
  <c r="O17" i="2"/>
  <c r="P17" i="2" s="1"/>
  <c r="L17" i="2"/>
  <c r="O16" i="2"/>
  <c r="P16" i="2" s="1"/>
  <c r="L16" i="2"/>
  <c r="O15" i="2"/>
  <c r="L15" i="2"/>
  <c r="P15" i="2" s="1"/>
  <c r="O14" i="2"/>
  <c r="P14" i="2" s="1"/>
  <c r="L14" i="2"/>
  <c r="O13" i="2"/>
  <c r="P13" i="2" s="1"/>
  <c r="L13" i="2"/>
  <c r="O12" i="2"/>
  <c r="L12" i="2"/>
  <c r="O11" i="2"/>
  <c r="L11" i="2"/>
  <c r="P11" i="2" s="1"/>
  <c r="O10" i="2"/>
  <c r="P10" i="2" s="1"/>
  <c r="L10" i="2"/>
  <c r="P9" i="2"/>
  <c r="O9" i="2"/>
  <c r="L9" i="2"/>
  <c r="O8" i="2"/>
  <c r="L8" i="2"/>
  <c r="O7" i="2"/>
  <c r="L7" i="2"/>
  <c r="P7" i="2" s="1"/>
  <c r="O6" i="2"/>
  <c r="P6" i="2" s="1"/>
  <c r="L6" i="2"/>
  <c r="R10" i="5"/>
  <c r="R18" i="5" s="1"/>
  <c r="N18" i="3"/>
  <c r="R18" i="3" s="1"/>
  <c r="N19" i="3"/>
  <c r="Q20" i="3"/>
  <c r="N5" i="3"/>
  <c r="Q5" i="3"/>
  <c r="R5" i="3" s="1"/>
  <c r="N6" i="3"/>
  <c r="Q6" i="3"/>
  <c r="N7" i="3"/>
  <c r="Q7" i="3"/>
  <c r="R7" i="3" s="1"/>
  <c r="N8" i="3"/>
  <c r="Q8" i="3"/>
  <c r="N9" i="3"/>
  <c r="Q9" i="3"/>
  <c r="N10" i="3"/>
  <c r="Q10" i="3"/>
  <c r="N11" i="3"/>
  <c r="Q11" i="3"/>
  <c r="N12" i="3"/>
  <c r="Q12" i="3"/>
  <c r="N13" i="3"/>
  <c r="Q13" i="3"/>
  <c r="N14" i="3"/>
  <c r="Q14" i="3"/>
  <c r="N15" i="3"/>
  <c r="Q15" i="3"/>
  <c r="N16" i="3"/>
  <c r="Q16" i="3"/>
  <c r="N17" i="3"/>
  <c r="P8" i="2" l="1"/>
  <c r="R12" i="3"/>
  <c r="R8" i="3"/>
  <c r="R15" i="3"/>
  <c r="R11" i="3"/>
  <c r="R9" i="3"/>
  <c r="P12" i="2"/>
  <c r="P22" i="2" s="1"/>
  <c r="R13" i="3"/>
  <c r="R6" i="3"/>
  <c r="R21" i="3" s="1"/>
  <c r="R10" i="3"/>
  <c r="R16" i="3"/>
  <c r="R14" i="3"/>
  <c r="R20" i="3"/>
  <c r="R19" i="3"/>
  <c r="R17" i="3"/>
</calcChain>
</file>

<file path=xl/sharedStrings.xml><?xml version="1.0" encoding="utf-8"?>
<sst xmlns="http://schemas.openxmlformats.org/spreadsheetml/2006/main" count="328" uniqueCount="102">
  <si>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</si>
  <si>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</si>
  <si>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</si>
  <si>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</si>
  <si>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</si>
  <si>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</si>
  <si>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</si>
  <si>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</si>
  <si>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</si>
  <si>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</si>
  <si>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</si>
  <si>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</si>
  <si>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</si>
  <si>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</si>
  <si>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</si>
  <si>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Juracy Paixão Reis</t>
  </si>
  <si>
    <t>003.022.283-49</t>
  </si>
  <si>
    <t>Chefe do Núcleo de Segurança de Obras</t>
  </si>
  <si>
    <t>Visita técnica e acompanhamento das obras de Barragens</t>
  </si>
  <si>
    <t>Fábio Lins Neto</t>
  </si>
  <si>
    <t>189.582.904-63</t>
  </si>
  <si>
    <t>Gerente de Construção de Obras e Saneamento</t>
  </si>
  <si>
    <t>Felipe da Costa Machado Rios</t>
  </si>
  <si>
    <t>007.478.774-83</t>
  </si>
  <si>
    <t>Gerente de Construção de Obras Hídricas</t>
  </si>
  <si>
    <t>André Luiz Catanhede</t>
  </si>
  <si>
    <t>907.589.358-20</t>
  </si>
  <si>
    <t>Chefe do Núcleo de Articulação Social</t>
  </si>
  <si>
    <t>A fim de atender convocação para reunião</t>
  </si>
  <si>
    <t>José Almir Cirilo</t>
  </si>
  <si>
    <t>Secretário Executivo de Recursos Hídricos</t>
  </si>
  <si>
    <t>A fim de participar da 3ª Oficina de Plano de Desenvolvimento Regional Integrado e Sustentável da Área de Abrangência do Projeto de Integração do Rio São Francisco com Bacias Hidrográficas do Nordeste Setentrional</t>
  </si>
  <si>
    <t>Sérgio de Albuquerque Maranhão Neves</t>
  </si>
  <si>
    <t>103.716.054-15</t>
  </si>
  <si>
    <t>A fim de acompanhar os serviços de desapropriação referente a ferrovia Transnordestina</t>
  </si>
  <si>
    <t>Eduardo Azevedo Rodrigues</t>
  </si>
  <si>
    <t>583.263.754-20</t>
  </si>
  <si>
    <t>Secretário Executivo de Energia</t>
  </si>
  <si>
    <t>Participação em reuniões</t>
  </si>
  <si>
    <t>José de Assis Ferreira</t>
  </si>
  <si>
    <t>179.721.164-15</t>
  </si>
  <si>
    <t>Gerente de Sistemas</t>
  </si>
  <si>
    <t>Acompanhar os sistemas de dessalinização</t>
  </si>
  <si>
    <t>Realizar visitar técnica e acompanhamento de obras das barragens</t>
  </si>
  <si>
    <t>Chefe de Núcleo de Articulação Social</t>
  </si>
  <si>
    <t>Realizar reposição de réguas de medição de nível de barragens e atender a convocação da 1ª Reunião Ordinária de 2016 dos CONSUs/Aboboras e Nilo Coelho</t>
  </si>
  <si>
    <t>José Assis Ferreira</t>
  </si>
  <si>
    <t>Fiscalizar obras do FEM</t>
  </si>
  <si>
    <t>Acompanhar serviços de desapropriação referente ferrovia Transnordestina</t>
  </si>
  <si>
    <t>Chefe do Núcleo de Documentação Processual</t>
  </si>
  <si>
    <t>DESTINO</t>
  </si>
  <si>
    <t>PERÍODO</t>
  </si>
  <si>
    <t xml:space="preserve">Palmares </t>
  </si>
  <si>
    <t>27 a 29/01/16</t>
  </si>
  <si>
    <t>Palmares/PE, Barra de Guabiraba/PE e São Benedito do Sul</t>
  </si>
  <si>
    <t>06 a 07/01/16 e 15/01/16</t>
  </si>
  <si>
    <t>20 a 22/01/16 e 27 a 29/01/16</t>
  </si>
  <si>
    <t>06 a 08/01/16 e 13 a 15/01/16</t>
  </si>
  <si>
    <t>Araripina/PE e Ouricuri/PE</t>
  </si>
  <si>
    <t>11/01/16 a 15/01/16</t>
  </si>
  <si>
    <t>Natal/RN</t>
  </si>
  <si>
    <t>18 a 19/01/2016</t>
  </si>
  <si>
    <t>103.716.054-12</t>
  </si>
  <si>
    <t>103.716.054-13</t>
  </si>
  <si>
    <t>103.716.054-14</t>
  </si>
  <si>
    <t xml:space="preserve">04 a 08/01/16, 
</t>
  </si>
  <si>
    <t xml:space="preserve">
11 a 15/01/16, 
</t>
  </si>
  <si>
    <t xml:space="preserve">
18 a 22/01/16 
</t>
  </si>
  <si>
    <t xml:space="preserve">
25 a 29/01/16</t>
  </si>
  <si>
    <t>Recife/São Paulo, São Paulo/ Rio de Janeiro, Rio de Janeiro/São Paulo, São Paulo/ Recife</t>
  </si>
  <si>
    <t>583.263.754-21</t>
  </si>
  <si>
    <t>583.263.754-22</t>
  </si>
  <si>
    <t>583.263.754-23</t>
  </si>
  <si>
    <t xml:space="preserve">Recife/Campinas/SP </t>
  </si>
  <si>
    <t>Campinas/SP/Rio de Janeiro/RJ</t>
  </si>
  <si>
    <t>Rio de Janeiro/RJ/São Paulo/SP</t>
  </si>
  <si>
    <t>São Paulo/SP/Recife</t>
  </si>
  <si>
    <t>Bruno de Melo e Silva</t>
  </si>
  <si>
    <t>Fellipe Henrique Borba Alves</t>
  </si>
  <si>
    <t>084.290.074-82</t>
  </si>
  <si>
    <t>081.821.204-70</t>
  </si>
  <si>
    <t>Petrolina e Parnamirim/PE</t>
  </si>
  <si>
    <t>Ouricuri e Bodocó/PE</t>
  </si>
  <si>
    <t>Trindade/PE</t>
  </si>
  <si>
    <t>Salgueiro/PE</t>
  </si>
  <si>
    <t>Iati, Aguas Belas, Riacho das Almas e Caruaru</t>
  </si>
  <si>
    <t>02.02 a 05.02.16</t>
  </si>
  <si>
    <t>Palmares/PE, Barra de Guabiraba/PE, São Benedito do Sul/PE</t>
  </si>
  <si>
    <t>03 a 05/02, 18 e 19/02 e 25 e 26/02/2016</t>
  </si>
  <si>
    <t>18 e 19/02 e 25 e 26/02/2016</t>
  </si>
  <si>
    <t>Serra Talhada, Salgueiro e Terra Nova</t>
  </si>
  <si>
    <t>15 a 19/02/2016</t>
  </si>
  <si>
    <t>São José do Egito</t>
  </si>
  <si>
    <t>16 a 18/02/16</t>
  </si>
  <si>
    <t>Petrolina, Parnamirim, Salgueiro, Ouricuri, Bodocó, Terra Nova e Trindade</t>
  </si>
  <si>
    <t>01 a 05/02, 15 a 19/02 e 22 a 26/02/16</t>
  </si>
  <si>
    <t>Efetuar conhecimento do eixo da barragem comorango</t>
  </si>
  <si>
    <t>Pesqueira/PE</t>
  </si>
  <si>
    <t>Chefe do Núcleo de Análise de Projetos</t>
  </si>
  <si>
    <t>Gestor de Geoprocessamento</t>
  </si>
  <si>
    <t>SECRETARIA DE DESENVOLVIMENTO ECONÔMICO - MAPA DE DIÁRIAS EXECUTADAS - JAN/2016</t>
  </si>
  <si>
    <t>SECRETARIA DE DESENVOLVIMENTO ECONÔMICO - MAPA DE DIÁRIAS PLANEJADAS PARA FEV/2016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</si>
</sst>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#"/>
    <numFmt numFmtId="165" formatCode="_(* #,##0.00_);_(* \(#,##0.00\);_(* \-??_);_(@_)"/>
    <numFmt numFmtId="166" formatCode="#,##0.00_);\(#,##0.00\)"/>
    <numFmt numFmtId="167" formatCode="#,##0_);\(#,##0\)"/>
  </numFmts>
  <fonts count="6" x14ac:knownFonts="1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BFBFBF"/>
        <bgColor rgb="FFB9CDE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/>
    <xf numFmtId="165" fontId="3" fillId="3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166" fontId="3" fillId="5" borderId="1" xfId="0" applyNumberFormat="1" applyFont="1" applyFill="1" applyBorder="1" applyAlignment="1"/>
    <xf numFmtId="0" fontId="3" fillId="0" borderId="0" xfId="0" applyFont="1" applyAlignment="1"/>
    <xf numFmtId="0" fontId="0" fillId="0" borderId="0" xfId="0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5" fontId="3" fillId="4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0" fontId="0" fillId="0" borderId="1" xfId="0" applyFont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center"/>
    </xf>
    <xf numFmtId="167" fontId="3" fillId="5" borderId="1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5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vertical="center"/>
    </xf>
    <xf numFmtId="165" fontId="5" fillId="5" borderId="1" xfId="0" applyNumberFormat="1" applyFont="1" applyFill="1" applyBorder="1" applyAlignment="1">
      <alignment vertical="center"/>
    </xf>
    <xf numFmtId="167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" fontId="5" fillId="3" borderId="1" xfId="0" applyNumberFormat="1" applyFont="1" applyFill="1" applyBorder="1" applyAlignment="1">
      <alignment horizontal="justify" vertical="center"/>
    </xf>
    <xf numFmtId="0" fontId="0" fillId="0" borderId="0" xfId="0" applyFont="1"/>
    <xf numFmtId="14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5" fillId="4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0" fontId="1" fillId="0" borderId="0" xfId="0" applyFont="1" applyAlignment="1"/>
    <xf numFmtId="4" fontId="3" fillId="3" borderId="1" xfId="0" applyNumberFormat="1" applyFont="1" applyFill="1" applyBorder="1" applyAlignment="1">
      <alignment horizontal="justify"/>
    </xf>
    <xf numFmtId="0" fontId="3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5" borderId="1" xfId="1" applyFont="1" applyFill="1" applyBorder="1" applyAlignment="1">
      <alignment horizontal="left" vertical="center"/>
    </xf>
    <xf numFmtId="0" fontId="5" fillId="5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left" vertical="center"/>
    </xf>
    <xf numFmtId="0" fontId="5" fillId="4" borderId="1" xfId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43" fontId="1" fillId="0" borderId="0" xfId="0" applyNumberFormat="1" applyFont="1"/>
    <xf numFmtId="166" fontId="1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showGridLines="0" topLeftCell="J1" zoomScale="90" zoomScaleNormal="90" workbookViewId="0"/>
  </sheetViews>
  <sheetFormatPr defaultRowHeight="15" x14ac:dyDescent="0.2"/>
  <cols>
    <col min="1" max="1" width="42.85546875" style="1" bestFit="1" customWidth="1"/>
    <col min="2" max="2" width="17.5703125" style="1" bestFit="1" customWidth="1"/>
    <col min="3" max="3" width="15" style="11" bestFit="1" customWidth="1"/>
    <col min="4" max="4" width="43.42578125" style="1" bestFit="1" customWidth="1"/>
    <col min="5" max="5" width="59.42578125" style="1" customWidth="1"/>
    <col min="6" max="6" width="20.140625" style="1" customWidth="1"/>
    <col min="7" max="7" width="16.5703125" style="1"/>
    <col min="8" max="8" width="10" style="2"/>
    <col min="9" max="9" width="11.28515625" style="1"/>
    <col min="10" max="10" width="12.7109375" style="1"/>
    <col min="11" max="11" width="9.140625" style="1"/>
    <col min="12" max="12" width="11.28515625" style="1"/>
    <col min="13" max="13" width="12.7109375" style="1"/>
    <col min="14" max="14" width="9.140625" style="1"/>
    <col min="15" max="15" width="17.28515625" style="1"/>
    <col min="16" max="16" width="14.5703125" style="1"/>
    <col min="17" max="26" width="9" style="1"/>
    <col min="27" max="1024" width="17" style="1"/>
  </cols>
  <sheetData>
    <row r="1" spans="1:26" x14ac:dyDescent="0.2">
      <c r="A1" s="1" t="s">
        <v>101</v>
      </c>
    </row>
    <row r="2" spans="1:26" customFormat="1" ht="18" customHeight="1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 t="s">
        <v>1</v>
      </c>
      <c r="O2" s="98"/>
      <c r="P2" s="89">
        <v>42370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customFormat="1" ht="21" customHeight="1" x14ac:dyDescent="0.2">
      <c r="A3" s="98" t="s">
        <v>2</v>
      </c>
      <c r="B3" s="99" t="s">
        <v>3</v>
      </c>
      <c r="C3" s="99" t="s">
        <v>4</v>
      </c>
      <c r="D3" s="98" t="s">
        <v>5</v>
      </c>
      <c r="E3" s="99" t="s">
        <v>6</v>
      </c>
      <c r="F3" s="94" t="s">
        <v>7</v>
      </c>
      <c r="G3" s="94"/>
      <c r="H3" s="94"/>
      <c r="I3" s="94"/>
      <c r="J3" s="96" t="s">
        <v>8</v>
      </c>
      <c r="K3" s="96"/>
      <c r="L3" s="96"/>
      <c r="M3" s="96" t="s">
        <v>9</v>
      </c>
      <c r="N3" s="96"/>
      <c r="O3" s="96"/>
      <c r="P3" s="4" t="s">
        <v>10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customFormat="1" ht="15" customHeight="1" x14ac:dyDescent="0.2">
      <c r="A4" s="98"/>
      <c r="B4" s="98"/>
      <c r="C4" s="98"/>
      <c r="D4" s="98"/>
      <c r="E4" s="98"/>
      <c r="F4" s="12" t="s">
        <v>11</v>
      </c>
      <c r="G4" s="100" t="s">
        <v>12</v>
      </c>
      <c r="H4" s="101" t="s">
        <v>13</v>
      </c>
      <c r="I4" s="94" t="s">
        <v>10</v>
      </c>
      <c r="J4" s="95" t="s">
        <v>14</v>
      </c>
      <c r="K4" s="96" t="s">
        <v>13</v>
      </c>
      <c r="L4" s="96" t="s">
        <v>10</v>
      </c>
      <c r="M4" s="95" t="s">
        <v>14</v>
      </c>
      <c r="N4" s="96" t="s">
        <v>13</v>
      </c>
      <c r="O4" s="96" t="s">
        <v>10</v>
      </c>
      <c r="P4" s="96" t="s">
        <v>13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customFormat="1" ht="15" customHeight="1" x14ac:dyDescent="0.2">
      <c r="A5" s="98"/>
      <c r="B5" s="98"/>
      <c r="C5" s="98"/>
      <c r="D5" s="98"/>
      <c r="E5" s="98"/>
      <c r="F5" s="13"/>
      <c r="G5" s="100"/>
      <c r="H5" s="101"/>
      <c r="I5" s="94"/>
      <c r="J5" s="94"/>
      <c r="K5" s="94"/>
      <c r="L5" s="94"/>
      <c r="M5" s="94"/>
      <c r="N5" s="94"/>
      <c r="O5" s="94"/>
      <c r="P5" s="94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53" customFormat="1" ht="15" customHeight="1" x14ac:dyDescent="0.2">
      <c r="A6" s="38" t="s">
        <v>39</v>
      </c>
      <c r="B6" s="39" t="s">
        <v>40</v>
      </c>
      <c r="C6" s="38">
        <v>3630188</v>
      </c>
      <c r="D6" s="39" t="s">
        <v>41</v>
      </c>
      <c r="E6" s="39" t="s">
        <v>42</v>
      </c>
      <c r="F6" s="86"/>
      <c r="G6" s="85"/>
      <c r="H6" s="82"/>
      <c r="I6" s="84"/>
      <c r="J6" s="78">
        <v>3</v>
      </c>
      <c r="K6" s="77">
        <v>54.01</v>
      </c>
      <c r="L6" s="77">
        <v>162.03</v>
      </c>
      <c r="M6" s="78">
        <v>1</v>
      </c>
      <c r="N6" s="77">
        <v>17.52</v>
      </c>
      <c r="O6" s="77">
        <v>17.52</v>
      </c>
      <c r="P6" s="77">
        <v>179.55</v>
      </c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s="53" customFormat="1" ht="12.75" x14ac:dyDescent="0.2">
      <c r="A7" s="38" t="s">
        <v>22</v>
      </c>
      <c r="B7" s="39" t="s">
        <v>23</v>
      </c>
      <c r="C7" s="38">
        <v>3521605</v>
      </c>
      <c r="D7" s="39" t="s">
        <v>24</v>
      </c>
      <c r="E7" s="39" t="s">
        <v>43</v>
      </c>
      <c r="F7" s="86"/>
      <c r="G7" s="85"/>
      <c r="H7" s="82"/>
      <c r="I7" s="84"/>
      <c r="J7" s="78">
        <v>4</v>
      </c>
      <c r="K7" s="77">
        <v>54.01</v>
      </c>
      <c r="L7" s="77">
        <v>216.04</v>
      </c>
      <c r="M7" s="78">
        <v>3</v>
      </c>
      <c r="N7" s="77">
        <v>17.52</v>
      </c>
      <c r="O7" s="77">
        <v>52.56</v>
      </c>
      <c r="P7" s="77">
        <v>268.60000000000002</v>
      </c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6" s="53" customFormat="1" ht="12.75" x14ac:dyDescent="0.2">
      <c r="A8" s="38" t="s">
        <v>15</v>
      </c>
      <c r="B8" s="39" t="s">
        <v>16</v>
      </c>
      <c r="C8" s="38">
        <v>3491587</v>
      </c>
      <c r="D8" s="43" t="s">
        <v>17</v>
      </c>
      <c r="E8" s="39" t="s">
        <v>43</v>
      </c>
      <c r="F8" s="87"/>
      <c r="G8" s="85"/>
      <c r="H8" s="82"/>
      <c r="I8" s="82"/>
      <c r="J8" s="78">
        <v>2</v>
      </c>
      <c r="K8" s="77">
        <v>54.01</v>
      </c>
      <c r="L8" s="77">
        <v>108.02</v>
      </c>
      <c r="M8" s="78">
        <v>2</v>
      </c>
      <c r="N8" s="77">
        <v>17.52</v>
      </c>
      <c r="O8" s="77">
        <v>35.04</v>
      </c>
      <c r="P8" s="77">
        <v>143.06</v>
      </c>
      <c r="Q8" s="52"/>
      <c r="R8" s="52"/>
      <c r="S8" s="52"/>
      <c r="T8" s="52"/>
      <c r="U8" s="52"/>
      <c r="V8" s="52"/>
      <c r="W8" s="52"/>
      <c r="X8" s="52"/>
      <c r="Y8" s="52"/>
      <c r="Z8" s="52"/>
    </row>
    <row r="9" spans="1:26" s="53" customFormat="1" ht="38.25" x14ac:dyDescent="0.2">
      <c r="A9" s="38" t="s">
        <v>25</v>
      </c>
      <c r="B9" s="39" t="s">
        <v>26</v>
      </c>
      <c r="C9" s="38">
        <v>2619504</v>
      </c>
      <c r="D9" s="39" t="s">
        <v>44</v>
      </c>
      <c r="E9" s="43" t="s">
        <v>45</v>
      </c>
      <c r="F9" s="87"/>
      <c r="G9" s="85"/>
      <c r="H9" s="82"/>
      <c r="I9" s="84"/>
      <c r="J9" s="78">
        <v>4</v>
      </c>
      <c r="K9" s="77">
        <v>54.01</v>
      </c>
      <c r="L9" s="77">
        <v>216.04</v>
      </c>
      <c r="M9" s="78">
        <v>1</v>
      </c>
      <c r="N9" s="77">
        <v>17.52</v>
      </c>
      <c r="O9" s="77">
        <v>17.52</v>
      </c>
      <c r="P9" s="77">
        <v>233.56</v>
      </c>
      <c r="Q9" s="52"/>
      <c r="R9" s="52"/>
      <c r="S9" s="52"/>
      <c r="T9" s="52"/>
      <c r="U9" s="52"/>
      <c r="V9" s="52"/>
      <c r="W9" s="52"/>
      <c r="X9" s="52"/>
      <c r="Y9" s="52"/>
      <c r="Z9" s="52"/>
    </row>
    <row r="10" spans="1:26" s="53" customFormat="1" ht="19.5" customHeight="1" x14ac:dyDescent="0.2">
      <c r="A10" s="39" t="s">
        <v>46</v>
      </c>
      <c r="B10" s="39" t="s">
        <v>40</v>
      </c>
      <c r="C10" s="38">
        <v>3630188</v>
      </c>
      <c r="D10" s="39" t="s">
        <v>41</v>
      </c>
      <c r="E10" s="43" t="s">
        <v>47</v>
      </c>
      <c r="F10" s="87"/>
      <c r="G10" s="85"/>
      <c r="H10" s="82"/>
      <c r="I10" s="82"/>
      <c r="J10" s="78">
        <v>2</v>
      </c>
      <c r="K10" s="77">
        <v>54.01</v>
      </c>
      <c r="L10" s="77">
        <v>108.02</v>
      </c>
      <c r="M10" s="78">
        <v>1</v>
      </c>
      <c r="N10" s="77">
        <v>17.52</v>
      </c>
      <c r="O10" s="77">
        <v>17.52</v>
      </c>
      <c r="P10" s="77">
        <v>125.54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53" customFormat="1" ht="25.5" x14ac:dyDescent="0.2">
      <c r="A11" s="39" t="s">
        <v>32</v>
      </c>
      <c r="B11" s="39" t="s">
        <v>33</v>
      </c>
      <c r="C11" s="38">
        <v>1665570</v>
      </c>
      <c r="D11" s="39" t="s">
        <v>49</v>
      </c>
      <c r="E11" s="39" t="s">
        <v>48</v>
      </c>
      <c r="F11" s="86"/>
      <c r="G11" s="85"/>
      <c r="H11" s="82"/>
      <c r="I11" s="84"/>
      <c r="J11" s="78">
        <v>12</v>
      </c>
      <c r="K11" s="77">
        <v>54.01</v>
      </c>
      <c r="L11" s="77">
        <v>648.12</v>
      </c>
      <c r="M11" s="78">
        <v>3</v>
      </c>
      <c r="N11" s="77">
        <v>17.52</v>
      </c>
      <c r="O11" s="77">
        <v>52.56</v>
      </c>
      <c r="P11" s="77">
        <f>I11+L11+O11</f>
        <v>700.68000000000006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s="53" customFormat="1" ht="19.5" customHeight="1" x14ac:dyDescent="0.2">
      <c r="A12" s="38" t="s">
        <v>78</v>
      </c>
      <c r="B12" s="81" t="s">
        <v>80</v>
      </c>
      <c r="C12" s="38">
        <v>3640485</v>
      </c>
      <c r="D12" s="43" t="s">
        <v>99</v>
      </c>
      <c r="E12" s="83" t="s">
        <v>96</v>
      </c>
      <c r="F12" s="82"/>
      <c r="G12" s="82"/>
      <c r="H12" s="81"/>
      <c r="I12" s="81"/>
      <c r="J12" s="80"/>
      <c r="K12" s="79"/>
      <c r="L12" s="79"/>
      <c r="M12" s="78">
        <v>1</v>
      </c>
      <c r="N12" s="77">
        <v>17.52</v>
      </c>
      <c r="O12" s="77">
        <v>17.52</v>
      </c>
      <c r="P12" s="77">
        <v>233.56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 s="53" customFormat="1" ht="12.75" x14ac:dyDescent="0.2">
      <c r="A13" s="38" t="s">
        <v>77</v>
      </c>
      <c r="B13" s="81" t="s">
        <v>79</v>
      </c>
      <c r="C13" s="38">
        <v>3640477</v>
      </c>
      <c r="D13" s="43" t="s">
        <v>98</v>
      </c>
      <c r="E13" s="83" t="s">
        <v>96</v>
      </c>
      <c r="F13" s="82"/>
      <c r="G13" s="82"/>
      <c r="H13" s="81"/>
      <c r="I13" s="81"/>
      <c r="J13" s="80"/>
      <c r="K13" s="79"/>
      <c r="L13" s="79"/>
      <c r="M13" s="78">
        <v>1</v>
      </c>
      <c r="N13" s="77">
        <v>17.52</v>
      </c>
      <c r="O13" s="77">
        <v>17.52</v>
      </c>
      <c r="P13" s="77">
        <v>125.54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 spans="1:26" s="53" customFormat="1" ht="19.5" customHeight="1" x14ac:dyDescent="0.2">
      <c r="A14" s="58"/>
      <c r="B14" s="40"/>
      <c r="C14" s="40"/>
      <c r="D14" s="59"/>
      <c r="E14" s="41"/>
      <c r="F14" s="57"/>
      <c r="G14" s="45"/>
      <c r="H14" s="46"/>
      <c r="I14" s="46"/>
      <c r="J14" s="70"/>
      <c r="K14" s="70"/>
      <c r="L14" s="70"/>
      <c r="M14" s="70"/>
      <c r="N14" s="70"/>
      <c r="O14" s="70"/>
      <c r="P14" s="71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x14ac:dyDescent="0.2">
      <c r="P15" s="93">
        <f>SUM(P6:P14)</f>
        <v>2010.09</v>
      </c>
    </row>
    <row r="1048576" customFormat="1" ht="15" customHeight="1" x14ac:dyDescent="0.2"/>
  </sheetData>
  <mergeCells count="20">
    <mergeCell ref="N4:N5"/>
    <mergeCell ref="O4:O5"/>
    <mergeCell ref="P4:P5"/>
    <mergeCell ref="A2:M2"/>
    <mergeCell ref="N2:O2"/>
    <mergeCell ref="A3:A5"/>
    <mergeCell ref="B3:B5"/>
    <mergeCell ref="C3:C5"/>
    <mergeCell ref="D3:D5"/>
    <mergeCell ref="E3:E5"/>
    <mergeCell ref="F3:I3"/>
    <mergeCell ref="J3:L3"/>
    <mergeCell ref="M3:O3"/>
    <mergeCell ref="G4:G5"/>
    <mergeCell ref="H4:H5"/>
    <mergeCell ref="I4:I5"/>
    <mergeCell ref="J4:J5"/>
    <mergeCell ref="K4:K5"/>
    <mergeCell ref="L4:L5"/>
    <mergeCell ref="M4:M5"/>
  </mergeCells>
  <pageMargins left="0.74803149606299213" right="0.74803149606299213" top="0.98425196850393704" bottom="0.98425196850393704" header="0.51181102362204722" footer="0.51181102362204722"/>
  <pageSetup paperSize="9" scale="4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showGridLines="0" topLeftCell="I10" zoomScale="90" zoomScaleNormal="90" workbookViewId="0"/>
  </sheetViews>
  <sheetFormatPr defaultRowHeight="15" x14ac:dyDescent="0.2"/>
  <cols>
    <col min="1" max="1" width="45.28515625" style="1" customWidth="1"/>
    <col min="2" max="2" width="17.5703125" style="1" bestFit="1" customWidth="1"/>
    <col min="3" max="3" width="15" style="1" bestFit="1" customWidth="1"/>
    <col min="4" max="4" width="50.85546875" style="1" bestFit="1" customWidth="1"/>
    <col min="5" max="5" width="61.42578125" style="1" bestFit="1" customWidth="1"/>
    <col min="6" max="6" width="20.5703125" style="1" customWidth="1"/>
    <col min="7" max="7" width="16.5703125" style="1"/>
    <col min="8" max="8" width="10" style="1"/>
    <col min="9" max="9" width="11.5703125" style="1" bestFit="1" customWidth="1"/>
    <col min="10" max="10" width="12.7109375" style="1"/>
    <col min="11" max="11" width="9.140625" style="1"/>
    <col min="12" max="12" width="11.28515625" style="1"/>
    <col min="13" max="13" width="12.7109375" style="1"/>
    <col min="14" max="14" width="9.140625" style="1"/>
    <col min="15" max="15" width="17.28515625" style="1"/>
    <col min="16" max="16" width="14.5703125" style="1"/>
    <col min="17" max="26" width="9" style="1"/>
    <col min="27" max="1024" width="17" style="1"/>
  </cols>
  <sheetData>
    <row r="1" spans="1:26" x14ac:dyDescent="0.2">
      <c r="A1" s="1" t="s">
        <v>100</v>
      </c>
    </row>
    <row r="2" spans="1:26" ht="18" customHeight="1" x14ac:dyDescent="0.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 t="s">
        <v>1</v>
      </c>
      <c r="O2" s="98"/>
      <c r="P2" s="89">
        <v>42370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2">
      <c r="A3" s="98" t="s">
        <v>2</v>
      </c>
      <c r="B3" s="99" t="s">
        <v>3</v>
      </c>
      <c r="C3" s="99" t="s">
        <v>4</v>
      </c>
      <c r="D3" s="98" t="s">
        <v>5</v>
      </c>
      <c r="E3" s="99" t="s">
        <v>6</v>
      </c>
      <c r="F3" s="94" t="s">
        <v>7</v>
      </c>
      <c r="G3" s="94"/>
      <c r="H3" s="94"/>
      <c r="I3" s="94"/>
      <c r="J3" s="96" t="s">
        <v>8</v>
      </c>
      <c r="K3" s="96"/>
      <c r="L3" s="96"/>
      <c r="M3" s="96" t="s">
        <v>9</v>
      </c>
      <c r="N3" s="96"/>
      <c r="O3" s="96"/>
      <c r="P3" s="4" t="s">
        <v>10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 x14ac:dyDescent="0.2">
      <c r="A4" s="98"/>
      <c r="B4" s="98"/>
      <c r="C4" s="98"/>
      <c r="D4" s="98"/>
      <c r="E4" s="98"/>
      <c r="F4" s="12" t="s">
        <v>11</v>
      </c>
      <c r="G4" s="100" t="s">
        <v>12</v>
      </c>
      <c r="H4" s="94" t="s">
        <v>13</v>
      </c>
      <c r="I4" s="94" t="s">
        <v>10</v>
      </c>
      <c r="J4" s="95" t="s">
        <v>14</v>
      </c>
      <c r="K4" s="96" t="s">
        <v>13</v>
      </c>
      <c r="L4" s="96" t="s">
        <v>10</v>
      </c>
      <c r="M4" s="95" t="s">
        <v>14</v>
      </c>
      <c r="N4" s="96" t="s">
        <v>13</v>
      </c>
      <c r="O4" s="96" t="s">
        <v>10</v>
      </c>
      <c r="P4" s="96" t="s">
        <v>13</v>
      </c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customHeight="1" x14ac:dyDescent="0.2">
      <c r="A5" s="98"/>
      <c r="B5" s="98"/>
      <c r="C5" s="98"/>
      <c r="D5" s="98"/>
      <c r="E5" s="98"/>
      <c r="F5" s="1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69" customFormat="1" ht="12.75" x14ac:dyDescent="0.2">
      <c r="A6" s="38" t="s">
        <v>15</v>
      </c>
      <c r="B6" s="39" t="s">
        <v>16</v>
      </c>
      <c r="C6" s="40">
        <v>3491587</v>
      </c>
      <c r="D6" s="38" t="s">
        <v>17</v>
      </c>
      <c r="E6" s="43" t="s">
        <v>18</v>
      </c>
      <c r="F6" s="44"/>
      <c r="G6" s="45"/>
      <c r="H6" s="46"/>
      <c r="I6" s="47"/>
      <c r="J6" s="48">
        <v>2</v>
      </c>
      <c r="K6" s="49">
        <v>54.01</v>
      </c>
      <c r="L6" s="50">
        <f>J6*K6</f>
        <v>108.02</v>
      </c>
      <c r="M6" s="51">
        <v>1</v>
      </c>
      <c r="N6" s="49">
        <v>17.52</v>
      </c>
      <c r="O6" s="50">
        <f t="shared" ref="O6:O17" si="0">M6*N6</f>
        <v>17.52</v>
      </c>
      <c r="P6" s="49">
        <f>O6+L6</f>
        <v>125.53999999999999</v>
      </c>
      <c r="Q6" s="68"/>
      <c r="R6" s="68"/>
      <c r="S6" s="68"/>
      <c r="T6" s="68"/>
      <c r="U6" s="68"/>
      <c r="V6" s="68"/>
      <c r="W6" s="68"/>
      <c r="X6" s="68"/>
      <c r="Y6" s="68"/>
    </row>
    <row r="7" spans="1:26" s="69" customFormat="1" ht="12.75" x14ac:dyDescent="0.2">
      <c r="A7" s="38" t="s">
        <v>15</v>
      </c>
      <c r="B7" s="39" t="s">
        <v>16</v>
      </c>
      <c r="C7" s="40">
        <v>3491587</v>
      </c>
      <c r="D7" s="38" t="s">
        <v>17</v>
      </c>
      <c r="E7" s="43" t="s">
        <v>18</v>
      </c>
      <c r="F7" s="44"/>
      <c r="G7" s="45"/>
      <c r="H7" s="46"/>
      <c r="I7" s="47"/>
      <c r="J7" s="48">
        <v>1</v>
      </c>
      <c r="K7" s="49">
        <v>54.01</v>
      </c>
      <c r="L7" s="50">
        <f t="shared" ref="L7:L20" si="1">J7*K7</f>
        <v>54.01</v>
      </c>
      <c r="M7" s="51">
        <v>2</v>
      </c>
      <c r="N7" s="49">
        <v>17.52</v>
      </c>
      <c r="O7" s="50">
        <f t="shared" si="0"/>
        <v>35.04</v>
      </c>
      <c r="P7" s="49">
        <f t="shared" ref="P7:P21" si="2">O7+L7</f>
        <v>89.05</v>
      </c>
      <c r="Q7" s="68"/>
      <c r="R7" s="68"/>
      <c r="S7" s="68"/>
      <c r="T7" s="68"/>
      <c r="U7" s="68"/>
      <c r="V7" s="68"/>
      <c r="W7" s="68"/>
      <c r="X7" s="68"/>
      <c r="Y7" s="68"/>
    </row>
    <row r="8" spans="1:26" s="69" customFormat="1" ht="12.75" x14ac:dyDescent="0.2">
      <c r="A8" s="38" t="s">
        <v>19</v>
      </c>
      <c r="B8" s="32" t="s">
        <v>20</v>
      </c>
      <c r="C8" s="40">
        <v>3377172</v>
      </c>
      <c r="D8" s="43" t="s">
        <v>21</v>
      </c>
      <c r="E8" s="43" t="s">
        <v>18</v>
      </c>
      <c r="F8" s="57"/>
      <c r="G8" s="45"/>
      <c r="H8" s="46"/>
      <c r="I8" s="46"/>
      <c r="J8" s="48">
        <v>4</v>
      </c>
      <c r="K8" s="49">
        <v>54.01</v>
      </c>
      <c r="L8" s="50">
        <f t="shared" si="1"/>
        <v>216.04</v>
      </c>
      <c r="M8" s="51">
        <v>2</v>
      </c>
      <c r="N8" s="49">
        <v>17.52</v>
      </c>
      <c r="O8" s="50">
        <f t="shared" si="0"/>
        <v>35.04</v>
      </c>
      <c r="P8" s="49">
        <f t="shared" si="2"/>
        <v>251.07999999999998</v>
      </c>
      <c r="Q8" s="68"/>
      <c r="R8" s="68"/>
      <c r="S8" s="68"/>
      <c r="T8" s="68"/>
      <c r="U8" s="68"/>
      <c r="V8" s="68"/>
      <c r="W8" s="68"/>
      <c r="X8" s="68"/>
      <c r="Y8" s="68"/>
    </row>
    <row r="9" spans="1:26" s="69" customFormat="1" ht="12.75" x14ac:dyDescent="0.2">
      <c r="A9" s="38" t="s">
        <v>19</v>
      </c>
      <c r="B9" s="32" t="s">
        <v>20</v>
      </c>
      <c r="C9" s="40">
        <v>3377172</v>
      </c>
      <c r="D9" s="43" t="s">
        <v>21</v>
      </c>
      <c r="E9" s="43" t="s">
        <v>18</v>
      </c>
      <c r="F9" s="57"/>
      <c r="G9" s="45"/>
      <c r="H9" s="46"/>
      <c r="I9" s="47"/>
      <c r="J9" s="48">
        <v>4</v>
      </c>
      <c r="K9" s="49">
        <v>54.01</v>
      </c>
      <c r="L9" s="50">
        <f t="shared" si="1"/>
        <v>216.04</v>
      </c>
      <c r="M9" s="51">
        <v>2</v>
      </c>
      <c r="N9" s="49">
        <v>17.52</v>
      </c>
      <c r="O9" s="50">
        <f t="shared" si="0"/>
        <v>35.04</v>
      </c>
      <c r="P9" s="49">
        <f t="shared" si="2"/>
        <v>251.07999999999998</v>
      </c>
      <c r="Q9" s="68"/>
      <c r="R9" s="68"/>
      <c r="S9" s="68"/>
      <c r="T9" s="68"/>
      <c r="U9" s="68"/>
      <c r="V9" s="68"/>
      <c r="W9" s="68"/>
      <c r="X9" s="68"/>
      <c r="Y9" s="68"/>
    </row>
    <row r="10" spans="1:26" s="69" customFormat="1" ht="12.75" x14ac:dyDescent="0.2">
      <c r="A10" s="58" t="s">
        <v>22</v>
      </c>
      <c r="B10" s="32" t="s">
        <v>23</v>
      </c>
      <c r="C10" s="40">
        <v>3521605</v>
      </c>
      <c r="D10" s="59" t="s">
        <v>24</v>
      </c>
      <c r="E10" s="43" t="s">
        <v>18</v>
      </c>
      <c r="F10" s="57"/>
      <c r="G10" s="45"/>
      <c r="H10" s="46"/>
      <c r="I10" s="46"/>
      <c r="J10" s="48">
        <v>4</v>
      </c>
      <c r="K10" s="49">
        <v>54.01</v>
      </c>
      <c r="L10" s="50">
        <f t="shared" si="1"/>
        <v>216.04</v>
      </c>
      <c r="M10" s="51">
        <v>2</v>
      </c>
      <c r="N10" s="49">
        <v>17.52</v>
      </c>
      <c r="O10" s="50">
        <f t="shared" si="0"/>
        <v>35.04</v>
      </c>
      <c r="P10" s="49">
        <f t="shared" si="2"/>
        <v>251.07999999999998</v>
      </c>
      <c r="Q10" s="68"/>
      <c r="R10" s="68"/>
      <c r="S10" s="68"/>
      <c r="T10" s="68"/>
      <c r="U10" s="68"/>
      <c r="V10" s="68"/>
      <c r="W10" s="68"/>
      <c r="X10" s="68"/>
      <c r="Y10" s="68"/>
    </row>
    <row r="11" spans="1:26" s="69" customFormat="1" ht="12.75" x14ac:dyDescent="0.2">
      <c r="A11" s="58" t="s">
        <v>22</v>
      </c>
      <c r="B11" s="32" t="s">
        <v>23</v>
      </c>
      <c r="C11" s="40">
        <v>3521605</v>
      </c>
      <c r="D11" s="59" t="s">
        <v>24</v>
      </c>
      <c r="E11" s="43" t="s">
        <v>18</v>
      </c>
      <c r="F11" s="57"/>
      <c r="G11" s="45"/>
      <c r="H11" s="46"/>
      <c r="I11" s="46"/>
      <c r="J11" s="48">
        <v>4</v>
      </c>
      <c r="K11" s="49">
        <v>54.01</v>
      </c>
      <c r="L11" s="50">
        <f t="shared" si="1"/>
        <v>216.04</v>
      </c>
      <c r="M11" s="51">
        <v>2</v>
      </c>
      <c r="N11" s="49">
        <v>17.52</v>
      </c>
      <c r="O11" s="50">
        <f t="shared" si="0"/>
        <v>35.04</v>
      </c>
      <c r="P11" s="49">
        <f t="shared" si="2"/>
        <v>251.07999999999998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</row>
    <row r="12" spans="1:26" s="69" customFormat="1" ht="12.75" x14ac:dyDescent="0.2">
      <c r="A12" s="58" t="s">
        <v>25</v>
      </c>
      <c r="B12" s="32" t="s">
        <v>26</v>
      </c>
      <c r="C12" s="40">
        <v>2619504</v>
      </c>
      <c r="D12" s="59" t="s">
        <v>27</v>
      </c>
      <c r="E12" s="32" t="s">
        <v>28</v>
      </c>
      <c r="F12" s="57"/>
      <c r="G12" s="45"/>
      <c r="H12" s="46"/>
      <c r="I12" s="46"/>
      <c r="J12" s="48">
        <v>4</v>
      </c>
      <c r="K12" s="49">
        <v>54.01</v>
      </c>
      <c r="L12" s="50">
        <f t="shared" si="1"/>
        <v>216.04</v>
      </c>
      <c r="M12" s="51">
        <v>1</v>
      </c>
      <c r="N12" s="49">
        <v>17.52</v>
      </c>
      <c r="O12" s="50">
        <f t="shared" si="0"/>
        <v>17.52</v>
      </c>
      <c r="P12" s="49">
        <f t="shared" si="2"/>
        <v>233.56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</row>
    <row r="13" spans="1:26" s="69" customFormat="1" ht="51" x14ac:dyDescent="0.2">
      <c r="A13" s="58" t="s">
        <v>29</v>
      </c>
      <c r="B13" s="58"/>
      <c r="C13" s="40">
        <v>2583818</v>
      </c>
      <c r="D13" s="32" t="s">
        <v>30</v>
      </c>
      <c r="E13" s="62" t="s">
        <v>31</v>
      </c>
      <c r="F13" s="57"/>
      <c r="G13" s="45"/>
      <c r="H13" s="46"/>
      <c r="I13" s="46"/>
      <c r="J13" s="48">
        <v>1</v>
      </c>
      <c r="K13" s="49">
        <v>212.11</v>
      </c>
      <c r="L13" s="50">
        <f t="shared" si="1"/>
        <v>212.11</v>
      </c>
      <c r="M13" s="51">
        <v>1</v>
      </c>
      <c r="N13" s="49">
        <v>63.63</v>
      </c>
      <c r="O13" s="50">
        <f t="shared" si="0"/>
        <v>63.63</v>
      </c>
      <c r="P13" s="49">
        <f t="shared" si="2"/>
        <v>275.74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</row>
    <row r="14" spans="1:26" s="69" customFormat="1" ht="60" customHeight="1" x14ac:dyDescent="0.2">
      <c r="A14" s="7" t="s">
        <v>32</v>
      </c>
      <c r="B14" s="7" t="s">
        <v>62</v>
      </c>
      <c r="C14" s="40">
        <v>1665570</v>
      </c>
      <c r="D14" s="7" t="s">
        <v>49</v>
      </c>
      <c r="E14" s="64" t="s">
        <v>34</v>
      </c>
      <c r="F14" s="44"/>
      <c r="G14" s="45"/>
      <c r="H14" s="65"/>
      <c r="I14" s="46"/>
      <c r="J14" s="48">
        <v>4</v>
      </c>
      <c r="K14" s="49">
        <v>54.01</v>
      </c>
      <c r="L14" s="50">
        <f t="shared" si="1"/>
        <v>216.04</v>
      </c>
      <c r="M14" s="51">
        <v>1</v>
      </c>
      <c r="N14" s="49">
        <v>17.52</v>
      </c>
      <c r="O14" s="50">
        <f t="shared" si="0"/>
        <v>17.52</v>
      </c>
      <c r="P14" s="49">
        <f t="shared" si="2"/>
        <v>233.56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</row>
    <row r="15" spans="1:26" s="69" customFormat="1" ht="25.5" x14ac:dyDescent="0.2">
      <c r="A15" s="7" t="s">
        <v>32</v>
      </c>
      <c r="B15" s="7" t="s">
        <v>63</v>
      </c>
      <c r="C15" s="40">
        <v>1665570</v>
      </c>
      <c r="D15" s="7" t="s">
        <v>49</v>
      </c>
      <c r="E15" s="64" t="s">
        <v>34</v>
      </c>
      <c r="F15" s="44"/>
      <c r="G15" s="45"/>
      <c r="H15" s="65"/>
      <c r="I15" s="46"/>
      <c r="J15" s="48">
        <v>4</v>
      </c>
      <c r="K15" s="49">
        <v>54.01</v>
      </c>
      <c r="L15" s="50">
        <f t="shared" si="1"/>
        <v>216.04</v>
      </c>
      <c r="M15" s="51">
        <v>1</v>
      </c>
      <c r="N15" s="49">
        <v>17.52</v>
      </c>
      <c r="O15" s="50">
        <f t="shared" si="0"/>
        <v>17.52</v>
      </c>
      <c r="P15" s="49">
        <f t="shared" si="2"/>
        <v>233.56</v>
      </c>
    </row>
    <row r="16" spans="1:26" s="69" customFormat="1" ht="25.5" x14ac:dyDescent="0.2">
      <c r="A16" s="7" t="s">
        <v>32</v>
      </c>
      <c r="B16" s="7" t="s">
        <v>64</v>
      </c>
      <c r="C16" s="40">
        <v>1665570</v>
      </c>
      <c r="D16" s="7" t="s">
        <v>49</v>
      </c>
      <c r="E16" s="64" t="s">
        <v>34</v>
      </c>
      <c r="F16" s="44"/>
      <c r="G16" s="45"/>
      <c r="H16" s="65"/>
      <c r="I16" s="46"/>
      <c r="J16" s="48">
        <v>4</v>
      </c>
      <c r="K16" s="49">
        <v>54.01</v>
      </c>
      <c r="L16" s="50">
        <f t="shared" si="1"/>
        <v>216.04</v>
      </c>
      <c r="M16" s="51">
        <v>1</v>
      </c>
      <c r="N16" s="49">
        <v>17.52</v>
      </c>
      <c r="O16" s="50">
        <f t="shared" si="0"/>
        <v>17.52</v>
      </c>
      <c r="P16" s="49">
        <f t="shared" si="2"/>
        <v>233.56</v>
      </c>
    </row>
    <row r="17" spans="1:16" s="69" customFormat="1" ht="25.5" x14ac:dyDescent="0.2">
      <c r="A17" s="7" t="s">
        <v>32</v>
      </c>
      <c r="B17" s="7" t="s">
        <v>33</v>
      </c>
      <c r="C17" s="40">
        <v>1665570</v>
      </c>
      <c r="D17" s="7" t="s">
        <v>49</v>
      </c>
      <c r="E17" s="64" t="s">
        <v>34</v>
      </c>
      <c r="F17" s="44"/>
      <c r="G17" s="45"/>
      <c r="H17" s="65"/>
      <c r="I17" s="47"/>
      <c r="J17" s="48">
        <v>4</v>
      </c>
      <c r="K17" s="49">
        <v>54.01</v>
      </c>
      <c r="L17" s="50">
        <f t="shared" si="1"/>
        <v>216.04</v>
      </c>
      <c r="M17" s="51">
        <v>1</v>
      </c>
      <c r="N17" s="49">
        <v>17.52</v>
      </c>
      <c r="O17" s="50">
        <f t="shared" si="0"/>
        <v>17.52</v>
      </c>
      <c r="P17" s="49">
        <f t="shared" si="2"/>
        <v>233.56</v>
      </c>
    </row>
    <row r="18" spans="1:16" s="69" customFormat="1" ht="12.75" x14ac:dyDescent="0.2">
      <c r="A18" s="32" t="s">
        <v>35</v>
      </c>
      <c r="B18" s="32" t="s">
        <v>36</v>
      </c>
      <c r="C18" s="40">
        <v>3096572</v>
      </c>
      <c r="D18" s="32" t="s">
        <v>37</v>
      </c>
      <c r="E18" s="38" t="s">
        <v>38</v>
      </c>
      <c r="F18" s="102" t="s">
        <v>69</v>
      </c>
      <c r="G18" s="105">
        <v>1</v>
      </c>
      <c r="H18" s="108">
        <v>2628.64</v>
      </c>
      <c r="I18" s="111">
        <v>2628.64</v>
      </c>
      <c r="J18" s="48">
        <v>1</v>
      </c>
      <c r="K18" s="49">
        <v>169.68</v>
      </c>
      <c r="L18" s="50">
        <f t="shared" si="1"/>
        <v>169.68</v>
      </c>
      <c r="M18" s="51"/>
      <c r="N18" s="49"/>
      <c r="O18" s="50"/>
      <c r="P18" s="49">
        <f t="shared" si="2"/>
        <v>169.68</v>
      </c>
    </row>
    <row r="19" spans="1:16" x14ac:dyDescent="0.2">
      <c r="A19" s="7" t="s">
        <v>35</v>
      </c>
      <c r="B19" s="7" t="s">
        <v>70</v>
      </c>
      <c r="C19" s="40">
        <v>3096573</v>
      </c>
      <c r="D19" s="7" t="s">
        <v>37</v>
      </c>
      <c r="E19" s="38" t="s">
        <v>38</v>
      </c>
      <c r="F19" s="103"/>
      <c r="G19" s="106"/>
      <c r="H19" s="109"/>
      <c r="I19" s="112"/>
      <c r="J19" s="48">
        <v>1</v>
      </c>
      <c r="K19" s="49">
        <v>224.84</v>
      </c>
      <c r="L19" s="50">
        <f t="shared" si="1"/>
        <v>224.84</v>
      </c>
      <c r="M19" s="51"/>
      <c r="N19" s="49"/>
      <c r="O19" s="50"/>
      <c r="P19" s="49">
        <f t="shared" si="2"/>
        <v>224.84</v>
      </c>
    </row>
    <row r="20" spans="1:16" x14ac:dyDescent="0.2">
      <c r="A20" s="7" t="s">
        <v>35</v>
      </c>
      <c r="B20" s="7" t="s">
        <v>71</v>
      </c>
      <c r="C20" s="40">
        <v>3096574</v>
      </c>
      <c r="D20" s="7" t="s">
        <v>37</v>
      </c>
      <c r="E20" s="38" t="s">
        <v>38</v>
      </c>
      <c r="F20" s="103"/>
      <c r="G20" s="106"/>
      <c r="H20" s="109"/>
      <c r="I20" s="112"/>
      <c r="J20" s="48">
        <v>1</v>
      </c>
      <c r="K20" s="49">
        <v>224.84</v>
      </c>
      <c r="L20" s="50">
        <f t="shared" si="1"/>
        <v>224.84</v>
      </c>
      <c r="M20" s="51"/>
      <c r="N20" s="49"/>
      <c r="O20" s="50"/>
      <c r="P20" s="49">
        <f t="shared" si="2"/>
        <v>224.84</v>
      </c>
    </row>
    <row r="21" spans="1:16" x14ac:dyDescent="0.2">
      <c r="A21" s="7" t="s">
        <v>35</v>
      </c>
      <c r="B21" s="32" t="s">
        <v>72</v>
      </c>
      <c r="C21" s="40">
        <v>3096575</v>
      </c>
      <c r="D21" s="32" t="s">
        <v>37</v>
      </c>
      <c r="E21" s="38" t="s">
        <v>38</v>
      </c>
      <c r="F21" s="104"/>
      <c r="G21" s="107"/>
      <c r="H21" s="110"/>
      <c r="I21" s="113"/>
      <c r="J21" s="48"/>
      <c r="K21" s="49"/>
      <c r="L21" s="50"/>
      <c r="M21" s="51">
        <v>1</v>
      </c>
      <c r="N21" s="49">
        <v>67.45</v>
      </c>
      <c r="O21" s="50">
        <f t="shared" ref="O21" si="3">M21*N21</f>
        <v>67.45</v>
      </c>
      <c r="P21" s="49">
        <f t="shared" si="2"/>
        <v>67.45</v>
      </c>
    </row>
    <row r="22" spans="1:16" x14ac:dyDescent="0.2">
      <c r="P22" s="93">
        <f>SUM(P6:P21)</f>
        <v>3349.2599999999998</v>
      </c>
    </row>
    <row r="1048576" spans="1:1024" ht="15" customHeight="1" x14ac:dyDescent="0.2">
      <c r="A1048576"/>
      <c r="B1048576"/>
      <c r="C1048576"/>
      <c r="D1048576"/>
      <c r="E1048576"/>
      <c r="F1048576"/>
      <c r="G1048576"/>
      <c r="H1048576"/>
      <c r="I1048576"/>
      <c r="J1048576"/>
      <c r="K1048576"/>
      <c r="L1048576"/>
      <c r="M1048576"/>
      <c r="N1048576"/>
      <c r="O1048576"/>
      <c r="P1048576"/>
      <c r="Q1048576"/>
      <c r="R1048576"/>
      <c r="S1048576"/>
      <c r="T1048576"/>
      <c r="U1048576"/>
      <c r="V1048576"/>
      <c r="W1048576"/>
      <c r="X1048576"/>
      <c r="Y1048576"/>
      <c r="Z1048576"/>
      <c r="AA1048576"/>
      <c r="AB1048576"/>
      <c r="AC1048576"/>
      <c r="AD1048576"/>
      <c r="AE1048576"/>
      <c r="AF1048576"/>
      <c r="AG1048576"/>
      <c r="AH1048576"/>
      <c r="AI1048576"/>
      <c r="AJ1048576"/>
      <c r="AK1048576"/>
      <c r="AL1048576"/>
      <c r="AM1048576"/>
      <c r="AN1048576"/>
      <c r="AO1048576"/>
      <c r="AP1048576"/>
      <c r="AQ1048576"/>
      <c r="AR1048576"/>
      <c r="AS1048576"/>
      <c r="AT1048576"/>
      <c r="AU1048576"/>
      <c r="AV1048576"/>
      <c r="AW1048576"/>
      <c r="AX1048576"/>
      <c r="AY1048576"/>
      <c r="AZ1048576"/>
      <c r="BA1048576"/>
      <c r="BB1048576"/>
      <c r="BC1048576"/>
      <c r="BD1048576"/>
      <c r="BE1048576"/>
      <c r="BF1048576"/>
      <c r="BG1048576"/>
      <c r="BH1048576"/>
      <c r="BI1048576"/>
      <c r="BJ1048576"/>
      <c r="BK1048576"/>
      <c r="BL1048576"/>
      <c r="BM1048576"/>
      <c r="BN1048576"/>
      <c r="BO1048576"/>
      <c r="BP1048576"/>
      <c r="BQ1048576"/>
      <c r="BR1048576"/>
      <c r="BS1048576"/>
      <c r="BT1048576"/>
      <c r="BU1048576"/>
      <c r="BV1048576"/>
      <c r="BW1048576"/>
      <c r="BX1048576"/>
      <c r="BY1048576"/>
      <c r="BZ1048576"/>
      <c r="CA1048576"/>
      <c r="CB1048576"/>
      <c r="CC1048576"/>
      <c r="CD1048576"/>
      <c r="CE1048576"/>
      <c r="CF1048576"/>
      <c r="CG1048576"/>
      <c r="CH1048576"/>
      <c r="CI1048576"/>
      <c r="CJ1048576"/>
      <c r="CK1048576"/>
      <c r="CL1048576"/>
      <c r="CM1048576"/>
      <c r="CN1048576"/>
      <c r="CO1048576"/>
      <c r="CP1048576"/>
      <c r="CQ1048576"/>
      <c r="CR1048576"/>
      <c r="CS1048576"/>
      <c r="CT1048576"/>
      <c r="CU1048576"/>
      <c r="CV1048576"/>
      <c r="CW1048576"/>
      <c r="CX1048576"/>
      <c r="CY1048576"/>
      <c r="CZ1048576"/>
      <c r="DA1048576"/>
      <c r="DB1048576"/>
      <c r="DC1048576"/>
      <c r="DD1048576"/>
      <c r="DE1048576"/>
      <c r="DF1048576"/>
      <c r="DG1048576"/>
      <c r="DH1048576"/>
      <c r="DI1048576"/>
      <c r="DJ1048576"/>
      <c r="DK1048576"/>
      <c r="DL1048576"/>
      <c r="DM1048576"/>
      <c r="DN1048576"/>
      <c r="DO1048576"/>
      <c r="DP1048576"/>
      <c r="DQ1048576"/>
      <c r="DR1048576"/>
      <c r="DS1048576"/>
      <c r="DT1048576"/>
      <c r="DU1048576"/>
      <c r="DV1048576"/>
      <c r="DW1048576"/>
      <c r="DX1048576"/>
      <c r="DY1048576"/>
      <c r="DZ1048576"/>
      <c r="EA1048576"/>
      <c r="EB1048576"/>
      <c r="EC1048576"/>
      <c r="ED1048576"/>
      <c r="EE1048576"/>
      <c r="EF1048576"/>
      <c r="EG1048576"/>
      <c r="EH1048576"/>
      <c r="EI1048576"/>
      <c r="EJ1048576"/>
      <c r="EK1048576"/>
      <c r="EL1048576"/>
      <c r="EM1048576"/>
      <c r="EN1048576"/>
      <c r="EO1048576"/>
      <c r="EP1048576"/>
      <c r="EQ1048576"/>
      <c r="ER1048576"/>
      <c r="ES1048576"/>
      <c r="ET1048576"/>
      <c r="EU1048576"/>
      <c r="EV1048576"/>
      <c r="EW1048576"/>
      <c r="EX1048576"/>
      <c r="EY1048576"/>
      <c r="EZ1048576"/>
      <c r="FA1048576"/>
      <c r="FB1048576"/>
      <c r="FC1048576"/>
      <c r="FD1048576"/>
      <c r="FE1048576"/>
      <c r="FF1048576"/>
      <c r="FG1048576"/>
      <c r="FH1048576"/>
      <c r="FI1048576"/>
      <c r="FJ1048576"/>
      <c r="FK1048576"/>
      <c r="FL1048576"/>
      <c r="FM1048576"/>
      <c r="FN1048576"/>
      <c r="FO1048576"/>
      <c r="FP1048576"/>
      <c r="FQ1048576"/>
      <c r="FR1048576"/>
      <c r="FS1048576"/>
      <c r="FT1048576"/>
      <c r="FU1048576"/>
      <c r="FV1048576"/>
      <c r="FW1048576"/>
      <c r="FX1048576"/>
      <c r="FY1048576"/>
      <c r="FZ1048576"/>
      <c r="GA1048576"/>
      <c r="GB1048576"/>
      <c r="GC1048576"/>
      <c r="GD1048576"/>
      <c r="GE1048576"/>
      <c r="GF1048576"/>
      <c r="GG1048576"/>
      <c r="GH1048576"/>
      <c r="GI1048576"/>
      <c r="GJ1048576"/>
      <c r="GK1048576"/>
      <c r="GL1048576"/>
      <c r="GM1048576"/>
      <c r="GN1048576"/>
      <c r="GO1048576"/>
      <c r="GP1048576"/>
      <c r="GQ1048576"/>
      <c r="GR1048576"/>
      <c r="GS1048576"/>
      <c r="GT1048576"/>
      <c r="GU1048576"/>
      <c r="GV1048576"/>
      <c r="GW1048576"/>
      <c r="GX1048576"/>
      <c r="GY1048576"/>
      <c r="GZ1048576"/>
      <c r="HA1048576"/>
      <c r="HB1048576"/>
      <c r="HC1048576"/>
      <c r="HD1048576"/>
      <c r="HE1048576"/>
      <c r="HF1048576"/>
      <c r="HG1048576"/>
      <c r="HH1048576"/>
      <c r="HI1048576"/>
      <c r="HJ1048576"/>
      <c r="HK1048576"/>
      <c r="HL1048576"/>
      <c r="HM1048576"/>
      <c r="HN1048576"/>
      <c r="HO1048576"/>
      <c r="HP1048576"/>
      <c r="HQ1048576"/>
      <c r="HR1048576"/>
      <c r="HS1048576"/>
      <c r="HT1048576"/>
      <c r="HU1048576"/>
      <c r="HV1048576"/>
      <c r="HW1048576"/>
      <c r="HX1048576"/>
      <c r="HY1048576"/>
      <c r="HZ1048576"/>
      <c r="IA1048576"/>
      <c r="IB1048576"/>
      <c r="IC1048576"/>
      <c r="ID1048576"/>
      <c r="IE1048576"/>
      <c r="IF1048576"/>
      <c r="IG1048576"/>
      <c r="IH1048576"/>
      <c r="II1048576"/>
      <c r="IJ1048576"/>
      <c r="IK1048576"/>
      <c r="IL1048576"/>
      <c r="IM1048576"/>
      <c r="IN1048576"/>
      <c r="IO1048576"/>
      <c r="IP1048576"/>
      <c r="IQ1048576"/>
      <c r="IR1048576"/>
      <c r="IS1048576"/>
      <c r="IT1048576"/>
      <c r="IU1048576"/>
      <c r="IV1048576"/>
      <c r="IW1048576"/>
      <c r="IX1048576"/>
      <c r="IY1048576"/>
      <c r="IZ1048576"/>
      <c r="JA1048576"/>
      <c r="JB1048576"/>
      <c r="JC1048576"/>
      <c r="JD1048576"/>
      <c r="JE1048576"/>
      <c r="JF1048576"/>
      <c r="JG1048576"/>
      <c r="JH1048576"/>
      <c r="JI1048576"/>
      <c r="JJ1048576"/>
      <c r="JK1048576"/>
      <c r="JL1048576"/>
      <c r="JM1048576"/>
      <c r="JN1048576"/>
      <c r="JO1048576"/>
      <c r="JP1048576"/>
      <c r="JQ1048576"/>
      <c r="JR1048576"/>
      <c r="JS1048576"/>
      <c r="JT1048576"/>
      <c r="JU1048576"/>
      <c r="JV1048576"/>
      <c r="JW1048576"/>
      <c r="JX1048576"/>
      <c r="JY1048576"/>
      <c r="JZ1048576"/>
      <c r="KA1048576"/>
      <c r="KB1048576"/>
      <c r="KC1048576"/>
      <c r="KD1048576"/>
      <c r="KE1048576"/>
      <c r="KF1048576"/>
      <c r="KG1048576"/>
      <c r="KH1048576"/>
      <c r="KI1048576"/>
      <c r="KJ1048576"/>
      <c r="KK1048576"/>
      <c r="KL1048576"/>
      <c r="KM1048576"/>
      <c r="KN1048576"/>
      <c r="KO1048576"/>
      <c r="KP1048576"/>
      <c r="KQ1048576"/>
      <c r="KR1048576"/>
      <c r="KS1048576"/>
      <c r="KT1048576"/>
      <c r="KU1048576"/>
      <c r="KV1048576"/>
      <c r="KW1048576"/>
      <c r="KX1048576"/>
      <c r="KY1048576"/>
      <c r="KZ1048576"/>
      <c r="LA1048576"/>
      <c r="LB1048576"/>
      <c r="LC1048576"/>
      <c r="LD1048576"/>
      <c r="LE1048576"/>
      <c r="LF1048576"/>
      <c r="LG1048576"/>
      <c r="LH1048576"/>
      <c r="LI1048576"/>
      <c r="LJ1048576"/>
      <c r="LK1048576"/>
      <c r="LL1048576"/>
      <c r="LM1048576"/>
      <c r="LN1048576"/>
      <c r="LO1048576"/>
      <c r="LP1048576"/>
      <c r="LQ1048576"/>
      <c r="LR1048576"/>
      <c r="LS1048576"/>
      <c r="LT1048576"/>
      <c r="LU1048576"/>
      <c r="LV1048576"/>
      <c r="LW1048576"/>
      <c r="LX1048576"/>
      <c r="LY1048576"/>
      <c r="LZ1048576"/>
      <c r="MA1048576"/>
      <c r="MB1048576"/>
      <c r="MC1048576"/>
      <c r="MD1048576"/>
      <c r="ME1048576"/>
      <c r="MF1048576"/>
      <c r="MG1048576"/>
      <c r="MH1048576"/>
      <c r="MI1048576"/>
      <c r="MJ1048576"/>
      <c r="MK1048576"/>
      <c r="ML1048576"/>
      <c r="MM1048576"/>
      <c r="MN1048576"/>
      <c r="MO1048576"/>
      <c r="MP1048576"/>
      <c r="MQ1048576"/>
      <c r="MR1048576"/>
      <c r="MS1048576"/>
      <c r="MT1048576"/>
      <c r="MU1048576"/>
      <c r="MV1048576"/>
      <c r="MW1048576"/>
      <c r="MX1048576"/>
      <c r="MY1048576"/>
      <c r="MZ1048576"/>
      <c r="NA1048576"/>
      <c r="NB1048576"/>
      <c r="NC1048576"/>
      <c r="ND1048576"/>
      <c r="NE1048576"/>
      <c r="NF1048576"/>
      <c r="NG1048576"/>
      <c r="NH1048576"/>
      <c r="NI1048576"/>
      <c r="NJ1048576"/>
      <c r="NK1048576"/>
      <c r="NL1048576"/>
      <c r="NM1048576"/>
      <c r="NN1048576"/>
      <c r="NO1048576"/>
      <c r="NP1048576"/>
      <c r="NQ1048576"/>
      <c r="NR1048576"/>
      <c r="NS1048576"/>
      <c r="NT1048576"/>
      <c r="NU1048576"/>
      <c r="NV1048576"/>
      <c r="NW1048576"/>
      <c r="NX1048576"/>
      <c r="NY1048576"/>
      <c r="NZ1048576"/>
      <c r="OA1048576"/>
      <c r="OB1048576"/>
      <c r="OC1048576"/>
      <c r="OD1048576"/>
      <c r="OE1048576"/>
      <c r="OF1048576"/>
      <c r="OG1048576"/>
      <c r="OH1048576"/>
      <c r="OI1048576"/>
      <c r="OJ1048576"/>
      <c r="OK1048576"/>
      <c r="OL1048576"/>
      <c r="OM1048576"/>
      <c r="ON1048576"/>
      <c r="OO1048576"/>
      <c r="OP1048576"/>
      <c r="OQ1048576"/>
      <c r="OR1048576"/>
      <c r="OS1048576"/>
      <c r="OT1048576"/>
      <c r="OU1048576"/>
      <c r="OV1048576"/>
      <c r="OW1048576"/>
      <c r="OX1048576"/>
      <c r="OY1048576"/>
      <c r="OZ1048576"/>
      <c r="PA1048576"/>
      <c r="PB1048576"/>
      <c r="PC1048576"/>
      <c r="PD1048576"/>
      <c r="PE1048576"/>
      <c r="PF1048576"/>
      <c r="PG1048576"/>
      <c r="PH1048576"/>
      <c r="PI1048576"/>
      <c r="PJ1048576"/>
      <c r="PK1048576"/>
      <c r="PL1048576"/>
      <c r="PM1048576"/>
      <c r="PN1048576"/>
      <c r="PO1048576"/>
      <c r="PP1048576"/>
      <c r="PQ1048576"/>
      <c r="PR1048576"/>
      <c r="PS1048576"/>
      <c r="PT1048576"/>
      <c r="PU1048576"/>
      <c r="PV1048576"/>
      <c r="PW1048576"/>
      <c r="PX1048576"/>
      <c r="PY1048576"/>
      <c r="PZ1048576"/>
      <c r="QA1048576"/>
      <c r="QB1048576"/>
      <c r="QC1048576"/>
      <c r="QD1048576"/>
      <c r="QE1048576"/>
      <c r="QF1048576"/>
      <c r="QG1048576"/>
      <c r="QH1048576"/>
      <c r="QI1048576"/>
      <c r="QJ1048576"/>
      <c r="QK1048576"/>
      <c r="QL1048576"/>
      <c r="QM1048576"/>
      <c r="QN1048576"/>
      <c r="QO1048576"/>
      <c r="QP1048576"/>
      <c r="QQ1048576"/>
      <c r="QR1048576"/>
      <c r="QS1048576"/>
      <c r="QT1048576"/>
      <c r="QU1048576"/>
      <c r="QV1048576"/>
      <c r="QW1048576"/>
      <c r="QX1048576"/>
      <c r="QY1048576"/>
      <c r="QZ1048576"/>
      <c r="RA1048576"/>
      <c r="RB1048576"/>
      <c r="RC1048576"/>
      <c r="RD1048576"/>
      <c r="RE1048576"/>
      <c r="RF1048576"/>
      <c r="RG1048576"/>
      <c r="RH1048576"/>
      <c r="RI1048576"/>
      <c r="RJ1048576"/>
      <c r="RK1048576"/>
      <c r="RL1048576"/>
      <c r="RM1048576"/>
      <c r="RN1048576"/>
      <c r="RO1048576"/>
      <c r="RP1048576"/>
      <c r="RQ1048576"/>
      <c r="RR1048576"/>
      <c r="RS1048576"/>
      <c r="RT1048576"/>
      <c r="RU1048576"/>
      <c r="RV1048576"/>
      <c r="RW1048576"/>
      <c r="RX1048576"/>
      <c r="RY1048576"/>
      <c r="RZ1048576"/>
      <c r="SA1048576"/>
      <c r="SB1048576"/>
      <c r="SC1048576"/>
      <c r="SD1048576"/>
      <c r="SE1048576"/>
      <c r="SF1048576"/>
      <c r="SG1048576"/>
      <c r="SH1048576"/>
      <c r="SI1048576"/>
      <c r="SJ1048576"/>
      <c r="SK1048576"/>
      <c r="SL1048576"/>
      <c r="SM1048576"/>
      <c r="SN1048576"/>
      <c r="SO1048576"/>
      <c r="SP1048576"/>
      <c r="SQ1048576"/>
      <c r="SR1048576"/>
      <c r="SS1048576"/>
      <c r="ST1048576"/>
      <c r="SU1048576"/>
      <c r="SV1048576"/>
      <c r="SW1048576"/>
      <c r="SX1048576"/>
      <c r="SY1048576"/>
      <c r="SZ1048576"/>
      <c r="TA1048576"/>
      <c r="TB1048576"/>
      <c r="TC1048576"/>
      <c r="TD1048576"/>
      <c r="TE1048576"/>
      <c r="TF1048576"/>
      <c r="TG1048576"/>
      <c r="TH1048576"/>
      <c r="TI1048576"/>
      <c r="TJ1048576"/>
      <c r="TK1048576"/>
      <c r="TL1048576"/>
      <c r="TM1048576"/>
      <c r="TN1048576"/>
      <c r="TO1048576"/>
      <c r="TP1048576"/>
      <c r="TQ1048576"/>
      <c r="TR1048576"/>
      <c r="TS1048576"/>
      <c r="TT1048576"/>
      <c r="TU1048576"/>
      <c r="TV1048576"/>
      <c r="TW1048576"/>
      <c r="TX1048576"/>
      <c r="TY1048576"/>
      <c r="TZ1048576"/>
      <c r="UA1048576"/>
      <c r="UB1048576"/>
      <c r="UC1048576"/>
      <c r="UD1048576"/>
      <c r="UE1048576"/>
      <c r="UF1048576"/>
      <c r="UG1048576"/>
      <c r="UH1048576"/>
      <c r="UI1048576"/>
      <c r="UJ1048576"/>
      <c r="UK1048576"/>
      <c r="UL1048576"/>
      <c r="UM1048576"/>
      <c r="UN1048576"/>
      <c r="UO1048576"/>
      <c r="UP1048576"/>
      <c r="UQ1048576"/>
      <c r="UR1048576"/>
      <c r="US1048576"/>
      <c r="UT1048576"/>
      <c r="UU1048576"/>
      <c r="UV1048576"/>
      <c r="UW1048576"/>
      <c r="UX1048576"/>
      <c r="UY1048576"/>
      <c r="UZ1048576"/>
      <c r="VA1048576"/>
      <c r="VB1048576"/>
      <c r="VC1048576"/>
      <c r="VD1048576"/>
      <c r="VE1048576"/>
      <c r="VF1048576"/>
      <c r="VG1048576"/>
      <c r="VH1048576"/>
      <c r="VI1048576"/>
      <c r="VJ1048576"/>
      <c r="VK1048576"/>
      <c r="VL1048576"/>
      <c r="VM1048576"/>
      <c r="VN1048576"/>
      <c r="VO1048576"/>
      <c r="VP1048576"/>
      <c r="VQ1048576"/>
      <c r="VR1048576"/>
      <c r="VS1048576"/>
      <c r="VT1048576"/>
      <c r="VU1048576"/>
      <c r="VV1048576"/>
      <c r="VW1048576"/>
      <c r="VX1048576"/>
      <c r="VY1048576"/>
      <c r="VZ1048576"/>
      <c r="WA1048576"/>
      <c r="WB1048576"/>
      <c r="WC1048576"/>
      <c r="WD1048576"/>
      <c r="WE1048576"/>
      <c r="WF1048576"/>
      <c r="WG1048576"/>
      <c r="WH1048576"/>
      <c r="WI1048576"/>
      <c r="WJ1048576"/>
      <c r="WK1048576"/>
      <c r="WL1048576"/>
      <c r="WM1048576"/>
      <c r="WN1048576"/>
      <c r="WO1048576"/>
      <c r="WP1048576"/>
      <c r="WQ1048576"/>
      <c r="WR1048576"/>
      <c r="WS1048576"/>
      <c r="WT1048576"/>
      <c r="WU1048576"/>
      <c r="WV1048576"/>
      <c r="WW1048576"/>
      <c r="WX1048576"/>
      <c r="WY1048576"/>
      <c r="WZ1048576"/>
      <c r="XA1048576"/>
      <c r="XB1048576"/>
      <c r="XC1048576"/>
      <c r="XD1048576"/>
      <c r="XE1048576"/>
      <c r="XF1048576"/>
      <c r="XG1048576"/>
      <c r="XH1048576"/>
      <c r="XI1048576"/>
      <c r="XJ1048576"/>
      <c r="XK1048576"/>
      <c r="XL1048576"/>
      <c r="XM1048576"/>
      <c r="XN1048576"/>
      <c r="XO1048576"/>
      <c r="XP1048576"/>
      <c r="XQ1048576"/>
      <c r="XR1048576"/>
      <c r="XS1048576"/>
      <c r="XT1048576"/>
      <c r="XU1048576"/>
      <c r="XV1048576"/>
      <c r="XW1048576"/>
      <c r="XX1048576"/>
      <c r="XY1048576"/>
      <c r="XZ1048576"/>
      <c r="YA1048576"/>
      <c r="YB1048576"/>
      <c r="YC1048576"/>
      <c r="YD1048576"/>
      <c r="YE1048576"/>
      <c r="YF1048576"/>
      <c r="YG1048576"/>
      <c r="YH1048576"/>
      <c r="YI1048576"/>
      <c r="YJ1048576"/>
      <c r="YK1048576"/>
      <c r="YL1048576"/>
      <c r="YM1048576"/>
      <c r="YN1048576"/>
      <c r="YO1048576"/>
      <c r="YP1048576"/>
      <c r="YQ1048576"/>
      <c r="YR1048576"/>
      <c r="YS1048576"/>
      <c r="YT1048576"/>
      <c r="YU1048576"/>
      <c r="YV1048576"/>
      <c r="YW1048576"/>
      <c r="YX1048576"/>
      <c r="YY1048576"/>
      <c r="YZ1048576"/>
      <c r="ZA1048576"/>
      <c r="ZB1048576"/>
      <c r="ZC1048576"/>
      <c r="ZD1048576"/>
      <c r="ZE1048576"/>
      <c r="ZF1048576"/>
      <c r="ZG1048576"/>
      <c r="ZH1048576"/>
      <c r="ZI1048576"/>
      <c r="ZJ1048576"/>
      <c r="ZK1048576"/>
      <c r="ZL1048576"/>
      <c r="ZM1048576"/>
      <c r="ZN1048576"/>
      <c r="ZO1048576"/>
      <c r="ZP1048576"/>
      <c r="ZQ1048576"/>
      <c r="ZR1048576"/>
      <c r="ZS1048576"/>
      <c r="ZT1048576"/>
      <c r="ZU1048576"/>
      <c r="ZV1048576"/>
      <c r="ZW1048576"/>
      <c r="ZX1048576"/>
      <c r="ZY1048576"/>
      <c r="ZZ1048576"/>
      <c r="AAA1048576"/>
      <c r="AAB1048576"/>
      <c r="AAC1048576"/>
      <c r="AAD1048576"/>
      <c r="AAE1048576"/>
      <c r="AAF1048576"/>
      <c r="AAG1048576"/>
      <c r="AAH1048576"/>
      <c r="AAI1048576"/>
      <c r="AAJ1048576"/>
      <c r="AAK1048576"/>
      <c r="AAL1048576"/>
      <c r="AAM1048576"/>
      <c r="AAN1048576"/>
      <c r="AAO1048576"/>
      <c r="AAP1048576"/>
      <c r="AAQ1048576"/>
      <c r="AAR1048576"/>
      <c r="AAS1048576"/>
      <c r="AAT1048576"/>
      <c r="AAU1048576"/>
      <c r="AAV1048576"/>
      <c r="AAW1048576"/>
      <c r="AAX1048576"/>
      <c r="AAY1048576"/>
      <c r="AAZ1048576"/>
      <c r="ABA1048576"/>
      <c r="ABB1048576"/>
      <c r="ABC1048576"/>
      <c r="ABD1048576"/>
      <c r="ABE1048576"/>
      <c r="ABF1048576"/>
      <c r="ABG1048576"/>
      <c r="ABH1048576"/>
      <c r="ABI1048576"/>
      <c r="ABJ1048576"/>
      <c r="ABK1048576"/>
      <c r="ABL1048576"/>
      <c r="ABM1048576"/>
      <c r="ABN1048576"/>
      <c r="ABO1048576"/>
      <c r="ABP1048576"/>
      <c r="ABQ1048576"/>
      <c r="ABR1048576"/>
      <c r="ABS1048576"/>
      <c r="ABT1048576"/>
      <c r="ABU1048576"/>
      <c r="ABV1048576"/>
      <c r="ABW1048576"/>
      <c r="ABX1048576"/>
      <c r="ABY1048576"/>
      <c r="ABZ1048576"/>
      <c r="ACA1048576"/>
      <c r="ACB1048576"/>
      <c r="ACC1048576"/>
      <c r="ACD1048576"/>
      <c r="ACE1048576"/>
      <c r="ACF1048576"/>
      <c r="ACG1048576"/>
      <c r="ACH1048576"/>
      <c r="ACI1048576"/>
      <c r="ACJ1048576"/>
      <c r="ACK1048576"/>
      <c r="ACL1048576"/>
      <c r="ACM1048576"/>
      <c r="ACN1048576"/>
      <c r="ACO1048576"/>
      <c r="ACP1048576"/>
      <c r="ACQ1048576"/>
      <c r="ACR1048576"/>
      <c r="ACS1048576"/>
      <c r="ACT1048576"/>
      <c r="ACU1048576"/>
      <c r="ACV1048576"/>
      <c r="ACW1048576"/>
      <c r="ACX1048576"/>
      <c r="ACY1048576"/>
      <c r="ACZ1048576"/>
      <c r="ADA1048576"/>
      <c r="ADB1048576"/>
      <c r="ADC1048576"/>
      <c r="ADD1048576"/>
      <c r="ADE1048576"/>
      <c r="ADF1048576"/>
      <c r="ADG1048576"/>
      <c r="ADH1048576"/>
      <c r="ADI1048576"/>
      <c r="ADJ1048576"/>
      <c r="ADK1048576"/>
      <c r="ADL1048576"/>
      <c r="ADM1048576"/>
      <c r="ADN1048576"/>
      <c r="ADO1048576"/>
      <c r="ADP1048576"/>
      <c r="ADQ1048576"/>
      <c r="ADR1048576"/>
      <c r="ADS1048576"/>
      <c r="ADT1048576"/>
      <c r="ADU1048576"/>
      <c r="ADV1048576"/>
      <c r="ADW1048576"/>
      <c r="ADX1048576"/>
      <c r="ADY1048576"/>
      <c r="ADZ1048576"/>
      <c r="AEA1048576"/>
      <c r="AEB1048576"/>
      <c r="AEC1048576"/>
      <c r="AED1048576"/>
      <c r="AEE1048576"/>
      <c r="AEF1048576"/>
      <c r="AEG1048576"/>
      <c r="AEH1048576"/>
      <c r="AEI1048576"/>
      <c r="AEJ1048576"/>
      <c r="AEK1048576"/>
      <c r="AEL1048576"/>
      <c r="AEM1048576"/>
      <c r="AEN1048576"/>
      <c r="AEO1048576"/>
      <c r="AEP1048576"/>
      <c r="AEQ1048576"/>
      <c r="AER1048576"/>
      <c r="AES1048576"/>
      <c r="AET1048576"/>
      <c r="AEU1048576"/>
      <c r="AEV1048576"/>
      <c r="AEW1048576"/>
      <c r="AEX1048576"/>
      <c r="AEY1048576"/>
      <c r="AEZ1048576"/>
      <c r="AFA1048576"/>
      <c r="AFB1048576"/>
      <c r="AFC1048576"/>
      <c r="AFD1048576"/>
      <c r="AFE1048576"/>
      <c r="AFF1048576"/>
      <c r="AFG1048576"/>
      <c r="AFH1048576"/>
      <c r="AFI1048576"/>
      <c r="AFJ1048576"/>
      <c r="AFK1048576"/>
      <c r="AFL1048576"/>
      <c r="AFM1048576"/>
      <c r="AFN1048576"/>
      <c r="AFO1048576"/>
      <c r="AFP1048576"/>
      <c r="AFQ1048576"/>
      <c r="AFR1048576"/>
      <c r="AFS1048576"/>
      <c r="AFT1048576"/>
      <c r="AFU1048576"/>
      <c r="AFV1048576"/>
      <c r="AFW1048576"/>
      <c r="AFX1048576"/>
      <c r="AFY1048576"/>
      <c r="AFZ1048576"/>
      <c r="AGA1048576"/>
      <c r="AGB1048576"/>
      <c r="AGC1048576"/>
      <c r="AGD1048576"/>
      <c r="AGE1048576"/>
      <c r="AGF1048576"/>
      <c r="AGG1048576"/>
      <c r="AGH1048576"/>
      <c r="AGI1048576"/>
      <c r="AGJ1048576"/>
      <c r="AGK1048576"/>
      <c r="AGL1048576"/>
      <c r="AGM1048576"/>
      <c r="AGN1048576"/>
      <c r="AGO1048576"/>
      <c r="AGP1048576"/>
      <c r="AGQ1048576"/>
      <c r="AGR1048576"/>
      <c r="AGS1048576"/>
      <c r="AGT1048576"/>
      <c r="AGU1048576"/>
      <c r="AGV1048576"/>
      <c r="AGW1048576"/>
      <c r="AGX1048576"/>
      <c r="AGY1048576"/>
      <c r="AGZ1048576"/>
      <c r="AHA1048576"/>
      <c r="AHB1048576"/>
      <c r="AHC1048576"/>
      <c r="AHD1048576"/>
      <c r="AHE1048576"/>
      <c r="AHF1048576"/>
      <c r="AHG1048576"/>
      <c r="AHH1048576"/>
      <c r="AHI1048576"/>
      <c r="AHJ1048576"/>
      <c r="AHK1048576"/>
      <c r="AHL1048576"/>
      <c r="AHM1048576"/>
      <c r="AHN1048576"/>
      <c r="AHO1048576"/>
      <c r="AHP1048576"/>
      <c r="AHQ1048576"/>
      <c r="AHR1048576"/>
      <c r="AHS1048576"/>
      <c r="AHT1048576"/>
      <c r="AHU1048576"/>
      <c r="AHV1048576"/>
      <c r="AHW1048576"/>
      <c r="AHX1048576"/>
      <c r="AHY1048576"/>
      <c r="AHZ1048576"/>
      <c r="AIA1048576"/>
      <c r="AIB1048576"/>
      <c r="AIC1048576"/>
      <c r="AID1048576"/>
      <c r="AIE1048576"/>
      <c r="AIF1048576"/>
      <c r="AIG1048576"/>
      <c r="AIH1048576"/>
      <c r="AII1048576"/>
      <c r="AIJ1048576"/>
      <c r="AIK1048576"/>
      <c r="AIL1048576"/>
      <c r="AIM1048576"/>
      <c r="AIN1048576"/>
      <c r="AIO1048576"/>
      <c r="AIP1048576"/>
      <c r="AIQ1048576"/>
      <c r="AIR1048576"/>
      <c r="AIS1048576"/>
      <c r="AIT1048576"/>
      <c r="AIU1048576"/>
      <c r="AIV1048576"/>
      <c r="AIW1048576"/>
      <c r="AIX1048576"/>
      <c r="AIY1048576"/>
      <c r="AIZ1048576"/>
      <c r="AJA1048576"/>
      <c r="AJB1048576"/>
      <c r="AJC1048576"/>
      <c r="AJD1048576"/>
      <c r="AJE1048576"/>
      <c r="AJF1048576"/>
      <c r="AJG1048576"/>
      <c r="AJH1048576"/>
      <c r="AJI1048576"/>
      <c r="AJJ1048576"/>
      <c r="AJK1048576"/>
      <c r="AJL1048576"/>
      <c r="AJM1048576"/>
      <c r="AJN1048576"/>
      <c r="AJO1048576"/>
      <c r="AJP1048576"/>
      <c r="AJQ1048576"/>
      <c r="AJR1048576"/>
      <c r="AJS1048576"/>
      <c r="AJT1048576"/>
      <c r="AJU1048576"/>
      <c r="AJV1048576"/>
      <c r="AJW1048576"/>
      <c r="AJX1048576"/>
      <c r="AJY1048576"/>
      <c r="AJZ1048576"/>
      <c r="AKA1048576"/>
      <c r="AKB1048576"/>
      <c r="AKC1048576"/>
      <c r="AKD1048576"/>
      <c r="AKE1048576"/>
      <c r="AKF1048576"/>
      <c r="AKG1048576"/>
      <c r="AKH1048576"/>
      <c r="AKI1048576"/>
      <c r="AKJ1048576"/>
      <c r="AKK1048576"/>
      <c r="AKL1048576"/>
      <c r="AKM1048576"/>
      <c r="AKN1048576"/>
      <c r="AKO1048576"/>
      <c r="AKP1048576"/>
      <c r="AKQ1048576"/>
      <c r="AKR1048576"/>
      <c r="AKS1048576"/>
      <c r="AKT1048576"/>
      <c r="AKU1048576"/>
      <c r="AKV1048576"/>
      <c r="AKW1048576"/>
      <c r="AKX1048576"/>
      <c r="AKY1048576"/>
      <c r="AKZ1048576"/>
      <c r="ALA1048576"/>
      <c r="ALB1048576"/>
      <c r="ALC1048576"/>
      <c r="ALD1048576"/>
      <c r="ALE1048576"/>
      <c r="ALF1048576"/>
      <c r="ALG1048576"/>
      <c r="ALH1048576"/>
      <c r="ALI1048576"/>
      <c r="ALJ1048576"/>
      <c r="ALK1048576"/>
      <c r="ALL1048576"/>
      <c r="ALM1048576"/>
      <c r="ALN1048576"/>
      <c r="ALO1048576"/>
      <c r="ALP1048576"/>
      <c r="ALQ1048576"/>
      <c r="ALR1048576"/>
      <c r="ALS1048576"/>
      <c r="ALT1048576"/>
      <c r="ALU1048576"/>
      <c r="ALV1048576"/>
      <c r="ALW1048576"/>
      <c r="ALX1048576"/>
      <c r="ALY1048576"/>
      <c r="ALZ1048576"/>
      <c r="AMA1048576"/>
      <c r="AMB1048576"/>
      <c r="AMC1048576"/>
      <c r="AMD1048576"/>
      <c r="AME1048576"/>
      <c r="AMF1048576"/>
      <c r="AMG1048576"/>
      <c r="AMH1048576"/>
      <c r="AMI1048576"/>
      <c r="AMJ1048576"/>
    </row>
  </sheetData>
  <mergeCells count="24">
    <mergeCell ref="F18:F21"/>
    <mergeCell ref="G18:G21"/>
    <mergeCell ref="H18:H21"/>
    <mergeCell ref="I18:I21"/>
    <mergeCell ref="M4:M5"/>
    <mergeCell ref="J4:J5"/>
    <mergeCell ref="K4:K5"/>
    <mergeCell ref="L4:L5"/>
    <mergeCell ref="N4:N5"/>
    <mergeCell ref="O4:O5"/>
    <mergeCell ref="P4:P5"/>
    <mergeCell ref="A2:M2"/>
    <mergeCell ref="N2:O2"/>
    <mergeCell ref="A3:A5"/>
    <mergeCell ref="B3:B5"/>
    <mergeCell ref="C3:C5"/>
    <mergeCell ref="D3:D5"/>
    <mergeCell ref="E3:E5"/>
    <mergeCell ref="F3:I3"/>
    <mergeCell ref="J3:L3"/>
    <mergeCell ref="M3:O3"/>
    <mergeCell ref="G4:G5"/>
    <mergeCell ref="H4:H5"/>
    <mergeCell ref="I4:I5"/>
  </mergeCells>
  <pageMargins left="0.74803149606299213" right="0.74803149606299213" top="0.98425196850393704" bottom="0.98425196850393704" header="0.51181102362204722" footer="0.51181102362204722"/>
  <pageSetup paperSize="9" scale="3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24"/>
  <sheetViews>
    <sheetView showGridLines="0" topLeftCell="G1" zoomScale="90" zoomScaleNormal="90" workbookViewId="0">
      <selection activeCell="R2" sqref="R2"/>
    </sheetView>
  </sheetViews>
  <sheetFormatPr defaultRowHeight="15" x14ac:dyDescent="0.2"/>
  <cols>
    <col min="1" max="1" width="45.28515625" style="1" customWidth="1"/>
    <col min="2" max="2" width="17.5703125" style="1" bestFit="1" customWidth="1"/>
    <col min="3" max="3" width="15" style="11" bestFit="1" customWidth="1"/>
    <col min="4" max="4" width="50.85546875" style="1" bestFit="1" customWidth="1"/>
    <col min="5" max="6" width="50.85546875" style="11" customWidth="1"/>
    <col min="7" max="7" width="61.42578125" style="1" bestFit="1" customWidth="1"/>
    <col min="8" max="8" width="18.7109375" style="1" customWidth="1"/>
    <col min="9" max="10" width="9.140625" style="1"/>
    <col min="11" max="11" width="11.7109375" style="1" customWidth="1"/>
    <col min="12" max="12" width="10.42578125" style="1" customWidth="1"/>
    <col min="13" max="13" width="9.7109375" style="1" customWidth="1"/>
    <col min="14" max="14" width="11.7109375" style="1" customWidth="1"/>
    <col min="15" max="15" width="10.28515625" style="1" customWidth="1"/>
    <col min="16" max="16" width="9.5703125" style="1" customWidth="1"/>
    <col min="17" max="17" width="9.140625" style="1"/>
    <col min="18" max="18" width="11.7109375" style="1" customWidth="1"/>
    <col min="19" max="1026" width="9.140625" style="1"/>
  </cols>
  <sheetData>
    <row r="1" spans="1:28" customFormat="1" ht="18" customHeight="1" x14ac:dyDescent="0.2">
      <c r="A1" s="90" t="s">
        <v>0</v>
      </c>
      <c r="B1" s="8"/>
      <c r="C1" s="10"/>
      <c r="D1" s="8"/>
      <c r="E1" s="10"/>
      <c r="F1" s="10"/>
      <c r="G1" s="8"/>
      <c r="H1" s="8"/>
      <c r="I1" s="8"/>
      <c r="J1" s="8"/>
      <c r="K1" s="8"/>
      <c r="L1" s="8"/>
      <c r="M1" s="8"/>
      <c r="N1" s="8"/>
      <c r="O1" s="9"/>
      <c r="P1" s="98" t="s">
        <v>1</v>
      </c>
      <c r="Q1" s="98"/>
      <c r="R1" s="89">
        <v>42370</v>
      </c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customFormat="1" ht="21" customHeight="1" x14ac:dyDescent="0.2">
      <c r="A2" s="98" t="s">
        <v>2</v>
      </c>
      <c r="B2" s="99" t="s">
        <v>3</v>
      </c>
      <c r="C2" s="99" t="s">
        <v>4</v>
      </c>
      <c r="D2" s="98" t="s">
        <v>5</v>
      </c>
      <c r="E2" s="114" t="s">
        <v>50</v>
      </c>
      <c r="F2" s="114" t="s">
        <v>51</v>
      </c>
      <c r="G2" s="99" t="s">
        <v>6</v>
      </c>
      <c r="H2" s="94" t="s">
        <v>7</v>
      </c>
      <c r="I2" s="94"/>
      <c r="J2" s="94"/>
      <c r="K2" s="94"/>
      <c r="L2" s="96" t="s">
        <v>8</v>
      </c>
      <c r="M2" s="96"/>
      <c r="N2" s="96"/>
      <c r="O2" s="96" t="s">
        <v>9</v>
      </c>
      <c r="P2" s="96"/>
      <c r="Q2" s="96"/>
      <c r="R2" s="15" t="s">
        <v>10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customFormat="1" ht="15" customHeight="1" x14ac:dyDescent="0.2">
      <c r="A3" s="98"/>
      <c r="B3" s="98"/>
      <c r="C3" s="98"/>
      <c r="D3" s="98"/>
      <c r="E3" s="115"/>
      <c r="F3" s="115"/>
      <c r="G3" s="98"/>
      <c r="H3" s="12" t="s">
        <v>11</v>
      </c>
      <c r="I3" s="100" t="s">
        <v>12</v>
      </c>
      <c r="J3" s="94" t="s">
        <v>13</v>
      </c>
      <c r="K3" s="94" t="s">
        <v>10</v>
      </c>
      <c r="L3" s="95" t="s">
        <v>14</v>
      </c>
      <c r="M3" s="96" t="s">
        <v>13</v>
      </c>
      <c r="N3" s="96" t="s">
        <v>10</v>
      </c>
      <c r="O3" s="95" t="s">
        <v>14</v>
      </c>
      <c r="P3" s="96" t="s">
        <v>13</v>
      </c>
      <c r="Q3" s="96" t="s">
        <v>10</v>
      </c>
      <c r="R3" s="96" t="s">
        <v>13</v>
      </c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customFormat="1" ht="15" customHeight="1" x14ac:dyDescent="0.2">
      <c r="A4" s="98"/>
      <c r="B4" s="98"/>
      <c r="C4" s="98"/>
      <c r="D4" s="98"/>
      <c r="E4" s="116"/>
      <c r="F4" s="116"/>
      <c r="G4" s="98"/>
      <c r="H4" s="1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75" customFormat="1" ht="12.75" x14ac:dyDescent="0.2">
      <c r="A5" s="38" t="s">
        <v>39</v>
      </c>
      <c r="B5" s="39" t="s">
        <v>40</v>
      </c>
      <c r="C5" s="38">
        <v>3630188</v>
      </c>
      <c r="D5" s="39" t="s">
        <v>41</v>
      </c>
      <c r="E5" s="39" t="s">
        <v>85</v>
      </c>
      <c r="F5" s="39" t="s">
        <v>86</v>
      </c>
      <c r="G5" s="39" t="s">
        <v>42</v>
      </c>
      <c r="H5" s="86"/>
      <c r="I5" s="85"/>
      <c r="J5" s="82"/>
      <c r="K5" s="84"/>
      <c r="L5" s="78">
        <v>3</v>
      </c>
      <c r="M5" s="77">
        <v>54.01</v>
      </c>
      <c r="N5" s="77">
        <v>162.03</v>
      </c>
      <c r="O5" s="78">
        <v>1</v>
      </c>
      <c r="P5" s="77">
        <v>17.52</v>
      </c>
      <c r="Q5" s="77">
        <v>17.52</v>
      </c>
      <c r="R5" s="77">
        <v>179.55</v>
      </c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s="75" customFormat="1" ht="25.5" x14ac:dyDescent="0.2">
      <c r="A6" s="38" t="s">
        <v>22</v>
      </c>
      <c r="B6" s="39" t="s">
        <v>23</v>
      </c>
      <c r="C6" s="38">
        <v>3521605</v>
      </c>
      <c r="D6" s="39" t="s">
        <v>24</v>
      </c>
      <c r="E6" s="39" t="s">
        <v>87</v>
      </c>
      <c r="F6" s="39" t="s">
        <v>88</v>
      </c>
      <c r="G6" s="39" t="s">
        <v>43</v>
      </c>
      <c r="H6" s="86"/>
      <c r="I6" s="85"/>
      <c r="J6" s="82"/>
      <c r="K6" s="84"/>
      <c r="L6" s="78">
        <v>4</v>
      </c>
      <c r="M6" s="77">
        <v>54.01</v>
      </c>
      <c r="N6" s="77">
        <v>216.04</v>
      </c>
      <c r="O6" s="78">
        <v>3</v>
      </c>
      <c r="P6" s="77">
        <v>17.52</v>
      </c>
      <c r="Q6" s="77">
        <v>52.56</v>
      </c>
      <c r="R6" s="77">
        <v>268.60000000000002</v>
      </c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s="75" customFormat="1" ht="25.5" x14ac:dyDescent="0.2">
      <c r="A7" s="38" t="s">
        <v>15</v>
      </c>
      <c r="B7" s="39" t="s">
        <v>16</v>
      </c>
      <c r="C7" s="38">
        <v>3491587</v>
      </c>
      <c r="D7" s="43" t="s">
        <v>17</v>
      </c>
      <c r="E7" s="39" t="s">
        <v>87</v>
      </c>
      <c r="F7" s="39" t="s">
        <v>89</v>
      </c>
      <c r="G7" s="39" t="s">
        <v>43</v>
      </c>
      <c r="H7" s="87"/>
      <c r="I7" s="85"/>
      <c r="J7" s="82"/>
      <c r="K7" s="82"/>
      <c r="L7" s="78">
        <v>2</v>
      </c>
      <c r="M7" s="77">
        <v>54.01</v>
      </c>
      <c r="N7" s="77">
        <v>108.02</v>
      </c>
      <c r="O7" s="78">
        <v>2</v>
      </c>
      <c r="P7" s="77">
        <v>17.52</v>
      </c>
      <c r="Q7" s="77">
        <v>35.04</v>
      </c>
      <c r="R7" s="77">
        <v>143.06</v>
      </c>
      <c r="S7" s="76"/>
      <c r="T7" s="76"/>
      <c r="U7" s="76"/>
      <c r="V7" s="76"/>
      <c r="W7" s="76"/>
      <c r="X7" s="76"/>
      <c r="Y7" s="76"/>
      <c r="Z7" s="76"/>
      <c r="AA7" s="76"/>
      <c r="AB7" s="76"/>
    </row>
    <row r="8" spans="1:28" s="75" customFormat="1" ht="38.25" x14ac:dyDescent="0.2">
      <c r="A8" s="38" t="s">
        <v>25</v>
      </c>
      <c r="B8" s="39" t="s">
        <v>26</v>
      </c>
      <c r="C8" s="38">
        <v>2619504</v>
      </c>
      <c r="D8" s="39" t="s">
        <v>44</v>
      </c>
      <c r="E8" s="39" t="s">
        <v>90</v>
      </c>
      <c r="F8" s="88" t="s">
        <v>91</v>
      </c>
      <c r="G8" s="43" t="s">
        <v>45</v>
      </c>
      <c r="H8" s="87"/>
      <c r="I8" s="85"/>
      <c r="J8" s="82"/>
      <c r="K8" s="84"/>
      <c r="L8" s="78">
        <v>4</v>
      </c>
      <c r="M8" s="77">
        <v>54.01</v>
      </c>
      <c r="N8" s="77">
        <v>216.04</v>
      </c>
      <c r="O8" s="78">
        <v>1</v>
      </c>
      <c r="P8" s="77">
        <v>17.52</v>
      </c>
      <c r="Q8" s="77">
        <v>17.52</v>
      </c>
      <c r="R8" s="77">
        <v>233.56</v>
      </c>
      <c r="S8" s="76"/>
      <c r="T8" s="76"/>
      <c r="U8" s="76"/>
      <c r="V8" s="76"/>
      <c r="W8" s="76"/>
      <c r="X8" s="76"/>
      <c r="Y8" s="76"/>
      <c r="Z8" s="76"/>
      <c r="AA8" s="76"/>
      <c r="AB8" s="76"/>
    </row>
    <row r="9" spans="1:28" s="75" customFormat="1" ht="12.75" x14ac:dyDescent="0.2">
      <c r="A9" s="39" t="s">
        <v>46</v>
      </c>
      <c r="B9" s="39" t="s">
        <v>40</v>
      </c>
      <c r="C9" s="38">
        <v>3630188</v>
      </c>
      <c r="D9" s="39" t="s">
        <v>41</v>
      </c>
      <c r="E9" s="39" t="s">
        <v>92</v>
      </c>
      <c r="F9" s="88" t="s">
        <v>93</v>
      </c>
      <c r="G9" s="43" t="s">
        <v>47</v>
      </c>
      <c r="H9" s="87"/>
      <c r="I9" s="85"/>
      <c r="J9" s="82"/>
      <c r="K9" s="82"/>
      <c r="L9" s="78">
        <v>2</v>
      </c>
      <c r="M9" s="77">
        <v>54.01</v>
      </c>
      <c r="N9" s="77">
        <v>108.02</v>
      </c>
      <c r="O9" s="78">
        <v>1</v>
      </c>
      <c r="P9" s="77">
        <v>17.52</v>
      </c>
      <c r="Q9" s="77">
        <v>17.52</v>
      </c>
      <c r="R9" s="77">
        <v>125.54</v>
      </c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28" s="75" customFormat="1" ht="25.5" x14ac:dyDescent="0.2">
      <c r="A10" s="39" t="s">
        <v>32</v>
      </c>
      <c r="B10" s="39" t="s">
        <v>33</v>
      </c>
      <c r="C10" s="38">
        <v>1665570</v>
      </c>
      <c r="D10" s="39" t="s">
        <v>49</v>
      </c>
      <c r="E10" s="39" t="s">
        <v>94</v>
      </c>
      <c r="F10" s="39" t="s">
        <v>95</v>
      </c>
      <c r="G10" s="39" t="s">
        <v>48</v>
      </c>
      <c r="H10" s="86"/>
      <c r="I10" s="85"/>
      <c r="J10" s="82"/>
      <c r="K10" s="84"/>
      <c r="L10" s="78">
        <v>12</v>
      </c>
      <c r="M10" s="77">
        <v>54.01</v>
      </c>
      <c r="N10" s="77">
        <v>648.12</v>
      </c>
      <c r="O10" s="78">
        <v>3</v>
      </c>
      <c r="P10" s="77">
        <v>17.52</v>
      </c>
      <c r="Q10" s="77">
        <v>52.56</v>
      </c>
      <c r="R10" s="77">
        <f>K10+N10+Q10</f>
        <v>700.68000000000006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s="75" customFormat="1" ht="12.75" x14ac:dyDescent="0.2">
      <c r="A11" s="38" t="s">
        <v>78</v>
      </c>
      <c r="B11" s="81" t="s">
        <v>80</v>
      </c>
      <c r="C11" s="38">
        <v>3640485</v>
      </c>
      <c r="D11" s="43" t="s">
        <v>99</v>
      </c>
      <c r="E11" s="43" t="s">
        <v>97</v>
      </c>
      <c r="F11" s="35">
        <v>42423</v>
      </c>
      <c r="G11" s="83" t="s">
        <v>96</v>
      </c>
      <c r="H11" s="82"/>
      <c r="I11" s="82"/>
      <c r="J11" s="81"/>
      <c r="K11" s="81"/>
      <c r="L11" s="80"/>
      <c r="M11" s="79"/>
      <c r="N11" s="79"/>
      <c r="O11" s="78">
        <v>1</v>
      </c>
      <c r="P11" s="77">
        <v>17.52</v>
      </c>
      <c r="Q11" s="77">
        <v>17.52</v>
      </c>
      <c r="R11" s="77">
        <v>233.56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</row>
    <row r="12" spans="1:28" s="75" customFormat="1" ht="12.75" x14ac:dyDescent="0.2">
      <c r="A12" s="38" t="s">
        <v>77</v>
      </c>
      <c r="B12" s="81" t="s">
        <v>79</v>
      </c>
      <c r="C12" s="38">
        <v>3640477</v>
      </c>
      <c r="D12" s="43" t="s">
        <v>98</v>
      </c>
      <c r="E12" s="43" t="s">
        <v>97</v>
      </c>
      <c r="F12" s="35">
        <v>42423</v>
      </c>
      <c r="G12" s="83" t="s">
        <v>96</v>
      </c>
      <c r="H12" s="82"/>
      <c r="I12" s="82"/>
      <c r="J12" s="81"/>
      <c r="K12" s="81"/>
      <c r="L12" s="80"/>
      <c r="M12" s="79"/>
      <c r="N12" s="79"/>
      <c r="O12" s="78">
        <v>1</v>
      </c>
      <c r="P12" s="77">
        <v>17.52</v>
      </c>
      <c r="Q12" s="77">
        <v>17.52</v>
      </c>
      <c r="R12" s="77">
        <v>125.54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28" s="26" customFormat="1" x14ac:dyDescent="0.2">
      <c r="A13" s="27"/>
      <c r="B13" s="18"/>
      <c r="C13" s="18"/>
      <c r="D13" s="28"/>
      <c r="E13" s="29"/>
      <c r="F13" s="36"/>
      <c r="G13" s="20"/>
      <c r="H13" s="21"/>
      <c r="I13" s="21"/>
      <c r="J13" s="16"/>
      <c r="K13" s="16"/>
      <c r="L13" s="30"/>
      <c r="M13" s="30"/>
      <c r="N13" s="30"/>
      <c r="O13" s="74"/>
      <c r="P13" s="31"/>
      <c r="Q13" s="23"/>
      <c r="R13" s="24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s="26" customFormat="1" x14ac:dyDescent="0.2">
      <c r="A14" s="5"/>
      <c r="B14" s="5"/>
      <c r="C14" s="18"/>
      <c r="D14" s="5"/>
      <c r="E14" s="14"/>
      <c r="F14" s="37"/>
      <c r="G14" s="6"/>
      <c r="H14" s="19"/>
      <c r="I14" s="20"/>
      <c r="J14" s="73"/>
      <c r="K14" s="21"/>
      <c r="L14" s="33"/>
      <c r="M14" s="24"/>
      <c r="N14" s="23"/>
      <c r="O14" s="34"/>
      <c r="P14" s="24"/>
      <c r="Q14" s="23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s="26" customFormat="1" x14ac:dyDescent="0.2">
      <c r="A15" s="5"/>
      <c r="B15" s="5"/>
      <c r="C15" s="18"/>
      <c r="D15" s="5"/>
      <c r="E15" s="14"/>
      <c r="F15" s="37"/>
      <c r="G15" s="6"/>
      <c r="H15" s="19"/>
      <c r="I15" s="20"/>
      <c r="J15" s="73"/>
      <c r="K15" s="21"/>
      <c r="L15" s="33"/>
      <c r="M15" s="24"/>
      <c r="N15" s="23"/>
      <c r="O15" s="34"/>
      <c r="P15" s="24"/>
      <c r="Q15" s="23"/>
      <c r="R15" s="24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s="72" customFormat="1" x14ac:dyDescent="0.2">
      <c r="A16" s="5"/>
      <c r="B16" s="5"/>
      <c r="C16" s="18"/>
      <c r="D16" s="5"/>
      <c r="E16" s="14"/>
      <c r="F16" s="14"/>
      <c r="G16" s="6"/>
      <c r="H16" s="19"/>
      <c r="I16" s="20"/>
      <c r="J16" s="73"/>
      <c r="K16" s="22"/>
      <c r="L16" s="33"/>
      <c r="M16" s="24"/>
      <c r="N16" s="23"/>
      <c r="O16" s="34"/>
      <c r="P16" s="24"/>
      <c r="Q16" s="23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18" s="72" customFormat="1" x14ac:dyDescent="0.2">
      <c r="A17" s="5"/>
      <c r="B17" s="5"/>
      <c r="C17" s="18"/>
      <c r="D17" s="5"/>
      <c r="E17" s="14"/>
      <c r="F17" s="37"/>
      <c r="G17" s="17"/>
      <c r="H17" s="19"/>
      <c r="I17" s="20"/>
      <c r="J17" s="21"/>
      <c r="K17" s="22"/>
      <c r="L17" s="33"/>
      <c r="M17" s="24"/>
      <c r="N17" s="23"/>
      <c r="O17" s="34"/>
      <c r="P17" s="24"/>
      <c r="Q17" s="23"/>
      <c r="R17" s="24"/>
    </row>
    <row r="18" spans="1:18" x14ac:dyDescent="0.2">
      <c r="R18" s="92">
        <f>SUM(R5:R17)</f>
        <v>2010.09</v>
      </c>
    </row>
    <row r="23" spans="1:18" customFormat="1" x14ac:dyDescent="0.2">
      <c r="A23" s="1"/>
      <c r="B23" s="1"/>
      <c r="C23" s="11"/>
      <c r="D23" s="1"/>
      <c r="E23" s="1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customFormat="1" x14ac:dyDescent="0.2">
      <c r="A24" s="1"/>
      <c r="B24" s="1"/>
      <c r="C24" s="11"/>
      <c r="D24" s="1"/>
      <c r="E24" s="1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21">
    <mergeCell ref="E2:E4"/>
    <mergeCell ref="F2:F4"/>
    <mergeCell ref="P1:Q1"/>
    <mergeCell ref="A2:A4"/>
    <mergeCell ref="B2:B4"/>
    <mergeCell ref="C2:C4"/>
    <mergeCell ref="D2:D4"/>
    <mergeCell ref="G2:G4"/>
    <mergeCell ref="H2:K2"/>
    <mergeCell ref="L2:N2"/>
    <mergeCell ref="O2:Q2"/>
    <mergeCell ref="Q3:Q4"/>
    <mergeCell ref="R3:R4"/>
    <mergeCell ref="I3:I4"/>
    <mergeCell ref="J3:J4"/>
    <mergeCell ref="K3:K4"/>
    <mergeCell ref="L3:L4"/>
    <mergeCell ref="M3:M4"/>
    <mergeCell ref="N3:N4"/>
    <mergeCell ref="O3:O4"/>
    <mergeCell ref="P3:P4"/>
  </mergeCells>
  <pageMargins left="0.74803149606299213" right="0.74803149606299213" top="0.98425196850393704" bottom="0.98425196850393704" header="0.51181102362204722" footer="0.51181102362204722"/>
  <pageSetup paperSize="9" scale="32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1"/>
  <sheetViews>
    <sheetView showGridLines="0" tabSelected="1" zoomScale="90" zoomScaleNormal="90" workbookViewId="0">
      <selection activeCell="R2" sqref="R2"/>
    </sheetView>
  </sheetViews>
  <sheetFormatPr defaultRowHeight="15" x14ac:dyDescent="0.2"/>
  <cols>
    <col min="1" max="1" width="45.28515625" style="1" customWidth="1"/>
    <col min="2" max="2" width="17.5703125" style="1" bestFit="1" customWidth="1"/>
    <col min="3" max="3" width="15" style="11" bestFit="1" customWidth="1"/>
    <col min="4" max="4" width="50.85546875" style="1" bestFit="1" customWidth="1"/>
    <col min="5" max="6" width="50.85546875" style="11" customWidth="1"/>
    <col min="7" max="7" width="61.42578125" style="1" bestFit="1" customWidth="1"/>
    <col min="8" max="8" width="18.7109375" style="1" customWidth="1"/>
    <col min="9" max="9" width="9.140625" style="1"/>
    <col min="10" max="10" width="10.140625" style="1" bestFit="1" customWidth="1"/>
    <col min="11" max="11" width="11.7109375" style="1" customWidth="1"/>
    <col min="12" max="13" width="9.7109375" style="1" customWidth="1"/>
    <col min="14" max="14" width="11.7109375" style="1" customWidth="1"/>
    <col min="15" max="15" width="9.7109375" style="1" customWidth="1"/>
    <col min="16" max="16" width="9.5703125" style="1" customWidth="1"/>
    <col min="17" max="17" width="9.140625" style="1"/>
    <col min="18" max="18" width="11.7109375" style="1" customWidth="1"/>
    <col min="19" max="1026" width="9.140625" style="1"/>
  </cols>
  <sheetData>
    <row r="1" spans="1:28" ht="18" customHeight="1" x14ac:dyDescent="0.2">
      <c r="A1" s="91" t="s">
        <v>0</v>
      </c>
      <c r="B1" s="8"/>
      <c r="C1" s="10"/>
      <c r="D1" s="8"/>
      <c r="E1" s="10"/>
      <c r="F1" s="10"/>
      <c r="G1" s="8"/>
      <c r="H1" s="8"/>
      <c r="I1" s="8"/>
      <c r="J1" s="8"/>
      <c r="K1" s="8"/>
      <c r="L1" s="8"/>
      <c r="M1" s="8"/>
      <c r="N1" s="8"/>
      <c r="O1" s="9"/>
      <c r="P1" s="98" t="s">
        <v>1</v>
      </c>
      <c r="Q1" s="98"/>
      <c r="R1" s="89">
        <v>42370</v>
      </c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 x14ac:dyDescent="0.2">
      <c r="A2" s="98" t="s">
        <v>2</v>
      </c>
      <c r="B2" s="99" t="s">
        <v>3</v>
      </c>
      <c r="C2" s="99" t="s">
        <v>4</v>
      </c>
      <c r="D2" s="98" t="s">
        <v>5</v>
      </c>
      <c r="E2" s="114" t="s">
        <v>50</v>
      </c>
      <c r="F2" s="114" t="s">
        <v>51</v>
      </c>
      <c r="G2" s="99" t="s">
        <v>6</v>
      </c>
      <c r="H2" s="94" t="s">
        <v>7</v>
      </c>
      <c r="I2" s="94"/>
      <c r="J2" s="94"/>
      <c r="K2" s="94"/>
      <c r="L2" s="96" t="s">
        <v>8</v>
      </c>
      <c r="M2" s="96"/>
      <c r="N2" s="96"/>
      <c r="O2" s="96" t="s">
        <v>9</v>
      </c>
      <c r="P2" s="96"/>
      <c r="Q2" s="96"/>
      <c r="R2" s="4" t="s">
        <v>10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2">
      <c r="A3" s="98"/>
      <c r="B3" s="98"/>
      <c r="C3" s="98"/>
      <c r="D3" s="98"/>
      <c r="E3" s="115"/>
      <c r="F3" s="115"/>
      <c r="G3" s="98"/>
      <c r="H3" s="12" t="s">
        <v>11</v>
      </c>
      <c r="I3" s="100" t="s">
        <v>12</v>
      </c>
      <c r="J3" s="94" t="s">
        <v>13</v>
      </c>
      <c r="K3" s="94" t="s">
        <v>10</v>
      </c>
      <c r="L3" s="95" t="s">
        <v>14</v>
      </c>
      <c r="M3" s="96" t="s">
        <v>13</v>
      </c>
      <c r="N3" s="96" t="s">
        <v>10</v>
      </c>
      <c r="O3" s="95" t="s">
        <v>14</v>
      </c>
      <c r="P3" s="96" t="s">
        <v>13</v>
      </c>
      <c r="Q3" s="96" t="s">
        <v>10</v>
      </c>
      <c r="R3" s="96" t="s">
        <v>13</v>
      </c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 x14ac:dyDescent="0.2">
      <c r="A4" s="98"/>
      <c r="B4" s="98"/>
      <c r="C4" s="98"/>
      <c r="D4" s="98"/>
      <c r="E4" s="116"/>
      <c r="F4" s="116"/>
      <c r="G4" s="98"/>
      <c r="H4" s="1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s="53" customFormat="1" ht="12.75" x14ac:dyDescent="0.2">
      <c r="A5" s="38" t="s">
        <v>15</v>
      </c>
      <c r="B5" s="39" t="s">
        <v>16</v>
      </c>
      <c r="C5" s="40">
        <v>3491587</v>
      </c>
      <c r="D5" s="38" t="s">
        <v>17</v>
      </c>
      <c r="E5" s="41" t="s">
        <v>52</v>
      </c>
      <c r="F5" s="42" t="s">
        <v>53</v>
      </c>
      <c r="G5" s="43" t="s">
        <v>18</v>
      </c>
      <c r="H5" s="44"/>
      <c r="I5" s="45"/>
      <c r="J5" s="46"/>
      <c r="K5" s="47"/>
      <c r="L5" s="48">
        <v>2</v>
      </c>
      <c r="M5" s="49">
        <v>54.01</v>
      </c>
      <c r="N5" s="50">
        <f>L5*M5</f>
        <v>108.02</v>
      </c>
      <c r="O5" s="51">
        <v>1</v>
      </c>
      <c r="P5" s="49">
        <v>17.52</v>
      </c>
      <c r="Q5" s="50">
        <f t="shared" ref="Q5:Q16" si="0">O5*P5</f>
        <v>17.52</v>
      </c>
      <c r="R5" s="49">
        <f>Q5+N5</f>
        <v>125.53999999999999</v>
      </c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s="53" customFormat="1" ht="25.5" x14ac:dyDescent="0.2">
      <c r="A6" s="38" t="s">
        <v>15</v>
      </c>
      <c r="B6" s="39" t="s">
        <v>16</v>
      </c>
      <c r="C6" s="40">
        <v>3491587</v>
      </c>
      <c r="D6" s="38" t="s">
        <v>17</v>
      </c>
      <c r="E6" s="54" t="s">
        <v>54</v>
      </c>
      <c r="F6" s="55" t="s">
        <v>55</v>
      </c>
      <c r="G6" s="43" t="s">
        <v>18</v>
      </c>
      <c r="H6" s="44"/>
      <c r="I6" s="45"/>
      <c r="J6" s="46"/>
      <c r="K6" s="47"/>
      <c r="L6" s="48">
        <v>1</v>
      </c>
      <c r="M6" s="49">
        <v>54.01</v>
      </c>
      <c r="N6" s="50">
        <f t="shared" ref="N6:N17" si="1">L6*M6</f>
        <v>54.01</v>
      </c>
      <c r="O6" s="51">
        <v>2</v>
      </c>
      <c r="P6" s="49">
        <v>17.52</v>
      </c>
      <c r="Q6" s="50">
        <f t="shared" si="0"/>
        <v>35.04</v>
      </c>
      <c r="R6" s="49">
        <f t="shared" ref="R6:R17" si="2">Q6+N6</f>
        <v>89.05</v>
      </c>
      <c r="S6" s="52"/>
      <c r="T6" s="52"/>
      <c r="U6" s="52"/>
      <c r="V6" s="52"/>
      <c r="W6" s="52"/>
      <c r="X6" s="52"/>
      <c r="Y6" s="52"/>
      <c r="Z6" s="52"/>
      <c r="AA6" s="52"/>
      <c r="AB6" s="52"/>
    </row>
    <row r="7" spans="1:28" s="53" customFormat="1" ht="25.5" x14ac:dyDescent="0.2">
      <c r="A7" s="38" t="s">
        <v>19</v>
      </c>
      <c r="B7" s="32" t="s">
        <v>20</v>
      </c>
      <c r="C7" s="40">
        <v>3377172</v>
      </c>
      <c r="D7" s="43" t="s">
        <v>21</v>
      </c>
      <c r="E7" s="7" t="s">
        <v>54</v>
      </c>
      <c r="F7" s="56" t="s">
        <v>56</v>
      </c>
      <c r="G7" s="43" t="s">
        <v>18</v>
      </c>
      <c r="H7" s="57"/>
      <c r="I7" s="45"/>
      <c r="J7" s="46"/>
      <c r="K7" s="46"/>
      <c r="L7" s="48">
        <v>4</v>
      </c>
      <c r="M7" s="49">
        <v>54.01</v>
      </c>
      <c r="N7" s="50">
        <f t="shared" si="1"/>
        <v>216.04</v>
      </c>
      <c r="O7" s="51">
        <v>2</v>
      </c>
      <c r="P7" s="49">
        <v>17.52</v>
      </c>
      <c r="Q7" s="50">
        <f t="shared" si="0"/>
        <v>35.04</v>
      </c>
      <c r="R7" s="49">
        <f t="shared" si="2"/>
        <v>251.07999999999998</v>
      </c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28" s="53" customFormat="1" ht="25.5" x14ac:dyDescent="0.2">
      <c r="A8" s="38" t="s">
        <v>19</v>
      </c>
      <c r="B8" s="32" t="s">
        <v>20</v>
      </c>
      <c r="C8" s="40">
        <v>3377172</v>
      </c>
      <c r="D8" s="43" t="s">
        <v>21</v>
      </c>
      <c r="E8" s="7" t="s">
        <v>54</v>
      </c>
      <c r="F8" s="56" t="s">
        <v>57</v>
      </c>
      <c r="G8" s="43" t="s">
        <v>18</v>
      </c>
      <c r="H8" s="57"/>
      <c r="I8" s="45"/>
      <c r="J8" s="46"/>
      <c r="K8" s="47"/>
      <c r="L8" s="48">
        <v>4</v>
      </c>
      <c r="M8" s="49">
        <v>54.01</v>
      </c>
      <c r="N8" s="50">
        <f t="shared" si="1"/>
        <v>216.04</v>
      </c>
      <c r="O8" s="51">
        <v>2</v>
      </c>
      <c r="P8" s="49">
        <v>17.52</v>
      </c>
      <c r="Q8" s="50">
        <f t="shared" si="0"/>
        <v>35.04</v>
      </c>
      <c r="R8" s="49">
        <f t="shared" si="2"/>
        <v>251.07999999999998</v>
      </c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53" customFormat="1" ht="25.5" x14ac:dyDescent="0.2">
      <c r="A9" s="58" t="s">
        <v>22</v>
      </c>
      <c r="B9" s="32" t="s">
        <v>23</v>
      </c>
      <c r="C9" s="40">
        <v>3521605</v>
      </c>
      <c r="D9" s="59" t="s">
        <v>24</v>
      </c>
      <c r="E9" s="7" t="s">
        <v>54</v>
      </c>
      <c r="F9" s="56" t="s">
        <v>56</v>
      </c>
      <c r="G9" s="43" t="s">
        <v>18</v>
      </c>
      <c r="H9" s="57"/>
      <c r="I9" s="45"/>
      <c r="J9" s="46"/>
      <c r="K9" s="46"/>
      <c r="L9" s="48">
        <v>4</v>
      </c>
      <c r="M9" s="49">
        <v>54.01</v>
      </c>
      <c r="N9" s="50">
        <f t="shared" si="1"/>
        <v>216.04</v>
      </c>
      <c r="O9" s="51">
        <v>2</v>
      </c>
      <c r="P9" s="49">
        <v>17.52</v>
      </c>
      <c r="Q9" s="50">
        <f t="shared" si="0"/>
        <v>35.04</v>
      </c>
      <c r="R9" s="49">
        <f t="shared" si="2"/>
        <v>251.07999999999998</v>
      </c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s="53" customFormat="1" ht="25.5" x14ac:dyDescent="0.2">
      <c r="A10" s="58" t="s">
        <v>22</v>
      </c>
      <c r="B10" s="32" t="s">
        <v>23</v>
      </c>
      <c r="C10" s="40">
        <v>3521605</v>
      </c>
      <c r="D10" s="59" t="s">
        <v>24</v>
      </c>
      <c r="E10" s="7" t="s">
        <v>54</v>
      </c>
      <c r="F10" s="56" t="s">
        <v>57</v>
      </c>
      <c r="G10" s="43" t="s">
        <v>18</v>
      </c>
      <c r="H10" s="57"/>
      <c r="I10" s="45"/>
      <c r="J10" s="46"/>
      <c r="K10" s="46"/>
      <c r="L10" s="48">
        <v>4</v>
      </c>
      <c r="M10" s="49">
        <v>54.01</v>
      </c>
      <c r="N10" s="50">
        <f t="shared" si="1"/>
        <v>216.04</v>
      </c>
      <c r="O10" s="51">
        <v>2</v>
      </c>
      <c r="P10" s="49">
        <v>17.52</v>
      </c>
      <c r="Q10" s="50">
        <f t="shared" si="0"/>
        <v>35.04</v>
      </c>
      <c r="R10" s="49">
        <f t="shared" si="2"/>
        <v>251.07999999999998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53" customFormat="1" ht="12.75" x14ac:dyDescent="0.2">
      <c r="A11" s="58" t="s">
        <v>25</v>
      </c>
      <c r="B11" s="32" t="s">
        <v>26</v>
      </c>
      <c r="C11" s="40">
        <v>2619504</v>
      </c>
      <c r="D11" s="59" t="s">
        <v>27</v>
      </c>
      <c r="E11" s="60" t="s">
        <v>58</v>
      </c>
      <c r="F11" s="61" t="s">
        <v>59</v>
      </c>
      <c r="G11" s="32" t="s">
        <v>28</v>
      </c>
      <c r="H11" s="57"/>
      <c r="I11" s="45"/>
      <c r="J11" s="46"/>
      <c r="K11" s="46"/>
      <c r="L11" s="48">
        <v>4</v>
      </c>
      <c r="M11" s="49">
        <v>54.01</v>
      </c>
      <c r="N11" s="50">
        <f t="shared" si="1"/>
        <v>216.04</v>
      </c>
      <c r="O11" s="51">
        <v>1</v>
      </c>
      <c r="P11" s="49">
        <v>17.52</v>
      </c>
      <c r="Q11" s="50">
        <f t="shared" si="0"/>
        <v>17.52</v>
      </c>
      <c r="R11" s="49">
        <f t="shared" si="2"/>
        <v>233.56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53" customFormat="1" ht="51" x14ac:dyDescent="0.2">
      <c r="A12" s="58" t="s">
        <v>29</v>
      </c>
      <c r="B12" s="58"/>
      <c r="C12" s="40">
        <v>2583818</v>
      </c>
      <c r="D12" s="32" t="s">
        <v>30</v>
      </c>
      <c r="E12" s="56" t="s">
        <v>60</v>
      </c>
      <c r="F12" s="42" t="s">
        <v>61</v>
      </c>
      <c r="G12" s="62" t="s">
        <v>31</v>
      </c>
      <c r="H12" s="57"/>
      <c r="I12" s="45"/>
      <c r="J12" s="46"/>
      <c r="K12" s="46"/>
      <c r="L12" s="48">
        <v>1</v>
      </c>
      <c r="M12" s="49">
        <v>212.11</v>
      </c>
      <c r="N12" s="50">
        <f t="shared" si="1"/>
        <v>212.11</v>
      </c>
      <c r="O12" s="51">
        <v>1</v>
      </c>
      <c r="P12" s="49">
        <v>63.63</v>
      </c>
      <c r="Q12" s="50">
        <f t="shared" si="0"/>
        <v>63.63</v>
      </c>
      <c r="R12" s="49">
        <f t="shared" si="2"/>
        <v>275.74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1:28" s="53" customFormat="1" ht="25.5" x14ac:dyDescent="0.2">
      <c r="A13" s="7" t="s">
        <v>32</v>
      </c>
      <c r="B13" s="7" t="s">
        <v>62</v>
      </c>
      <c r="C13" s="40">
        <v>1665570</v>
      </c>
      <c r="D13" s="7" t="s">
        <v>49</v>
      </c>
      <c r="E13" s="56" t="s">
        <v>81</v>
      </c>
      <c r="F13" s="63" t="s">
        <v>65</v>
      </c>
      <c r="G13" s="64" t="s">
        <v>34</v>
      </c>
      <c r="H13" s="44"/>
      <c r="I13" s="45"/>
      <c r="J13" s="65"/>
      <c r="K13" s="46"/>
      <c r="L13" s="48">
        <v>4</v>
      </c>
      <c r="M13" s="49">
        <v>54.01</v>
      </c>
      <c r="N13" s="50">
        <f t="shared" ref="N13:N15" si="3">L13*M13</f>
        <v>216.04</v>
      </c>
      <c r="O13" s="51">
        <v>1</v>
      </c>
      <c r="P13" s="49">
        <v>17.52</v>
      </c>
      <c r="Q13" s="50">
        <f t="shared" si="0"/>
        <v>17.52</v>
      </c>
      <c r="R13" s="49">
        <f t="shared" si="2"/>
        <v>233.56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1:28" s="53" customFormat="1" ht="38.25" x14ac:dyDescent="0.2">
      <c r="A14" s="7" t="s">
        <v>32</v>
      </c>
      <c r="B14" s="7" t="s">
        <v>63</v>
      </c>
      <c r="C14" s="40">
        <v>1665570</v>
      </c>
      <c r="D14" s="7" t="s">
        <v>49</v>
      </c>
      <c r="E14" s="56" t="s">
        <v>82</v>
      </c>
      <c r="F14" s="63" t="s">
        <v>66</v>
      </c>
      <c r="G14" s="64" t="s">
        <v>34</v>
      </c>
      <c r="H14" s="44"/>
      <c r="I14" s="45"/>
      <c r="J14" s="65"/>
      <c r="K14" s="46"/>
      <c r="L14" s="48">
        <v>4</v>
      </c>
      <c r="M14" s="49">
        <v>54.01</v>
      </c>
      <c r="N14" s="50">
        <f t="shared" si="3"/>
        <v>216.04</v>
      </c>
      <c r="O14" s="51">
        <v>1</v>
      </c>
      <c r="P14" s="49">
        <v>17.52</v>
      </c>
      <c r="Q14" s="50">
        <f t="shared" si="0"/>
        <v>17.52</v>
      </c>
      <c r="R14" s="49">
        <f t="shared" si="2"/>
        <v>233.56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spans="1:28" s="53" customFormat="1" ht="38.25" x14ac:dyDescent="0.2">
      <c r="A15" s="7" t="s">
        <v>32</v>
      </c>
      <c r="B15" s="7" t="s">
        <v>64</v>
      </c>
      <c r="C15" s="40">
        <v>1665570</v>
      </c>
      <c r="D15" s="7" t="s">
        <v>49</v>
      </c>
      <c r="E15" s="56" t="s">
        <v>83</v>
      </c>
      <c r="F15" s="63" t="s">
        <v>67</v>
      </c>
      <c r="G15" s="64" t="s">
        <v>34</v>
      </c>
      <c r="H15" s="44"/>
      <c r="I15" s="45"/>
      <c r="J15" s="65"/>
      <c r="K15" s="46"/>
      <c r="L15" s="48">
        <v>4</v>
      </c>
      <c r="M15" s="49">
        <v>54.01</v>
      </c>
      <c r="N15" s="50">
        <f t="shared" si="3"/>
        <v>216.04</v>
      </c>
      <c r="O15" s="51">
        <v>1</v>
      </c>
      <c r="P15" s="49">
        <v>17.52</v>
      </c>
      <c r="Q15" s="50">
        <f t="shared" si="0"/>
        <v>17.52</v>
      </c>
      <c r="R15" s="49">
        <f t="shared" si="2"/>
        <v>233.56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1:28" s="66" customFormat="1" ht="25.5" x14ac:dyDescent="0.2">
      <c r="A16" s="7" t="s">
        <v>32</v>
      </c>
      <c r="B16" s="7" t="s">
        <v>33</v>
      </c>
      <c r="C16" s="40">
        <v>1665570</v>
      </c>
      <c r="D16" s="7" t="s">
        <v>49</v>
      </c>
      <c r="E16" s="56" t="s">
        <v>84</v>
      </c>
      <c r="F16" s="60" t="s">
        <v>68</v>
      </c>
      <c r="G16" s="64" t="s">
        <v>34</v>
      </c>
      <c r="H16" s="44"/>
      <c r="I16" s="45"/>
      <c r="J16" s="65"/>
      <c r="K16" s="47"/>
      <c r="L16" s="48">
        <v>4</v>
      </c>
      <c r="M16" s="49">
        <v>54.01</v>
      </c>
      <c r="N16" s="50">
        <f t="shared" si="1"/>
        <v>216.04</v>
      </c>
      <c r="O16" s="51">
        <v>1</v>
      </c>
      <c r="P16" s="49">
        <v>17.52</v>
      </c>
      <c r="Q16" s="50">
        <f t="shared" si="0"/>
        <v>17.52</v>
      </c>
      <c r="R16" s="49">
        <f t="shared" si="2"/>
        <v>233.56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1:18" s="53" customFormat="1" ht="15" customHeight="1" x14ac:dyDescent="0.2">
      <c r="A17" s="32" t="s">
        <v>35</v>
      </c>
      <c r="B17" s="32" t="s">
        <v>36</v>
      </c>
      <c r="C17" s="40">
        <v>3096572</v>
      </c>
      <c r="D17" s="32" t="s">
        <v>37</v>
      </c>
      <c r="E17" s="60" t="s">
        <v>73</v>
      </c>
      <c r="F17" s="42">
        <v>42394</v>
      </c>
      <c r="G17" s="38" t="s">
        <v>38</v>
      </c>
      <c r="H17" s="102" t="s">
        <v>69</v>
      </c>
      <c r="I17" s="105">
        <v>1</v>
      </c>
      <c r="J17" s="108">
        <v>2628.64</v>
      </c>
      <c r="K17" s="111">
        <v>2628.64</v>
      </c>
      <c r="L17" s="48">
        <v>1</v>
      </c>
      <c r="M17" s="49">
        <v>169.68</v>
      </c>
      <c r="N17" s="50">
        <f t="shared" si="1"/>
        <v>169.68</v>
      </c>
      <c r="O17" s="51"/>
      <c r="P17" s="49"/>
      <c r="Q17" s="50"/>
      <c r="R17" s="49">
        <f t="shared" si="2"/>
        <v>169.68</v>
      </c>
    </row>
    <row r="18" spans="1:18" s="66" customFormat="1" ht="12.75" x14ac:dyDescent="0.2">
      <c r="A18" s="7" t="s">
        <v>35</v>
      </c>
      <c r="B18" s="7" t="s">
        <v>70</v>
      </c>
      <c r="C18" s="40">
        <v>3096573</v>
      </c>
      <c r="D18" s="7" t="s">
        <v>37</v>
      </c>
      <c r="E18" s="54" t="s">
        <v>74</v>
      </c>
      <c r="F18" s="67">
        <v>42395</v>
      </c>
      <c r="G18" s="38" t="s">
        <v>38</v>
      </c>
      <c r="H18" s="103"/>
      <c r="I18" s="106"/>
      <c r="J18" s="109"/>
      <c r="K18" s="112"/>
      <c r="L18" s="48">
        <v>1</v>
      </c>
      <c r="M18" s="49">
        <v>224.84</v>
      </c>
      <c r="N18" s="50">
        <f t="shared" ref="N18:N19" si="4">L18*M18</f>
        <v>224.84</v>
      </c>
      <c r="O18" s="51"/>
      <c r="P18" s="49"/>
      <c r="Q18" s="50"/>
      <c r="R18" s="49">
        <f t="shared" ref="R18:R20" si="5">Q18+N18</f>
        <v>224.84</v>
      </c>
    </row>
    <row r="19" spans="1:18" s="66" customFormat="1" ht="12.75" x14ac:dyDescent="0.2">
      <c r="A19" s="7" t="s">
        <v>35</v>
      </c>
      <c r="B19" s="7" t="s">
        <v>71</v>
      </c>
      <c r="C19" s="40">
        <v>3096574</v>
      </c>
      <c r="D19" s="7" t="s">
        <v>37</v>
      </c>
      <c r="E19" s="54" t="s">
        <v>75</v>
      </c>
      <c r="F19" s="67">
        <v>42396</v>
      </c>
      <c r="G19" s="38" t="s">
        <v>38</v>
      </c>
      <c r="H19" s="103"/>
      <c r="I19" s="106"/>
      <c r="J19" s="109"/>
      <c r="K19" s="112"/>
      <c r="L19" s="48">
        <v>1</v>
      </c>
      <c r="M19" s="49">
        <v>224.84</v>
      </c>
      <c r="N19" s="50">
        <f t="shared" si="4"/>
        <v>224.84</v>
      </c>
      <c r="O19" s="51"/>
      <c r="P19" s="49"/>
      <c r="Q19" s="50"/>
      <c r="R19" s="49">
        <f t="shared" si="5"/>
        <v>224.84</v>
      </c>
    </row>
    <row r="20" spans="1:18" s="66" customFormat="1" ht="12.75" x14ac:dyDescent="0.2">
      <c r="A20" s="7" t="s">
        <v>35</v>
      </c>
      <c r="B20" s="32" t="s">
        <v>72</v>
      </c>
      <c r="C20" s="40">
        <v>3096575</v>
      </c>
      <c r="D20" s="32" t="s">
        <v>37</v>
      </c>
      <c r="E20" s="60" t="s">
        <v>76</v>
      </c>
      <c r="F20" s="42">
        <v>42397</v>
      </c>
      <c r="G20" s="38" t="s">
        <v>38</v>
      </c>
      <c r="H20" s="104"/>
      <c r="I20" s="107"/>
      <c r="J20" s="110"/>
      <c r="K20" s="113"/>
      <c r="L20" s="48"/>
      <c r="M20" s="49"/>
      <c r="N20" s="50"/>
      <c r="O20" s="51">
        <v>1</v>
      </c>
      <c r="P20" s="49">
        <v>67.45</v>
      </c>
      <c r="Q20" s="50">
        <f t="shared" ref="Q20" si="6">O20*P20</f>
        <v>67.45</v>
      </c>
      <c r="R20" s="49">
        <f t="shared" si="5"/>
        <v>67.45</v>
      </c>
    </row>
    <row r="21" spans="1:18" x14ac:dyDescent="0.2">
      <c r="R21" s="93">
        <f>SUM(R5:R20)</f>
        <v>3349.2599999999998</v>
      </c>
    </row>
  </sheetData>
  <mergeCells count="25">
    <mergeCell ref="H17:H20"/>
    <mergeCell ref="I17:I20"/>
    <mergeCell ref="J17:J20"/>
    <mergeCell ref="K17:K20"/>
    <mergeCell ref="R3:R4"/>
    <mergeCell ref="I3:I4"/>
    <mergeCell ref="J3:J4"/>
    <mergeCell ref="K3:K4"/>
    <mergeCell ref="L3:L4"/>
    <mergeCell ref="M3:M4"/>
    <mergeCell ref="N3:N4"/>
    <mergeCell ref="O3:O4"/>
    <mergeCell ref="P3:P4"/>
    <mergeCell ref="P1:Q1"/>
    <mergeCell ref="A2:A4"/>
    <mergeCell ref="B2:B4"/>
    <mergeCell ref="C2:C4"/>
    <mergeCell ref="D2:D4"/>
    <mergeCell ref="G2:G4"/>
    <mergeCell ref="H2:K2"/>
    <mergeCell ref="L2:N2"/>
    <mergeCell ref="O2:Q2"/>
    <mergeCell ref="Q3:Q4"/>
    <mergeCell ref="E2:E4"/>
    <mergeCell ref="F2:F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PLANEJADO -  FEVEREIRO</vt:lpstr>
      <vt:lpstr>EXECUTADO -  JANEIRO</vt:lpstr>
      <vt:lpstr>PLANEJ - FEV COM DEST-PERIODO</vt:lpstr>
      <vt:lpstr>EXECUT - JAN COM DEST-PERIODO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roberto.cavalcanti</dc:creator>
  <cp:lastModifiedBy>manoel.souto</cp:lastModifiedBy>
  <cp:revision>1</cp:revision>
  <cp:lastPrinted>2016-02-22T17:41:03Z</cp:lastPrinted>
  <dcterms:created xsi:type="dcterms:W3CDTF">2016-02-18T13:05:41Z</dcterms:created>
  <dcterms:modified xsi:type="dcterms:W3CDTF">2016-08-30T13:29:00Z</dcterms:modified>
  <dc:language>pt-BR</dc:language>
</cp:coreProperties>
</file>