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W8"/>
  <c r="P19"/>
  <c r="P17"/>
  <c r="P14"/>
  <c r="P8"/>
  <c r="P9"/>
  <c r="V9"/>
  <c r="P10"/>
  <c r="V10"/>
  <c r="W10"/>
  <c r="P11"/>
  <c r="V11"/>
  <c r="W11"/>
  <c r="P12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W44"/>
  <c r="V44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W54"/>
  <c r="U54"/>
  <c r="V54"/>
  <c r="P55"/>
  <c r="U55"/>
  <c r="V55"/>
  <c r="P56"/>
  <c r="W56"/>
  <c r="U56"/>
  <c r="V56"/>
  <c r="P57"/>
  <c r="W57"/>
  <c r="U57"/>
  <c r="V57"/>
  <c r="P58"/>
  <c r="W58"/>
  <c r="U58"/>
  <c r="V58"/>
  <c r="P59"/>
  <c r="W59"/>
  <c r="U59"/>
  <c r="V59"/>
  <c r="P60"/>
  <c r="W60"/>
  <c r="U60"/>
  <c r="V60"/>
  <c r="P61"/>
  <c r="W61"/>
  <c r="U61"/>
  <c r="V61"/>
  <c r="P62"/>
  <c r="W62"/>
  <c r="U62"/>
  <c r="V62"/>
  <c r="P63"/>
  <c r="W63"/>
  <c r="U63"/>
  <c r="V63"/>
  <c r="P64"/>
  <c r="W64"/>
  <c r="U64"/>
  <c r="V64"/>
  <c r="P65"/>
  <c r="W65"/>
  <c r="U65"/>
  <c r="V65"/>
  <c r="P66"/>
  <c r="W66"/>
  <c r="U66"/>
  <c r="V66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W75"/>
  <c r="U75"/>
  <c r="V75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<sst xmlns="http://schemas.openxmlformats.org/spreadsheetml/2006/main" count="2650" uniqueCount="306">
  <si>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</si>
  <si>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</si>
  <si>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</si>
  <si>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</si>
  <si>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</si>
  <si>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</si>
  <si>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</si>
  <si>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</si>
  <si>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</si>
  <si>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</si>
  <si>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</si>
  <si>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</si>
  <si>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</si>
  <si>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</si>
  <si>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</si>
  <si>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</si>
  <si>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</si>
  <si>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</si>
  <si>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</si>
  <si>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</si>
  <si>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</si>
  <si>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</si>
  <si>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</si>
  <si>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</si>
  <si>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</si>
  <si>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</si>
  <si>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</si>
  <si>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</si>
  <si>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</si>
  <si>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</si>
  <si>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</si>
  <si>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</si>
  <si>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</si>
  <si>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</si>
  <si>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</si>
  <si>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</si>
  <si>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</si>
  <si>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</si>
  <si>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</si>
  <si>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</si>
  <si>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</si>
  <si>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</si>
  <si>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</si>
  <si>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</si>
  <si>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</si>
  <si>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</si>
  <si>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</si>
  <si>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</si>
  <si>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</si>
  <si>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</si>
  <si>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</si>
  <si>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</si>
  <si>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</si>
  <si>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</si>
  <si>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</si>
  <si>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</si>
  <si>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</si>
  <si>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</si>
  <si>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</si>
  <si>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</si>
  <si>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</si>
  <si>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</si>
  <si>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</si>
  <si>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</si>
  <si>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</si>
  <si>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</si>
  <si>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</si>
  <si>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</si>
  <si>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</si>
  <si>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</si>
  <si>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</si>
  <si>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</si>
  <si>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</si>
  <si>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</si>
  <si>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</si>
  <si>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</si>
  <si>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</si>
  <si>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</si>
  <si>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</si>
  <si>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</si>
  <si>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</si>
  <si>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</si>
  <si>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</si>
  <si>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</si>
  <si>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</si>
  <si>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</si>
  <si>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</si>
  <si>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</si>
  <si>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</si>
  <si>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</si>
  <si>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</si>
  <si>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</si>
  <si>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</si>
  <si>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</si>
  <si>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</si>
  <si>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</si>
  <si>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</si>
  <si>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</si>
  <si>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</si>
  <si>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</si>
  <si>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</si>
  <si>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</si>
  <si>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</si>
  <si>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</si>
  <si>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</si>
  <si>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</si>
  <si>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</si>
  <si>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</si>
  <si>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</si>
  <si>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</si>
  <si>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</si>
  <si>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</si>
  <si>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</si>
  <si>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</si>
  <si>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</si>
  <si>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</si>
  <si>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</si>
  <si>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</si>
  <si>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</si>
  <si>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</si>
  <si>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</si>
  <si>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</si>
  <si>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</si>
  <si>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</si>
  <si>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</si>
  <si>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</si>
  <si>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</si>
  <si>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</si>
  <si>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</si>
  <si>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</si>
  <si>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</si>
  <si>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</si>
  <si>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</si>
  <si>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</si>
  <si>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</si>
  <si>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</si>
  <si>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</si>
  <si>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</si>
  <si>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</si>
  <si>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</si>
  <si>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</si>
  <si>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</si>
  <si>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</si>
  <si>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</si>
  <si>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</si>
  <si>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</si>
  <si>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</si>
  <si>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</si>
  <si>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</si>
  <si>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</si>
  <si>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</si>
  <si>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</si>
  <si>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</si>
  <si>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</si>
  <si>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</si>
  <si>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</si>
  <si>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</si>
  <si>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</si>
  <si>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</si>
  <si>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</si>
  <si>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</si>
  <si>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</si>
  <si>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</si>
  <si>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</si>
  <si>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</si>
  <si>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</si>
  <si>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</si>
  <si>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</si>
  <si>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</si>
  <si>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 xml:space="preserve">       PE</t>
  </si>
  <si>
    <t>Varios Municipios</t>
  </si>
  <si>
    <t>Recife</t>
  </si>
  <si>
    <t>CE</t>
  </si>
  <si>
    <t>MATRIZ DE GERENCIAMENTO DE DIÁRIAS E PASSAGENS ABRIL/2019</t>
  </si>
  <si>
    <t>João Pereira Filho</t>
  </si>
  <si>
    <t>262.249-1</t>
  </si>
  <si>
    <t>Tecnico da Secretaria de Agricultura</t>
  </si>
  <si>
    <t>Periodo 01,05,08,12,15,18,22,26/04/19-Acomp</t>
  </si>
  <si>
    <t>e Fiscalz.Municipio</t>
  </si>
  <si>
    <t>Francisco Antonio Oliveira</t>
  </si>
  <si>
    <t>1760-4</t>
  </si>
  <si>
    <t>periodo 01a06/04/19 Visitar aos Latícinios Coop</t>
  </si>
  <si>
    <t>Programa Leite</t>
  </si>
  <si>
    <t>Luiz Camilo de Melo Silva</t>
  </si>
  <si>
    <t>Gerente de Desenvolvimento Territorial</t>
  </si>
  <si>
    <t xml:space="preserve">Periodo 02á03//04/2019 Repres.SDA comemorando </t>
  </si>
  <si>
    <t>AgriculturaFamil</t>
  </si>
  <si>
    <t>Agua Preta</t>
  </si>
  <si>
    <t>Igor Gonzçalves Silva</t>
  </si>
  <si>
    <t>Brasilia</t>
  </si>
  <si>
    <t>24.03.2019</t>
  </si>
  <si>
    <t>26.03.2019</t>
  </si>
  <si>
    <t>393174-9</t>
  </si>
  <si>
    <t>Gerente Geral de Engenharia</t>
  </si>
  <si>
    <t>Roberto Mauricio Costa Batista</t>
  </si>
  <si>
    <t>166.918.224-04</t>
  </si>
  <si>
    <t xml:space="preserve"> Periodo 03á06/0419 Realizar peixamento açudes</t>
  </si>
  <si>
    <t>Barragens</t>
  </si>
  <si>
    <t>Aguas Belas</t>
  </si>
  <si>
    <t>Murilo Candido Lisboa</t>
  </si>
  <si>
    <t>127111-3</t>
  </si>
  <si>
    <t>Periodo 23á29/04/2019 Partc.Exec.XX Torn.Leiteiro</t>
  </si>
  <si>
    <t>Bovinos</t>
  </si>
  <si>
    <t>São Bento Uma</t>
  </si>
  <si>
    <t>Francisco Dario Pedrosa Luna</t>
  </si>
  <si>
    <t>85.194-9</t>
  </si>
  <si>
    <t>Dilson de Moura Peixoto Filho</t>
  </si>
  <si>
    <t>392.738-5</t>
  </si>
  <si>
    <t>Secretario de Estado</t>
  </si>
  <si>
    <t>Diego Pessoa Gomes</t>
  </si>
  <si>
    <t>393.176-5</t>
  </si>
  <si>
    <t xml:space="preserve">Secretario Executivo de Gestão </t>
  </si>
  <si>
    <t>Hugo Leonardo Silva de Aquino</t>
  </si>
  <si>
    <t>364088-4</t>
  </si>
  <si>
    <t>Assistente de Gabinete</t>
  </si>
  <si>
    <t>Periodo 15á18/04/2019 Acompanhar Imprensa</t>
  </si>
  <si>
    <t>Carolina Miranda Cruz</t>
  </si>
  <si>
    <t>Assessora de Imprensa</t>
  </si>
  <si>
    <t>Perriodo 17á18/04/2019 Cobertura Jornalistica</t>
  </si>
  <si>
    <t>Pesqueira</t>
  </si>
  <si>
    <t>Pedro Ivo Bernandes Moreira</t>
  </si>
  <si>
    <t>Gerente deComunicação</t>
  </si>
  <si>
    <t>Periodo 15 á17/04/2019 Cobertura Jornalistica</t>
  </si>
  <si>
    <t>Ademilton de Goes B. Filho</t>
  </si>
  <si>
    <t>393171-4</t>
  </si>
  <si>
    <t>Chefe de Gabinete</t>
  </si>
  <si>
    <t xml:space="preserve">Gutemberg Granjeiro Maciel </t>
  </si>
  <si>
    <t>Gestor de Apoio Técnco</t>
  </si>
  <si>
    <t>Periodo 04,15,18/04/2019 Acompanhamento</t>
  </si>
  <si>
    <t>Mont.de Abat</t>
  </si>
  <si>
    <t>393.174-9</t>
  </si>
  <si>
    <t>João Teobaldo de Azevedo Filho</t>
  </si>
  <si>
    <t>394.456-5</t>
  </si>
  <si>
    <t>Periodo 24á 28/04/2019 Partc.da XLII Expocarp</t>
  </si>
  <si>
    <t>Expos.Anim.Feira</t>
  </si>
  <si>
    <t>Periodo 24á 26/03/2019 Part.Workshop do Banco Mundial Seneam</t>
  </si>
  <si>
    <t>367.942-0</t>
  </si>
  <si>
    <t>Periodo 15á16/04/2019 -cobertura Jornalistica</t>
  </si>
  <si>
    <t>Rozimar Gueiros da Silva</t>
  </si>
  <si>
    <t>137.310-2</t>
  </si>
  <si>
    <t>Motorista de Imprensa</t>
  </si>
  <si>
    <t>Periodo 15 á18/04/2019 Conduzir a Equipe</t>
  </si>
  <si>
    <t>Periodo 22á27/04/2019 Cobert.Event. Secret . Petrolina Embrep</t>
  </si>
  <si>
    <t>Petrolina</t>
  </si>
  <si>
    <t>Juliana Isabella X.A.Souza Brito</t>
  </si>
  <si>
    <t xml:space="preserve">Gerente Finanças </t>
  </si>
  <si>
    <t>Foz Iguaçu</t>
  </si>
  <si>
    <t>09.04.2019</t>
  </si>
  <si>
    <t>12.04.2019</t>
  </si>
  <si>
    <t>Secretario do Estado</t>
  </si>
  <si>
    <t>Periodo 24á27/04/2019 - Partc.da CONFEAGRA</t>
  </si>
  <si>
    <t>Embrapa semiari</t>
  </si>
  <si>
    <t>Periodo 22á 23/04/2019 -Acompanh.Governador</t>
  </si>
  <si>
    <t>4ºForum Gorverna</t>
  </si>
  <si>
    <t>085.548.664-36</t>
  </si>
  <si>
    <t>Periodo 15á17/04/2019 Acomp.Secret.Ag.Familiar Peixamento</t>
  </si>
  <si>
    <t>Periodo 16á17/04/2019 Reuniao na Caixa Economica Federal</t>
  </si>
  <si>
    <t>Caruaru</t>
  </si>
  <si>
    <t xml:space="preserve">Mailson Pedro Rodrigues  </t>
  </si>
  <si>
    <t>393.180-3</t>
  </si>
  <si>
    <t>Gerente de Agronegocio</t>
  </si>
  <si>
    <t xml:space="preserve">Periodo 16á 17/04/2019 Partc.Entrega de Sementes </t>
  </si>
  <si>
    <t>Surubim</t>
  </si>
  <si>
    <t>Gerente de comunicação</t>
  </si>
  <si>
    <t>Periodo 22á 27/04/19Cobertura de Event.Reunião CONFEAGRA</t>
  </si>
  <si>
    <t>Periodo 13á1404/2019 -Entregas de Sementes</t>
  </si>
  <si>
    <t>Periodo 13á 14/04/2019 -Entregas de Sementes</t>
  </si>
  <si>
    <t>393180-3</t>
  </si>
  <si>
    <t xml:space="preserve">Reginaldo Xavier de Assis </t>
  </si>
  <si>
    <t>344.962.574-20</t>
  </si>
  <si>
    <t>19.02.2019</t>
  </si>
  <si>
    <t>20.02.2019</t>
  </si>
  <si>
    <t>392738-5</t>
  </si>
  <si>
    <t>22.04.2019</t>
  </si>
  <si>
    <t>27.04.2019</t>
  </si>
  <si>
    <t>Danilo Jonnes Nunes Marques</t>
  </si>
  <si>
    <t xml:space="preserve">Paulo de Tarso Pessoa Mendes </t>
  </si>
  <si>
    <t>24.04.2019</t>
  </si>
  <si>
    <t>Gilvan Pais de Lira Junior</t>
  </si>
  <si>
    <t>DF</t>
  </si>
  <si>
    <t>472.803.954-49</t>
  </si>
  <si>
    <t>Coordenador do Programa Agua Doce</t>
  </si>
  <si>
    <t>834.503.514-00</t>
  </si>
  <si>
    <t>Consultor</t>
  </si>
  <si>
    <t>Coordenador da Componente Produtiva</t>
  </si>
  <si>
    <t>962.725.204-25</t>
  </si>
  <si>
    <t>Secretario Geral do CONSEA</t>
  </si>
  <si>
    <t>Marcelo Chaves Cabral</t>
  </si>
  <si>
    <t>393.173-0</t>
  </si>
  <si>
    <t xml:space="preserve">Gerente de Patrimonio </t>
  </si>
  <si>
    <t xml:space="preserve">Periodo 15,18,23,27/04/19 - Visit.Técnica,Part.XX Torn.Leit.Bovino                           </t>
  </si>
  <si>
    <t>José Ulisses Magalhaes</t>
  </si>
  <si>
    <t>392.216-2</t>
  </si>
  <si>
    <t>Gerente Geral de Administração e Patrimonio</t>
  </si>
  <si>
    <t xml:space="preserve">Periodo 15,18,23,27/04/19 -Conduzir  os Gerentes                           </t>
  </si>
  <si>
    <t>Anselmo Mariano da Silva</t>
  </si>
  <si>
    <t>Periodo 10 á 13/04/2019 Partc.Secret.Ag.Familiar Audiencia</t>
  </si>
  <si>
    <t>S.Bento,Aguas Belas</t>
  </si>
  <si>
    <t>Periodo 26 á 27/04/19 - Cobertura Jornalistica</t>
  </si>
  <si>
    <t>Aguas Belas,Caetes</t>
  </si>
  <si>
    <t xml:space="preserve">Periodo 24á27/04/2019 - Partc.Audiencia Publ. </t>
  </si>
  <si>
    <t>Lic.Ativ. Aquicultura</t>
  </si>
  <si>
    <t>Petrolandia</t>
  </si>
  <si>
    <t>Periodo 08 á13/042019 -Conduzir Engenheiro</t>
  </si>
  <si>
    <t>Luiz Henrique</t>
  </si>
  <si>
    <t>669.645.804.25</t>
  </si>
</sst>
</file>

<file path=xl/styles.xml><?xml version="1.0" encoding="utf-8"?>
<styleSheet xmlns="http://schemas.openxmlformats.org/spreadsheetml/2006/main">
  <numFmts count="4">
    <numFmt numFmtId="176" formatCode="[$R$ ]#,##0.00"/>
    <numFmt numFmtId="177" formatCode="00"/>
    <numFmt numFmtId="178" formatCode="000"/>
    <numFmt numFmtId="179" formatCode="dd&quot;/&quot;mm&quot;/&quot;yyyy"/>
  </numFmts>
  <fonts count="18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0" fillId="2" borderId="0" xfId="0" applyFont="1" applyFill="1" applyAlignment="1"/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76" fontId="6" fillId="5" borderId="15" xfId="0" applyNumberFormat="1" applyFont="1" applyFill="1" applyBorder="1" applyAlignment="1">
      <alignment horizontal="center" vertical="center"/>
    </xf>
    <xf numFmtId="176" fontId="6" fillId="5" borderId="22" xfId="0" applyNumberFormat="1" applyFont="1" applyFill="1" applyBorder="1" applyAlignment="1">
      <alignment horizontal="center" vertical="center"/>
    </xf>
    <xf numFmtId="176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76" fontId="6" fillId="5" borderId="17" xfId="0" applyNumberFormat="1" applyFont="1" applyFill="1" applyBorder="1" applyAlignment="1">
      <alignment horizontal="center" vertical="center"/>
    </xf>
    <xf numFmtId="176" fontId="6" fillId="5" borderId="14" xfId="0" applyNumberFormat="1" applyFont="1" applyFill="1" applyBorder="1" applyAlignment="1">
      <alignment horizontal="center" vertical="center"/>
    </xf>
    <xf numFmtId="176" fontId="6" fillId="7" borderId="25" xfId="0" applyNumberFormat="1" applyFont="1" applyFill="1" applyBorder="1" applyAlignment="1">
      <alignment horizontal="center" vertical="center"/>
    </xf>
    <xf numFmtId="177" fontId="6" fillId="5" borderId="8" xfId="0" applyNumberFormat="1" applyFont="1" applyFill="1" applyBorder="1" applyAlignment="1">
      <alignment horizontal="center" vertical="center"/>
    </xf>
    <xf numFmtId="176" fontId="6" fillId="5" borderId="8" xfId="0" applyNumberFormat="1" applyFont="1" applyFill="1" applyBorder="1" applyAlignment="1">
      <alignment horizontal="center" vertical="center"/>
    </xf>
    <xf numFmtId="176" fontId="6" fillId="5" borderId="18" xfId="0" applyNumberFormat="1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78" fontId="6" fillId="7" borderId="25" xfId="0" applyNumberFormat="1" applyFont="1" applyFill="1" applyBorder="1" applyAlignment="1">
      <alignment horizontal="center" vertical="center"/>
    </xf>
    <xf numFmtId="176" fontId="6" fillId="7" borderId="25" xfId="0" applyNumberFormat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5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6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77" fontId="6" fillId="11" borderId="8" xfId="0" applyNumberFormat="1" applyFont="1" applyFill="1" applyBorder="1" applyAlignment="1">
      <alignment horizontal="center" vertical="center"/>
    </xf>
    <xf numFmtId="176" fontId="6" fillId="11" borderId="8" xfId="0" applyNumberFormat="1" applyFont="1" applyFill="1" applyBorder="1" applyAlignment="1">
      <alignment horizontal="center" vertical="center"/>
    </xf>
    <xf numFmtId="176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79" fontId="6" fillId="12" borderId="28" xfId="0" applyNumberFormat="1" applyFont="1" applyFill="1" applyBorder="1" applyAlignment="1">
      <alignment horizontal="center" vertical="center"/>
    </xf>
    <xf numFmtId="179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79" fontId="6" fillId="13" borderId="33" xfId="0" applyNumberFormat="1" applyFont="1" applyFill="1" applyBorder="1" applyAlignment="1">
      <alignment horizontal="left" vertical="center"/>
    </xf>
    <xf numFmtId="179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79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76" fontId="6" fillId="13" borderId="33" xfId="0" applyNumberFormat="1" applyFont="1" applyFill="1" applyBorder="1" applyAlignment="1">
      <alignment horizontal="center" vertical="center"/>
    </xf>
    <xf numFmtId="176" fontId="6" fillId="13" borderId="32" xfId="0" applyNumberFormat="1" applyFont="1" applyFill="1" applyBorder="1" applyAlignment="1">
      <alignment horizontal="center" vertical="center"/>
    </xf>
    <xf numFmtId="176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77" fontId="6" fillId="13" borderId="30" xfId="0" applyNumberFormat="1" applyFont="1" applyFill="1" applyBorder="1" applyAlignment="1">
      <alignment horizontal="center" vertical="center"/>
    </xf>
    <xf numFmtId="176" fontId="6" fillId="13" borderId="30" xfId="0" applyNumberFormat="1" applyFont="1" applyFill="1" applyBorder="1" applyAlignment="1">
      <alignment horizontal="center" vertical="center"/>
    </xf>
    <xf numFmtId="176" fontId="6" fillId="13" borderId="34" xfId="0" applyNumberFormat="1" applyFont="1" applyFill="1" applyBorder="1" applyAlignment="1">
      <alignment horizontal="center" vertical="center"/>
    </xf>
    <xf numFmtId="178" fontId="6" fillId="7" borderId="36" xfId="0" applyNumberFormat="1" applyFont="1" applyFill="1" applyBorder="1" applyAlignment="1">
      <alignment horizontal="center" vertical="center"/>
    </xf>
    <xf numFmtId="176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76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2" fillId="5" borderId="9" xfId="0" applyNumberFormat="1" applyFont="1" applyFill="1" applyBorder="1" applyAlignment="1">
      <alignment horizontal="center" vertical="center"/>
    </xf>
    <xf numFmtId="0" fontId="17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3" fillId="14" borderId="42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1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C20" workbookViewId="0">
      <selection activeCell="E57" sqref="E57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8"/>
    </row>
    <row r="2" spans="1:30" ht="65.25" customHeight="1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8"/>
    </row>
    <row r="3" spans="1:30" ht="38.25" customHeight="1">
      <c r="A3" s="79" t="s">
        <v>173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</row>
    <row r="4" spans="1:30" ht="24" customHeight="1">
      <c r="A4" s="82" t="s">
        <v>2</v>
      </c>
      <c r="B4" s="83"/>
      <c r="C4" s="84" t="s">
        <v>3</v>
      </c>
      <c r="D4" s="80"/>
      <c r="E4" s="81"/>
      <c r="F4" s="84" t="s">
        <v>4</v>
      </c>
      <c r="G4" s="80"/>
      <c r="H4" s="80"/>
      <c r="I4" s="80"/>
      <c r="J4" s="80"/>
      <c r="K4" s="80"/>
      <c r="L4" s="80"/>
      <c r="M4" s="81"/>
      <c r="N4" s="84" t="s">
        <v>5</v>
      </c>
      <c r="O4" s="80"/>
      <c r="P4" s="81"/>
      <c r="Q4" s="84" t="s">
        <v>6</v>
      </c>
      <c r="R4" s="80"/>
      <c r="S4" s="80"/>
      <c r="T4" s="80"/>
      <c r="U4" s="80"/>
      <c r="V4" s="81"/>
      <c r="W4" s="93" t="s">
        <v>7</v>
      </c>
      <c r="X4" s="93" t="s">
        <v>8</v>
      </c>
    </row>
    <row r="5" spans="1:30" ht="23.25" customHeight="1">
      <c r="A5" s="85" t="s">
        <v>9</v>
      </c>
      <c r="B5" s="87" t="s">
        <v>10</v>
      </c>
      <c r="C5" s="89" t="s">
        <v>11</v>
      </c>
      <c r="D5" s="91" t="s">
        <v>12</v>
      </c>
      <c r="E5" s="91" t="s">
        <v>13</v>
      </c>
      <c r="F5" s="91" t="s">
        <v>14</v>
      </c>
      <c r="G5" s="91" t="s">
        <v>15</v>
      </c>
      <c r="H5" s="84" t="s">
        <v>16</v>
      </c>
      <c r="I5" s="81"/>
      <c r="J5" s="84" t="s">
        <v>17</v>
      </c>
      <c r="K5" s="81"/>
      <c r="L5" s="91" t="s">
        <v>18</v>
      </c>
      <c r="M5" s="91" t="s">
        <v>19</v>
      </c>
      <c r="N5" s="91" t="s">
        <v>20</v>
      </c>
      <c r="O5" s="91" t="s">
        <v>21</v>
      </c>
      <c r="P5" s="91" t="s">
        <v>22</v>
      </c>
      <c r="Q5" s="84" t="s">
        <v>23</v>
      </c>
      <c r="R5" s="81"/>
      <c r="S5" s="84" t="s">
        <v>24</v>
      </c>
      <c r="T5" s="81"/>
      <c r="U5" s="91" t="s">
        <v>25</v>
      </c>
      <c r="V5" s="91" t="s">
        <v>22</v>
      </c>
      <c r="W5" s="94"/>
      <c r="X5" s="94"/>
      <c r="AA5" s="40" t="s">
        <v>9</v>
      </c>
      <c r="AB5" s="40" t="s">
        <v>10</v>
      </c>
      <c r="AC5" s="40"/>
      <c r="AD5" s="43"/>
    </row>
    <row r="6" spans="1:30" ht="23.25" customHeight="1">
      <c r="A6" s="86"/>
      <c r="B6" s="88"/>
      <c r="C6" s="90"/>
      <c r="D6" s="92"/>
      <c r="E6" s="92"/>
      <c r="F6" s="92"/>
      <c r="G6" s="92"/>
      <c r="H6" s="12" t="s">
        <v>26</v>
      </c>
      <c r="I6" s="12" t="s">
        <v>27</v>
      </c>
      <c r="J6" s="12" t="s">
        <v>26</v>
      </c>
      <c r="K6" s="12" t="s">
        <v>28</v>
      </c>
      <c r="L6" s="92"/>
      <c r="M6" s="92"/>
      <c r="N6" s="92"/>
      <c r="O6" s="92"/>
      <c r="P6" s="92"/>
      <c r="Q6" s="12" t="s">
        <v>29</v>
      </c>
      <c r="R6" s="12" t="s">
        <v>30</v>
      </c>
      <c r="S6" s="12" t="s">
        <v>29</v>
      </c>
      <c r="T6" s="12" t="s">
        <v>30</v>
      </c>
      <c r="U6" s="92"/>
      <c r="V6" s="92"/>
      <c r="W6" s="92"/>
      <c r="X6" s="92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174</v>
      </c>
      <c r="D8" s="9" t="s">
        <v>175</v>
      </c>
      <c r="E8" s="14" t="s">
        <v>176</v>
      </c>
      <c r="F8" s="15" t="s">
        <v>177</v>
      </c>
      <c r="G8" s="16" t="s">
        <v>178</v>
      </c>
      <c r="H8" s="6" t="s">
        <v>55</v>
      </c>
      <c r="I8" s="19" t="s">
        <v>171</v>
      </c>
      <c r="J8" s="6" t="s">
        <v>55</v>
      </c>
      <c r="K8" s="19" t="s">
        <v>170</v>
      </c>
      <c r="L8" s="20"/>
      <c r="M8" s="23"/>
      <c r="N8" s="24"/>
      <c r="O8" s="25"/>
      <c r="P8" s="26">
        <f>N8+O8</f>
        <v>0</v>
      </c>
      <c r="Q8" s="31">
        <v>15</v>
      </c>
      <c r="R8" s="32">
        <v>54.01</v>
      </c>
      <c r="S8" s="31"/>
      <c r="T8" s="33"/>
      <c r="U8" s="38">
        <v>0</v>
      </c>
      <c r="V8" s="39">
        <f>(Q8*R8)+(S8*T8)</f>
        <v>810.15</v>
      </c>
      <c r="W8" s="39">
        <f t="shared" ref="W8:W54" si="0">V8+P8</f>
        <v>810.15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179</v>
      </c>
      <c r="D9" s="9" t="s">
        <v>180</v>
      </c>
      <c r="E9" s="14" t="s">
        <v>176</v>
      </c>
      <c r="F9" s="15" t="s">
        <v>181</v>
      </c>
      <c r="G9" s="18" t="s">
        <v>182</v>
      </c>
      <c r="H9" s="10" t="s">
        <v>55</v>
      </c>
      <c r="I9" s="21" t="s">
        <v>171</v>
      </c>
      <c r="J9" s="1" t="s">
        <v>169</v>
      </c>
      <c r="K9" s="21" t="s">
        <v>170</v>
      </c>
      <c r="L9" s="22"/>
      <c r="M9" s="27"/>
      <c r="N9" s="28"/>
      <c r="O9" s="29"/>
      <c r="P9" s="30">
        <f>N9+O9</f>
        <v>0</v>
      </c>
      <c r="Q9" s="31">
        <v>5</v>
      </c>
      <c r="R9" s="32">
        <v>54.01</v>
      </c>
      <c r="S9" s="31">
        <v>1</v>
      </c>
      <c r="T9" s="33">
        <v>17.52</v>
      </c>
      <c r="U9" s="38"/>
      <c r="V9" s="39">
        <f t="shared" ref="V9:V54" si="1">(Q9*R9)+(S9*T9)</f>
        <v>287.57</v>
      </c>
      <c r="W9" s="39">
        <f t="shared" si="0"/>
        <v>287.57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183</v>
      </c>
      <c r="D10" s="74">
        <v>8554866436</v>
      </c>
      <c r="E10" s="14" t="s">
        <v>184</v>
      </c>
      <c r="F10" s="15" t="s">
        <v>185</v>
      </c>
      <c r="G10" s="18" t="s">
        <v>186</v>
      </c>
      <c r="H10" s="10" t="s">
        <v>55</v>
      </c>
      <c r="I10" s="21" t="s">
        <v>171</v>
      </c>
      <c r="J10" s="10" t="s">
        <v>55</v>
      </c>
      <c r="K10" s="21" t="s">
        <v>187</v>
      </c>
      <c r="L10" s="22"/>
      <c r="M10" s="27"/>
      <c r="N10" s="28"/>
      <c r="O10" s="29"/>
      <c r="P10" s="30">
        <f t="shared" ref="P10:P66" si="2">N10+O10</f>
        <v>0</v>
      </c>
      <c r="Q10" s="31">
        <v>1</v>
      </c>
      <c r="R10" s="32">
        <v>54.01</v>
      </c>
      <c r="S10" s="31"/>
      <c r="T10" s="33"/>
      <c r="U10" s="38"/>
      <c r="V10" s="39">
        <f>(Q10*R10)+(S10*T10)</f>
        <v>54.01</v>
      </c>
      <c r="W10" s="39">
        <f t="shared" si="0"/>
        <v>54.01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188</v>
      </c>
      <c r="D11" s="9" t="s">
        <v>192</v>
      </c>
      <c r="E11" s="14" t="s">
        <v>193</v>
      </c>
      <c r="F11" s="17"/>
      <c r="G11" s="18"/>
      <c r="H11" s="10" t="s">
        <v>55</v>
      </c>
      <c r="I11" s="21" t="s">
        <v>171</v>
      </c>
      <c r="J11" s="10" t="s">
        <v>55</v>
      </c>
      <c r="K11" s="21" t="s">
        <v>189</v>
      </c>
      <c r="L11" s="22" t="s">
        <v>190</v>
      </c>
      <c r="M11" s="27" t="s">
        <v>191</v>
      </c>
      <c r="N11" s="28">
        <v>2294.5</v>
      </c>
      <c r="O11" s="29">
        <v>585.87</v>
      </c>
      <c r="P11" s="30">
        <f>N11+O11</f>
        <v>2880.37</v>
      </c>
      <c r="Q11" s="31"/>
      <c r="R11" s="32"/>
      <c r="S11" s="31"/>
      <c r="T11" s="33"/>
      <c r="U11" s="38"/>
      <c r="V11" s="39">
        <f>(Q11*R11)+(S11*T11)</f>
        <v>0</v>
      </c>
      <c r="W11" s="39">
        <f t="shared" si="0"/>
        <v>2880.37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194</v>
      </c>
      <c r="D12" s="9" t="s">
        <v>195</v>
      </c>
      <c r="E12" s="14" t="s">
        <v>176</v>
      </c>
      <c r="F12" s="17" t="s">
        <v>196</v>
      </c>
      <c r="G12" s="18" t="s">
        <v>197</v>
      </c>
      <c r="H12" s="10" t="s">
        <v>55</v>
      </c>
      <c r="I12" s="21" t="s">
        <v>171</v>
      </c>
      <c r="J12" s="10" t="s">
        <v>55</v>
      </c>
      <c r="K12" s="21" t="s">
        <v>198</v>
      </c>
      <c r="L12" s="22"/>
      <c r="M12" s="27"/>
      <c r="N12" s="28"/>
      <c r="O12" s="29"/>
      <c r="P12" s="30">
        <f t="shared" si="2"/>
        <v>0</v>
      </c>
      <c r="Q12" s="31">
        <v>3</v>
      </c>
      <c r="R12" s="32">
        <v>54.01</v>
      </c>
      <c r="S12" s="31"/>
      <c r="T12" s="33"/>
      <c r="U12" s="38"/>
      <c r="V12" s="39">
        <f t="shared" si="1"/>
        <v>162.03</v>
      </c>
      <c r="W12" s="39">
        <f t="shared" si="0"/>
        <v>162.03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199</v>
      </c>
      <c r="D13" s="9" t="s">
        <v>200</v>
      </c>
      <c r="E13" s="14" t="s">
        <v>176</v>
      </c>
      <c r="F13" s="17" t="s">
        <v>201</v>
      </c>
      <c r="G13" s="18" t="s">
        <v>202</v>
      </c>
      <c r="H13" s="10" t="s">
        <v>55</v>
      </c>
      <c r="I13" s="21" t="s">
        <v>171</v>
      </c>
      <c r="J13" s="10" t="s">
        <v>55</v>
      </c>
      <c r="K13" s="21" t="s">
        <v>203</v>
      </c>
      <c r="L13" s="22"/>
      <c r="M13" s="27"/>
      <c r="N13" s="28"/>
      <c r="O13" s="29"/>
      <c r="P13" s="30">
        <f t="shared" si="2"/>
        <v>0</v>
      </c>
      <c r="Q13" s="31">
        <v>6</v>
      </c>
      <c r="R13" s="32">
        <v>54.01</v>
      </c>
      <c r="S13" s="31">
        <v>1</v>
      </c>
      <c r="T13" s="33">
        <v>17.52</v>
      </c>
      <c r="U13" s="38"/>
      <c r="V13" s="39">
        <f>(Q13*R13)+(S13*T13)</f>
        <v>341.58</v>
      </c>
      <c r="W13" s="39">
        <f>V13+P13</f>
        <v>341.58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204</v>
      </c>
      <c r="D14" s="9" t="s">
        <v>205</v>
      </c>
      <c r="E14" s="14" t="s">
        <v>176</v>
      </c>
      <c r="F14" s="17" t="s">
        <v>201</v>
      </c>
      <c r="G14" s="18" t="s">
        <v>202</v>
      </c>
      <c r="H14" s="10" t="s">
        <v>55</v>
      </c>
      <c r="I14" s="21" t="s">
        <v>171</v>
      </c>
      <c r="J14" s="10" t="s">
        <v>55</v>
      </c>
      <c r="K14" s="21" t="s">
        <v>203</v>
      </c>
      <c r="L14" s="22"/>
      <c r="M14" s="27"/>
      <c r="N14" s="28"/>
      <c r="O14" s="29"/>
      <c r="P14" s="30">
        <f t="shared" si="2"/>
        <v>0</v>
      </c>
      <c r="Q14" s="31">
        <v>6</v>
      </c>
      <c r="R14" s="32">
        <v>54.01</v>
      </c>
      <c r="S14" s="31">
        <v>1</v>
      </c>
      <c r="T14" s="33">
        <v>17.52</v>
      </c>
      <c r="U14" s="38"/>
      <c r="V14" s="39">
        <f t="shared" si="1"/>
        <v>341.58</v>
      </c>
      <c r="W14" s="39">
        <f t="shared" si="0"/>
        <v>341.58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206</v>
      </c>
      <c r="D15" s="9" t="s">
        <v>207</v>
      </c>
      <c r="E15" s="14" t="s">
        <v>208</v>
      </c>
      <c r="F15" s="17" t="s">
        <v>266</v>
      </c>
      <c r="G15" s="18"/>
      <c r="H15" s="10" t="s">
        <v>55</v>
      </c>
      <c r="I15" s="21" t="s">
        <v>171</v>
      </c>
      <c r="J15" s="10" t="s">
        <v>172</v>
      </c>
      <c r="K15" s="21" t="s">
        <v>198</v>
      </c>
      <c r="L15" s="22"/>
      <c r="M15" s="27"/>
      <c r="N15" s="28"/>
      <c r="O15" s="29"/>
      <c r="P15" s="30">
        <f t="shared" si="2"/>
        <v>0</v>
      </c>
      <c r="Q15" s="31">
        <v>1</v>
      </c>
      <c r="R15" s="32">
        <v>95.97</v>
      </c>
      <c r="S15" s="31"/>
      <c r="T15" s="33"/>
      <c r="U15" s="38"/>
      <c r="V15" s="39">
        <f t="shared" si="1"/>
        <v>95.97</v>
      </c>
      <c r="W15" s="39">
        <f t="shared" si="0"/>
        <v>95.97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209</v>
      </c>
      <c r="D16" s="9" t="s">
        <v>210</v>
      </c>
      <c r="E16" s="14" t="s">
        <v>211</v>
      </c>
      <c r="F16" s="17" t="s">
        <v>266</v>
      </c>
      <c r="G16" s="18"/>
      <c r="H16" s="10" t="s">
        <v>55</v>
      </c>
      <c r="I16" s="21" t="s">
        <v>171</v>
      </c>
      <c r="J16" s="10" t="s">
        <v>172</v>
      </c>
      <c r="K16" s="21" t="s">
        <v>198</v>
      </c>
      <c r="L16" s="22"/>
      <c r="M16" s="27"/>
      <c r="N16" s="28"/>
      <c r="O16" s="29"/>
      <c r="P16" s="30">
        <f t="shared" si="2"/>
        <v>0</v>
      </c>
      <c r="Q16" s="31">
        <v>1</v>
      </c>
      <c r="R16" s="32">
        <v>95.97</v>
      </c>
      <c r="S16" s="31"/>
      <c r="T16" s="33"/>
      <c r="U16" s="38"/>
      <c r="V16" s="39">
        <f t="shared" si="1"/>
        <v>95.97</v>
      </c>
      <c r="W16" s="39">
        <f t="shared" si="0"/>
        <v>95.97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212</v>
      </c>
      <c r="D17" s="9" t="s">
        <v>213</v>
      </c>
      <c r="E17" s="14" t="s">
        <v>214</v>
      </c>
      <c r="F17" s="17" t="s">
        <v>215</v>
      </c>
      <c r="G17" s="18"/>
      <c r="H17" s="10" t="s">
        <v>55</v>
      </c>
      <c r="I17" s="21" t="s">
        <v>171</v>
      </c>
      <c r="J17" s="10" t="s">
        <v>55</v>
      </c>
      <c r="K17" s="21" t="s">
        <v>170</v>
      </c>
      <c r="L17" s="22"/>
      <c r="M17" s="27"/>
      <c r="N17" s="28"/>
      <c r="O17" s="29"/>
      <c r="P17" s="30">
        <f t="shared" si="2"/>
        <v>0</v>
      </c>
      <c r="Q17" s="31">
        <v>3</v>
      </c>
      <c r="R17" s="32">
        <v>54.01</v>
      </c>
      <c r="S17" s="31"/>
      <c r="T17" s="33"/>
      <c r="U17" s="38"/>
      <c r="V17" s="39">
        <f t="shared" si="1"/>
        <v>162.03</v>
      </c>
      <c r="W17" s="39">
        <f t="shared" si="0"/>
        <v>162.03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216</v>
      </c>
      <c r="D18" s="9">
        <v>3679420</v>
      </c>
      <c r="E18" s="14" t="s">
        <v>217</v>
      </c>
      <c r="F18" s="17" t="s">
        <v>218</v>
      </c>
      <c r="G18" s="18"/>
      <c r="H18" s="10" t="s">
        <v>55</v>
      </c>
      <c r="I18" s="21" t="s">
        <v>171</v>
      </c>
      <c r="J18" s="10" t="s">
        <v>55</v>
      </c>
      <c r="K18" s="21" t="s">
        <v>219</v>
      </c>
      <c r="L18" s="22"/>
      <c r="M18" s="27"/>
      <c r="N18" s="28"/>
      <c r="O18" s="29"/>
      <c r="P18" s="30">
        <f t="shared" si="2"/>
        <v>0</v>
      </c>
      <c r="Q18" s="31">
        <v>1</v>
      </c>
      <c r="R18" s="32">
        <v>54.01</v>
      </c>
      <c r="S18" s="31"/>
      <c r="T18" s="33"/>
      <c r="U18" s="38"/>
      <c r="V18" s="39">
        <f t="shared" si="1"/>
        <v>54.01</v>
      </c>
      <c r="W18" s="39">
        <f t="shared" si="0"/>
        <v>54.01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220</v>
      </c>
      <c r="D19" s="9">
        <v>3931820</v>
      </c>
      <c r="E19" s="14" t="s">
        <v>221</v>
      </c>
      <c r="F19" s="17" t="s">
        <v>222</v>
      </c>
      <c r="G19" s="18"/>
      <c r="H19" s="10" t="s">
        <v>55</v>
      </c>
      <c r="I19" s="21" t="s">
        <v>171</v>
      </c>
      <c r="J19" s="10" t="s">
        <v>55</v>
      </c>
      <c r="K19" s="21" t="s">
        <v>170</v>
      </c>
      <c r="L19" s="22"/>
      <c r="M19" s="27"/>
      <c r="N19" s="28"/>
      <c r="O19" s="29"/>
      <c r="P19" s="30">
        <f>N19+O19</f>
        <v>0</v>
      </c>
      <c r="Q19" s="31">
        <v>2</v>
      </c>
      <c r="R19" s="32">
        <v>54.01</v>
      </c>
      <c r="S19" s="31"/>
      <c r="T19" s="33"/>
      <c r="U19" s="38"/>
      <c r="V19" s="39">
        <f t="shared" si="1"/>
        <v>108.02</v>
      </c>
      <c r="W19" s="39">
        <f t="shared" si="0"/>
        <v>108.02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223</v>
      </c>
      <c r="D20" s="9" t="s">
        <v>224</v>
      </c>
      <c r="E20" s="14" t="s">
        <v>225</v>
      </c>
      <c r="F20" s="17" t="s">
        <v>265</v>
      </c>
      <c r="G20" s="18"/>
      <c r="H20" s="10" t="s">
        <v>55</v>
      </c>
      <c r="I20" s="21" t="s">
        <v>171</v>
      </c>
      <c r="J20" s="10" t="s">
        <v>55</v>
      </c>
      <c r="K20" s="21" t="s">
        <v>198</v>
      </c>
      <c r="L20" s="22"/>
      <c r="M20" s="27"/>
      <c r="N20" s="28"/>
      <c r="O20" s="29"/>
      <c r="P20" s="30">
        <f t="shared" si="2"/>
        <v>0</v>
      </c>
      <c r="Q20" s="31">
        <v>1</v>
      </c>
      <c r="R20" s="32">
        <v>54.01</v>
      </c>
      <c r="S20" s="31"/>
      <c r="T20" s="33"/>
      <c r="U20" s="38"/>
      <c r="V20" s="39">
        <f t="shared" si="1"/>
        <v>54.01</v>
      </c>
      <c r="W20" s="39">
        <f t="shared" si="0"/>
        <v>54.01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 t="s">
        <v>226</v>
      </c>
      <c r="D21" s="74">
        <v>394393</v>
      </c>
      <c r="E21" s="14" t="s">
        <v>227</v>
      </c>
      <c r="F21" s="17" t="s">
        <v>228</v>
      </c>
      <c r="G21" s="18" t="s">
        <v>229</v>
      </c>
      <c r="H21" s="10" t="s">
        <v>55</v>
      </c>
      <c r="I21" s="21" t="s">
        <v>171</v>
      </c>
      <c r="J21" s="10" t="s">
        <v>55</v>
      </c>
      <c r="K21" s="21" t="s">
        <v>170</v>
      </c>
      <c r="L21" s="22"/>
      <c r="M21" s="27"/>
      <c r="N21" s="28"/>
      <c r="O21" s="29"/>
      <c r="P21" s="30">
        <f t="shared" si="2"/>
        <v>0</v>
      </c>
      <c r="Q21" s="31">
        <v>3</v>
      </c>
      <c r="R21" s="32">
        <v>54.01</v>
      </c>
      <c r="S21" s="31">
        <v>2</v>
      </c>
      <c r="T21" s="33">
        <v>17.52</v>
      </c>
      <c r="U21" s="38"/>
      <c r="V21" s="39">
        <f t="shared" si="1"/>
        <v>197.07</v>
      </c>
      <c r="W21" s="39">
        <f t="shared" si="0"/>
        <v>197.07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188</v>
      </c>
      <c r="D22" s="8" t="s">
        <v>230</v>
      </c>
      <c r="E22" s="14" t="s">
        <v>193</v>
      </c>
      <c r="F22" s="17" t="s">
        <v>235</v>
      </c>
      <c r="G22" s="18"/>
      <c r="H22" s="10" t="s">
        <v>55</v>
      </c>
      <c r="I22" s="21" t="s">
        <v>171</v>
      </c>
      <c r="J22" s="10" t="s">
        <v>55</v>
      </c>
      <c r="K22" s="21" t="s">
        <v>189</v>
      </c>
      <c r="L22" s="22"/>
      <c r="M22" s="27"/>
      <c r="N22" s="28"/>
      <c r="O22" s="29"/>
      <c r="P22" s="30">
        <f t="shared" si="2"/>
        <v>0</v>
      </c>
      <c r="Q22" s="31">
        <v>2</v>
      </c>
      <c r="R22" s="32">
        <v>175.44</v>
      </c>
      <c r="S22" s="31"/>
      <c r="T22" s="33"/>
      <c r="U22" s="38"/>
      <c r="V22" s="39">
        <f t="shared" si="1"/>
        <v>350.88</v>
      </c>
      <c r="W22" s="39">
        <f t="shared" si="0"/>
        <v>350.88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231</v>
      </c>
      <c r="D23" s="9" t="s">
        <v>232</v>
      </c>
      <c r="E23" s="14" t="s">
        <v>176</v>
      </c>
      <c r="F23" s="17" t="s">
        <v>233</v>
      </c>
      <c r="G23" s="18" t="s">
        <v>234</v>
      </c>
      <c r="H23" s="10" t="s">
        <v>55</v>
      </c>
      <c r="I23" s="21" t="s">
        <v>171</v>
      </c>
      <c r="J23" s="10" t="s">
        <v>55</v>
      </c>
      <c r="K23" s="21" t="s">
        <v>170</v>
      </c>
      <c r="L23" s="22"/>
      <c r="M23" s="27"/>
      <c r="N23" s="28"/>
      <c r="O23" s="29"/>
      <c r="P23" s="30">
        <f t="shared" si="2"/>
        <v>0</v>
      </c>
      <c r="Q23" s="31">
        <v>4</v>
      </c>
      <c r="R23" s="32">
        <v>54.01</v>
      </c>
      <c r="S23" s="31"/>
      <c r="T23" s="33"/>
      <c r="U23" s="38"/>
      <c r="V23" s="39">
        <f t="shared" si="1"/>
        <v>216.04</v>
      </c>
      <c r="W23" s="39">
        <f t="shared" si="0"/>
        <v>216.04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216</v>
      </c>
      <c r="D24" s="9" t="s">
        <v>236</v>
      </c>
      <c r="E24" s="14" t="s">
        <v>217</v>
      </c>
      <c r="F24" s="17" t="s">
        <v>237</v>
      </c>
      <c r="G24" s="18"/>
      <c r="H24" s="10" t="s">
        <v>55</v>
      </c>
      <c r="I24" s="21" t="s">
        <v>171</v>
      </c>
      <c r="J24" s="10" t="s">
        <v>55</v>
      </c>
      <c r="K24" s="21" t="s">
        <v>170</v>
      </c>
      <c r="L24" s="22"/>
      <c r="M24" s="27"/>
      <c r="N24" s="28"/>
      <c r="O24" s="29"/>
      <c r="P24" s="30">
        <f t="shared" si="2"/>
        <v>0</v>
      </c>
      <c r="Q24" s="31">
        <v>1</v>
      </c>
      <c r="R24" s="32">
        <v>54.01</v>
      </c>
      <c r="S24" s="31"/>
      <c r="T24" s="33"/>
      <c r="U24" s="38"/>
      <c r="V24" s="39">
        <f t="shared" si="1"/>
        <v>54.01</v>
      </c>
      <c r="W24" s="39">
        <f t="shared" si="0"/>
        <v>54.01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238</v>
      </c>
      <c r="D25" s="9" t="s">
        <v>239</v>
      </c>
      <c r="E25" s="14" t="s">
        <v>240</v>
      </c>
      <c r="F25" s="17" t="s">
        <v>241</v>
      </c>
      <c r="G25" s="18"/>
      <c r="H25" s="10" t="s">
        <v>55</v>
      </c>
      <c r="I25" s="21" t="s">
        <v>171</v>
      </c>
      <c r="J25" s="10" t="s">
        <v>55</v>
      </c>
      <c r="K25" s="21" t="s">
        <v>170</v>
      </c>
      <c r="L25" s="22"/>
      <c r="M25" s="27"/>
      <c r="N25" s="28"/>
      <c r="O25" s="29"/>
      <c r="P25" s="30">
        <f t="shared" si="2"/>
        <v>0</v>
      </c>
      <c r="Q25" s="31">
        <v>3</v>
      </c>
      <c r="R25" s="32">
        <v>54.01</v>
      </c>
      <c r="S25" s="31"/>
      <c r="T25" s="33"/>
      <c r="U25" s="38"/>
      <c r="V25" s="39">
        <f t="shared" si="1"/>
        <v>162.03</v>
      </c>
      <c r="W25" s="39">
        <f t="shared" si="0"/>
        <v>162.03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 t="s">
        <v>212</v>
      </c>
      <c r="D26" s="9" t="s">
        <v>213</v>
      </c>
      <c r="E26" s="14" t="s">
        <v>214</v>
      </c>
      <c r="F26" s="17" t="s">
        <v>242</v>
      </c>
      <c r="G26" s="18"/>
      <c r="H26" s="10" t="s">
        <v>55</v>
      </c>
      <c r="I26" s="21" t="s">
        <v>171</v>
      </c>
      <c r="J26" s="10" t="s">
        <v>55</v>
      </c>
      <c r="K26" s="21" t="s">
        <v>243</v>
      </c>
      <c r="L26" s="22"/>
      <c r="M26" s="27"/>
      <c r="N26" s="28"/>
      <c r="O26" s="29"/>
      <c r="P26" s="30">
        <f t="shared" si="2"/>
        <v>0</v>
      </c>
      <c r="Q26" s="31">
        <v>5</v>
      </c>
      <c r="R26" s="32">
        <v>54.01</v>
      </c>
      <c r="S26" s="31"/>
      <c r="T26" s="33"/>
      <c r="U26" s="38"/>
      <c r="V26" s="39">
        <f t="shared" si="1"/>
        <v>270.05</v>
      </c>
      <c r="W26" s="39">
        <f t="shared" si="0"/>
        <v>270.05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 t="s">
        <v>244</v>
      </c>
      <c r="D27" s="9">
        <v>3944476</v>
      </c>
      <c r="E27" s="14" t="s">
        <v>245</v>
      </c>
      <c r="F27" s="17"/>
      <c r="G27" s="18"/>
      <c r="H27" s="10" t="s">
        <v>55</v>
      </c>
      <c r="I27" s="21" t="s">
        <v>171</v>
      </c>
      <c r="J27" s="10"/>
      <c r="K27" s="21" t="s">
        <v>246</v>
      </c>
      <c r="L27" s="22" t="s">
        <v>247</v>
      </c>
      <c r="M27" s="27" t="s">
        <v>248</v>
      </c>
      <c r="N27" s="28">
        <v>1402.19</v>
      </c>
      <c r="O27" s="29">
        <v>1168.25</v>
      </c>
      <c r="P27" s="30">
        <f t="shared" si="2"/>
        <v>2570.44</v>
      </c>
      <c r="Q27" s="31"/>
      <c r="R27" s="32"/>
      <c r="S27" s="31"/>
      <c r="T27" s="33"/>
      <c r="U27" s="38"/>
      <c r="V27" s="39">
        <f t="shared" si="1"/>
        <v>0</v>
      </c>
      <c r="W27" s="39">
        <f t="shared" si="0"/>
        <v>2570.44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 t="s">
        <v>206</v>
      </c>
      <c r="D28" s="9" t="s">
        <v>207</v>
      </c>
      <c r="E28" s="14" t="s">
        <v>249</v>
      </c>
      <c r="F28" s="17" t="s">
        <v>250</v>
      </c>
      <c r="G28" s="18" t="s">
        <v>251</v>
      </c>
      <c r="H28" s="10" t="s">
        <v>55</v>
      </c>
      <c r="I28" s="21" t="s">
        <v>171</v>
      </c>
      <c r="J28" s="10" t="s">
        <v>55</v>
      </c>
      <c r="K28" s="21" t="s">
        <v>243</v>
      </c>
      <c r="L28" s="22"/>
      <c r="M28" s="27"/>
      <c r="N28" s="28"/>
      <c r="O28" s="29"/>
      <c r="P28" s="30">
        <f t="shared" si="2"/>
        <v>0</v>
      </c>
      <c r="Q28" s="31">
        <v>3</v>
      </c>
      <c r="R28" s="32">
        <v>95.97</v>
      </c>
      <c r="S28" s="31"/>
      <c r="T28" s="33"/>
      <c r="U28" s="38"/>
      <c r="V28" s="39">
        <f t="shared" si="1"/>
        <v>287.90999999999997</v>
      </c>
      <c r="W28" s="39">
        <f t="shared" si="0"/>
        <v>287.90999999999997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 t="s">
        <v>206</v>
      </c>
      <c r="D29" s="9" t="s">
        <v>207</v>
      </c>
      <c r="E29" s="14" t="s">
        <v>249</v>
      </c>
      <c r="F29" s="17" t="s">
        <v>252</v>
      </c>
      <c r="G29" s="18" t="s">
        <v>253</v>
      </c>
      <c r="H29" s="10" t="s">
        <v>55</v>
      </c>
      <c r="I29" s="21" t="s">
        <v>171</v>
      </c>
      <c r="J29" s="10" t="s">
        <v>55</v>
      </c>
      <c r="K29" s="21" t="s">
        <v>189</v>
      </c>
      <c r="L29" s="22"/>
      <c r="M29" s="27"/>
      <c r="N29" s="28"/>
      <c r="O29" s="29"/>
      <c r="P29" s="30">
        <f t="shared" si="2"/>
        <v>0</v>
      </c>
      <c r="Q29" s="31">
        <v>1</v>
      </c>
      <c r="R29" s="32">
        <v>237.56</v>
      </c>
      <c r="S29" s="31">
        <v>1</v>
      </c>
      <c r="T29" s="33">
        <v>71.27</v>
      </c>
      <c r="U29" s="38"/>
      <c r="V29" s="39">
        <f t="shared" si="1"/>
        <v>308.83</v>
      </c>
      <c r="W29" s="39">
        <f t="shared" si="0"/>
        <v>308.83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 t="s">
        <v>183</v>
      </c>
      <c r="D30" s="9" t="s">
        <v>254</v>
      </c>
      <c r="E30" s="14" t="s">
        <v>184</v>
      </c>
      <c r="F30" s="17" t="s">
        <v>296</v>
      </c>
      <c r="G30" s="18"/>
      <c r="H30" s="10" t="s">
        <v>55</v>
      </c>
      <c r="I30" s="21" t="s">
        <v>171</v>
      </c>
      <c r="J30" s="10" t="s">
        <v>55</v>
      </c>
      <c r="K30" s="21" t="s">
        <v>297</v>
      </c>
      <c r="L30" s="22"/>
      <c r="M30" s="27"/>
      <c r="N30" s="28"/>
      <c r="O30" s="29"/>
      <c r="P30" s="30">
        <f t="shared" si="2"/>
        <v>0</v>
      </c>
      <c r="Q30" s="31">
        <v>3</v>
      </c>
      <c r="R30" s="32">
        <v>54.01</v>
      </c>
      <c r="S30" s="31"/>
      <c r="T30" s="33"/>
      <c r="U30" s="38"/>
      <c r="V30" s="39">
        <f>(Q30*R30)+(S30*T30)</f>
        <v>162.03</v>
      </c>
      <c r="W30" s="39">
        <f t="shared" si="0"/>
        <v>162.03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 t="s">
        <v>194</v>
      </c>
      <c r="D31" s="9" t="s">
        <v>195</v>
      </c>
      <c r="E31" s="14" t="s">
        <v>176</v>
      </c>
      <c r="F31" s="17" t="s">
        <v>255</v>
      </c>
      <c r="G31" s="18"/>
      <c r="H31" s="10" t="s">
        <v>55</v>
      </c>
      <c r="I31" s="21" t="s">
        <v>171</v>
      </c>
      <c r="J31" s="10" t="s">
        <v>55</v>
      </c>
      <c r="K31" s="21" t="s">
        <v>219</v>
      </c>
      <c r="L31" s="22"/>
      <c r="M31" s="27"/>
      <c r="N31" s="28"/>
      <c r="O31" s="29"/>
      <c r="P31" s="30">
        <f t="shared" si="2"/>
        <v>0</v>
      </c>
      <c r="Q31" s="31">
        <v>2</v>
      </c>
      <c r="R31" s="32">
        <v>54.01</v>
      </c>
      <c r="S31" s="31"/>
      <c r="T31" s="33"/>
      <c r="U31" s="38"/>
      <c r="V31" s="39">
        <f t="shared" si="1"/>
        <v>108.02</v>
      </c>
      <c r="W31" s="39">
        <f t="shared" si="0"/>
        <v>108.02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 t="s">
        <v>209</v>
      </c>
      <c r="D32" s="9" t="s">
        <v>210</v>
      </c>
      <c r="E32" s="14" t="s">
        <v>211</v>
      </c>
      <c r="F32" s="17" t="s">
        <v>256</v>
      </c>
      <c r="G32" s="18"/>
      <c r="H32" s="10" t="s">
        <v>55</v>
      </c>
      <c r="I32" s="21" t="s">
        <v>171</v>
      </c>
      <c r="J32" s="10" t="s">
        <v>55</v>
      </c>
      <c r="K32" s="21" t="s">
        <v>257</v>
      </c>
      <c r="L32" s="22"/>
      <c r="M32" s="27"/>
      <c r="N32" s="28"/>
      <c r="O32" s="29"/>
      <c r="P32" s="30">
        <f t="shared" si="2"/>
        <v>0</v>
      </c>
      <c r="Q32" s="31">
        <v>1</v>
      </c>
      <c r="R32" s="32">
        <v>95.97</v>
      </c>
      <c r="S32" s="31"/>
      <c r="T32" s="33"/>
      <c r="U32" s="38"/>
      <c r="V32" s="39">
        <f t="shared" si="1"/>
        <v>95.97</v>
      </c>
      <c r="W32" s="39">
        <f t="shared" si="0"/>
        <v>95.97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 t="s">
        <v>188</v>
      </c>
      <c r="D33" s="9" t="s">
        <v>230</v>
      </c>
      <c r="E33" s="14" t="s">
        <v>193</v>
      </c>
      <c r="F33" s="17" t="s">
        <v>256</v>
      </c>
      <c r="G33" s="18"/>
      <c r="H33" s="10" t="s">
        <v>55</v>
      </c>
      <c r="I33" s="21" t="s">
        <v>171</v>
      </c>
      <c r="J33" s="10" t="s">
        <v>55</v>
      </c>
      <c r="K33" s="21" t="s">
        <v>257</v>
      </c>
      <c r="L33" s="22"/>
      <c r="M33" s="27"/>
      <c r="N33" s="28"/>
      <c r="O33" s="29"/>
      <c r="P33" s="30">
        <f t="shared" si="2"/>
        <v>0</v>
      </c>
      <c r="Q33" s="31">
        <v>1</v>
      </c>
      <c r="R33" s="32">
        <v>54.01</v>
      </c>
      <c r="S33" s="31"/>
      <c r="T33" s="33"/>
      <c r="U33" s="38"/>
      <c r="V33" s="39">
        <f t="shared" si="1"/>
        <v>54.01</v>
      </c>
      <c r="W33" s="39">
        <f>V33+P33</f>
        <v>54.01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 t="s">
        <v>258</v>
      </c>
      <c r="D34" s="9" t="s">
        <v>259</v>
      </c>
      <c r="E34" s="14" t="s">
        <v>260</v>
      </c>
      <c r="F34" s="17" t="s">
        <v>261</v>
      </c>
      <c r="G34" s="18"/>
      <c r="H34" s="10" t="s">
        <v>55</v>
      </c>
      <c r="I34" s="21" t="s">
        <v>171</v>
      </c>
      <c r="J34" s="10" t="s">
        <v>55</v>
      </c>
      <c r="K34" s="21" t="s">
        <v>262</v>
      </c>
      <c r="L34" s="22"/>
      <c r="M34" s="27"/>
      <c r="N34" s="28"/>
      <c r="O34" s="29"/>
      <c r="P34" s="30">
        <f t="shared" si="2"/>
        <v>0</v>
      </c>
      <c r="Q34" s="31">
        <v>1</v>
      </c>
      <c r="R34" s="32">
        <v>54.01</v>
      </c>
      <c r="S34" s="31"/>
      <c r="T34" s="33"/>
      <c r="U34" s="38"/>
      <c r="V34" s="39">
        <f t="shared" si="1"/>
        <v>54.01</v>
      </c>
      <c r="W34" s="39">
        <f t="shared" si="0"/>
        <v>54.01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 t="s">
        <v>220</v>
      </c>
      <c r="D35" s="9">
        <v>3931820</v>
      </c>
      <c r="E35" s="14" t="s">
        <v>263</v>
      </c>
      <c r="F35" s="17" t="s">
        <v>264</v>
      </c>
      <c r="G35" s="18"/>
      <c r="H35" s="10" t="s">
        <v>55</v>
      </c>
      <c r="I35" s="21" t="s">
        <v>171</v>
      </c>
      <c r="J35" s="10" t="s">
        <v>55</v>
      </c>
      <c r="K35" s="21" t="s">
        <v>243</v>
      </c>
      <c r="L35" s="22"/>
      <c r="M35" s="27"/>
      <c r="N35" s="28"/>
      <c r="O35" s="29"/>
      <c r="P35" s="30">
        <f t="shared" si="2"/>
        <v>0</v>
      </c>
      <c r="Q35" s="31">
        <v>5</v>
      </c>
      <c r="R35" s="32">
        <v>54.01</v>
      </c>
      <c r="S35" s="31"/>
      <c r="T35" s="33"/>
      <c r="U35" s="38"/>
      <c r="V35" s="39">
        <f t="shared" si="1"/>
        <v>270.05</v>
      </c>
      <c r="W35" s="39">
        <f t="shared" si="0"/>
        <v>270.05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 t="s">
        <v>206</v>
      </c>
      <c r="D36" s="9" t="s">
        <v>207</v>
      </c>
      <c r="E36" s="14" t="s">
        <v>208</v>
      </c>
      <c r="F36" s="17" t="s">
        <v>261</v>
      </c>
      <c r="G36" s="18"/>
      <c r="H36" s="10" t="s">
        <v>55</v>
      </c>
      <c r="I36" s="21" t="s">
        <v>171</v>
      </c>
      <c r="J36" s="10" t="s">
        <v>55</v>
      </c>
      <c r="K36" s="21" t="s">
        <v>262</v>
      </c>
      <c r="L36" s="22"/>
      <c r="M36" s="27"/>
      <c r="N36" s="28"/>
      <c r="O36" s="29"/>
      <c r="P36" s="30">
        <f t="shared" si="2"/>
        <v>0</v>
      </c>
      <c r="Q36" s="31">
        <v>1</v>
      </c>
      <c r="R36" s="32">
        <v>95.97</v>
      </c>
      <c r="S36" s="31"/>
      <c r="T36" s="33"/>
      <c r="U36" s="38"/>
      <c r="V36" s="39">
        <f t="shared" si="1"/>
        <v>95.97</v>
      </c>
      <c r="W36" s="39">
        <f t="shared" si="0"/>
        <v>95.97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 t="s">
        <v>223</v>
      </c>
      <c r="D37" s="9" t="s">
        <v>224</v>
      </c>
      <c r="E37" s="14" t="s">
        <v>225</v>
      </c>
      <c r="F37" s="17" t="s">
        <v>264</v>
      </c>
      <c r="G37" s="18"/>
      <c r="H37" s="10" t="s">
        <v>55</v>
      </c>
      <c r="I37" s="21" t="s">
        <v>171</v>
      </c>
      <c r="J37" s="10" t="s">
        <v>55</v>
      </c>
      <c r="K37" s="21" t="s">
        <v>243</v>
      </c>
      <c r="L37" s="22"/>
      <c r="M37" s="27"/>
      <c r="N37" s="28"/>
      <c r="O37" s="29"/>
      <c r="P37" s="30">
        <f t="shared" si="2"/>
        <v>0</v>
      </c>
      <c r="Q37" s="31">
        <v>5</v>
      </c>
      <c r="R37" s="32">
        <v>54.01</v>
      </c>
      <c r="S37" s="31"/>
      <c r="T37" s="33"/>
      <c r="U37" s="38"/>
      <c r="V37" s="39">
        <f t="shared" si="1"/>
        <v>270.05</v>
      </c>
      <c r="W37" s="39">
        <f t="shared" si="0"/>
        <v>270.05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 t="s">
        <v>258</v>
      </c>
      <c r="D38" s="9" t="s">
        <v>267</v>
      </c>
      <c r="E38" s="14" t="s">
        <v>260</v>
      </c>
      <c r="F38" s="17" t="s">
        <v>242</v>
      </c>
      <c r="G38" s="18"/>
      <c r="H38" s="10" t="s">
        <v>55</v>
      </c>
      <c r="I38" s="21" t="s">
        <v>171</v>
      </c>
      <c r="J38" s="10" t="s">
        <v>55</v>
      </c>
      <c r="K38" s="21" t="s">
        <v>243</v>
      </c>
      <c r="L38" s="22"/>
      <c r="M38" s="27"/>
      <c r="N38" s="28"/>
      <c r="O38" s="29"/>
      <c r="P38" s="30">
        <f t="shared" si="2"/>
        <v>0</v>
      </c>
      <c r="Q38" s="31">
        <v>5</v>
      </c>
      <c r="R38" s="32">
        <v>54.01</v>
      </c>
      <c r="S38" s="31"/>
      <c r="T38" s="33"/>
      <c r="U38" s="38"/>
      <c r="V38" s="39">
        <f t="shared" si="1"/>
        <v>270.05</v>
      </c>
      <c r="W38" s="39">
        <f t="shared" si="0"/>
        <v>270.05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 t="s">
        <v>268</v>
      </c>
      <c r="D39" s="9" t="s">
        <v>269</v>
      </c>
      <c r="E39" s="14" t="s">
        <v>286</v>
      </c>
      <c r="F39" s="17"/>
      <c r="G39" s="18"/>
      <c r="H39" s="10" t="s">
        <v>55</v>
      </c>
      <c r="I39" s="21"/>
      <c r="J39" s="10"/>
      <c r="K39" s="21"/>
      <c r="L39" s="22"/>
      <c r="M39" s="27"/>
      <c r="N39" s="28"/>
      <c r="O39" s="29"/>
      <c r="P39" s="30">
        <f t="shared" si="2"/>
        <v>0</v>
      </c>
      <c r="Q39" s="31"/>
      <c r="R39" s="32"/>
      <c r="S39" s="31"/>
      <c r="T39" s="33"/>
      <c r="U39" s="38"/>
      <c r="V39" s="39">
        <f t="shared" si="1"/>
        <v>0</v>
      </c>
      <c r="W39" s="39">
        <f t="shared" si="0"/>
        <v>0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 t="s">
        <v>209</v>
      </c>
      <c r="D40" s="9">
        <v>3931765</v>
      </c>
      <c r="E40" s="14" t="s">
        <v>211</v>
      </c>
      <c r="F40" s="17"/>
      <c r="G40" s="18"/>
      <c r="H40" s="10" t="s">
        <v>55</v>
      </c>
      <c r="I40" s="21" t="s">
        <v>171</v>
      </c>
      <c r="J40" s="10" t="s">
        <v>55</v>
      </c>
      <c r="K40" s="21" t="s">
        <v>189</v>
      </c>
      <c r="L40" s="22" t="s">
        <v>270</v>
      </c>
      <c r="M40" s="27" t="s">
        <v>271</v>
      </c>
      <c r="N40" s="28">
        <v>1261.19</v>
      </c>
      <c r="O40" s="29">
        <v>1243.46</v>
      </c>
      <c r="P40" s="30">
        <f>N40+O40</f>
        <v>2504.65</v>
      </c>
      <c r="Q40" s="31"/>
      <c r="R40" s="32"/>
      <c r="S40" s="31"/>
      <c r="T40" s="33"/>
      <c r="U40" s="38"/>
      <c r="V40" s="39">
        <f>(Q40*R40)+(S40*T40)</f>
        <v>0</v>
      </c>
      <c r="W40" s="39">
        <f t="shared" si="0"/>
        <v>2504.65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 t="s">
        <v>206</v>
      </c>
      <c r="D41" s="9" t="s">
        <v>272</v>
      </c>
      <c r="E41" s="14" t="s">
        <v>208</v>
      </c>
      <c r="F41" s="17"/>
      <c r="G41" s="18"/>
      <c r="H41" s="10" t="s">
        <v>55</v>
      </c>
      <c r="I41" s="21" t="s">
        <v>171</v>
      </c>
      <c r="J41" s="10" t="s">
        <v>55</v>
      </c>
      <c r="K41" s="21" t="s">
        <v>189</v>
      </c>
      <c r="L41" s="22" t="s">
        <v>270</v>
      </c>
      <c r="M41" s="27" t="s">
        <v>271</v>
      </c>
      <c r="N41" s="28">
        <v>1261.19</v>
      </c>
      <c r="O41" s="29">
        <v>1243.46</v>
      </c>
      <c r="P41" s="30">
        <f t="shared" si="2"/>
        <v>2504.65</v>
      </c>
      <c r="Q41" s="31"/>
      <c r="R41" s="32"/>
      <c r="S41" s="31"/>
      <c r="T41" s="33"/>
      <c r="U41" s="38"/>
      <c r="V41" s="39">
        <f>(Q41*R41)+(S41*T41)</f>
        <v>0</v>
      </c>
      <c r="W41" s="39">
        <f t="shared" si="0"/>
        <v>2504.65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 t="s">
        <v>206</v>
      </c>
      <c r="D42" s="9" t="s">
        <v>272</v>
      </c>
      <c r="E42" s="14" t="s">
        <v>208</v>
      </c>
      <c r="F42" s="17"/>
      <c r="G42" s="18"/>
      <c r="H42" s="10" t="s">
        <v>55</v>
      </c>
      <c r="I42" s="21" t="s">
        <v>171</v>
      </c>
      <c r="J42" s="10" t="s">
        <v>55</v>
      </c>
      <c r="K42" s="21" t="s">
        <v>243</v>
      </c>
      <c r="L42" s="22" t="s">
        <v>273</v>
      </c>
      <c r="M42" s="27" t="s">
        <v>274</v>
      </c>
      <c r="N42" s="28">
        <v>1695.25</v>
      </c>
      <c r="O42" s="29">
        <v>1695.25</v>
      </c>
      <c r="P42" s="30">
        <f t="shared" si="2"/>
        <v>3390.5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3390.5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 t="s">
        <v>223</v>
      </c>
      <c r="D43" s="9" t="s">
        <v>224</v>
      </c>
      <c r="E43" s="14" t="s">
        <v>225</v>
      </c>
      <c r="F43" s="17"/>
      <c r="G43" s="18"/>
      <c r="H43" s="10" t="s">
        <v>55</v>
      </c>
      <c r="I43" s="21" t="s">
        <v>171</v>
      </c>
      <c r="J43" s="10" t="s">
        <v>55</v>
      </c>
      <c r="K43" s="21" t="s">
        <v>243</v>
      </c>
      <c r="L43" s="22" t="s">
        <v>273</v>
      </c>
      <c r="M43" s="27" t="s">
        <v>274</v>
      </c>
      <c r="N43" s="28">
        <v>1695.25</v>
      </c>
      <c r="O43" s="29">
        <v>1695.25</v>
      </c>
      <c r="P43" s="30">
        <f t="shared" si="2"/>
        <v>3390.5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3390.5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 t="s">
        <v>275</v>
      </c>
      <c r="D44" s="9" t="s">
        <v>282</v>
      </c>
      <c r="E44" s="14" t="s">
        <v>283</v>
      </c>
      <c r="F44" s="17"/>
      <c r="G44" s="18"/>
      <c r="H44" s="10" t="s">
        <v>55</v>
      </c>
      <c r="I44" s="21" t="s">
        <v>171</v>
      </c>
      <c r="J44" s="10" t="s">
        <v>279</v>
      </c>
      <c r="K44" s="21" t="s">
        <v>189</v>
      </c>
      <c r="L44" s="22" t="s">
        <v>273</v>
      </c>
      <c r="M44" s="27" t="s">
        <v>274</v>
      </c>
      <c r="N44" s="28">
        <v>1860.12</v>
      </c>
      <c r="O44" s="29">
        <v>1860.12</v>
      </c>
      <c r="P44" s="30">
        <f t="shared" si="2"/>
        <v>3720.24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3720.24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 t="s">
        <v>276</v>
      </c>
      <c r="D45" s="9" t="s">
        <v>280</v>
      </c>
      <c r="E45" s="14" t="s">
        <v>281</v>
      </c>
      <c r="F45" s="17"/>
      <c r="G45" s="18"/>
      <c r="H45" s="10" t="s">
        <v>55</v>
      </c>
      <c r="I45" s="21" t="s">
        <v>171</v>
      </c>
      <c r="J45" s="10" t="s">
        <v>279</v>
      </c>
      <c r="K45" s="21" t="s">
        <v>189</v>
      </c>
      <c r="L45" s="22" t="s">
        <v>277</v>
      </c>
      <c r="M45" s="27" t="s">
        <v>274</v>
      </c>
      <c r="N45" s="28">
        <v>1510.12</v>
      </c>
      <c r="O45" s="29">
        <v>1510.12</v>
      </c>
      <c r="P45" s="30">
        <f t="shared" si="2"/>
        <v>3020.24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3020.24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 t="s">
        <v>278</v>
      </c>
      <c r="D46" s="9" t="s">
        <v>285</v>
      </c>
      <c r="E46" s="14" t="s">
        <v>284</v>
      </c>
      <c r="F46" s="17"/>
      <c r="G46" s="18"/>
      <c r="H46" s="10" t="s">
        <v>55</v>
      </c>
      <c r="I46" s="21" t="s">
        <v>171</v>
      </c>
      <c r="J46" s="10" t="s">
        <v>279</v>
      </c>
      <c r="K46" s="21" t="s">
        <v>189</v>
      </c>
      <c r="L46" s="22" t="s">
        <v>277</v>
      </c>
      <c r="M46" s="27" t="s">
        <v>274</v>
      </c>
      <c r="N46" s="28">
        <v>1689.62</v>
      </c>
      <c r="O46" s="29">
        <v>1689.62</v>
      </c>
      <c r="P46" s="30">
        <f t="shared" si="2"/>
        <v>3379.24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3379.24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 t="s">
        <v>287</v>
      </c>
      <c r="D47" s="9" t="s">
        <v>288</v>
      </c>
      <c r="E47" s="14" t="s">
        <v>289</v>
      </c>
      <c r="F47" s="17" t="s">
        <v>290</v>
      </c>
      <c r="G47" s="18"/>
      <c r="H47" s="10" t="s">
        <v>55</v>
      </c>
      <c r="I47" s="21" t="s">
        <v>171</v>
      </c>
      <c r="J47" s="10" t="s">
        <v>55</v>
      </c>
      <c r="K47" s="21" t="s">
        <v>170</v>
      </c>
      <c r="L47" s="22"/>
      <c r="M47" s="27"/>
      <c r="N47" s="28"/>
      <c r="O47" s="29"/>
      <c r="P47" s="30">
        <f t="shared" si="2"/>
        <v>0</v>
      </c>
      <c r="Q47" s="31">
        <v>7</v>
      </c>
      <c r="R47" s="32">
        <v>54.01</v>
      </c>
      <c r="S47" s="31"/>
      <c r="T47" s="33"/>
      <c r="U47" s="38"/>
      <c r="V47" s="39">
        <f t="shared" si="1"/>
        <v>378.07</v>
      </c>
      <c r="W47" s="39">
        <f t="shared" si="0"/>
        <v>378.07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 t="s">
        <v>291</v>
      </c>
      <c r="D48" s="9" t="s">
        <v>292</v>
      </c>
      <c r="E48" s="14" t="s">
        <v>293</v>
      </c>
      <c r="F48" s="17" t="s">
        <v>290</v>
      </c>
      <c r="G48" s="18"/>
      <c r="H48" s="10" t="s">
        <v>55</v>
      </c>
      <c r="I48" s="21" t="s">
        <v>171</v>
      </c>
      <c r="J48" s="10" t="s">
        <v>55</v>
      </c>
      <c r="K48" s="21" t="s">
        <v>170</v>
      </c>
      <c r="L48" s="22"/>
      <c r="M48" s="27"/>
      <c r="N48" s="28"/>
      <c r="O48" s="29"/>
      <c r="P48" s="30">
        <f t="shared" si="2"/>
        <v>0</v>
      </c>
      <c r="Q48" s="31">
        <v>7</v>
      </c>
      <c r="R48" s="32">
        <v>54.01</v>
      </c>
      <c r="S48" s="31"/>
      <c r="T48" s="33"/>
      <c r="U48" s="38"/>
      <c r="V48" s="39">
        <f>(Q48*R48)+(S48*T48)</f>
        <v>378.07</v>
      </c>
      <c r="W48" s="39">
        <f t="shared" si="0"/>
        <v>378.07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 t="s">
        <v>295</v>
      </c>
      <c r="D49" s="75" t="s">
        <v>305</v>
      </c>
      <c r="E49" s="14" t="s">
        <v>240</v>
      </c>
      <c r="F49" s="17" t="s">
        <v>294</v>
      </c>
      <c r="G49" s="18"/>
      <c r="H49" s="10" t="s">
        <v>55</v>
      </c>
      <c r="I49" s="21" t="s">
        <v>171</v>
      </c>
      <c r="J49" s="10" t="s">
        <v>55</v>
      </c>
      <c r="K49" s="21" t="s">
        <v>170</v>
      </c>
      <c r="L49" s="22"/>
      <c r="M49" s="27"/>
      <c r="N49" s="28"/>
      <c r="O49" s="29"/>
      <c r="P49" s="30">
        <f t="shared" si="2"/>
        <v>0</v>
      </c>
      <c r="Q49" s="31">
        <v>7</v>
      </c>
      <c r="R49" s="32">
        <v>54.01</v>
      </c>
      <c r="S49" s="31"/>
      <c r="T49" s="33"/>
      <c r="U49" s="38"/>
      <c r="V49" s="39">
        <f>(Q49*R49)+(S49*T49)</f>
        <v>378.07</v>
      </c>
      <c r="W49" s="39">
        <f t="shared" si="0"/>
        <v>378.07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 t="s">
        <v>216</v>
      </c>
      <c r="D50" s="9" t="s">
        <v>236</v>
      </c>
      <c r="E50" s="14" t="s">
        <v>217</v>
      </c>
      <c r="F50" s="17" t="s">
        <v>298</v>
      </c>
      <c r="G50" s="18"/>
      <c r="H50" s="10" t="s">
        <v>55</v>
      </c>
      <c r="I50" s="21" t="s">
        <v>171</v>
      </c>
      <c r="J50" s="10" t="s">
        <v>55</v>
      </c>
      <c r="K50" s="21" t="s">
        <v>299</v>
      </c>
      <c r="L50" s="22"/>
      <c r="M50" s="27"/>
      <c r="N50" s="28"/>
      <c r="O50" s="29"/>
      <c r="P50" s="30">
        <f t="shared" si="2"/>
        <v>0</v>
      </c>
      <c r="Q50" s="31">
        <v>1</v>
      </c>
      <c r="R50" s="32">
        <v>54.01</v>
      </c>
      <c r="S50" s="31"/>
      <c r="T50" s="33"/>
      <c r="U50" s="38"/>
      <c r="V50" s="39">
        <f t="shared" si="1"/>
        <v>54.01</v>
      </c>
      <c r="W50" s="39">
        <f t="shared" si="0"/>
        <v>54.01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 t="s">
        <v>183</v>
      </c>
      <c r="D51" s="9" t="s">
        <v>254</v>
      </c>
      <c r="E51" s="14" t="s">
        <v>184</v>
      </c>
      <c r="F51" s="17" t="s">
        <v>300</v>
      </c>
      <c r="G51" s="18" t="s">
        <v>301</v>
      </c>
      <c r="H51" s="10" t="s">
        <v>55</v>
      </c>
      <c r="I51" s="21" t="s">
        <v>171</v>
      </c>
      <c r="J51" s="10" t="s">
        <v>55</v>
      </c>
      <c r="K51" s="21" t="s">
        <v>302</v>
      </c>
      <c r="L51" s="22"/>
      <c r="M51" s="27"/>
      <c r="N51" s="28"/>
      <c r="O51" s="29"/>
      <c r="P51" s="30">
        <f t="shared" si="2"/>
        <v>0</v>
      </c>
      <c r="Q51" s="31">
        <v>3</v>
      </c>
      <c r="R51" s="32">
        <v>54.01</v>
      </c>
      <c r="S51" s="31"/>
      <c r="T51" s="33"/>
      <c r="U51" s="38"/>
      <c r="V51" s="39">
        <f>(Q49*R51)+(S51*T51)</f>
        <v>378.07</v>
      </c>
      <c r="W51" s="39">
        <f t="shared" si="0"/>
        <v>378.07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 t="s">
        <v>295</v>
      </c>
      <c r="D52" s="9">
        <v>27260</v>
      </c>
      <c r="E52" s="14" t="s">
        <v>240</v>
      </c>
      <c r="F52" s="17" t="s">
        <v>303</v>
      </c>
      <c r="G52" s="18" t="s">
        <v>304</v>
      </c>
      <c r="H52" s="10" t="s">
        <v>55</v>
      </c>
      <c r="I52" s="21" t="s">
        <v>171</v>
      </c>
      <c r="J52" s="10" t="s">
        <v>55</v>
      </c>
      <c r="K52" s="21" t="s">
        <v>243</v>
      </c>
      <c r="L52" s="22"/>
      <c r="M52" s="27"/>
      <c r="N52" s="28"/>
      <c r="O52" s="29"/>
      <c r="P52" s="30">
        <f t="shared" si="2"/>
        <v>0</v>
      </c>
      <c r="Q52" s="31">
        <v>5</v>
      </c>
      <c r="R52" s="32">
        <v>54.01</v>
      </c>
      <c r="S52" s="31"/>
      <c r="T52" s="33"/>
      <c r="U52" s="38"/>
      <c r="V52" s="39">
        <f t="shared" si="1"/>
        <v>270.05</v>
      </c>
      <c r="W52" s="39">
        <f t="shared" si="0"/>
        <v>270.05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34991.079999999994</v>
      </c>
    </row>
  </sheetData>
  <mergeCells count="28"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A5:A6"/>
    <mergeCell ref="B5:B6"/>
    <mergeCell ref="C5:C6"/>
    <mergeCell ref="D5:D6"/>
    <mergeCell ref="E5:E6"/>
    <mergeCell ref="F5:F6"/>
    <mergeCell ref="A1:X1"/>
    <mergeCell ref="A2:X2"/>
    <mergeCell ref="A3:X3"/>
    <mergeCell ref="A4:B4"/>
    <mergeCell ref="C4:E4"/>
    <mergeCell ref="F4:M4"/>
    <mergeCell ref="N4:P4"/>
    <mergeCell ref="Q4:V4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2019-05-02T12:34:44Z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