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CARGOS COMISSIONADOS E FUNÇOES GRAT\RELATÓRIO MENSAL\2025\"/>
    </mc:Choice>
  </mc:AlternateContent>
  <xr:revisionPtr revIDLastSave="0" documentId="13_ncr:1_{CE6E5E8A-3CD4-4368-9E85-55BCFE219274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D91" i="6"/>
  <c r="F36" i="16" l="1"/>
  <c r="E30" i="16"/>
  <c r="E43" i="16" s="1"/>
  <c r="F30" i="16"/>
  <c r="D30" i="16"/>
  <c r="D43" i="16" s="1"/>
  <c r="A9" i="6"/>
  <c r="A10" i="6" s="1"/>
  <c r="F43" i="16" l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4" i="6" s="1"/>
  <c r="A45" i="6" s="1"/>
  <c r="A46" i="6" s="1"/>
  <c r="A47" i="6" s="1"/>
  <c r="A49" i="6" s="1"/>
  <c r="A50" i="6" s="1"/>
  <c r="G30" i="16"/>
  <c r="G36" i="16"/>
  <c r="G43" i="16" l="1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9" i="6" s="1"/>
  <c r="A80" i="6" s="1"/>
  <c r="A81" i="6" s="1"/>
  <c r="A82" i="6" s="1"/>
  <c r="A83" i="6" s="1"/>
  <c r="A84" i="6" s="1"/>
  <c r="A85" i="6" s="1"/>
  <c r="A86" i="6" s="1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</calcChain>
</file>

<file path=xl/sharedStrings.xml><?xml version="1.0" encoding="utf-8"?>
<sst xmlns="http://schemas.openxmlformats.org/spreadsheetml/2006/main" count="1284" uniqueCount="505">
  <si>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</si>
  <si>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</si>
  <si>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</si>
  <si>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</si>
  <si>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</si>
  <si>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</si>
  <si>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</si>
  <si>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</si>
  <si>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</si>
  <si>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</si>
  <si>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</si>
  <si>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</si>
  <si>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</si>
  <si>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</si>
  <si>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</si>
  <si>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</si>
  <si>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</si>
  <si>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</si>
  <si>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</si>
  <si>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</si>
  <si>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</si>
  <si>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</si>
  <si>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</si>
  <si>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</si>
  <si>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</si>
  <si>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</si>
  <si>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</si>
  <si>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</si>
  <si>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</si>
  <si>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</si>
  <si>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</si>
  <si>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</si>
  <si>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</si>
  <si>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</si>
  <si>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</si>
  <si>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</si>
  <si>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</si>
  <si>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</si>
  <si>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</si>
  <si>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</si>
  <si>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</si>
  <si>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</si>
  <si>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</si>
  <si>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</si>
  <si>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</si>
  <si>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</si>
  <si>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</si>
  <si>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</si>
  <si>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</si>
  <si>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</si>
  <si>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</si>
  <si>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</si>
  <si>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</si>
  <si>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</si>
  <si>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</si>
  <si>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</si>
  <si>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</si>
  <si>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</si>
  <si>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</si>
  <si>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</si>
  <si>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</si>
  <si>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</si>
  <si>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</si>
  <si>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</si>
  <si>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</si>
  <si>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</si>
  <si>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</si>
  <si>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</si>
  <si>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</si>
  <si>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</si>
  <si>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</si>
  <si>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</si>
  <si>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</si>
  <si>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</si>
  <si>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</si>
  <si>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</si>
  <si>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</si>
  <si>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</si>
  <si>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</si>
  <si>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</si>
  <si>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</si>
  <si>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</si>
  <si>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</si>
  <si>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</si>
  <si>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</si>
  <si>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</si>
  <si>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</si>
  <si>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</si>
  <si>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</si>
  <si>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</si>
  <si>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</si>
  <si>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</si>
  <si>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</si>
  <si>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</si>
  <si>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</si>
  <si>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</si>
  <si>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</si>
  <si>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</si>
  <si>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</si>
  <si>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</si>
  <si>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</si>
  <si>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</si>
  <si>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</si>
  <si>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</si>
  <si>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</si>
  <si>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</si>
  <si>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</si>
  <si>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</si>
  <si>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</si>
  <si>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</si>
  <si>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</si>
  <si>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</si>
  <si>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</si>
  <si>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</si>
  <si>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</si>
  <si>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</si>
  <si>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</si>
  <si>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</si>
  <si>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</si>
  <si>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</si>
  <si>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</si>
  <si>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</si>
  <si>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</si>
  <si>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DISOL</t>
  </si>
  <si>
    <t>EDVÂNIA GOMES DE SOUZA PONTES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</si>
  <si>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</si>
  <si>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</si>
  <si>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</si>
  <si>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</si>
  <si>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</si>
  <si>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</si>
  <si>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</si>
  <si>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</si>
  <si>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</si>
  <si>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</si>
  <si>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</si>
  <si>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</si>
  <si>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</si>
  <si>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</si>
  <si>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</si>
  <si>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</si>
  <si>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</si>
  <si>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</si>
  <si>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</si>
  <si>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</si>
  <si>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</si>
  <si>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</si>
  <si>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</si>
  <si>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</si>
  <si>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</si>
  <si>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</si>
  <si>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</si>
  <si>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</si>
  <si>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</si>
  <si>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</si>
  <si>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</si>
  <si>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</si>
  <si>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</si>
  <si>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</si>
  <si>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</si>
  <si>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</si>
  <si>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TEC. EM ADM E FIN.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</si>
  <si>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</si>
  <si>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</si>
  <si>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</si>
  <si>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</si>
  <si>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</si>
  <si>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</si>
  <si>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</si>
  <si>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</si>
  <si>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</si>
  <si>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</si>
  <si>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</si>
  <si>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</si>
  <si>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</si>
  <si>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</si>
  <si>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</si>
  <si>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</si>
  <si>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</si>
  <si>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</si>
  <si>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</si>
  <si>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</si>
  <si>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</si>
  <si>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</si>
  <si>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</si>
  <si>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</si>
  <si>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</si>
  <si>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</si>
  <si>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</si>
  <si>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</si>
  <si>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</si>
  <si>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</si>
  <si>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</si>
  <si>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</si>
  <si>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</si>
  <si>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</si>
  <si>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</si>
  <si>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</si>
  <si>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</si>
  <si>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</si>
  <si>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</si>
  <si>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</si>
  <si>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</si>
  <si>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</si>
  <si>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</si>
  <si>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</si>
  <si>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</si>
  <si>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</si>
  <si>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</si>
  <si>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</si>
  <si>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</si>
  <si>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</si>
  <si>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</si>
  <si>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</si>
  <si>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</si>
  <si>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</si>
  <si>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</si>
  <si>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</si>
  <si>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</si>
  <si>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</si>
  <si>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</si>
  <si>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</si>
  <si>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</si>
  <si>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</si>
  <si>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</si>
  <si>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GESTÃO</t>
  </si>
  <si>
    <t>SIM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</si>
  <si>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</si>
  <si>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</si>
  <si>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</si>
  <si>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</si>
  <si>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</si>
  <si>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</si>
  <si>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</si>
  <si>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</si>
  <si>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</si>
  <si>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</si>
  <si>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</si>
  <si>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</si>
  <si>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</si>
  <si>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</si>
  <si>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</si>
  <si>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</si>
  <si>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</si>
  <si>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</si>
  <si>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</si>
  <si>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</si>
  <si>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</si>
  <si>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</si>
  <si>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</si>
  <si>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</si>
  <si>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</si>
  <si>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</si>
  <si>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</si>
  <si>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</si>
  <si>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ANAL. SEG. DO TRABALHO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</si>
  <si>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</si>
  <si>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</si>
  <si>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</si>
  <si>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</si>
  <si>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</si>
  <si>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</si>
  <si>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</si>
  <si>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</si>
  <si>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</si>
  <si>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</si>
  <si>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</si>
  <si>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</si>
  <si>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</si>
  <si>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</si>
  <si>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</si>
  <si>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</si>
  <si>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</si>
  <si>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</si>
  <si>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</si>
  <si>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</si>
  <si>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</si>
  <si>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</si>
  <si>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</si>
  <si>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</si>
  <si>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</si>
  <si>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</si>
  <si>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</si>
  <si>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</si>
  <si>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</si>
  <si>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</si>
  <si>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</si>
  <si>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</si>
  <si>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</si>
  <si>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</si>
  <si>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</si>
  <si>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</si>
  <si>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</si>
  <si>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</si>
  <si>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</si>
  <si>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</si>
  <si>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</si>
  <si>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</si>
  <si>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</si>
  <si>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</si>
  <si>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</si>
  <si>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</si>
  <si>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</si>
  <si>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</si>
  <si>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</si>
  <si>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</si>
  <si>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</si>
  <si>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</si>
  <si>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</si>
  <si>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</si>
  <si>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</si>
  <si>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</si>
  <si>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DIGAQ - DIVISAO DE GARANTIA DE QUALIDADE</t>
  </si>
  <si>
    <t>DIFAR - DIVISAO DE FARMACOVIGILANCIA E SAC</t>
  </si>
  <si>
    <t>DIARE - DIVISÃO DE ASSUNTOS REGULATÓRIOS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</si>
  <si>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</si>
  <si>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</si>
  <si>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</si>
  <si>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</si>
  <si>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</si>
  <si>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</si>
  <si>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</si>
  <si>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</si>
  <si>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</si>
  <si>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</si>
  <si>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</si>
  <si>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</si>
  <si>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DIVAL - DIVISAO DE VALIDAÇÃO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</si>
  <si>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</si>
  <si>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</si>
  <si>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</si>
  <si>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</si>
  <si>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</si>
  <si>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</si>
  <si>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</si>
  <si>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</si>
  <si>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</si>
  <si>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</si>
  <si>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</si>
  <si>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</si>
  <si>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</si>
  <si>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</si>
  <si>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</si>
  <si>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</si>
  <si>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</si>
  <si>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</si>
  <si>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</si>
  <si>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</si>
  <si>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</si>
  <si>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</si>
  <si>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</si>
  <si>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</si>
  <si>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</si>
  <si>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</si>
  <si>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</si>
  <si>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</si>
  <si>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</si>
  <si>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</si>
  <si>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</si>
  <si>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</si>
  <si>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</si>
  <si>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</si>
  <si>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</si>
  <si>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</si>
  <si>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</si>
  <si>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</si>
  <si>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</si>
  <si>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</si>
  <si>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</si>
  <si>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</si>
  <si>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</si>
  <si>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</si>
  <si>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</si>
  <si>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</si>
  <si>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</si>
  <si>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</si>
  <si>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</si>
  <si>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ANALISTA ASSIT. FARMACÊUTICA</t>
  </si>
  <si>
    <t>DIMAN- DIVISAO DE MANUTENÇÃO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</si>
  <si>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</si>
  <si>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</si>
  <si>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</si>
  <si>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</si>
  <si>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</si>
  <si>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</si>
  <si>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</si>
  <si>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</si>
  <si>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</si>
  <si>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</si>
  <si>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</si>
  <si>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</si>
  <si>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</si>
  <si>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</si>
  <si>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</si>
  <si>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</si>
  <si>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</si>
  <si>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</si>
  <si>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</si>
  <si>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</si>
  <si>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</si>
  <si>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</si>
  <si>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</si>
  <si>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</si>
  <si>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</si>
  <si>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</si>
  <si>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INTERINO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</si>
  <si>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</si>
  <si>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</si>
  <si>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</si>
  <si>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</si>
  <si>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</si>
  <si>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</si>
  <si>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</si>
  <si>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</si>
  <si>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</si>
  <si>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</si>
  <si>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</si>
  <si>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</si>
  <si>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</si>
  <si>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</si>
  <si>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</si>
  <si>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</si>
  <si>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</si>
  <si>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</si>
  <si>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</si>
  <si>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</si>
  <si>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</si>
  <si>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TÉC. EM QUALIDADE INDUSTRIAL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</si>
  <si>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</si>
  <si>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</si>
  <si>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</si>
  <si>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</si>
  <si>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</si>
  <si>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</si>
  <si>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</si>
  <si>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DIOTI- DIVISAO ÓTICA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</si>
  <si>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</si>
  <si>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</si>
  <si>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</si>
  <si>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</si>
  <si>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</si>
  <si>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TEC MAN MEC INDUSTRIAL</t>
  </si>
  <si>
    <t>JARBAS FERREIRA DE LIMA JUNIOR</t>
  </si>
  <si>
    <t>TEC. EM MAN ELET IND</t>
  </si>
  <si>
    <t>DAYVSON ALVES VANDERLEI</t>
  </si>
  <si>
    <t>MARIA CAROLINA FERREIRA ALVES</t>
  </si>
  <si>
    <t>BRUNA LINS DUARTE</t>
  </si>
  <si>
    <t>ELIENE PAES BARRETO</t>
  </si>
  <si>
    <t>GABRIELA FERNANDA M  G  CEAN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</si>
  <si>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</si>
  <si>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</si>
  <si>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</si>
  <si>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</si>
  <si>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</si>
  <si>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</si>
  <si>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</si>
  <si>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RENATO VELOSO LINO DE OLIVEIRA</t>
  </si>
  <si>
    <t>TEC. EM ADM. E VENDAS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</si>
  <si>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</si>
  <si>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</si>
  <si>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</si>
  <si>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</si>
  <si>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</si>
  <si>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</si>
  <si>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</si>
  <si>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TEC EM MAN MEC IND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</si>
  <si>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</si>
  <si>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</si>
  <si>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</si>
  <si>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</si>
  <si>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</si>
  <si>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</si>
  <si>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</si>
  <si>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</si>
  <si>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</si>
  <si>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</si>
  <si>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</si>
  <si>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</si>
  <si>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</si>
  <si>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</si>
  <si>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</si>
  <si>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</si>
  <si>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</si>
  <si>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</si>
  <si>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</si>
  <si>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</si>
  <si>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</si>
  <si>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</si>
  <si>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30.06.2025</t>
  </si>
  <si>
    <t>EDIVALDO MANOEL DA SILVA FILHO</t>
  </si>
  <si>
    <t>CLOVIS VIEIRA DE AQUINO</t>
  </si>
  <si>
    <t>ADSON JOSE DA SILVA MARQUES</t>
  </si>
  <si>
    <t>JANE CLEIDE SILVA SANTOS</t>
  </si>
  <si>
    <t>GERALDO CRISTOVAO DE OLIVEIRA FILHO</t>
  </si>
  <si>
    <t>DANIEL CIRILO DOS SANTOS</t>
  </si>
  <si>
    <t xml:space="preserve">ANALISTA FINANCEIRO </t>
  </si>
  <si>
    <t>MARIA EUZENI DA SILVA GARCEZ</t>
  </si>
  <si>
    <t>DATA: 06/08/2025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</si>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</sst>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480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0" fontId="25" fillId="0" borderId="12" xfId="42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Alignment="1">
      <alignment horizontal="right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6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2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3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3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12" xfId="42" applyFont="1" applyBorder="1" applyAlignment="1">
      <alignment horizontal="left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4" fontId="33" fillId="0" borderId="12" xfId="42" applyNumberFormat="1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4" fontId="33" fillId="0" borderId="20" xfId="42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vertical="center" wrapText="1"/>
    </xf>
    <xf numFmtId="0" fontId="33" fillId="0" borderId="25" xfId="0" applyFont="1" applyBorder="1" applyAlignment="1">
      <alignment horizontal="center" wrapText="1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4" fontId="33" fillId="0" borderId="25" xfId="42" applyNumberFormat="1" applyFont="1" applyBorder="1" applyAlignment="1">
      <alignment horizontal="center" vertical="center"/>
    </xf>
    <xf numFmtId="0" fontId="33" fillId="0" borderId="44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5" xfId="0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68" fontId="33" fillId="0" borderId="12" xfId="0" applyNumberFormat="1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4" fontId="33" fillId="0" borderId="0" xfId="42" applyNumberFormat="1" applyFont="1" applyAlignment="1">
      <alignment horizontal="center" vertical="center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4" fontId="33" fillId="0" borderId="0" xfId="42" applyNumberFormat="1" applyFont="1" applyAlignment="1">
      <alignment vertical="center"/>
    </xf>
    <xf numFmtId="0" fontId="33" fillId="0" borderId="0" xfId="0" applyFont="1"/>
    <xf numFmtId="0" fontId="37" fillId="0" borderId="15" xfId="42" applyFont="1" applyBorder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13" xfId="42" applyFont="1" applyBorder="1" applyAlignment="1">
      <alignment vertical="center"/>
    </xf>
    <xf numFmtId="0" fontId="33" fillId="0" borderId="40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14" xfId="42" applyFont="1" applyBorder="1" applyAlignment="1">
      <alignment vertical="center"/>
    </xf>
    <xf numFmtId="0" fontId="33" fillId="0" borderId="41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7" fillId="0" borderId="15" xfId="42" applyFont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12" xfId="0" applyFont="1" applyBorder="1"/>
    <xf numFmtId="14" fontId="36" fillId="0" borderId="12" xfId="42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4" fontId="25" fillId="0" borderId="39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14" fontId="33" fillId="0" borderId="50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8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8" xfId="0" applyNumberFormat="1" applyFont="1" applyBorder="1"/>
    <xf numFmtId="168" fontId="1" fillId="0" borderId="50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8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7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1" xfId="0" applyNumberFormat="1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25" fillId="0" borderId="12" xfId="42" applyFont="1" applyBorder="1" applyAlignment="1">
      <alignment horizontal="left" vertical="center"/>
    </xf>
    <xf numFmtId="164" fontId="36" fillId="0" borderId="25" xfId="42" applyNumberFormat="1" applyFont="1" applyBorder="1" applyAlignment="1">
      <alignment horizontal="center" vertical="center"/>
    </xf>
    <xf numFmtId="164" fontId="33" fillId="0" borderId="11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4" fontId="33" fillId="0" borderId="52" xfId="42" applyNumberFormat="1" applyFont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4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3" xfId="0" applyNumberFormat="1" applyFont="1" applyBorder="1" applyAlignment="1">
      <alignment horizontal="center"/>
    </xf>
    <xf numFmtId="0" fontId="18" fillId="0" borderId="25" xfId="0" applyFont="1" applyBorder="1"/>
    <xf numFmtId="0" fontId="0" fillId="0" borderId="20" xfId="0" applyBorder="1" applyAlignment="1">
      <alignment horizontal="left" vertical="center"/>
    </xf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4" fontId="33" fillId="0" borderId="39" xfId="42" applyNumberFormat="1" applyFont="1" applyBorder="1" applyAlignment="1">
      <alignment horizontal="center" vertical="center"/>
    </xf>
    <xf numFmtId="164" fontId="25" fillId="37" borderId="11" xfId="0" applyNumberFormat="1" applyFont="1" applyFill="1" applyBorder="1" applyAlignment="1">
      <alignment horizontal="center" vertical="center"/>
    </xf>
    <xf numFmtId="0" fontId="33" fillId="0" borderId="12" xfId="42" applyFont="1" applyBorder="1" applyAlignment="1">
      <alignment horizontal="left" vertical="center" wrapText="1"/>
    </xf>
    <xf numFmtId="0" fontId="33" fillId="0" borderId="20" xfId="42" applyFont="1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horizontal="center"/>
    </xf>
    <xf numFmtId="0" fontId="19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168" fontId="33" fillId="0" borderId="20" xfId="42" applyNumberFormat="1" applyFont="1" applyBorder="1" applyAlignment="1">
      <alignment horizontal="center" vertical="center"/>
    </xf>
    <xf numFmtId="168" fontId="33" fillId="0" borderId="12" xfId="42" applyNumberFormat="1" applyFont="1" applyBorder="1" applyAlignment="1">
      <alignment horizontal="center" vertical="center"/>
    </xf>
    <xf numFmtId="168" fontId="33" fillId="0" borderId="25" xfId="42" applyNumberFormat="1" applyFont="1" applyBorder="1" applyAlignment="1">
      <alignment horizontal="center" vertical="center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3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0" fontId="32" fillId="0" borderId="12" xfId="0" applyFont="1" applyFill="1" applyBorder="1"/>
    <xf numFmtId="43" fontId="1" fillId="0" borderId="12" xfId="0" applyNumberFormat="1" applyFont="1" applyFill="1" applyBorder="1"/>
    <xf numFmtId="0" fontId="32" fillId="0" borderId="12" xfId="0" applyFont="1" applyFill="1" applyBorder="1" applyAlignment="1">
      <alignment horizontal="center"/>
    </xf>
    <xf numFmtId="14" fontId="32" fillId="0" borderId="12" xfId="0" applyNumberFormat="1" applyFont="1" applyFill="1" applyBorder="1" applyAlignment="1">
      <alignment horizontal="center"/>
    </xf>
    <xf numFmtId="14" fontId="32" fillId="0" borderId="23" xfId="0" applyNumberFormat="1" applyFont="1" applyFill="1" applyBorder="1" applyAlignment="1">
      <alignment horizontal="center"/>
    </xf>
    <xf numFmtId="167" fontId="32" fillId="0" borderId="22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1012028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3"/>
  <sheetViews>
    <sheetView tabSelected="1" zoomScale="80" zoomScaleNormal="80" workbookViewId="0">
      <selection activeCell="K94" sqref="K94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7109375" customWidth="1"/>
    <col min="5" max="5" width="15.28515625" style="299" customWidth="1"/>
    <col min="6" max="6" width="55.5703125" style="2" customWidth="1"/>
    <col min="7" max="7" width="13.85546875" style="2" customWidth="1"/>
    <col min="8" max="8" width="63.42578125" customWidth="1"/>
    <col min="9" max="9" width="14.5703125" customWidth="1"/>
    <col min="10" max="11" width="20.7109375" customWidth="1"/>
    <col min="12" max="12" width="16" style="2" bestFit="1" customWidth="1"/>
    <col min="13" max="13" width="18.140625" customWidth="1"/>
    <col min="14" max="14" width="12.7109375" bestFit="1" customWidth="1"/>
    <col min="15" max="15" width="17" hidden="1" customWidth="1"/>
    <col min="16" max="16" width="9.140625" hidden="1" customWidth="1"/>
    <col min="17" max="17" width="11.85546875" hidden="1" customWidth="1"/>
    <col min="18" max="18" width="11.85546875" customWidth="1"/>
    <col min="19" max="19" width="12.42578125" bestFit="1" customWidth="1"/>
  </cols>
  <sheetData>
    <row r="1" spans="1:19" ht="31.5" customHeight="1" x14ac:dyDescent="0.25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2" spans="1:19" ht="31.5" customHeight="1" x14ac:dyDescent="0.25">
      <c r="A2" s="441"/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</row>
    <row r="3" spans="1:19" ht="21" customHeight="1" x14ac:dyDescent="0.25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</row>
    <row r="4" spans="1:19" x14ac:dyDescent="0.25">
      <c r="A4" s="3"/>
      <c r="B4" s="442"/>
      <c r="C4" s="442"/>
      <c r="D4" s="442"/>
      <c r="E4" s="442"/>
      <c r="F4" s="442"/>
      <c r="G4" s="442"/>
      <c r="H4" s="442"/>
      <c r="I4" s="442"/>
      <c r="J4" s="442"/>
      <c r="K4" s="1"/>
      <c r="L4" s="3"/>
      <c r="M4" s="1"/>
      <c r="N4" s="1"/>
    </row>
    <row r="5" spans="1:19" ht="15.75" thickBot="1" x14ac:dyDescent="0.3">
      <c r="A5" s="16" t="s">
        <v>1</v>
      </c>
      <c r="B5" s="1"/>
      <c r="C5" s="1"/>
      <c r="D5" s="1"/>
      <c r="E5" s="293"/>
      <c r="F5" s="3"/>
      <c r="G5" s="3"/>
      <c r="H5" s="1"/>
      <c r="I5" s="1"/>
      <c r="J5" s="15"/>
      <c r="K5" s="1"/>
      <c r="L5" s="3"/>
      <c r="M5" s="443" t="s">
        <v>497</v>
      </c>
      <c r="N5" s="443"/>
    </row>
    <row r="6" spans="1:19" s="205" customFormat="1" ht="30.75" thickBot="1" x14ac:dyDescent="0.3">
      <c r="A6" s="198" t="s">
        <v>2</v>
      </c>
      <c r="B6" s="199" t="s">
        <v>359</v>
      </c>
      <c r="C6" s="199" t="s">
        <v>4</v>
      </c>
      <c r="D6" s="199" t="s">
        <v>122</v>
      </c>
      <c r="E6" s="294" t="s">
        <v>358</v>
      </c>
      <c r="F6" s="199" t="s">
        <v>6</v>
      </c>
      <c r="G6" s="199" t="s">
        <v>144</v>
      </c>
      <c r="H6" s="199" t="s">
        <v>7</v>
      </c>
      <c r="I6" s="199" t="s">
        <v>167</v>
      </c>
      <c r="J6" s="200" t="s">
        <v>141</v>
      </c>
      <c r="K6" s="200" t="s">
        <v>8</v>
      </c>
      <c r="L6" s="201" t="s">
        <v>9</v>
      </c>
      <c r="M6" s="202" t="s">
        <v>10</v>
      </c>
      <c r="N6" s="203" t="s">
        <v>11</v>
      </c>
      <c r="O6" s="204" t="s">
        <v>225</v>
      </c>
    </row>
    <row r="7" spans="1:19" s="194" customFormat="1" ht="19.5" thickBot="1" x14ac:dyDescent="0.3">
      <c r="A7" s="19" t="s">
        <v>243</v>
      </c>
      <c r="C7" s="142"/>
      <c r="D7" s="142"/>
      <c r="E7" s="234"/>
      <c r="F7" s="142"/>
      <c r="G7" s="142"/>
      <c r="H7" s="142"/>
      <c r="I7" s="142"/>
      <c r="J7" s="142"/>
      <c r="K7" s="142"/>
      <c r="L7" s="142"/>
      <c r="M7" s="142"/>
      <c r="N7" s="142"/>
      <c r="O7" s="195"/>
    </row>
    <row r="8" spans="1:19" s="232" customFormat="1" x14ac:dyDescent="0.25">
      <c r="A8" s="244">
        <v>1</v>
      </c>
      <c r="B8" s="305">
        <v>3383</v>
      </c>
      <c r="C8" s="245" t="s">
        <v>12</v>
      </c>
      <c r="D8" s="182" t="s">
        <v>328</v>
      </c>
      <c r="E8" s="192">
        <v>44260</v>
      </c>
      <c r="F8" s="245" t="s">
        <v>329</v>
      </c>
      <c r="G8" s="245" t="s">
        <v>145</v>
      </c>
      <c r="H8" s="246" t="s">
        <v>29</v>
      </c>
      <c r="I8" s="246" t="s">
        <v>166</v>
      </c>
      <c r="J8" s="247">
        <v>4962.1899999999996</v>
      </c>
      <c r="K8" s="247">
        <v>19848.72</v>
      </c>
      <c r="L8" s="438">
        <f>J8+K8</f>
        <v>24810.91</v>
      </c>
      <c r="M8" s="191" t="s">
        <v>57</v>
      </c>
      <c r="N8" s="233">
        <v>44260</v>
      </c>
      <c r="O8" s="231" t="s">
        <v>226</v>
      </c>
      <c r="Q8" s="377"/>
    </row>
    <row r="9" spans="1:19" s="232" customFormat="1" x14ac:dyDescent="0.25">
      <c r="A9" s="228">
        <f>A8+1</f>
        <v>2</v>
      </c>
      <c r="B9" s="22">
        <v>2274</v>
      </c>
      <c r="C9" s="22" t="s">
        <v>12</v>
      </c>
      <c r="D9" s="22" t="s">
        <v>45</v>
      </c>
      <c r="E9" s="26">
        <v>37883</v>
      </c>
      <c r="F9" s="229" t="s">
        <v>60</v>
      </c>
      <c r="G9" s="229" t="s">
        <v>146</v>
      </c>
      <c r="H9" s="24" t="s">
        <v>61</v>
      </c>
      <c r="I9" s="24" t="s">
        <v>165</v>
      </c>
      <c r="J9" s="230">
        <v>0</v>
      </c>
      <c r="K9" s="230">
        <v>18463.36</v>
      </c>
      <c r="L9" s="439">
        <f t="shared" ref="L9:L12" si="0">J9+K9</f>
        <v>18463.36</v>
      </c>
      <c r="M9" s="22" t="s">
        <v>57</v>
      </c>
      <c r="N9" s="193">
        <v>42536</v>
      </c>
      <c r="O9" s="231"/>
      <c r="Q9" s="377"/>
    </row>
    <row r="10" spans="1:19" s="232" customFormat="1" x14ac:dyDescent="0.25">
      <c r="A10" s="228">
        <f>A9+1</f>
        <v>3</v>
      </c>
      <c r="B10" s="22">
        <v>3358</v>
      </c>
      <c r="C10" s="22" t="s">
        <v>12</v>
      </c>
      <c r="D10" s="22" t="s">
        <v>233</v>
      </c>
      <c r="E10" s="26">
        <v>43501</v>
      </c>
      <c r="F10" s="229" t="s">
        <v>58</v>
      </c>
      <c r="G10" s="229" t="s">
        <v>146</v>
      </c>
      <c r="H10" s="24" t="s">
        <v>59</v>
      </c>
      <c r="I10" s="24" t="s">
        <v>163</v>
      </c>
      <c r="J10" s="230">
        <v>4615.84</v>
      </c>
      <c r="K10" s="230">
        <v>18463.36</v>
      </c>
      <c r="L10" s="439">
        <f t="shared" si="0"/>
        <v>23079.200000000001</v>
      </c>
      <c r="M10" s="22" t="s">
        <v>57</v>
      </c>
      <c r="N10" s="225">
        <v>45356</v>
      </c>
      <c r="O10" s="231" t="s">
        <v>226</v>
      </c>
      <c r="Q10" s="377"/>
    </row>
    <row r="11" spans="1:19" s="232" customFormat="1" x14ac:dyDescent="0.25">
      <c r="A11" s="228">
        <f>A10+1</f>
        <v>4</v>
      </c>
      <c r="B11" s="22">
        <v>7002</v>
      </c>
      <c r="C11" s="22" t="s">
        <v>410</v>
      </c>
      <c r="D11" s="47" t="s">
        <v>409</v>
      </c>
      <c r="E11" s="26">
        <v>45049</v>
      </c>
      <c r="F11" s="229" t="s">
        <v>374</v>
      </c>
      <c r="G11" s="229" t="s">
        <v>146</v>
      </c>
      <c r="H11" s="24" t="s">
        <v>340</v>
      </c>
      <c r="I11" s="24" t="s">
        <v>339</v>
      </c>
      <c r="J11" s="230">
        <v>0</v>
      </c>
      <c r="K11" s="230">
        <v>18463.36</v>
      </c>
      <c r="L11" s="439">
        <f t="shared" si="0"/>
        <v>18463.36</v>
      </c>
      <c r="M11" s="22" t="s">
        <v>57</v>
      </c>
      <c r="N11" s="193">
        <v>45356</v>
      </c>
      <c r="O11" s="231" t="s">
        <v>226</v>
      </c>
      <c r="Q11" s="377"/>
    </row>
    <row r="12" spans="1:19" s="232" customFormat="1" ht="15.75" thickBot="1" x14ac:dyDescent="0.3">
      <c r="A12" s="306">
        <f>A11+1</f>
        <v>5</v>
      </c>
      <c r="B12" s="23">
        <v>3092</v>
      </c>
      <c r="C12" s="23" t="s">
        <v>12</v>
      </c>
      <c r="D12" s="23" t="s">
        <v>71</v>
      </c>
      <c r="E12" s="25">
        <v>42058</v>
      </c>
      <c r="F12" s="307" t="s">
        <v>158</v>
      </c>
      <c r="G12" s="307" t="s">
        <v>146</v>
      </c>
      <c r="H12" s="308" t="s">
        <v>159</v>
      </c>
      <c r="I12" s="308" t="s">
        <v>164</v>
      </c>
      <c r="J12" s="230">
        <v>4615.84</v>
      </c>
      <c r="K12" s="230">
        <v>18463.36</v>
      </c>
      <c r="L12" s="440">
        <f t="shared" si="0"/>
        <v>23079.200000000001</v>
      </c>
      <c r="M12" s="23" t="s">
        <v>57</v>
      </c>
      <c r="N12" s="226">
        <v>42521</v>
      </c>
      <c r="O12" s="231"/>
      <c r="Q12" s="377"/>
    </row>
    <row r="13" spans="1:19" s="196" customFormat="1" ht="19.5" thickBot="1" x14ac:dyDescent="0.3">
      <c r="A13" s="309" t="s">
        <v>242</v>
      </c>
      <c r="C13" s="310"/>
      <c r="D13" s="310"/>
      <c r="E13" s="311"/>
      <c r="F13" s="310"/>
      <c r="G13" s="310"/>
      <c r="H13" s="310"/>
      <c r="I13" s="310"/>
      <c r="J13" s="310"/>
      <c r="K13" s="310"/>
      <c r="L13" s="312"/>
      <c r="M13" s="310"/>
      <c r="N13" s="311"/>
      <c r="O13" s="313"/>
      <c r="Q13" s="377"/>
      <c r="R13" s="232"/>
      <c r="S13" s="232"/>
    </row>
    <row r="14" spans="1:19" s="232" customFormat="1" ht="15.75" thickBot="1" x14ac:dyDescent="0.3">
      <c r="A14" s="314">
        <f>A12+1</f>
        <v>6</v>
      </c>
      <c r="B14" s="315">
        <v>3247</v>
      </c>
      <c r="C14" s="315" t="s">
        <v>12</v>
      </c>
      <c r="D14" s="315" t="s">
        <v>202</v>
      </c>
      <c r="E14" s="316">
        <v>42859</v>
      </c>
      <c r="F14" s="317" t="s">
        <v>28</v>
      </c>
      <c r="G14" s="317" t="s">
        <v>147</v>
      </c>
      <c r="H14" s="318" t="s">
        <v>29</v>
      </c>
      <c r="I14" s="318" t="s">
        <v>166</v>
      </c>
      <c r="J14" s="390">
        <v>1992.45</v>
      </c>
      <c r="K14" s="390">
        <v>7969.76</v>
      </c>
      <c r="L14" s="247">
        <f t="shared" ref="L14:L74" si="1">J14+K14</f>
        <v>9962.2100000000009</v>
      </c>
      <c r="M14" s="319">
        <v>163</v>
      </c>
      <c r="N14" s="320">
        <v>42871</v>
      </c>
      <c r="O14" s="231" t="s">
        <v>226</v>
      </c>
      <c r="Q14" s="377"/>
    </row>
    <row r="15" spans="1:19" s="196" customFormat="1" ht="19.5" thickBot="1" x14ac:dyDescent="0.3">
      <c r="A15" s="321" t="s">
        <v>175</v>
      </c>
      <c r="C15" s="310"/>
      <c r="D15" s="310"/>
      <c r="E15" s="311"/>
      <c r="F15" s="310"/>
      <c r="G15" s="310"/>
      <c r="H15" s="310"/>
      <c r="I15" s="310"/>
      <c r="J15" s="310"/>
      <c r="K15" s="310"/>
      <c r="L15" s="310"/>
      <c r="M15" s="322"/>
      <c r="N15" s="311"/>
      <c r="O15" s="313"/>
      <c r="Q15" s="377"/>
      <c r="R15" s="232"/>
      <c r="S15" s="232"/>
    </row>
    <row r="16" spans="1:19" s="232" customFormat="1" x14ac:dyDescent="0.25">
      <c r="A16" s="244">
        <f>A14+1</f>
        <v>7</v>
      </c>
      <c r="B16" s="191">
        <v>3373</v>
      </c>
      <c r="C16" s="191" t="s">
        <v>12</v>
      </c>
      <c r="D16" s="246" t="s">
        <v>256</v>
      </c>
      <c r="E16" s="192">
        <v>44013</v>
      </c>
      <c r="F16" s="245" t="s">
        <v>15</v>
      </c>
      <c r="G16" s="245" t="s">
        <v>149</v>
      </c>
      <c r="H16" s="24" t="s">
        <v>254</v>
      </c>
      <c r="I16" s="24" t="s">
        <v>166</v>
      </c>
      <c r="J16" s="390">
        <v>1076.93</v>
      </c>
      <c r="K16" s="390">
        <v>4307.71</v>
      </c>
      <c r="L16" s="247">
        <f t="shared" ref="L16:L24" si="2">J16+K16</f>
        <v>5384.64</v>
      </c>
      <c r="M16" s="323">
        <v>427</v>
      </c>
      <c r="N16" s="233">
        <v>45576</v>
      </c>
      <c r="O16" s="231"/>
      <c r="Q16" s="377"/>
    </row>
    <row r="17" spans="1:19" s="232" customFormat="1" x14ac:dyDescent="0.25">
      <c r="A17" s="228">
        <f t="shared" ref="A17:A24" si="3">A16+1</f>
        <v>8</v>
      </c>
      <c r="B17" s="182">
        <v>3388</v>
      </c>
      <c r="C17" s="22" t="s">
        <v>12</v>
      </c>
      <c r="D17" s="182" t="s">
        <v>376</v>
      </c>
      <c r="E17" s="26">
        <v>44460</v>
      </c>
      <c r="F17" s="229" t="s">
        <v>15</v>
      </c>
      <c r="G17" s="229" t="s">
        <v>149</v>
      </c>
      <c r="H17" s="331" t="s">
        <v>220</v>
      </c>
      <c r="I17" s="22" t="s">
        <v>166</v>
      </c>
      <c r="J17" s="230">
        <v>1076.93</v>
      </c>
      <c r="K17" s="230">
        <v>4307.71</v>
      </c>
      <c r="L17" s="230">
        <f t="shared" si="2"/>
        <v>5384.64</v>
      </c>
      <c r="M17" s="22">
        <v>305</v>
      </c>
      <c r="N17" s="193">
        <v>44490</v>
      </c>
      <c r="O17" s="231"/>
      <c r="Q17" s="377"/>
    </row>
    <row r="18" spans="1:19" s="232" customFormat="1" x14ac:dyDescent="0.25">
      <c r="A18" s="228">
        <f t="shared" si="3"/>
        <v>9</v>
      </c>
      <c r="B18" s="22">
        <v>3428</v>
      </c>
      <c r="C18" s="22" t="s">
        <v>12</v>
      </c>
      <c r="D18" s="22" t="s">
        <v>439</v>
      </c>
      <c r="E18" s="26">
        <v>45343</v>
      </c>
      <c r="F18" s="229" t="s">
        <v>15</v>
      </c>
      <c r="G18" s="229" t="s">
        <v>149</v>
      </c>
      <c r="H18" s="24" t="s">
        <v>311</v>
      </c>
      <c r="I18" s="24" t="s">
        <v>164</v>
      </c>
      <c r="J18" s="230">
        <v>1076.93</v>
      </c>
      <c r="K18" s="230">
        <v>4307.71</v>
      </c>
      <c r="L18" s="230">
        <f t="shared" si="2"/>
        <v>5384.64</v>
      </c>
      <c r="M18" s="243">
        <v>349</v>
      </c>
      <c r="N18" s="193">
        <v>45530</v>
      </c>
      <c r="O18" s="231" t="s">
        <v>226</v>
      </c>
      <c r="Q18" s="377"/>
    </row>
    <row r="19" spans="1:19" s="232" customFormat="1" x14ac:dyDescent="0.25">
      <c r="A19" s="228">
        <f t="shared" si="3"/>
        <v>10</v>
      </c>
      <c r="B19" s="22">
        <v>3423</v>
      </c>
      <c r="C19" s="22" t="s">
        <v>12</v>
      </c>
      <c r="D19" s="47" t="s">
        <v>431</v>
      </c>
      <c r="E19" s="26">
        <v>45231</v>
      </c>
      <c r="F19" s="229" t="s">
        <v>15</v>
      </c>
      <c r="G19" s="229" t="s">
        <v>149</v>
      </c>
      <c r="H19" s="24" t="s">
        <v>44</v>
      </c>
      <c r="I19" s="24" t="s">
        <v>163</v>
      </c>
      <c r="J19" s="230">
        <v>1076.93</v>
      </c>
      <c r="K19" s="230">
        <v>4307.71</v>
      </c>
      <c r="L19" s="230">
        <f t="shared" si="2"/>
        <v>5384.64</v>
      </c>
      <c r="M19" s="243">
        <v>356</v>
      </c>
      <c r="N19" s="193">
        <v>45530</v>
      </c>
      <c r="O19" s="231" t="s">
        <v>226</v>
      </c>
      <c r="Q19" s="377"/>
    </row>
    <row r="20" spans="1:19" s="232" customFormat="1" x14ac:dyDescent="0.25">
      <c r="A20" s="228">
        <f t="shared" si="3"/>
        <v>11</v>
      </c>
      <c r="B20" s="22">
        <v>3256</v>
      </c>
      <c r="C20" s="22" t="s">
        <v>12</v>
      </c>
      <c r="D20" s="22" t="s">
        <v>207</v>
      </c>
      <c r="E20" s="26">
        <v>42859</v>
      </c>
      <c r="F20" s="229" t="s">
        <v>15</v>
      </c>
      <c r="G20" s="229" t="s">
        <v>149</v>
      </c>
      <c r="H20" s="337" t="s">
        <v>38</v>
      </c>
      <c r="I20" s="24" t="s">
        <v>163</v>
      </c>
      <c r="J20" s="230">
        <v>1076.93</v>
      </c>
      <c r="K20" s="230">
        <v>4307.71</v>
      </c>
      <c r="L20" s="230">
        <f t="shared" si="2"/>
        <v>5384.64</v>
      </c>
      <c r="M20" s="243">
        <v>108</v>
      </c>
      <c r="N20" s="193">
        <v>42859</v>
      </c>
      <c r="O20" s="231"/>
      <c r="Q20" s="377"/>
    </row>
    <row r="21" spans="1:19" s="232" customFormat="1" x14ac:dyDescent="0.25">
      <c r="A21" s="228">
        <f t="shared" si="3"/>
        <v>12</v>
      </c>
      <c r="B21" s="22">
        <v>3338</v>
      </c>
      <c r="C21" s="22" t="s">
        <v>12</v>
      </c>
      <c r="D21" s="22" t="s">
        <v>217</v>
      </c>
      <c r="E21" s="26">
        <v>43262</v>
      </c>
      <c r="F21" s="229" t="s">
        <v>15</v>
      </c>
      <c r="G21" s="229" t="s">
        <v>149</v>
      </c>
      <c r="H21" s="24" t="s">
        <v>16</v>
      </c>
      <c r="I21" s="24" t="s">
        <v>163</v>
      </c>
      <c r="J21" s="230">
        <v>1076.93</v>
      </c>
      <c r="K21" s="230">
        <v>4307.71</v>
      </c>
      <c r="L21" s="230">
        <f t="shared" si="2"/>
        <v>5384.64</v>
      </c>
      <c r="M21" s="243">
        <v>57</v>
      </c>
      <c r="N21" s="193">
        <v>44230</v>
      </c>
      <c r="O21" s="231"/>
      <c r="Q21" s="377"/>
    </row>
    <row r="22" spans="1:19" s="232" customFormat="1" x14ac:dyDescent="0.25">
      <c r="A22" s="228">
        <f t="shared" si="3"/>
        <v>13</v>
      </c>
      <c r="B22" s="22">
        <v>3328</v>
      </c>
      <c r="C22" s="22" t="s">
        <v>12</v>
      </c>
      <c r="D22" s="22" t="s">
        <v>213</v>
      </c>
      <c r="E22" s="26">
        <v>42859</v>
      </c>
      <c r="F22" s="229" t="s">
        <v>15</v>
      </c>
      <c r="G22" s="229" t="s">
        <v>149</v>
      </c>
      <c r="H22" s="22" t="s">
        <v>14</v>
      </c>
      <c r="I22" s="22" t="s">
        <v>163</v>
      </c>
      <c r="J22" s="230">
        <v>1076.93</v>
      </c>
      <c r="K22" s="230">
        <v>4307.71</v>
      </c>
      <c r="L22" s="230">
        <f t="shared" si="2"/>
        <v>5384.64</v>
      </c>
      <c r="M22" s="22">
        <v>354</v>
      </c>
      <c r="N22" s="193">
        <v>44508</v>
      </c>
      <c r="O22" s="231"/>
      <c r="Q22" s="377"/>
    </row>
    <row r="23" spans="1:19" s="232" customFormat="1" x14ac:dyDescent="0.25">
      <c r="A23" s="228">
        <f t="shared" si="3"/>
        <v>14</v>
      </c>
      <c r="B23" s="22">
        <v>3441</v>
      </c>
      <c r="C23" s="22" t="s">
        <v>12</v>
      </c>
      <c r="D23" s="182" t="s">
        <v>462</v>
      </c>
      <c r="E23" s="26">
        <v>45474</v>
      </c>
      <c r="F23" s="229" t="s">
        <v>15</v>
      </c>
      <c r="G23" s="229" t="s">
        <v>149</v>
      </c>
      <c r="H23" s="22" t="s">
        <v>467</v>
      </c>
      <c r="I23" s="22" t="s">
        <v>163</v>
      </c>
      <c r="J23" s="230">
        <v>1076.93</v>
      </c>
      <c r="K23" s="230">
        <v>4307.71</v>
      </c>
      <c r="L23" s="230">
        <f t="shared" si="2"/>
        <v>5384.64</v>
      </c>
      <c r="M23" s="22">
        <v>232</v>
      </c>
      <c r="N23" s="193">
        <v>45474</v>
      </c>
      <c r="O23" s="231" t="s">
        <v>226</v>
      </c>
      <c r="Q23" s="377"/>
    </row>
    <row r="24" spans="1:19" s="232" customFormat="1" ht="15.75" thickBot="1" x14ac:dyDescent="0.3">
      <c r="A24" s="306">
        <f t="shared" si="3"/>
        <v>15</v>
      </c>
      <c r="B24" s="388">
        <v>3447</v>
      </c>
      <c r="C24" s="388" t="s">
        <v>12</v>
      </c>
      <c r="D24" s="232" t="s">
        <v>472</v>
      </c>
      <c r="E24" s="389">
        <v>45649</v>
      </c>
      <c r="F24" s="307" t="s">
        <v>15</v>
      </c>
      <c r="G24" s="307" t="s">
        <v>149</v>
      </c>
      <c r="H24" s="258" t="s">
        <v>250</v>
      </c>
      <c r="I24" s="258" t="s">
        <v>166</v>
      </c>
      <c r="J24" s="324">
        <v>1076.93</v>
      </c>
      <c r="K24" s="324">
        <v>4307.71</v>
      </c>
      <c r="L24" s="324">
        <f t="shared" si="2"/>
        <v>5384.64</v>
      </c>
      <c r="M24" s="326">
        <v>510</v>
      </c>
      <c r="N24" s="226">
        <v>45646</v>
      </c>
      <c r="O24" s="231"/>
      <c r="Q24" s="377"/>
    </row>
    <row r="25" spans="1:19" s="196" customFormat="1" ht="19.5" thickBot="1" x14ac:dyDescent="0.3">
      <c r="A25" s="309" t="s">
        <v>244</v>
      </c>
      <c r="C25" s="197"/>
      <c r="D25" s="197"/>
      <c r="E25" s="311"/>
      <c r="F25" s="310"/>
      <c r="G25" s="310"/>
      <c r="H25" s="310"/>
      <c r="I25" s="310"/>
      <c r="J25" s="310"/>
      <c r="K25" s="310"/>
      <c r="L25" s="310"/>
      <c r="M25" s="322"/>
      <c r="N25" s="311"/>
      <c r="O25" s="313"/>
      <c r="Q25" s="377"/>
      <c r="R25" s="232"/>
      <c r="S25" s="232"/>
    </row>
    <row r="26" spans="1:19" s="232" customFormat="1" x14ac:dyDescent="0.25">
      <c r="A26" s="244">
        <f>A24+1</f>
        <v>16</v>
      </c>
      <c r="B26" s="191">
        <v>3452</v>
      </c>
      <c r="C26" s="191" t="s">
        <v>12</v>
      </c>
      <c r="D26" s="435" t="s">
        <v>492</v>
      </c>
      <c r="E26" s="192">
        <v>45840</v>
      </c>
      <c r="F26" s="245" t="s">
        <v>344</v>
      </c>
      <c r="G26" s="245" t="s">
        <v>147</v>
      </c>
      <c r="H26" s="246" t="s">
        <v>343</v>
      </c>
      <c r="I26" s="246" t="s">
        <v>166</v>
      </c>
      <c r="J26" s="390">
        <v>1992.45</v>
      </c>
      <c r="K26" s="390">
        <v>7969.76</v>
      </c>
      <c r="L26" s="247">
        <f t="shared" si="1"/>
        <v>9962.2100000000009</v>
      </c>
      <c r="M26" s="191">
        <v>218</v>
      </c>
      <c r="N26" s="233">
        <v>45839</v>
      </c>
      <c r="O26" s="231" t="s">
        <v>226</v>
      </c>
      <c r="Q26" s="377"/>
    </row>
    <row r="27" spans="1:19" s="232" customFormat="1" x14ac:dyDescent="0.25">
      <c r="A27" s="228">
        <f>A26+1</f>
        <v>17</v>
      </c>
      <c r="B27" s="22">
        <v>3422</v>
      </c>
      <c r="C27" s="22" t="s">
        <v>12</v>
      </c>
      <c r="D27" s="22" t="s">
        <v>424</v>
      </c>
      <c r="E27" s="26">
        <v>45201</v>
      </c>
      <c r="F27" s="229" t="s">
        <v>137</v>
      </c>
      <c r="G27" s="229" t="s">
        <v>147</v>
      </c>
      <c r="H27" s="24" t="s">
        <v>69</v>
      </c>
      <c r="I27" s="24" t="s">
        <v>166</v>
      </c>
      <c r="J27" s="390">
        <v>1992.45</v>
      </c>
      <c r="K27" s="390">
        <v>7969.76</v>
      </c>
      <c r="L27" s="230">
        <f t="shared" si="1"/>
        <v>9962.2100000000009</v>
      </c>
      <c r="M27" s="243">
        <v>340</v>
      </c>
      <c r="N27" s="193">
        <v>45524</v>
      </c>
      <c r="O27" s="231" t="s">
        <v>226</v>
      </c>
      <c r="Q27" s="377"/>
    </row>
    <row r="28" spans="1:19" s="232" customFormat="1" x14ac:dyDescent="0.25">
      <c r="A28" s="228">
        <f>A27+1</f>
        <v>18</v>
      </c>
      <c r="B28" s="22">
        <v>3439</v>
      </c>
      <c r="C28" s="22" t="s">
        <v>12</v>
      </c>
      <c r="D28" s="24" t="s">
        <v>458</v>
      </c>
      <c r="E28" s="26">
        <v>45175</v>
      </c>
      <c r="F28" s="229" t="s">
        <v>136</v>
      </c>
      <c r="G28" s="229" t="s">
        <v>147</v>
      </c>
      <c r="H28" s="24" t="s">
        <v>352</v>
      </c>
      <c r="I28" s="24" t="s">
        <v>165</v>
      </c>
      <c r="J28" s="390">
        <v>1992.45</v>
      </c>
      <c r="K28" s="390">
        <v>7969.76</v>
      </c>
      <c r="L28" s="230">
        <f t="shared" si="1"/>
        <v>9962.2100000000009</v>
      </c>
      <c r="M28" s="243">
        <v>439</v>
      </c>
      <c r="N28" s="193">
        <v>45581</v>
      </c>
      <c r="O28" s="231"/>
      <c r="Q28" s="377"/>
    </row>
    <row r="29" spans="1:19" s="232" customFormat="1" x14ac:dyDescent="0.25">
      <c r="A29" s="228">
        <f>A28+1</f>
        <v>19</v>
      </c>
      <c r="B29" s="22">
        <v>3440</v>
      </c>
      <c r="C29" s="22" t="s">
        <v>12</v>
      </c>
      <c r="D29" s="407" t="s">
        <v>461</v>
      </c>
      <c r="E29" s="26">
        <v>45454</v>
      </c>
      <c r="F29" s="229" t="s">
        <v>138</v>
      </c>
      <c r="G29" s="229" t="s">
        <v>147</v>
      </c>
      <c r="H29" s="24" t="s">
        <v>70</v>
      </c>
      <c r="I29" s="24" t="s">
        <v>163</v>
      </c>
      <c r="J29" s="390">
        <v>1992.45</v>
      </c>
      <c r="K29" s="390">
        <v>7969.76</v>
      </c>
      <c r="L29" s="230">
        <f t="shared" si="1"/>
        <v>9962.2100000000009</v>
      </c>
      <c r="M29" s="243">
        <v>213</v>
      </c>
      <c r="N29" s="193">
        <v>45453</v>
      </c>
      <c r="O29" s="231"/>
      <c r="Q29" s="377"/>
    </row>
    <row r="30" spans="1:19" s="232" customFormat="1" x14ac:dyDescent="0.25">
      <c r="A30" s="325">
        <f>A29+1</f>
        <v>20</v>
      </c>
      <c r="B30" s="22">
        <v>3424</v>
      </c>
      <c r="C30" s="22" t="s">
        <v>12</v>
      </c>
      <c r="D30" s="47" t="s">
        <v>432</v>
      </c>
      <c r="E30" s="26">
        <v>45840</v>
      </c>
      <c r="F30" s="229" t="s">
        <v>341</v>
      </c>
      <c r="G30" s="229" t="s">
        <v>147</v>
      </c>
      <c r="H30" s="24" t="s">
        <v>342</v>
      </c>
      <c r="I30" s="24" t="s">
        <v>339</v>
      </c>
      <c r="J30" s="390">
        <v>1992.45</v>
      </c>
      <c r="K30" s="390">
        <v>7969.76</v>
      </c>
      <c r="L30" s="230">
        <f t="shared" si="1"/>
        <v>9962.2100000000009</v>
      </c>
      <c r="M30" s="243">
        <v>216</v>
      </c>
      <c r="N30" s="193">
        <v>45839</v>
      </c>
      <c r="O30" s="231"/>
      <c r="P30" s="232" t="s">
        <v>405</v>
      </c>
      <c r="Q30" s="377"/>
    </row>
    <row r="31" spans="1:19" s="232" customFormat="1" ht="15.75" thickBot="1" x14ac:dyDescent="0.3">
      <c r="A31" s="306">
        <f>A30+1</f>
        <v>21</v>
      </c>
      <c r="B31" s="23">
        <v>2474</v>
      </c>
      <c r="C31" s="23" t="s">
        <v>25</v>
      </c>
      <c r="D31" s="23" t="s">
        <v>49</v>
      </c>
      <c r="E31" s="25">
        <v>39491</v>
      </c>
      <c r="F31" s="307" t="s">
        <v>417</v>
      </c>
      <c r="G31" s="307" t="s">
        <v>147</v>
      </c>
      <c r="H31" s="308" t="s">
        <v>345</v>
      </c>
      <c r="I31" s="308" t="s">
        <v>164</v>
      </c>
      <c r="J31" s="392">
        <v>0</v>
      </c>
      <c r="K31" s="392">
        <v>7969.76</v>
      </c>
      <c r="L31" s="324">
        <f t="shared" si="1"/>
        <v>7969.76</v>
      </c>
      <c r="M31" s="326">
        <v>146</v>
      </c>
      <c r="N31" s="226">
        <v>45777</v>
      </c>
      <c r="O31" s="231" t="s">
        <v>226</v>
      </c>
      <c r="P31" s="232" t="s">
        <v>405</v>
      </c>
      <c r="Q31" s="377"/>
    </row>
    <row r="32" spans="1:19" s="196" customFormat="1" ht="19.5" thickBot="1" x14ac:dyDescent="0.3">
      <c r="A32" s="327" t="s">
        <v>245</v>
      </c>
      <c r="E32" s="342"/>
      <c r="L32" s="334"/>
      <c r="M32" s="413"/>
      <c r="N32" s="342"/>
      <c r="O32" s="313"/>
      <c r="Q32" s="377"/>
      <c r="R32" s="232"/>
      <c r="S32" s="232"/>
    </row>
    <row r="33" spans="1:17" s="232" customFormat="1" x14ac:dyDescent="0.25">
      <c r="A33" s="244">
        <f>A31+1</f>
        <v>22</v>
      </c>
      <c r="B33" s="328">
        <v>3359</v>
      </c>
      <c r="C33" s="191" t="s">
        <v>12</v>
      </c>
      <c r="D33" s="328" t="s">
        <v>236</v>
      </c>
      <c r="E33" s="192">
        <v>43556</v>
      </c>
      <c r="F33" s="245" t="s">
        <v>32</v>
      </c>
      <c r="G33" s="245" t="s">
        <v>148</v>
      </c>
      <c r="H33" s="246" t="s">
        <v>33</v>
      </c>
      <c r="I33" s="246" t="s">
        <v>166</v>
      </c>
      <c r="J33" s="391">
        <v>1830.89</v>
      </c>
      <c r="K33" s="391">
        <v>7323.56</v>
      </c>
      <c r="L33" s="247">
        <f>SUM(J33:K33)</f>
        <v>9154.4500000000007</v>
      </c>
      <c r="M33" s="323">
        <v>91</v>
      </c>
      <c r="N33" s="233">
        <v>43585</v>
      </c>
      <c r="O33" s="231"/>
      <c r="Q33" s="377"/>
    </row>
    <row r="34" spans="1:17" s="232" customFormat="1" x14ac:dyDescent="0.25">
      <c r="A34" s="228">
        <f>A33+1</f>
        <v>23</v>
      </c>
      <c r="B34" s="22">
        <v>3263</v>
      </c>
      <c r="C34" s="22" t="s">
        <v>12</v>
      </c>
      <c r="D34" s="22" t="s">
        <v>206</v>
      </c>
      <c r="E34" s="26">
        <v>42859</v>
      </c>
      <c r="F34" s="229" t="s">
        <v>350</v>
      </c>
      <c r="G34" s="229" t="s">
        <v>148</v>
      </c>
      <c r="H34" s="24" t="s">
        <v>346</v>
      </c>
      <c r="I34" s="24" t="s">
        <v>166</v>
      </c>
      <c r="J34" s="390">
        <v>1830.89</v>
      </c>
      <c r="K34" s="390">
        <v>7323.56</v>
      </c>
      <c r="L34" s="230">
        <f t="shared" ref="L34:L58" si="4">SUM(J34:K34)</f>
        <v>9154.4500000000007</v>
      </c>
      <c r="M34" s="243">
        <v>332</v>
      </c>
      <c r="N34" s="193">
        <v>44503</v>
      </c>
      <c r="O34" s="231" t="s">
        <v>226</v>
      </c>
      <c r="Q34" s="377"/>
    </row>
    <row r="35" spans="1:17" s="232" customFormat="1" x14ac:dyDescent="0.25">
      <c r="A35" s="228">
        <f t="shared" ref="A35:A58" si="5">A34+1</f>
        <v>24</v>
      </c>
      <c r="B35" s="329">
        <v>2420</v>
      </c>
      <c r="C35" s="329" t="s">
        <v>25</v>
      </c>
      <c r="D35" s="329" t="s">
        <v>107</v>
      </c>
      <c r="E35" s="330">
        <v>39356</v>
      </c>
      <c r="F35" s="229" t="s">
        <v>487</v>
      </c>
      <c r="G35" s="229" t="s">
        <v>148</v>
      </c>
      <c r="H35" s="24" t="s">
        <v>468</v>
      </c>
      <c r="I35" s="24" t="s">
        <v>166</v>
      </c>
      <c r="J35" s="390">
        <v>0</v>
      </c>
      <c r="K35" s="390">
        <v>7323.56</v>
      </c>
      <c r="L35" s="230">
        <f t="shared" si="4"/>
        <v>7323.56</v>
      </c>
      <c r="M35" s="243">
        <v>118</v>
      </c>
      <c r="N35" s="193">
        <v>44652</v>
      </c>
      <c r="O35" s="231" t="s">
        <v>226</v>
      </c>
      <c r="Q35" s="377"/>
    </row>
    <row r="36" spans="1:17" s="232" customFormat="1" x14ac:dyDescent="0.25">
      <c r="A36" s="228">
        <f t="shared" si="5"/>
        <v>25</v>
      </c>
      <c r="B36" s="22">
        <v>3413</v>
      </c>
      <c r="C36" s="22" t="s">
        <v>12</v>
      </c>
      <c r="D36" s="22" t="s">
        <v>419</v>
      </c>
      <c r="E36" s="26">
        <v>45124</v>
      </c>
      <c r="F36" s="229" t="s">
        <v>219</v>
      </c>
      <c r="G36" s="229" t="s">
        <v>148</v>
      </c>
      <c r="H36" s="331" t="s">
        <v>220</v>
      </c>
      <c r="I36" s="24" t="s">
        <v>166</v>
      </c>
      <c r="J36" s="390">
        <v>1830.89</v>
      </c>
      <c r="K36" s="390">
        <v>7323.56</v>
      </c>
      <c r="L36" s="230">
        <f t="shared" si="4"/>
        <v>9154.4500000000007</v>
      </c>
      <c r="M36" s="243">
        <v>354</v>
      </c>
      <c r="N36" s="193">
        <v>45530</v>
      </c>
      <c r="O36" s="231"/>
      <c r="Q36" s="377"/>
    </row>
    <row r="37" spans="1:17" s="232" customFormat="1" x14ac:dyDescent="0.25">
      <c r="A37" s="228">
        <f t="shared" si="5"/>
        <v>26</v>
      </c>
      <c r="B37" s="22">
        <v>3418</v>
      </c>
      <c r="C37" s="22" t="s">
        <v>12</v>
      </c>
      <c r="D37" s="24" t="s">
        <v>423</v>
      </c>
      <c r="E37" s="26">
        <v>45171</v>
      </c>
      <c r="F37" s="229" t="s">
        <v>252</v>
      </c>
      <c r="G37" s="229" t="s">
        <v>148</v>
      </c>
      <c r="H37" s="24" t="s">
        <v>251</v>
      </c>
      <c r="I37" s="24" t="s">
        <v>166</v>
      </c>
      <c r="J37" s="390">
        <v>1830.89</v>
      </c>
      <c r="K37" s="390">
        <v>7323.56</v>
      </c>
      <c r="L37" s="230">
        <f t="shared" si="4"/>
        <v>9154.4500000000007</v>
      </c>
      <c r="M37" s="218">
        <v>338</v>
      </c>
      <c r="N37" s="225">
        <v>45524</v>
      </c>
      <c r="O37" s="231" t="s">
        <v>226</v>
      </c>
      <c r="Q37" s="377"/>
    </row>
    <row r="38" spans="1:17" s="232" customFormat="1" x14ac:dyDescent="0.25">
      <c r="A38" s="228">
        <f t="shared" si="5"/>
        <v>27</v>
      </c>
      <c r="B38" s="22">
        <v>3366</v>
      </c>
      <c r="C38" s="22" t="s">
        <v>12</v>
      </c>
      <c r="D38" s="182" t="s">
        <v>398</v>
      </c>
      <c r="E38" s="26">
        <v>43857</v>
      </c>
      <c r="F38" s="229" t="s">
        <v>253</v>
      </c>
      <c r="G38" s="229" t="s">
        <v>148</v>
      </c>
      <c r="H38" s="24" t="s">
        <v>254</v>
      </c>
      <c r="I38" s="24" t="s">
        <v>166</v>
      </c>
      <c r="J38" s="390">
        <v>1830.89</v>
      </c>
      <c r="K38" s="390">
        <v>7323.56</v>
      </c>
      <c r="L38" s="230">
        <f t="shared" si="4"/>
        <v>9154.4500000000007</v>
      </c>
      <c r="M38" s="243">
        <v>39</v>
      </c>
      <c r="N38" s="193">
        <v>43857</v>
      </c>
      <c r="O38" s="231" t="s">
        <v>226</v>
      </c>
      <c r="Q38" s="377"/>
    </row>
    <row r="39" spans="1:17" s="232" customFormat="1" x14ac:dyDescent="0.25">
      <c r="A39" s="228">
        <f t="shared" si="5"/>
        <v>28</v>
      </c>
      <c r="B39" s="22">
        <v>3436</v>
      </c>
      <c r="C39" s="22" t="s">
        <v>12</v>
      </c>
      <c r="D39" s="24" t="s">
        <v>459</v>
      </c>
      <c r="E39" s="26">
        <v>45414</v>
      </c>
      <c r="F39" s="229" t="s">
        <v>249</v>
      </c>
      <c r="G39" s="229" t="s">
        <v>148</v>
      </c>
      <c r="H39" s="229" t="s">
        <v>250</v>
      </c>
      <c r="I39" s="24" t="s">
        <v>166</v>
      </c>
      <c r="J39" s="390">
        <v>1830.89</v>
      </c>
      <c r="K39" s="390">
        <v>7323.56</v>
      </c>
      <c r="L39" s="230">
        <f t="shared" si="4"/>
        <v>9154.4500000000007</v>
      </c>
      <c r="M39" s="243">
        <v>321</v>
      </c>
      <c r="N39" s="193">
        <v>45524</v>
      </c>
      <c r="O39" s="231"/>
      <c r="Q39" s="377"/>
    </row>
    <row r="40" spans="1:17" s="232" customFormat="1" x14ac:dyDescent="0.25">
      <c r="A40" s="228">
        <f t="shared" si="5"/>
        <v>29</v>
      </c>
      <c r="B40" s="182">
        <v>3446</v>
      </c>
      <c r="C40" s="182" t="s">
        <v>12</v>
      </c>
      <c r="D40" s="182" t="s">
        <v>471</v>
      </c>
      <c r="E40" s="333">
        <v>45602</v>
      </c>
      <c r="F40" s="229" t="s">
        <v>257</v>
      </c>
      <c r="G40" s="229" t="s">
        <v>148</v>
      </c>
      <c r="H40" s="24" t="s">
        <v>258</v>
      </c>
      <c r="I40" s="24" t="s">
        <v>165</v>
      </c>
      <c r="J40" s="390">
        <v>1830.89</v>
      </c>
      <c r="K40" s="390">
        <v>7323.56</v>
      </c>
      <c r="L40" s="230">
        <f t="shared" si="4"/>
        <v>9154.4500000000007</v>
      </c>
      <c r="M40" s="243">
        <v>466</v>
      </c>
      <c r="N40" s="193">
        <v>45601</v>
      </c>
      <c r="O40" s="231"/>
      <c r="Q40" s="377"/>
    </row>
    <row r="41" spans="1:17" s="232" customFormat="1" x14ac:dyDescent="0.25">
      <c r="A41" s="228">
        <f t="shared" si="5"/>
        <v>30</v>
      </c>
      <c r="B41" s="22">
        <v>3454</v>
      </c>
      <c r="C41" s="22" t="s">
        <v>12</v>
      </c>
      <c r="D41" s="28" t="s">
        <v>491</v>
      </c>
      <c r="E41" s="26">
        <v>45859</v>
      </c>
      <c r="F41" s="229" t="s">
        <v>259</v>
      </c>
      <c r="G41" s="229" t="s">
        <v>148</v>
      </c>
      <c r="H41" s="24" t="s">
        <v>46</v>
      </c>
      <c r="I41" s="24" t="s">
        <v>165</v>
      </c>
      <c r="J41" s="390">
        <v>1830.89</v>
      </c>
      <c r="K41" s="390">
        <v>7323.56</v>
      </c>
      <c r="L41" s="230">
        <f t="shared" si="4"/>
        <v>9154.4500000000007</v>
      </c>
      <c r="M41" s="243">
        <v>259</v>
      </c>
      <c r="N41" s="193">
        <v>45859</v>
      </c>
      <c r="O41" s="231"/>
      <c r="Q41" s="377"/>
    </row>
    <row r="42" spans="1:17" s="232" customFormat="1" x14ac:dyDescent="0.25">
      <c r="A42" s="228">
        <f t="shared" si="5"/>
        <v>31</v>
      </c>
      <c r="B42" s="22">
        <v>3437</v>
      </c>
      <c r="C42" s="22" t="s">
        <v>12</v>
      </c>
      <c r="D42" s="24" t="s">
        <v>460</v>
      </c>
      <c r="E42" s="26">
        <v>45414</v>
      </c>
      <c r="F42" s="229" t="s">
        <v>34</v>
      </c>
      <c r="G42" s="229" t="s">
        <v>148</v>
      </c>
      <c r="H42" s="24" t="s">
        <v>27</v>
      </c>
      <c r="I42" s="24" t="s">
        <v>163</v>
      </c>
      <c r="J42" s="390">
        <v>1830.89</v>
      </c>
      <c r="K42" s="390">
        <v>7323.56</v>
      </c>
      <c r="L42" s="230">
        <f t="shared" si="4"/>
        <v>9154.4500000000007</v>
      </c>
      <c r="M42" s="243">
        <v>463</v>
      </c>
      <c r="N42" s="193">
        <v>45601</v>
      </c>
      <c r="O42" s="231" t="s">
        <v>226</v>
      </c>
      <c r="Q42" s="377"/>
    </row>
    <row r="43" spans="1:17" s="232" customFormat="1" x14ac:dyDescent="0.25">
      <c r="A43" s="228">
        <f t="shared" si="5"/>
        <v>32</v>
      </c>
      <c r="B43" s="22">
        <v>3453</v>
      </c>
      <c r="C43" s="22" t="s">
        <v>12</v>
      </c>
      <c r="D43" s="28" t="s">
        <v>489</v>
      </c>
      <c r="E43" s="26">
        <v>45840</v>
      </c>
      <c r="F43" s="229" t="s">
        <v>37</v>
      </c>
      <c r="G43" s="229" t="s">
        <v>148</v>
      </c>
      <c r="H43" s="24" t="s">
        <v>38</v>
      </c>
      <c r="I43" s="24" t="s">
        <v>163</v>
      </c>
      <c r="J43" s="390">
        <v>1830.89</v>
      </c>
      <c r="K43" s="390">
        <v>7323.56</v>
      </c>
      <c r="L43" s="230">
        <f t="shared" si="4"/>
        <v>9154.4500000000007</v>
      </c>
      <c r="M43" s="243">
        <v>220</v>
      </c>
      <c r="N43" s="193">
        <v>45839</v>
      </c>
      <c r="O43" s="231"/>
      <c r="Q43" s="377"/>
    </row>
    <row r="44" spans="1:17" s="232" customFormat="1" x14ac:dyDescent="0.25">
      <c r="A44" s="228">
        <f t="shared" si="5"/>
        <v>33</v>
      </c>
      <c r="B44" s="22">
        <v>3455</v>
      </c>
      <c r="C44" s="22" t="s">
        <v>12</v>
      </c>
      <c r="D44" s="28" t="s">
        <v>490</v>
      </c>
      <c r="E44" s="26">
        <v>45859</v>
      </c>
      <c r="F44" s="229" t="s">
        <v>72</v>
      </c>
      <c r="G44" s="229" t="s">
        <v>148</v>
      </c>
      <c r="H44" s="229" t="s">
        <v>72</v>
      </c>
      <c r="I44" s="229" t="s">
        <v>163</v>
      </c>
      <c r="J44" s="390">
        <v>1830.89</v>
      </c>
      <c r="K44" s="390">
        <v>7323.56</v>
      </c>
      <c r="L44" s="230">
        <f t="shared" si="4"/>
        <v>9154.4500000000007</v>
      </c>
      <c r="M44" s="22">
        <v>263</v>
      </c>
      <c r="N44" s="193">
        <v>45859</v>
      </c>
      <c r="O44" s="231" t="s">
        <v>226</v>
      </c>
      <c r="Q44" s="377"/>
    </row>
    <row r="45" spans="1:17" s="232" customFormat="1" x14ac:dyDescent="0.25">
      <c r="A45" s="228">
        <f t="shared" si="5"/>
        <v>34</v>
      </c>
      <c r="B45" s="182">
        <v>3392</v>
      </c>
      <c r="C45" s="182" t="s">
        <v>12</v>
      </c>
      <c r="D45" s="182" t="s">
        <v>383</v>
      </c>
      <c r="E45" s="333">
        <v>44508</v>
      </c>
      <c r="F45" s="229" t="s">
        <v>39</v>
      </c>
      <c r="G45" s="229" t="s">
        <v>148</v>
      </c>
      <c r="H45" s="24" t="s">
        <v>14</v>
      </c>
      <c r="I45" s="24" t="s">
        <v>163</v>
      </c>
      <c r="J45" s="390">
        <v>1830.89</v>
      </c>
      <c r="K45" s="390">
        <v>7323.56</v>
      </c>
      <c r="L45" s="230">
        <f t="shared" si="4"/>
        <v>9154.4500000000007</v>
      </c>
      <c r="M45" s="243">
        <v>350</v>
      </c>
      <c r="N45" s="193">
        <v>44508</v>
      </c>
      <c r="O45" s="231" t="s">
        <v>226</v>
      </c>
      <c r="Q45" s="377"/>
    </row>
    <row r="46" spans="1:17" s="232" customFormat="1" x14ac:dyDescent="0.25">
      <c r="A46" s="228">
        <f t="shared" si="5"/>
        <v>35</v>
      </c>
      <c r="B46" s="22">
        <v>3414</v>
      </c>
      <c r="C46" s="22" t="s">
        <v>12</v>
      </c>
      <c r="D46" s="22" t="s">
        <v>420</v>
      </c>
      <c r="E46" s="26">
        <v>45124</v>
      </c>
      <c r="F46" s="229" t="s">
        <v>42</v>
      </c>
      <c r="G46" s="229" t="s">
        <v>148</v>
      </c>
      <c r="H46" s="24" t="s">
        <v>140</v>
      </c>
      <c r="I46" s="24" t="s">
        <v>163</v>
      </c>
      <c r="J46" s="390">
        <v>1830.89</v>
      </c>
      <c r="K46" s="390">
        <v>7323.56</v>
      </c>
      <c r="L46" s="230">
        <f t="shared" si="4"/>
        <v>9154.4500000000007</v>
      </c>
      <c r="M46" s="243">
        <v>355</v>
      </c>
      <c r="N46" s="193">
        <v>45530</v>
      </c>
      <c r="O46" s="231" t="s">
        <v>226</v>
      </c>
      <c r="Q46" s="377"/>
    </row>
    <row r="47" spans="1:17" s="232" customFormat="1" x14ac:dyDescent="0.25">
      <c r="A47" s="228">
        <f t="shared" si="5"/>
        <v>36</v>
      </c>
      <c r="B47" s="22">
        <v>3327</v>
      </c>
      <c r="C47" s="22" t="s">
        <v>12</v>
      </c>
      <c r="D47" s="22" t="s">
        <v>214</v>
      </c>
      <c r="E47" s="26">
        <v>43108</v>
      </c>
      <c r="F47" s="229" t="s">
        <v>43</v>
      </c>
      <c r="G47" s="229" t="s">
        <v>148</v>
      </c>
      <c r="H47" s="24" t="s">
        <v>44</v>
      </c>
      <c r="I47" s="24" t="s">
        <v>163</v>
      </c>
      <c r="J47" s="390">
        <v>1830.89</v>
      </c>
      <c r="K47" s="390">
        <v>7323.56</v>
      </c>
      <c r="L47" s="230">
        <f t="shared" si="4"/>
        <v>9154.4500000000007</v>
      </c>
      <c r="M47" s="243">
        <v>1</v>
      </c>
      <c r="N47" s="193">
        <v>43102</v>
      </c>
      <c r="O47" s="231"/>
      <c r="Q47" s="377"/>
    </row>
    <row r="48" spans="1:17" s="232" customFormat="1" x14ac:dyDescent="0.25">
      <c r="A48" s="228">
        <f t="shared" si="5"/>
        <v>37</v>
      </c>
      <c r="B48" s="22">
        <v>3426</v>
      </c>
      <c r="C48" s="22" t="s">
        <v>12</v>
      </c>
      <c r="D48" s="22" t="s">
        <v>440</v>
      </c>
      <c r="E48" s="26">
        <v>45328</v>
      </c>
      <c r="F48" s="229" t="s">
        <v>47</v>
      </c>
      <c r="G48" s="229" t="s">
        <v>148</v>
      </c>
      <c r="H48" s="24" t="s">
        <v>16</v>
      </c>
      <c r="I48" s="24" t="s">
        <v>163</v>
      </c>
      <c r="J48" s="390">
        <v>1830.89</v>
      </c>
      <c r="K48" s="390">
        <v>7323.56</v>
      </c>
      <c r="L48" s="230">
        <f t="shared" si="4"/>
        <v>9154.4500000000007</v>
      </c>
      <c r="M48" s="301">
        <v>347</v>
      </c>
      <c r="N48" s="225">
        <v>45530</v>
      </c>
      <c r="O48" s="231" t="s">
        <v>226</v>
      </c>
      <c r="Q48" s="377"/>
    </row>
    <row r="49" spans="1:19" s="232" customFormat="1" x14ac:dyDescent="0.25">
      <c r="A49" s="228">
        <f t="shared" si="5"/>
        <v>38</v>
      </c>
      <c r="B49" s="22">
        <v>3325</v>
      </c>
      <c r="C49" s="22" t="s">
        <v>12</v>
      </c>
      <c r="D49" s="22" t="s">
        <v>188</v>
      </c>
      <c r="E49" s="26">
        <v>43053</v>
      </c>
      <c r="F49" s="229" t="s">
        <v>351</v>
      </c>
      <c r="G49" s="229" t="s">
        <v>148</v>
      </c>
      <c r="H49" s="24" t="s">
        <v>56</v>
      </c>
      <c r="I49" s="24" t="s">
        <v>163</v>
      </c>
      <c r="J49" s="390">
        <v>1830.89</v>
      </c>
      <c r="K49" s="390">
        <v>7323.56</v>
      </c>
      <c r="L49" s="230">
        <f t="shared" si="4"/>
        <v>9154.4500000000007</v>
      </c>
      <c r="M49" s="243">
        <v>436</v>
      </c>
      <c r="N49" s="193">
        <v>43052</v>
      </c>
      <c r="O49" s="231"/>
      <c r="Q49" s="377"/>
    </row>
    <row r="50" spans="1:19" s="232" customFormat="1" x14ac:dyDescent="0.25">
      <c r="A50" s="228">
        <f t="shared" si="5"/>
        <v>39</v>
      </c>
      <c r="B50" s="182">
        <v>3425</v>
      </c>
      <c r="C50" s="182" t="s">
        <v>12</v>
      </c>
      <c r="D50" s="47" t="s">
        <v>434</v>
      </c>
      <c r="E50" s="333">
        <v>45243</v>
      </c>
      <c r="F50" s="229" t="s">
        <v>347</v>
      </c>
      <c r="G50" s="182" t="s">
        <v>148</v>
      </c>
      <c r="H50" s="182" t="s">
        <v>348</v>
      </c>
      <c r="I50" s="24" t="s">
        <v>339</v>
      </c>
      <c r="J50" s="390">
        <v>1830.89</v>
      </c>
      <c r="K50" s="390">
        <v>7323.56</v>
      </c>
      <c r="L50" s="230">
        <f t="shared" si="4"/>
        <v>9154.4500000000007</v>
      </c>
      <c r="M50" s="243">
        <v>352</v>
      </c>
      <c r="N50" s="193">
        <v>45530</v>
      </c>
      <c r="O50" s="231"/>
      <c r="P50" s="232" t="s">
        <v>405</v>
      </c>
      <c r="Q50" s="377"/>
    </row>
    <row r="51" spans="1:19" s="232" customFormat="1" x14ac:dyDescent="0.25">
      <c r="A51" s="228">
        <f t="shared" si="5"/>
        <v>40</v>
      </c>
      <c r="B51" s="182">
        <v>3434</v>
      </c>
      <c r="C51" s="182" t="s">
        <v>12</v>
      </c>
      <c r="D51" s="47" t="s">
        <v>451</v>
      </c>
      <c r="E51" s="332">
        <v>45849</v>
      </c>
      <c r="F51" s="229" t="s">
        <v>349</v>
      </c>
      <c r="G51" s="229" t="s">
        <v>148</v>
      </c>
      <c r="H51" s="182" t="s">
        <v>375</v>
      </c>
      <c r="I51" s="24" t="s">
        <v>339</v>
      </c>
      <c r="J51" s="390">
        <v>1830.89</v>
      </c>
      <c r="K51" s="390">
        <v>7323.56</v>
      </c>
      <c r="L51" s="230">
        <f t="shared" si="4"/>
        <v>9154.4500000000007</v>
      </c>
      <c r="M51" s="243">
        <v>248</v>
      </c>
      <c r="N51" s="193">
        <v>45849</v>
      </c>
      <c r="O51" s="231"/>
      <c r="Q51" s="377"/>
    </row>
    <row r="52" spans="1:19" s="232" customFormat="1" x14ac:dyDescent="0.25">
      <c r="A52" s="228">
        <f t="shared" si="5"/>
        <v>41</v>
      </c>
      <c r="B52" s="22">
        <v>3283</v>
      </c>
      <c r="C52" s="22" t="s">
        <v>12</v>
      </c>
      <c r="D52" s="22" t="s">
        <v>209</v>
      </c>
      <c r="E52" s="26">
        <v>42872</v>
      </c>
      <c r="F52" s="229" t="s">
        <v>30</v>
      </c>
      <c r="G52" s="229" t="s">
        <v>148</v>
      </c>
      <c r="H52" s="24" t="s">
        <v>31</v>
      </c>
      <c r="I52" s="24" t="s">
        <v>354</v>
      </c>
      <c r="J52" s="390">
        <v>1830.89</v>
      </c>
      <c r="K52" s="390">
        <v>7323.56</v>
      </c>
      <c r="L52" s="230">
        <f t="shared" si="4"/>
        <v>9154.4500000000007</v>
      </c>
      <c r="M52" s="243">
        <v>183</v>
      </c>
      <c r="N52" s="193">
        <v>42879</v>
      </c>
      <c r="O52" s="231" t="s">
        <v>226</v>
      </c>
      <c r="P52" s="253"/>
      <c r="Q52" s="377"/>
    </row>
    <row r="53" spans="1:19" s="232" customFormat="1" x14ac:dyDescent="0.25">
      <c r="A53" s="228">
        <f t="shared" si="5"/>
        <v>42</v>
      </c>
      <c r="B53" s="22">
        <v>3340</v>
      </c>
      <c r="C53" s="22" t="s">
        <v>12</v>
      </c>
      <c r="D53" s="22" t="s">
        <v>218</v>
      </c>
      <c r="E53" s="26">
        <v>43286</v>
      </c>
      <c r="F53" s="229" t="s">
        <v>35</v>
      </c>
      <c r="G53" s="229" t="s">
        <v>148</v>
      </c>
      <c r="H53" s="24" t="s">
        <v>36</v>
      </c>
      <c r="I53" s="24" t="s">
        <v>354</v>
      </c>
      <c r="J53" s="390">
        <v>1830.89</v>
      </c>
      <c r="K53" s="390">
        <v>7323.56</v>
      </c>
      <c r="L53" s="230">
        <f t="shared" si="4"/>
        <v>9154.4500000000007</v>
      </c>
      <c r="M53" s="243">
        <v>153</v>
      </c>
      <c r="N53" s="193">
        <v>43286</v>
      </c>
      <c r="O53" s="231" t="s">
        <v>226</v>
      </c>
      <c r="Q53" s="377"/>
    </row>
    <row r="54" spans="1:19" s="232" customFormat="1" x14ac:dyDescent="0.25">
      <c r="A54" s="228">
        <f t="shared" si="5"/>
        <v>43</v>
      </c>
      <c r="B54" s="22">
        <v>3445</v>
      </c>
      <c r="C54" s="22" t="s">
        <v>12</v>
      </c>
      <c r="D54" s="24" t="s">
        <v>469</v>
      </c>
      <c r="E54" s="26">
        <v>45572</v>
      </c>
      <c r="F54" s="229" t="s">
        <v>40</v>
      </c>
      <c r="G54" s="229" t="s">
        <v>148</v>
      </c>
      <c r="H54" s="24" t="s">
        <v>41</v>
      </c>
      <c r="I54" s="24" t="s">
        <v>354</v>
      </c>
      <c r="J54" s="390">
        <v>1830.89</v>
      </c>
      <c r="K54" s="390">
        <v>7323.56</v>
      </c>
      <c r="L54" s="230">
        <f t="shared" si="4"/>
        <v>9154.4500000000007</v>
      </c>
      <c r="M54" s="243">
        <v>415</v>
      </c>
      <c r="N54" s="193">
        <v>45569</v>
      </c>
      <c r="O54" s="231"/>
      <c r="Q54" s="377"/>
    </row>
    <row r="55" spans="1:19" s="232" customFormat="1" x14ac:dyDescent="0.25">
      <c r="A55" s="228">
        <f t="shared" si="5"/>
        <v>44</v>
      </c>
      <c r="B55" s="22">
        <v>3450</v>
      </c>
      <c r="C55" s="22" t="s">
        <v>12</v>
      </c>
      <c r="D55" s="22" t="s">
        <v>485</v>
      </c>
      <c r="E55" s="26">
        <v>45782</v>
      </c>
      <c r="F55" s="229" t="s">
        <v>380</v>
      </c>
      <c r="G55" s="229" t="s">
        <v>148</v>
      </c>
      <c r="H55" s="24" t="s">
        <v>48</v>
      </c>
      <c r="I55" s="24" t="s">
        <v>164</v>
      </c>
      <c r="J55" s="390">
        <v>1830.89</v>
      </c>
      <c r="K55" s="390">
        <v>7323.56</v>
      </c>
      <c r="L55" s="230">
        <f t="shared" si="4"/>
        <v>9154.4500000000007</v>
      </c>
      <c r="M55" s="243">
        <v>147</v>
      </c>
      <c r="N55" s="193">
        <v>45777</v>
      </c>
      <c r="O55" s="231" t="s">
        <v>226</v>
      </c>
      <c r="P55" s="232" t="s">
        <v>405</v>
      </c>
      <c r="Q55" s="377"/>
    </row>
    <row r="56" spans="1:19" s="232" customFormat="1" x14ac:dyDescent="0.25">
      <c r="A56" s="228">
        <f t="shared" si="5"/>
        <v>45</v>
      </c>
      <c r="B56" s="22">
        <v>2415</v>
      </c>
      <c r="C56" s="22" t="s">
        <v>25</v>
      </c>
      <c r="D56" s="182" t="s">
        <v>106</v>
      </c>
      <c r="E56" s="26">
        <v>39349</v>
      </c>
      <c r="F56" s="229" t="s">
        <v>50</v>
      </c>
      <c r="G56" s="229" t="s">
        <v>148</v>
      </c>
      <c r="H56" s="24" t="s">
        <v>51</v>
      </c>
      <c r="I56" s="24" t="s">
        <v>164</v>
      </c>
      <c r="J56" s="390">
        <v>0</v>
      </c>
      <c r="K56" s="390">
        <v>7323.56</v>
      </c>
      <c r="L56" s="230">
        <f t="shared" si="4"/>
        <v>7323.56</v>
      </c>
      <c r="M56" s="243">
        <v>442</v>
      </c>
      <c r="N56" s="193">
        <v>42583</v>
      </c>
      <c r="O56" s="231"/>
      <c r="Q56" s="377"/>
    </row>
    <row r="57" spans="1:19" s="232" customFormat="1" x14ac:dyDescent="0.25">
      <c r="A57" s="228">
        <f t="shared" si="5"/>
        <v>46</v>
      </c>
      <c r="B57" s="22">
        <v>2382</v>
      </c>
      <c r="C57" s="22" t="s">
        <v>25</v>
      </c>
      <c r="D57" s="22" t="s">
        <v>52</v>
      </c>
      <c r="E57" s="26">
        <v>39342</v>
      </c>
      <c r="F57" s="229" t="s">
        <v>53</v>
      </c>
      <c r="G57" s="229" t="s">
        <v>148</v>
      </c>
      <c r="H57" s="24" t="s">
        <v>54</v>
      </c>
      <c r="I57" s="24" t="s">
        <v>164</v>
      </c>
      <c r="J57" s="390">
        <v>0</v>
      </c>
      <c r="K57" s="390">
        <v>7323.56</v>
      </c>
      <c r="L57" s="230">
        <f t="shared" si="4"/>
        <v>7323.56</v>
      </c>
      <c r="M57" s="243">
        <v>365</v>
      </c>
      <c r="N57" s="193">
        <v>45514</v>
      </c>
      <c r="O57" s="231"/>
      <c r="P57" s="232" t="s">
        <v>405</v>
      </c>
      <c r="Q57" s="377"/>
    </row>
    <row r="58" spans="1:19" s="232" customFormat="1" ht="15.75" thickBot="1" x14ac:dyDescent="0.3">
      <c r="A58" s="306">
        <f t="shared" si="5"/>
        <v>47</v>
      </c>
      <c r="B58" s="23">
        <v>3175</v>
      </c>
      <c r="C58" s="23" t="s">
        <v>25</v>
      </c>
      <c r="D58" s="23" t="s">
        <v>171</v>
      </c>
      <c r="E58" s="25">
        <v>42128</v>
      </c>
      <c r="F58" s="307" t="s">
        <v>408</v>
      </c>
      <c r="G58" s="307" t="s">
        <v>148</v>
      </c>
      <c r="H58" s="308" t="s">
        <v>55</v>
      </c>
      <c r="I58" s="308" t="s">
        <v>164</v>
      </c>
      <c r="J58" s="392">
        <v>0</v>
      </c>
      <c r="K58" s="392">
        <v>7323.56</v>
      </c>
      <c r="L58" s="324">
        <f t="shared" si="4"/>
        <v>7323.56</v>
      </c>
      <c r="M58" s="326">
        <v>366</v>
      </c>
      <c r="N58" s="226">
        <v>45505</v>
      </c>
      <c r="O58" s="231"/>
      <c r="P58" s="232" t="s">
        <v>405</v>
      </c>
      <c r="Q58" s="377"/>
    </row>
    <row r="59" spans="1:19" s="196" customFormat="1" ht="19.5" thickBot="1" x14ac:dyDescent="0.3">
      <c r="A59" s="309" t="s">
        <v>246</v>
      </c>
      <c r="C59" s="334"/>
      <c r="D59" s="334"/>
      <c r="E59" s="335"/>
      <c r="F59" s="334"/>
      <c r="G59" s="334"/>
      <c r="H59" s="334"/>
      <c r="I59" s="334"/>
      <c r="J59" s="334"/>
      <c r="K59" s="334"/>
      <c r="L59" s="310"/>
      <c r="M59" s="336"/>
      <c r="N59" s="335"/>
      <c r="O59" s="313"/>
      <c r="Q59" s="377"/>
      <c r="R59" s="232"/>
      <c r="S59" s="232"/>
    </row>
    <row r="60" spans="1:19" s="232" customFormat="1" x14ac:dyDescent="0.25">
      <c r="A60" s="244">
        <f>A58+1</f>
        <v>48</v>
      </c>
      <c r="B60" s="191">
        <v>3443</v>
      </c>
      <c r="C60" s="22" t="s">
        <v>12</v>
      </c>
      <c r="D60" s="28" t="s">
        <v>466</v>
      </c>
      <c r="E60" s="26">
        <v>45537</v>
      </c>
      <c r="F60" s="245" t="s">
        <v>62</v>
      </c>
      <c r="G60" s="245" t="s">
        <v>150</v>
      </c>
      <c r="H60" s="182" t="s">
        <v>375</v>
      </c>
      <c r="I60" s="246" t="s">
        <v>339</v>
      </c>
      <c r="J60" s="390">
        <v>969.24</v>
      </c>
      <c r="K60" s="390">
        <v>3876.93</v>
      </c>
      <c r="L60" s="247">
        <f t="shared" ref="L60:L68" si="6">J60+K60</f>
        <v>4846.17</v>
      </c>
      <c r="M60" s="323">
        <v>422</v>
      </c>
      <c r="N60" s="233">
        <v>45576</v>
      </c>
      <c r="O60" s="182" t="s">
        <v>226</v>
      </c>
      <c r="P60" s="253"/>
      <c r="Q60" s="377"/>
    </row>
    <row r="61" spans="1:19" s="232" customFormat="1" x14ac:dyDescent="0.25">
      <c r="A61" s="228">
        <f>A60+1</f>
        <v>49</v>
      </c>
      <c r="B61" s="22">
        <v>3430</v>
      </c>
      <c r="C61" s="22" t="s">
        <v>12</v>
      </c>
      <c r="D61" s="22" t="s">
        <v>450</v>
      </c>
      <c r="E61" s="26">
        <v>45384</v>
      </c>
      <c r="F61" s="229" t="s">
        <v>62</v>
      </c>
      <c r="G61" s="229" t="s">
        <v>150</v>
      </c>
      <c r="H61" s="24" t="s">
        <v>224</v>
      </c>
      <c r="I61" s="24" t="s">
        <v>166</v>
      </c>
      <c r="J61" s="230">
        <v>969.24</v>
      </c>
      <c r="K61" s="230">
        <v>3876.93</v>
      </c>
      <c r="L61" s="230">
        <f t="shared" si="6"/>
        <v>4846.17</v>
      </c>
      <c r="M61" s="243">
        <v>328</v>
      </c>
      <c r="N61" s="193">
        <v>45524</v>
      </c>
      <c r="O61" s="182" t="s">
        <v>226</v>
      </c>
      <c r="Q61" s="377"/>
    </row>
    <row r="62" spans="1:19" s="232" customFormat="1" x14ac:dyDescent="0.25">
      <c r="A62" s="228">
        <f t="shared" ref="A62:A68" si="7">A61+1</f>
        <v>50</v>
      </c>
      <c r="B62" s="182">
        <v>3433</v>
      </c>
      <c r="C62" s="22" t="s">
        <v>12</v>
      </c>
      <c r="D62" s="182" t="s">
        <v>452</v>
      </c>
      <c r="E62" s="26">
        <v>45394</v>
      </c>
      <c r="F62" s="229" t="s">
        <v>62</v>
      </c>
      <c r="G62" s="229" t="s">
        <v>150</v>
      </c>
      <c r="H62" s="24" t="s">
        <v>224</v>
      </c>
      <c r="I62" s="24" t="s">
        <v>166</v>
      </c>
      <c r="J62" s="230">
        <v>969.24</v>
      </c>
      <c r="K62" s="230">
        <v>3876.93</v>
      </c>
      <c r="L62" s="230">
        <f t="shared" si="6"/>
        <v>4846.17</v>
      </c>
      <c r="M62" s="243">
        <v>325</v>
      </c>
      <c r="N62" s="193">
        <v>45524</v>
      </c>
      <c r="O62" s="182" t="s">
        <v>226</v>
      </c>
      <c r="Q62" s="377"/>
    </row>
    <row r="63" spans="1:19" s="232" customFormat="1" x14ac:dyDescent="0.25">
      <c r="A63" s="228">
        <f t="shared" si="7"/>
        <v>51</v>
      </c>
      <c r="B63" s="22">
        <v>3448</v>
      </c>
      <c r="C63" s="22" t="s">
        <v>12</v>
      </c>
      <c r="D63" s="28" t="s">
        <v>473</v>
      </c>
      <c r="E63" s="26">
        <v>45715</v>
      </c>
      <c r="F63" s="229" t="s">
        <v>62</v>
      </c>
      <c r="G63" s="229" t="s">
        <v>150</v>
      </c>
      <c r="H63" s="24" t="s">
        <v>382</v>
      </c>
      <c r="I63" s="24" t="s">
        <v>163</v>
      </c>
      <c r="J63" s="230">
        <v>969.24</v>
      </c>
      <c r="K63" s="230">
        <v>3876.93</v>
      </c>
      <c r="L63" s="230">
        <f t="shared" si="6"/>
        <v>4846.17</v>
      </c>
      <c r="M63" s="243">
        <v>80</v>
      </c>
      <c r="N63" s="193">
        <v>45714</v>
      </c>
      <c r="O63" s="182" t="s">
        <v>226</v>
      </c>
      <c r="P63" s="232" t="s">
        <v>405</v>
      </c>
      <c r="Q63" s="377"/>
    </row>
    <row r="64" spans="1:19" s="232" customFormat="1" x14ac:dyDescent="0.25">
      <c r="A64" s="228">
        <f t="shared" si="7"/>
        <v>52</v>
      </c>
      <c r="B64" s="22">
        <v>3362</v>
      </c>
      <c r="C64" s="22" t="s">
        <v>12</v>
      </c>
      <c r="D64" s="47" t="s">
        <v>239</v>
      </c>
      <c r="E64" s="26">
        <v>43587</v>
      </c>
      <c r="F64" s="229" t="s">
        <v>62</v>
      </c>
      <c r="G64" s="229" t="s">
        <v>150</v>
      </c>
      <c r="H64" s="24" t="s">
        <v>353</v>
      </c>
      <c r="I64" s="24" t="s">
        <v>163</v>
      </c>
      <c r="J64" s="230">
        <v>969.24</v>
      </c>
      <c r="K64" s="230">
        <v>3876.93</v>
      </c>
      <c r="L64" s="230">
        <f t="shared" si="6"/>
        <v>4846.17</v>
      </c>
      <c r="M64" s="349">
        <v>330</v>
      </c>
      <c r="N64" s="193">
        <v>45524</v>
      </c>
      <c r="O64" s="231" t="s">
        <v>226</v>
      </c>
      <c r="Q64" s="377"/>
    </row>
    <row r="65" spans="1:19" s="232" customFormat="1" x14ac:dyDescent="0.25">
      <c r="A65" s="228">
        <f t="shared" si="7"/>
        <v>53</v>
      </c>
      <c r="B65" s="22">
        <v>3400</v>
      </c>
      <c r="C65" s="22" t="s">
        <v>12</v>
      </c>
      <c r="D65" s="22" t="s">
        <v>394</v>
      </c>
      <c r="E65" s="26">
        <v>44635</v>
      </c>
      <c r="F65" s="229" t="s">
        <v>62</v>
      </c>
      <c r="G65" s="229" t="s">
        <v>150</v>
      </c>
      <c r="H65" s="24" t="s">
        <v>353</v>
      </c>
      <c r="I65" s="24" t="s">
        <v>163</v>
      </c>
      <c r="J65" s="230">
        <v>969.24</v>
      </c>
      <c r="K65" s="230">
        <v>3876.93</v>
      </c>
      <c r="L65" s="230">
        <f t="shared" si="6"/>
        <v>4846.17</v>
      </c>
      <c r="M65" s="182">
        <v>109</v>
      </c>
      <c r="N65" s="193">
        <v>44634</v>
      </c>
      <c r="O65" s="182" t="s">
        <v>226</v>
      </c>
      <c r="Q65" s="377"/>
    </row>
    <row r="66" spans="1:19" s="232" customFormat="1" x14ac:dyDescent="0.25">
      <c r="A66" s="228">
        <f t="shared" si="7"/>
        <v>54</v>
      </c>
      <c r="B66" s="182">
        <v>3341</v>
      </c>
      <c r="C66" s="182" t="s">
        <v>12</v>
      </c>
      <c r="D66" s="331" t="s">
        <v>234</v>
      </c>
      <c r="E66" s="333">
        <v>43293</v>
      </c>
      <c r="F66" s="229" t="s">
        <v>62</v>
      </c>
      <c r="G66" s="229" t="s">
        <v>150</v>
      </c>
      <c r="H66" s="331" t="s">
        <v>114</v>
      </c>
      <c r="I66" s="24" t="s">
        <v>163</v>
      </c>
      <c r="J66" s="230">
        <v>969.24</v>
      </c>
      <c r="K66" s="230">
        <v>3876.93</v>
      </c>
      <c r="L66" s="230">
        <f t="shared" si="6"/>
        <v>4846.17</v>
      </c>
      <c r="M66" s="243">
        <v>161</v>
      </c>
      <c r="N66" s="193">
        <v>43293</v>
      </c>
      <c r="O66" s="182" t="s">
        <v>226</v>
      </c>
      <c r="Q66" s="377"/>
    </row>
    <row r="67" spans="1:19" s="232" customFormat="1" x14ac:dyDescent="0.25">
      <c r="A67" s="228">
        <f t="shared" si="7"/>
        <v>55</v>
      </c>
      <c r="B67" s="22">
        <v>2295</v>
      </c>
      <c r="C67" s="22" t="s">
        <v>12</v>
      </c>
      <c r="D67" s="22" t="s">
        <v>63</v>
      </c>
      <c r="E67" s="26">
        <v>38657</v>
      </c>
      <c r="F67" s="229" t="s">
        <v>62</v>
      </c>
      <c r="G67" s="229" t="s">
        <v>150</v>
      </c>
      <c r="H67" s="337" t="s">
        <v>64</v>
      </c>
      <c r="I67" s="24" t="s">
        <v>163</v>
      </c>
      <c r="J67" s="230">
        <v>969.24</v>
      </c>
      <c r="K67" s="230">
        <v>3876.93</v>
      </c>
      <c r="L67" s="230">
        <f t="shared" si="6"/>
        <v>4846.17</v>
      </c>
      <c r="M67" s="243">
        <v>109</v>
      </c>
      <c r="N67" s="193">
        <v>38657</v>
      </c>
      <c r="O67" s="182"/>
      <c r="Q67" s="377"/>
    </row>
    <row r="68" spans="1:19" s="232" customFormat="1" ht="15.75" thickBot="1" x14ac:dyDescent="0.3">
      <c r="A68" s="306">
        <f t="shared" si="7"/>
        <v>56</v>
      </c>
      <c r="B68" s="258">
        <v>3208</v>
      </c>
      <c r="C68" s="22" t="s">
        <v>12</v>
      </c>
      <c r="D68" s="182" t="s">
        <v>135</v>
      </c>
      <c r="E68" s="26">
        <v>42388</v>
      </c>
      <c r="F68" s="229" t="s">
        <v>62</v>
      </c>
      <c r="G68" s="229" t="s">
        <v>150</v>
      </c>
      <c r="H68" s="24" t="s">
        <v>16</v>
      </c>
      <c r="I68" s="24" t="s">
        <v>163</v>
      </c>
      <c r="J68" s="230">
        <v>969.24</v>
      </c>
      <c r="K68" s="230">
        <v>3876.93</v>
      </c>
      <c r="L68" s="324">
        <f t="shared" si="6"/>
        <v>4846.17</v>
      </c>
      <c r="M68" s="243">
        <v>24</v>
      </c>
      <c r="N68" s="193">
        <v>42397</v>
      </c>
      <c r="O68" s="182" t="s">
        <v>226</v>
      </c>
      <c r="Q68" s="377"/>
    </row>
    <row r="69" spans="1:19" s="196" customFormat="1" ht="19.5" thickBot="1" x14ac:dyDescent="0.3">
      <c r="A69" s="309" t="s">
        <v>248</v>
      </c>
      <c r="C69" s="310"/>
      <c r="D69" s="310"/>
      <c r="E69" s="311"/>
      <c r="F69" s="310"/>
      <c r="G69" s="310"/>
      <c r="H69" s="310"/>
      <c r="I69" s="310"/>
      <c r="J69" s="310"/>
      <c r="K69" s="310"/>
      <c r="L69" s="310"/>
      <c r="M69" s="322"/>
      <c r="N69" s="311"/>
      <c r="O69" s="313"/>
      <c r="Q69" s="377"/>
      <c r="R69" s="232"/>
      <c r="S69" s="232"/>
    </row>
    <row r="70" spans="1:19" s="232" customFormat="1" x14ac:dyDescent="0.25">
      <c r="A70" s="244">
        <f>A68+1</f>
        <v>57</v>
      </c>
      <c r="B70" s="191">
        <v>2280</v>
      </c>
      <c r="C70" s="191" t="s">
        <v>12</v>
      </c>
      <c r="D70" s="191" t="s">
        <v>65</v>
      </c>
      <c r="E70" s="192">
        <v>38335</v>
      </c>
      <c r="F70" s="245" t="s">
        <v>221</v>
      </c>
      <c r="G70" s="245" t="s">
        <v>151</v>
      </c>
      <c r="H70" s="246" t="s">
        <v>61</v>
      </c>
      <c r="I70" s="246" t="s">
        <v>165</v>
      </c>
      <c r="J70" s="390">
        <v>700</v>
      </c>
      <c r="K70" s="390">
        <v>2800.02</v>
      </c>
      <c r="L70" s="247">
        <f t="shared" si="1"/>
        <v>3500.02</v>
      </c>
      <c r="M70" s="323">
        <v>30</v>
      </c>
      <c r="N70" s="233">
        <v>42774</v>
      </c>
      <c r="O70" s="231"/>
      <c r="Q70" s="377"/>
    </row>
    <row r="71" spans="1:19" s="232" customFormat="1" x14ac:dyDescent="0.25">
      <c r="A71" s="228">
        <f>A70+1</f>
        <v>58</v>
      </c>
      <c r="B71" s="22">
        <v>2308</v>
      </c>
      <c r="C71" s="22" t="s">
        <v>12</v>
      </c>
      <c r="D71" s="22" t="s">
        <v>17</v>
      </c>
      <c r="E71" s="26">
        <v>38749</v>
      </c>
      <c r="F71" s="229" t="s">
        <v>221</v>
      </c>
      <c r="G71" s="229" t="s">
        <v>151</v>
      </c>
      <c r="H71" s="24" t="s">
        <v>18</v>
      </c>
      <c r="I71" s="24" t="s">
        <v>164</v>
      </c>
      <c r="J71" s="230">
        <v>700</v>
      </c>
      <c r="K71" s="230">
        <v>2800.02</v>
      </c>
      <c r="L71" s="230">
        <f t="shared" si="1"/>
        <v>3500.02</v>
      </c>
      <c r="M71" s="22">
        <v>307</v>
      </c>
      <c r="N71" s="193">
        <v>44454</v>
      </c>
      <c r="O71" s="231"/>
      <c r="Q71" s="377"/>
    </row>
    <row r="72" spans="1:19" s="232" customFormat="1" x14ac:dyDescent="0.25">
      <c r="A72" s="228">
        <f>A71+1</f>
        <v>59</v>
      </c>
      <c r="B72" s="22">
        <v>2508</v>
      </c>
      <c r="C72" s="22" t="s">
        <v>12</v>
      </c>
      <c r="D72" s="22" t="s">
        <v>22</v>
      </c>
      <c r="E72" s="26">
        <v>39576</v>
      </c>
      <c r="F72" s="229" t="s">
        <v>221</v>
      </c>
      <c r="G72" s="229" t="s">
        <v>151</v>
      </c>
      <c r="H72" s="24" t="s">
        <v>18</v>
      </c>
      <c r="I72" s="24" t="s">
        <v>164</v>
      </c>
      <c r="J72" s="230">
        <v>700</v>
      </c>
      <c r="K72" s="230">
        <v>2800.02</v>
      </c>
      <c r="L72" s="230">
        <f t="shared" si="1"/>
        <v>3500.02</v>
      </c>
      <c r="M72" s="22">
        <v>309</v>
      </c>
      <c r="N72" s="193">
        <v>44454</v>
      </c>
      <c r="O72" s="231"/>
      <c r="Q72" s="377"/>
    </row>
    <row r="73" spans="1:19" s="232" customFormat="1" x14ac:dyDescent="0.25">
      <c r="A73" s="228">
        <f>A72+1</f>
        <v>60</v>
      </c>
      <c r="B73" s="22">
        <v>3396</v>
      </c>
      <c r="C73" s="22" t="s">
        <v>12</v>
      </c>
      <c r="D73" s="182" t="s">
        <v>381</v>
      </c>
      <c r="E73" s="26">
        <v>44511</v>
      </c>
      <c r="F73" s="229" t="s">
        <v>221</v>
      </c>
      <c r="G73" s="229" t="s">
        <v>151</v>
      </c>
      <c r="H73" s="24" t="s">
        <v>382</v>
      </c>
      <c r="I73" s="24" t="s">
        <v>163</v>
      </c>
      <c r="J73" s="230">
        <v>700</v>
      </c>
      <c r="K73" s="230">
        <v>2800.02</v>
      </c>
      <c r="L73" s="230">
        <f t="shared" si="1"/>
        <v>3500.02</v>
      </c>
      <c r="M73" s="22">
        <v>357</v>
      </c>
      <c r="N73" s="193">
        <v>44508</v>
      </c>
      <c r="O73" s="231"/>
      <c r="Q73" s="377"/>
    </row>
    <row r="74" spans="1:19" s="232" customFormat="1" ht="15.75" thickBot="1" x14ac:dyDescent="0.3">
      <c r="A74" s="306">
        <f>A73+1</f>
        <v>61</v>
      </c>
      <c r="B74" s="22">
        <v>3449</v>
      </c>
      <c r="C74" s="23" t="s">
        <v>12</v>
      </c>
      <c r="D74" s="23" t="s">
        <v>477</v>
      </c>
      <c r="E74" s="412">
        <v>45757</v>
      </c>
      <c r="F74" s="307" t="s">
        <v>221</v>
      </c>
      <c r="G74" s="307" t="s">
        <v>151</v>
      </c>
      <c r="H74" s="479" t="s">
        <v>486</v>
      </c>
      <c r="I74" s="24" t="s">
        <v>164</v>
      </c>
      <c r="J74" s="324">
        <v>700</v>
      </c>
      <c r="K74" s="324">
        <v>2800.02</v>
      </c>
      <c r="L74" s="324">
        <f t="shared" si="1"/>
        <v>3500.02</v>
      </c>
      <c r="M74" s="23">
        <v>127</v>
      </c>
      <c r="N74" s="226">
        <v>45757</v>
      </c>
      <c r="O74" s="231"/>
      <c r="Q74" s="377"/>
    </row>
    <row r="75" spans="1:19" s="196" customFormat="1" ht="19.5" thickBot="1" x14ac:dyDescent="0.3">
      <c r="A75" s="338" t="s">
        <v>247</v>
      </c>
      <c r="B75" s="310"/>
      <c r="C75" s="334"/>
      <c r="D75" s="334"/>
      <c r="E75" s="335"/>
      <c r="F75" s="310"/>
      <c r="G75" s="310"/>
      <c r="H75" s="310"/>
      <c r="I75" s="310"/>
      <c r="J75" s="310"/>
      <c r="K75" s="310"/>
      <c r="L75" s="310"/>
      <c r="M75" s="322"/>
      <c r="N75" s="339"/>
      <c r="O75" s="313"/>
      <c r="Q75" s="377"/>
      <c r="R75" s="232"/>
      <c r="S75" s="232"/>
    </row>
    <row r="76" spans="1:19" s="232" customFormat="1" x14ac:dyDescent="0.25">
      <c r="A76" s="244">
        <f>A74+1</f>
        <v>62</v>
      </c>
      <c r="B76" s="191">
        <v>3386</v>
      </c>
      <c r="C76" s="22" t="s">
        <v>12</v>
      </c>
      <c r="D76" s="191" t="s">
        <v>331</v>
      </c>
      <c r="E76" s="192">
        <v>44354</v>
      </c>
      <c r="F76" s="245" t="s">
        <v>222</v>
      </c>
      <c r="G76" s="245" t="s">
        <v>153</v>
      </c>
      <c r="H76" s="246" t="s">
        <v>29</v>
      </c>
      <c r="I76" s="246" t="s">
        <v>166</v>
      </c>
      <c r="J76" s="390">
        <v>323.08</v>
      </c>
      <c r="K76" s="390">
        <v>1292.31</v>
      </c>
      <c r="L76" s="247">
        <f t="shared" ref="L76:L81" si="8">J76+K76</f>
        <v>1615.3899999999999</v>
      </c>
      <c r="M76" s="22">
        <v>181</v>
      </c>
      <c r="N76" s="193">
        <v>44354</v>
      </c>
      <c r="O76" s="182" t="s">
        <v>226</v>
      </c>
      <c r="Q76" s="377"/>
    </row>
    <row r="77" spans="1:19" s="232" customFormat="1" x14ac:dyDescent="0.25">
      <c r="A77" s="228">
        <f t="shared" ref="A77:A96" si="9">A76+1</f>
        <v>63</v>
      </c>
      <c r="B77" s="22">
        <v>3387</v>
      </c>
      <c r="C77" s="22" t="s">
        <v>12</v>
      </c>
      <c r="D77" s="22" t="s">
        <v>330</v>
      </c>
      <c r="E77" s="26">
        <v>44354</v>
      </c>
      <c r="F77" s="229" t="s">
        <v>222</v>
      </c>
      <c r="G77" s="331" t="s">
        <v>153</v>
      </c>
      <c r="H77" s="24" t="s">
        <v>27</v>
      </c>
      <c r="I77" s="22" t="s">
        <v>163</v>
      </c>
      <c r="J77" s="230">
        <v>323.08</v>
      </c>
      <c r="K77" s="230">
        <v>1292.31</v>
      </c>
      <c r="L77" s="230">
        <f t="shared" si="8"/>
        <v>1615.3899999999999</v>
      </c>
      <c r="M77" s="380">
        <v>461</v>
      </c>
      <c r="N77" s="381">
        <v>45601</v>
      </c>
      <c r="O77" s="182" t="s">
        <v>226</v>
      </c>
      <c r="Q77" s="377"/>
    </row>
    <row r="78" spans="1:19" s="232" customFormat="1" x14ac:dyDescent="0.25">
      <c r="A78" s="228">
        <f t="shared" si="9"/>
        <v>64</v>
      </c>
      <c r="B78" s="218">
        <v>3410</v>
      </c>
      <c r="C78" s="22" t="s">
        <v>12</v>
      </c>
      <c r="D78" s="218" t="s">
        <v>401</v>
      </c>
      <c r="E78" s="379">
        <v>44897</v>
      </c>
      <c r="F78" s="229" t="s">
        <v>222</v>
      </c>
      <c r="G78" s="229" t="s">
        <v>153</v>
      </c>
      <c r="H78" s="24" t="s">
        <v>353</v>
      </c>
      <c r="I78" s="24" t="s">
        <v>163</v>
      </c>
      <c r="J78" s="230">
        <v>323.08</v>
      </c>
      <c r="K78" s="230">
        <v>1292.31</v>
      </c>
      <c r="L78" s="230">
        <f t="shared" si="8"/>
        <v>1615.3899999999999</v>
      </c>
      <c r="M78" s="218">
        <v>381</v>
      </c>
      <c r="N78" s="225">
        <v>44897</v>
      </c>
      <c r="O78" s="182" t="s">
        <v>226</v>
      </c>
      <c r="Q78" s="377"/>
    </row>
    <row r="79" spans="1:19" s="232" customFormat="1" x14ac:dyDescent="0.25">
      <c r="A79" s="228">
        <f t="shared" si="9"/>
        <v>65</v>
      </c>
      <c r="B79" s="22">
        <v>3416</v>
      </c>
      <c r="C79" s="22" t="s">
        <v>12</v>
      </c>
      <c r="D79" s="47" t="s">
        <v>422</v>
      </c>
      <c r="E79" s="26">
        <v>45170</v>
      </c>
      <c r="F79" s="229" t="s">
        <v>222</v>
      </c>
      <c r="G79" s="229" t="s">
        <v>153</v>
      </c>
      <c r="H79" s="24" t="s">
        <v>306</v>
      </c>
      <c r="I79" s="24" t="s">
        <v>339</v>
      </c>
      <c r="J79" s="230">
        <v>323.08</v>
      </c>
      <c r="K79" s="230">
        <v>1292.31</v>
      </c>
      <c r="L79" s="230">
        <f t="shared" si="8"/>
        <v>1615.3899999999999</v>
      </c>
      <c r="M79" s="243">
        <v>336</v>
      </c>
      <c r="N79" s="193">
        <v>45524</v>
      </c>
      <c r="O79" s="231" t="s">
        <v>226</v>
      </c>
      <c r="Q79" s="377"/>
    </row>
    <row r="80" spans="1:19" s="232" customFormat="1" x14ac:dyDescent="0.25">
      <c r="A80" s="228">
        <f t="shared" si="9"/>
        <v>66</v>
      </c>
      <c r="B80" s="22">
        <v>3343</v>
      </c>
      <c r="C80" s="22" t="s">
        <v>12</v>
      </c>
      <c r="D80" s="22" t="s">
        <v>231</v>
      </c>
      <c r="E80" s="26">
        <v>43321</v>
      </c>
      <c r="F80" s="229" t="s">
        <v>222</v>
      </c>
      <c r="G80" s="229" t="s">
        <v>153</v>
      </c>
      <c r="H80" s="24" t="s">
        <v>33</v>
      </c>
      <c r="I80" s="24" t="s">
        <v>163</v>
      </c>
      <c r="J80" s="230">
        <v>323.08</v>
      </c>
      <c r="K80" s="230">
        <v>1292.31</v>
      </c>
      <c r="L80" s="230">
        <f t="shared" si="8"/>
        <v>1615.3899999999999</v>
      </c>
      <c r="M80" s="243">
        <v>186</v>
      </c>
      <c r="N80" s="193">
        <v>43321</v>
      </c>
      <c r="O80" s="182"/>
      <c r="Q80" s="377"/>
    </row>
    <row r="81" spans="1:19" s="232" customFormat="1" ht="15.75" thickBot="1" x14ac:dyDescent="0.3">
      <c r="A81" s="306">
        <f>A80+1</f>
        <v>67</v>
      </c>
      <c r="B81" s="23">
        <v>3081</v>
      </c>
      <c r="C81" s="23" t="s">
        <v>12</v>
      </c>
      <c r="D81" s="23" t="s">
        <v>13</v>
      </c>
      <c r="E81" s="25">
        <v>42024</v>
      </c>
      <c r="F81" s="307" t="s">
        <v>222</v>
      </c>
      <c r="G81" s="307" t="s">
        <v>153</v>
      </c>
      <c r="H81" s="308" t="s">
        <v>14</v>
      </c>
      <c r="I81" s="308" t="s">
        <v>163</v>
      </c>
      <c r="J81" s="324">
        <v>323.08</v>
      </c>
      <c r="K81" s="324">
        <v>1292.31</v>
      </c>
      <c r="L81" s="324">
        <f t="shared" si="8"/>
        <v>1615.3899999999999</v>
      </c>
      <c r="M81" s="326">
        <v>19</v>
      </c>
      <c r="N81" s="226">
        <v>42024</v>
      </c>
      <c r="O81" s="182"/>
      <c r="Q81" s="377"/>
    </row>
    <row r="82" spans="1:19" s="196" customFormat="1" ht="19.5" thickBot="1" x14ac:dyDescent="0.3">
      <c r="A82" s="340"/>
      <c r="B82" s="341" t="s">
        <v>180</v>
      </c>
      <c r="E82" s="342"/>
      <c r="F82" s="334"/>
      <c r="G82" s="334"/>
      <c r="H82" s="334"/>
      <c r="I82" s="334"/>
      <c r="J82" s="334"/>
      <c r="K82" s="334"/>
      <c r="L82" s="310"/>
      <c r="M82" s="336"/>
      <c r="N82" s="335"/>
      <c r="O82" s="313"/>
      <c r="Q82" s="377"/>
      <c r="R82" s="232"/>
      <c r="S82" s="232"/>
    </row>
    <row r="83" spans="1:19" s="232" customFormat="1" x14ac:dyDescent="0.25">
      <c r="A83" s="244">
        <f>A81+1</f>
        <v>68</v>
      </c>
      <c r="B83" s="191">
        <v>3431</v>
      </c>
      <c r="C83" s="191" t="s">
        <v>12</v>
      </c>
      <c r="D83" s="191" t="s">
        <v>453</v>
      </c>
      <c r="E83" s="192">
        <v>45384</v>
      </c>
      <c r="F83" s="245" t="s">
        <v>181</v>
      </c>
      <c r="G83" s="245" t="s">
        <v>153</v>
      </c>
      <c r="H83" s="246" t="s">
        <v>346</v>
      </c>
      <c r="I83" s="246" t="s">
        <v>166</v>
      </c>
      <c r="J83" s="343">
        <v>323.08</v>
      </c>
      <c r="K83" s="343">
        <v>1292.31</v>
      </c>
      <c r="L83" s="247">
        <f t="shared" ref="L83:L90" si="10">J83+K83</f>
        <v>1615.3899999999999</v>
      </c>
      <c r="M83" s="323">
        <v>317</v>
      </c>
      <c r="N83" s="233">
        <v>45524</v>
      </c>
      <c r="O83" s="231"/>
      <c r="Q83" s="377"/>
    </row>
    <row r="84" spans="1:19" s="232" customFormat="1" x14ac:dyDescent="0.25">
      <c r="A84" s="228">
        <f t="shared" si="9"/>
        <v>69</v>
      </c>
      <c r="B84" s="22">
        <v>3316</v>
      </c>
      <c r="C84" s="22" t="s">
        <v>12</v>
      </c>
      <c r="D84" s="22" t="s">
        <v>223</v>
      </c>
      <c r="E84" s="26">
        <v>42948</v>
      </c>
      <c r="F84" s="229" t="s">
        <v>181</v>
      </c>
      <c r="G84" s="229" t="s">
        <v>153</v>
      </c>
      <c r="H84" s="337" t="s">
        <v>24</v>
      </c>
      <c r="I84" s="24" t="s">
        <v>163</v>
      </c>
      <c r="J84" s="230">
        <v>323.08</v>
      </c>
      <c r="K84" s="230">
        <v>1292.31</v>
      </c>
      <c r="L84" s="230">
        <f t="shared" si="10"/>
        <v>1615.3899999999999</v>
      </c>
      <c r="M84" s="243">
        <v>300</v>
      </c>
      <c r="N84" s="193">
        <v>42948</v>
      </c>
      <c r="O84" s="231" t="s">
        <v>226</v>
      </c>
      <c r="Q84" s="377"/>
    </row>
    <row r="85" spans="1:19" s="232" customFormat="1" x14ac:dyDescent="0.25">
      <c r="A85" s="228">
        <f t="shared" si="9"/>
        <v>70</v>
      </c>
      <c r="B85" s="22">
        <v>3397</v>
      </c>
      <c r="C85" s="22" t="s">
        <v>12</v>
      </c>
      <c r="D85" s="22" t="s">
        <v>389</v>
      </c>
      <c r="E85" s="26">
        <v>44532</v>
      </c>
      <c r="F85" s="229" t="s">
        <v>181</v>
      </c>
      <c r="G85" s="229" t="s">
        <v>153</v>
      </c>
      <c r="H85" s="24" t="s">
        <v>382</v>
      </c>
      <c r="I85" s="24" t="s">
        <v>163</v>
      </c>
      <c r="J85" s="230">
        <v>323.08</v>
      </c>
      <c r="K85" s="230">
        <v>1292.31</v>
      </c>
      <c r="L85" s="230">
        <f t="shared" si="10"/>
        <v>1615.3899999999999</v>
      </c>
      <c r="M85" s="22">
        <v>405</v>
      </c>
      <c r="N85" s="193">
        <v>44533</v>
      </c>
      <c r="O85" s="231"/>
      <c r="Q85" s="377"/>
    </row>
    <row r="86" spans="1:19" s="232" customFormat="1" x14ac:dyDescent="0.25">
      <c r="A86" s="228">
        <f t="shared" si="9"/>
        <v>71</v>
      </c>
      <c r="B86" s="22">
        <v>2504</v>
      </c>
      <c r="C86" s="22" t="s">
        <v>12</v>
      </c>
      <c r="D86" s="22" t="s">
        <v>19</v>
      </c>
      <c r="E86" s="26">
        <v>39576</v>
      </c>
      <c r="F86" s="229" t="s">
        <v>181</v>
      </c>
      <c r="G86" s="229" t="s">
        <v>153</v>
      </c>
      <c r="H86" s="24" t="s">
        <v>18</v>
      </c>
      <c r="I86" s="24" t="s">
        <v>164</v>
      </c>
      <c r="J86" s="230">
        <v>323.08</v>
      </c>
      <c r="K86" s="230">
        <v>1292.31</v>
      </c>
      <c r="L86" s="230">
        <f t="shared" si="10"/>
        <v>1615.3899999999999</v>
      </c>
      <c r="M86" s="243">
        <v>43</v>
      </c>
      <c r="N86" s="193">
        <v>39576</v>
      </c>
      <c r="O86" s="231"/>
      <c r="Q86" s="377"/>
    </row>
    <row r="87" spans="1:19" s="232" customFormat="1" x14ac:dyDescent="0.25">
      <c r="A87" s="228">
        <f t="shared" si="9"/>
        <v>72</v>
      </c>
      <c r="B87" s="22">
        <v>2506</v>
      </c>
      <c r="C87" s="22" t="s">
        <v>12</v>
      </c>
      <c r="D87" s="22" t="s">
        <v>20</v>
      </c>
      <c r="E87" s="26">
        <v>39576</v>
      </c>
      <c r="F87" s="229" t="s">
        <v>181</v>
      </c>
      <c r="G87" s="229" t="s">
        <v>153</v>
      </c>
      <c r="H87" s="24" t="s">
        <v>18</v>
      </c>
      <c r="I87" s="24" t="s">
        <v>164</v>
      </c>
      <c r="J87" s="230">
        <v>323.08</v>
      </c>
      <c r="K87" s="230">
        <v>1292.31</v>
      </c>
      <c r="L87" s="230">
        <f t="shared" si="10"/>
        <v>1615.3899999999999</v>
      </c>
      <c r="M87" s="243">
        <v>41</v>
      </c>
      <c r="N87" s="193">
        <v>39576</v>
      </c>
      <c r="O87" s="231"/>
      <c r="Q87" s="377"/>
    </row>
    <row r="88" spans="1:19" s="232" customFormat="1" x14ac:dyDescent="0.25">
      <c r="A88" s="228">
        <f t="shared" si="9"/>
        <v>73</v>
      </c>
      <c r="B88" s="22">
        <v>2507</v>
      </c>
      <c r="C88" s="22" t="s">
        <v>12</v>
      </c>
      <c r="D88" s="22" t="s">
        <v>21</v>
      </c>
      <c r="E88" s="26">
        <v>39576</v>
      </c>
      <c r="F88" s="229" t="s">
        <v>181</v>
      </c>
      <c r="G88" s="229" t="s">
        <v>153</v>
      </c>
      <c r="H88" s="24" t="s">
        <v>18</v>
      </c>
      <c r="I88" s="24" t="s">
        <v>164</v>
      </c>
      <c r="J88" s="230">
        <v>323.08</v>
      </c>
      <c r="K88" s="230">
        <v>1292.31</v>
      </c>
      <c r="L88" s="230">
        <f t="shared" si="10"/>
        <v>1615.3899999999999</v>
      </c>
      <c r="M88" s="243">
        <v>40</v>
      </c>
      <c r="N88" s="193">
        <v>39576</v>
      </c>
      <c r="O88" s="231"/>
      <c r="Q88" s="377"/>
    </row>
    <row r="89" spans="1:19" s="232" customFormat="1" x14ac:dyDescent="0.25">
      <c r="A89" s="228">
        <f t="shared" si="9"/>
        <v>74</v>
      </c>
      <c r="B89" s="22">
        <v>2509</v>
      </c>
      <c r="C89" s="22" t="s">
        <v>12</v>
      </c>
      <c r="D89" s="22" t="s">
        <v>23</v>
      </c>
      <c r="E89" s="26">
        <v>39576</v>
      </c>
      <c r="F89" s="229" t="s">
        <v>181</v>
      </c>
      <c r="G89" s="229" t="s">
        <v>153</v>
      </c>
      <c r="H89" s="24" t="s">
        <v>18</v>
      </c>
      <c r="I89" s="24" t="s">
        <v>164</v>
      </c>
      <c r="J89" s="230">
        <v>323.08</v>
      </c>
      <c r="K89" s="230">
        <v>1292.31</v>
      </c>
      <c r="L89" s="230">
        <f t="shared" si="10"/>
        <v>1615.3899999999999</v>
      </c>
      <c r="M89" s="243">
        <v>38</v>
      </c>
      <c r="N89" s="193">
        <v>39576</v>
      </c>
      <c r="O89" s="231"/>
      <c r="Q89" s="377"/>
    </row>
    <row r="90" spans="1:19" s="232" customFormat="1" ht="15.75" thickBot="1" x14ac:dyDescent="0.3">
      <c r="A90" s="228">
        <f t="shared" si="9"/>
        <v>75</v>
      </c>
      <c r="B90" s="23">
        <v>3398</v>
      </c>
      <c r="C90" s="23" t="s">
        <v>12</v>
      </c>
      <c r="D90" s="23" t="s">
        <v>391</v>
      </c>
      <c r="E90" s="25">
        <v>44602</v>
      </c>
      <c r="F90" s="307" t="s">
        <v>181</v>
      </c>
      <c r="G90" s="307" t="s">
        <v>153</v>
      </c>
      <c r="H90" s="308" t="s">
        <v>18</v>
      </c>
      <c r="I90" s="308" t="s">
        <v>164</v>
      </c>
      <c r="J90" s="324">
        <v>323.08</v>
      </c>
      <c r="K90" s="324">
        <v>1292.31</v>
      </c>
      <c r="L90" s="324">
        <f t="shared" si="10"/>
        <v>1615.3899999999999</v>
      </c>
      <c r="M90" s="326">
        <v>76</v>
      </c>
      <c r="N90" s="226">
        <v>44602</v>
      </c>
      <c r="O90" s="231"/>
      <c r="Q90" s="377"/>
    </row>
    <row r="91" spans="1:19" s="196" customFormat="1" ht="19.5" thickBot="1" x14ac:dyDescent="0.3">
      <c r="A91" s="321" t="s">
        <v>241</v>
      </c>
      <c r="C91" s="310"/>
      <c r="D91" s="310"/>
      <c r="E91" s="311"/>
      <c r="F91" s="310"/>
      <c r="G91" s="310"/>
      <c r="H91" s="310"/>
      <c r="I91" s="310"/>
      <c r="J91" s="310"/>
      <c r="K91" s="310"/>
      <c r="L91" s="310"/>
      <c r="M91" s="322"/>
      <c r="N91" s="311"/>
      <c r="O91" s="313"/>
      <c r="Q91" s="377"/>
      <c r="R91" s="232"/>
      <c r="S91" s="232"/>
    </row>
    <row r="92" spans="1:19" s="232" customFormat="1" x14ac:dyDescent="0.25">
      <c r="A92" s="244">
        <f>A90+1</f>
        <v>76</v>
      </c>
      <c r="B92" s="191">
        <v>8249</v>
      </c>
      <c r="C92" s="22" t="s">
        <v>12</v>
      </c>
      <c r="D92" s="22" t="s">
        <v>66</v>
      </c>
      <c r="E92" s="26">
        <v>38285</v>
      </c>
      <c r="F92" s="245" t="s">
        <v>139</v>
      </c>
      <c r="G92" s="245" t="s">
        <v>151</v>
      </c>
      <c r="H92" s="24" t="s">
        <v>29</v>
      </c>
      <c r="I92" s="24" t="s">
        <v>166</v>
      </c>
      <c r="J92" s="390">
        <v>700</v>
      </c>
      <c r="K92" s="390">
        <v>2800.02</v>
      </c>
      <c r="L92" s="247">
        <f>J92+K92</f>
        <v>3500.02</v>
      </c>
      <c r="M92" s="323">
        <v>76</v>
      </c>
      <c r="N92" s="233">
        <v>38285</v>
      </c>
      <c r="O92" s="231" t="s">
        <v>226</v>
      </c>
      <c r="Q92" s="377"/>
    </row>
    <row r="93" spans="1:19" s="232" customFormat="1" x14ac:dyDescent="0.25">
      <c r="A93" s="228">
        <f t="shared" si="9"/>
        <v>77</v>
      </c>
      <c r="B93" s="182">
        <v>3361</v>
      </c>
      <c r="C93" s="22" t="s">
        <v>12</v>
      </c>
      <c r="D93" s="182" t="s">
        <v>240</v>
      </c>
      <c r="E93" s="26">
        <v>43587</v>
      </c>
      <c r="F93" s="229" t="s">
        <v>68</v>
      </c>
      <c r="G93" s="229" t="s">
        <v>152</v>
      </c>
      <c r="H93" s="24" t="s">
        <v>33</v>
      </c>
      <c r="I93" s="24" t="s">
        <v>165</v>
      </c>
      <c r="J93" s="393">
        <v>430.76</v>
      </c>
      <c r="K93" s="230">
        <v>1723.08</v>
      </c>
      <c r="L93" s="230">
        <f>J93+K93</f>
        <v>2153.84</v>
      </c>
      <c r="M93" s="243">
        <v>161</v>
      </c>
      <c r="N93" s="193">
        <v>44685</v>
      </c>
      <c r="O93" s="231"/>
      <c r="Q93" s="377"/>
    </row>
    <row r="94" spans="1:19" s="232" customFormat="1" x14ac:dyDescent="0.25">
      <c r="A94" s="228">
        <f t="shared" si="9"/>
        <v>78</v>
      </c>
      <c r="B94" s="22">
        <v>2548</v>
      </c>
      <c r="C94" s="22" t="s">
        <v>25</v>
      </c>
      <c r="D94" s="22" t="s">
        <v>67</v>
      </c>
      <c r="E94" s="26">
        <v>39601</v>
      </c>
      <c r="F94" s="229" t="s">
        <v>68</v>
      </c>
      <c r="G94" s="229" t="s">
        <v>152</v>
      </c>
      <c r="H94" s="24" t="s">
        <v>59</v>
      </c>
      <c r="I94" s="24" t="s">
        <v>163</v>
      </c>
      <c r="J94" s="230">
        <v>0</v>
      </c>
      <c r="K94" s="230">
        <v>1723.08</v>
      </c>
      <c r="L94" s="230">
        <f>J94+K94</f>
        <v>1723.08</v>
      </c>
      <c r="M94" s="243">
        <v>4</v>
      </c>
      <c r="N94" s="193">
        <v>40575</v>
      </c>
      <c r="O94" s="231"/>
      <c r="Q94" s="377"/>
    </row>
    <row r="95" spans="1:19" s="232" customFormat="1" x14ac:dyDescent="0.25">
      <c r="A95" s="228">
        <f t="shared" si="9"/>
        <v>79</v>
      </c>
      <c r="B95" s="182">
        <v>3432</v>
      </c>
      <c r="C95" s="182" t="s">
        <v>12</v>
      </c>
      <c r="D95" s="182" t="s">
        <v>454</v>
      </c>
      <c r="E95" s="333">
        <v>45387</v>
      </c>
      <c r="F95" s="229" t="s">
        <v>68</v>
      </c>
      <c r="G95" s="229" t="s">
        <v>152</v>
      </c>
      <c r="H95" s="24" t="s">
        <v>27</v>
      </c>
      <c r="I95" s="24" t="s">
        <v>163</v>
      </c>
      <c r="J95" s="230">
        <v>430.76</v>
      </c>
      <c r="K95" s="230">
        <v>1723.08</v>
      </c>
      <c r="L95" s="230">
        <f>J95+K95</f>
        <v>2153.84</v>
      </c>
      <c r="M95" s="243">
        <v>324</v>
      </c>
      <c r="N95" s="193">
        <v>45524</v>
      </c>
      <c r="O95" s="231" t="s">
        <v>226</v>
      </c>
      <c r="P95" s="253"/>
      <c r="Q95" s="377"/>
    </row>
    <row r="96" spans="1:19" s="232" customFormat="1" ht="15.75" thickBot="1" x14ac:dyDescent="0.3">
      <c r="A96" s="306">
        <f t="shared" si="9"/>
        <v>80</v>
      </c>
      <c r="B96" s="23">
        <v>3421</v>
      </c>
      <c r="C96" s="23" t="s">
        <v>12</v>
      </c>
      <c r="D96" s="382" t="s">
        <v>425</v>
      </c>
      <c r="E96" s="25">
        <v>45204</v>
      </c>
      <c r="F96" s="307" t="s">
        <v>68</v>
      </c>
      <c r="G96" s="307" t="s">
        <v>152</v>
      </c>
      <c r="H96" s="308" t="s">
        <v>140</v>
      </c>
      <c r="I96" s="308" t="s">
        <v>163</v>
      </c>
      <c r="J96" s="324">
        <v>430.76</v>
      </c>
      <c r="K96" s="324">
        <v>1723.08</v>
      </c>
      <c r="L96" s="324">
        <f>J96+K96</f>
        <v>2153.84</v>
      </c>
      <c r="M96" s="326">
        <v>358</v>
      </c>
      <c r="N96" s="226">
        <v>45530</v>
      </c>
      <c r="O96" s="231"/>
      <c r="Q96" s="377"/>
    </row>
    <row r="97" spans="1:14" s="232" customFormat="1" x14ac:dyDescent="0.25">
      <c r="A97" s="344"/>
      <c r="B97" s="344"/>
      <c r="C97" s="344"/>
      <c r="D97" s="344"/>
      <c r="E97" s="345"/>
      <c r="F97" s="346"/>
      <c r="G97" s="346"/>
      <c r="H97" s="347"/>
      <c r="I97" s="347"/>
      <c r="J97" s="348"/>
      <c r="K97" s="348"/>
      <c r="L97" s="348"/>
      <c r="M97" s="349"/>
      <c r="N97" s="345"/>
    </row>
    <row r="98" spans="1:14" s="354" customFormat="1" ht="15.75" thickBot="1" x14ac:dyDescent="0.3">
      <c r="A98" s="350"/>
      <c r="B98" s="344"/>
      <c r="C98" s="344"/>
      <c r="D98" s="351"/>
      <c r="E98" s="345"/>
      <c r="F98" s="346"/>
      <c r="G98" s="346"/>
      <c r="H98" s="352"/>
      <c r="I98" s="352"/>
      <c r="J98" s="353"/>
      <c r="K98" s="353"/>
      <c r="L98" s="344"/>
      <c r="M98" s="344"/>
      <c r="N98" s="351"/>
    </row>
    <row r="99" spans="1:14" s="354" customFormat="1" ht="15.75" thickBot="1" x14ac:dyDescent="0.3">
      <c r="A99" s="350"/>
      <c r="B99" s="351"/>
      <c r="C99" s="351"/>
      <c r="D99" s="355" t="s">
        <v>73</v>
      </c>
      <c r="E99" s="356" t="s">
        <v>264</v>
      </c>
      <c r="F99" s="357" t="s">
        <v>75</v>
      </c>
      <c r="G99" s="358"/>
      <c r="H99" s="351"/>
      <c r="I99" s="351"/>
      <c r="J99" s="351"/>
      <c r="K99" s="351"/>
      <c r="L99" s="350"/>
      <c r="M99" s="351"/>
      <c r="N99" s="351"/>
    </row>
    <row r="100" spans="1:14" s="354" customFormat="1" x14ac:dyDescent="0.25">
      <c r="A100" s="350"/>
      <c r="B100" s="351"/>
      <c r="C100" s="351"/>
      <c r="D100" s="359" t="s">
        <v>76</v>
      </c>
      <c r="E100" s="360">
        <f>E102-E101</f>
        <v>80</v>
      </c>
      <c r="F100" s="361"/>
      <c r="G100" s="350"/>
      <c r="H100" s="351"/>
      <c r="I100" s="351"/>
      <c r="J100" s="351"/>
      <c r="K100" s="351"/>
      <c r="L100" s="350"/>
      <c r="M100" s="351"/>
      <c r="N100" s="351"/>
    </row>
    <row r="101" spans="1:14" s="354" customFormat="1" ht="15.75" thickBot="1" x14ac:dyDescent="0.3">
      <c r="A101" s="350"/>
      <c r="B101" s="351"/>
      <c r="C101" s="351"/>
      <c r="D101" s="362" t="s">
        <v>77</v>
      </c>
      <c r="E101" s="363">
        <v>0</v>
      </c>
      <c r="F101" s="364"/>
      <c r="G101" s="347"/>
      <c r="H101" s="351"/>
      <c r="I101" s="351"/>
      <c r="J101" s="351"/>
      <c r="K101" s="351"/>
      <c r="L101" s="350"/>
      <c r="M101" s="351"/>
      <c r="N101" s="351"/>
    </row>
    <row r="102" spans="1:14" s="354" customFormat="1" ht="15.75" thickBot="1" x14ac:dyDescent="0.3">
      <c r="A102" s="350"/>
      <c r="B102" s="351"/>
      <c r="C102" s="351"/>
      <c r="D102" s="365" t="s">
        <v>9</v>
      </c>
      <c r="E102" s="366">
        <f>A96</f>
        <v>80</v>
      </c>
      <c r="F102" s="367"/>
      <c r="G102" s="350"/>
      <c r="H102" s="351"/>
      <c r="I102" s="351"/>
      <c r="J102" s="351"/>
      <c r="K102" s="351"/>
      <c r="L102" s="350"/>
      <c r="M102" s="351"/>
      <c r="N102" s="351"/>
    </row>
    <row r="104" spans="1:14" x14ac:dyDescent="0.25">
      <c r="A104" s="209"/>
      <c r="B104" s="209"/>
      <c r="C104" s="209"/>
      <c r="D104" s="209"/>
      <c r="E104" s="295"/>
      <c r="F104" s="209"/>
      <c r="G104" s="209"/>
      <c r="H104" s="209"/>
      <c r="I104" s="209"/>
      <c r="J104" s="209"/>
      <c r="K104" s="209"/>
      <c r="L104" s="436"/>
      <c r="M104" s="209"/>
      <c r="N104" s="209"/>
    </row>
    <row r="105" spans="1:14" x14ac:dyDescent="0.25">
      <c r="A105" s="11"/>
      <c r="B105" s="11"/>
      <c r="C105" s="11"/>
      <c r="D105" s="11"/>
      <c r="E105" s="296"/>
      <c r="F105" s="11"/>
      <c r="G105" s="11"/>
      <c r="H105" s="11"/>
      <c r="I105" s="11"/>
      <c r="J105" s="11"/>
      <c r="K105" s="11"/>
      <c r="L105" s="436"/>
      <c r="M105" s="11"/>
      <c r="N105" s="11"/>
    </row>
    <row r="106" spans="1:14" x14ac:dyDescent="0.25">
      <c r="A106" s="11"/>
      <c r="B106" s="11"/>
      <c r="C106" s="11"/>
      <c r="D106" s="11"/>
      <c r="E106" s="296"/>
      <c r="F106" s="11"/>
      <c r="G106" s="11"/>
      <c r="H106" s="11"/>
      <c r="I106" s="11"/>
      <c r="J106" s="11"/>
      <c r="K106" s="11"/>
      <c r="L106" s="436"/>
      <c r="M106" s="11"/>
      <c r="N106" s="11"/>
    </row>
    <row r="107" spans="1:14" x14ac:dyDescent="0.25">
      <c r="A107" s="11"/>
      <c r="B107" s="11"/>
      <c r="C107" s="11"/>
      <c r="D107" s="11"/>
      <c r="E107" s="296"/>
      <c r="F107" s="11"/>
      <c r="G107" s="11"/>
      <c r="H107" s="11"/>
      <c r="I107" s="11"/>
      <c r="J107" s="11"/>
      <c r="K107" s="11"/>
      <c r="L107" s="436"/>
      <c r="M107" s="11"/>
      <c r="N107" s="11"/>
    </row>
    <row r="108" spans="1:14" x14ac:dyDescent="0.25">
      <c r="A108" s="11"/>
      <c r="B108" s="11"/>
      <c r="C108" s="11"/>
      <c r="D108" s="11"/>
      <c r="E108" s="296"/>
      <c r="F108" s="11"/>
      <c r="G108" s="11"/>
      <c r="H108" s="11"/>
      <c r="I108" s="11"/>
      <c r="J108" s="11"/>
      <c r="K108" s="11"/>
      <c r="L108" s="436"/>
      <c r="M108" s="11"/>
      <c r="N108" s="11"/>
    </row>
    <row r="109" spans="1:14" x14ac:dyDescent="0.25">
      <c r="A109" s="11"/>
      <c r="B109" s="11"/>
      <c r="C109" s="11"/>
      <c r="D109" s="11"/>
      <c r="E109" s="296"/>
      <c r="F109" s="11"/>
      <c r="G109" s="11"/>
      <c r="H109" s="11"/>
      <c r="I109" s="11"/>
      <c r="J109" s="11"/>
      <c r="K109" s="11"/>
      <c r="L109" s="436"/>
      <c r="M109" s="11"/>
      <c r="N109" s="11"/>
    </row>
    <row r="110" spans="1:14" x14ac:dyDescent="0.25">
      <c r="A110" s="11"/>
      <c r="B110" s="11"/>
      <c r="C110" s="11"/>
      <c r="D110" s="11"/>
      <c r="E110" s="296"/>
      <c r="F110" s="11"/>
      <c r="G110" s="11"/>
      <c r="H110" s="11"/>
      <c r="I110" s="11"/>
      <c r="J110" s="11"/>
      <c r="K110" s="11"/>
      <c r="L110" s="436"/>
      <c r="M110" s="11"/>
      <c r="N110" s="11"/>
    </row>
    <row r="111" spans="1:14" x14ac:dyDescent="0.25">
      <c r="A111" s="11"/>
      <c r="B111" s="11"/>
      <c r="C111" s="11"/>
      <c r="D111" s="11"/>
      <c r="E111" s="296"/>
      <c r="F111" s="11"/>
      <c r="G111" s="11"/>
      <c r="H111" s="11"/>
      <c r="I111" s="11"/>
      <c r="J111" s="11"/>
      <c r="K111" s="11"/>
      <c r="L111" s="436"/>
      <c r="M111" s="11"/>
      <c r="N111" s="11"/>
    </row>
    <row r="112" spans="1:14" x14ac:dyDescent="0.25">
      <c r="A112" s="11"/>
      <c r="B112" s="11"/>
      <c r="C112" s="11"/>
      <c r="D112" s="11"/>
      <c r="E112" s="296"/>
      <c r="F112" s="11"/>
      <c r="G112" s="11"/>
      <c r="H112" s="11"/>
      <c r="I112" s="11"/>
      <c r="J112" s="11"/>
      <c r="K112" s="11"/>
      <c r="L112" s="436"/>
      <c r="M112" s="11"/>
      <c r="N112" s="11"/>
    </row>
    <row r="113" spans="1:14" s="7" customFormat="1" ht="18.75" x14ac:dyDescent="0.3">
      <c r="A113" s="20"/>
      <c r="E113" s="297"/>
      <c r="G113" s="21"/>
      <c r="H113" s="20"/>
      <c r="I113" s="20"/>
      <c r="J113" s="20"/>
      <c r="K113" s="20"/>
      <c r="L113" s="437"/>
      <c r="M113" s="20"/>
      <c r="N113" s="20"/>
    </row>
    <row r="114" spans="1:14" x14ac:dyDescent="0.25">
      <c r="A114" s="11"/>
      <c r="E114" s="298"/>
      <c r="F114"/>
      <c r="G114" s="12"/>
      <c r="H114" s="11"/>
      <c r="I114" s="11"/>
      <c r="J114" s="11"/>
      <c r="K114" s="11"/>
      <c r="L114" s="436"/>
      <c r="M114" s="11"/>
      <c r="N114" s="11"/>
    </row>
    <row r="115" spans="1:14" x14ac:dyDescent="0.25">
      <c r="A115" s="11"/>
      <c r="E115" s="298"/>
      <c r="F115"/>
      <c r="G115"/>
      <c r="K115" s="11"/>
      <c r="L115" s="436"/>
      <c r="M115" s="11"/>
      <c r="N115" s="11"/>
    </row>
    <row r="116" spans="1:14" x14ac:dyDescent="0.25">
      <c r="A116" s="11"/>
      <c r="E116" s="298"/>
      <c r="F116"/>
      <c r="G116"/>
      <c r="K116" s="11"/>
      <c r="L116" s="436"/>
      <c r="M116" s="11"/>
      <c r="N116" s="11"/>
    </row>
    <row r="117" spans="1:14" x14ac:dyDescent="0.25">
      <c r="A117" s="11"/>
      <c r="E117" s="298"/>
      <c r="F117"/>
      <c r="G117"/>
      <c r="K117" s="11"/>
      <c r="L117" s="436"/>
      <c r="M117" s="11"/>
      <c r="N117" s="11"/>
    </row>
    <row r="118" spans="1:14" x14ac:dyDescent="0.25">
      <c r="A118" s="11"/>
      <c r="E118" s="298"/>
      <c r="F118"/>
      <c r="G118"/>
      <c r="K118" s="11"/>
      <c r="L118" s="436"/>
      <c r="M118" s="11"/>
      <c r="N118" s="11"/>
    </row>
    <row r="119" spans="1:14" x14ac:dyDescent="0.25">
      <c r="A119" s="11"/>
      <c r="E119" s="298"/>
      <c r="F119"/>
      <c r="G119"/>
      <c r="K119" s="11"/>
      <c r="L119" s="436"/>
      <c r="M119" s="11"/>
      <c r="N119" s="11"/>
    </row>
    <row r="120" spans="1:14" x14ac:dyDescent="0.25">
      <c r="A120" s="11"/>
      <c r="E120" s="298"/>
      <c r="F120"/>
      <c r="G120"/>
      <c r="K120" s="11"/>
      <c r="L120" s="436"/>
      <c r="M120" s="11"/>
      <c r="N120" s="11"/>
    </row>
    <row r="121" spans="1:14" x14ac:dyDescent="0.25">
      <c r="A121" s="11"/>
      <c r="E121" s="298"/>
      <c r="F121"/>
      <c r="G121"/>
      <c r="K121" s="11"/>
      <c r="L121" s="436"/>
      <c r="M121" s="11"/>
      <c r="N121" s="11"/>
    </row>
    <row r="122" spans="1:14" x14ac:dyDescent="0.25">
      <c r="A122" s="11"/>
      <c r="E122" s="298"/>
      <c r="F122"/>
      <c r="G122"/>
      <c r="K122" s="11"/>
      <c r="L122" s="436"/>
      <c r="M122" s="11"/>
      <c r="N122" s="11"/>
    </row>
    <row r="123" spans="1:14" x14ac:dyDescent="0.25">
      <c r="A123" s="11"/>
      <c r="E123" s="298"/>
      <c r="F123"/>
      <c r="G123"/>
      <c r="K123" s="11"/>
      <c r="L123" s="436"/>
      <c r="M123" s="11"/>
      <c r="N123" s="11"/>
    </row>
    <row r="124" spans="1:14" x14ac:dyDescent="0.25">
      <c r="A124" s="11"/>
      <c r="E124" s="298"/>
      <c r="F124"/>
      <c r="G124"/>
      <c r="K124" s="11"/>
      <c r="L124" s="436"/>
      <c r="M124" s="11"/>
      <c r="N124" s="11"/>
    </row>
    <row r="125" spans="1:14" x14ac:dyDescent="0.25">
      <c r="A125" s="11"/>
      <c r="B125" s="11"/>
      <c r="C125" s="11"/>
      <c r="D125" s="11"/>
      <c r="E125" s="296"/>
      <c r="F125" s="11"/>
      <c r="G125" s="11"/>
      <c r="H125" s="11"/>
      <c r="I125" s="11"/>
      <c r="J125" s="11"/>
      <c r="K125" s="11"/>
      <c r="L125" s="436"/>
      <c r="M125" s="11"/>
      <c r="N125" s="11"/>
    </row>
    <row r="126" spans="1:14" x14ac:dyDescent="0.25">
      <c r="A126" s="11"/>
      <c r="B126" s="11"/>
      <c r="C126" s="11"/>
      <c r="D126" s="11"/>
      <c r="E126" s="296"/>
      <c r="F126" s="11"/>
      <c r="G126" s="11"/>
      <c r="H126" s="11"/>
      <c r="I126" s="11"/>
      <c r="J126" s="11"/>
      <c r="K126" s="11"/>
      <c r="L126" s="436"/>
      <c r="M126" s="11"/>
      <c r="N126" s="11"/>
    </row>
    <row r="128" spans="1:14" x14ac:dyDescent="0.25">
      <c r="G128" s="58"/>
      <c r="H128" s="59"/>
    </row>
    <row r="129" spans="7:8" x14ac:dyDescent="0.25">
      <c r="G129" s="60"/>
      <c r="H129" s="61"/>
    </row>
    <row r="130" spans="7:8" x14ac:dyDescent="0.25">
      <c r="G130" s="60"/>
      <c r="H130" s="61"/>
    </row>
    <row r="131" spans="7:8" x14ac:dyDescent="0.25">
      <c r="G131" s="58"/>
      <c r="H131" s="59"/>
    </row>
    <row r="132" spans="7:8" x14ac:dyDescent="0.25">
      <c r="G132" s="58"/>
      <c r="H132" s="59"/>
    </row>
    <row r="133" spans="7:8" x14ac:dyDescent="0.25">
      <c r="G133" s="60"/>
      <c r="H133" s="61"/>
    </row>
  </sheetData>
  <autoFilter ref="A6:P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18" priority="6"/>
  </conditionalFormatting>
  <conditionalFormatting sqref="B10">
    <cfRule type="duplicateValues" dxfId="17" priority="3"/>
  </conditionalFormatting>
  <conditionalFormatting sqref="B11">
    <cfRule type="duplicateValues" dxfId="16" priority="12"/>
  </conditionalFormatting>
  <conditionalFormatting sqref="B18">
    <cfRule type="duplicateValues" dxfId="15" priority="4"/>
  </conditionalFormatting>
  <conditionalFormatting sqref="B35">
    <cfRule type="duplicateValues" dxfId="14" priority="8"/>
  </conditionalFormatting>
  <conditionalFormatting sqref="B37">
    <cfRule type="duplicateValues" dxfId="13" priority="7"/>
  </conditionalFormatting>
  <conditionalFormatting sqref="B38">
    <cfRule type="duplicateValues" dxfId="12" priority="14"/>
  </conditionalFormatting>
  <conditionalFormatting sqref="B43">
    <cfRule type="duplicateValues" dxfId="11" priority="11"/>
  </conditionalFormatting>
  <conditionalFormatting sqref="B48">
    <cfRule type="duplicateValues" dxfId="10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9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zoomScale="80" zoomScaleNormal="80" workbookViewId="0">
      <selection activeCell="E35" sqref="E35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4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30" style="6" customWidth="1"/>
    <col min="10" max="10" width="14.140625" style="4" customWidth="1"/>
    <col min="11" max="11" width="16" style="6" customWidth="1"/>
    <col min="12" max="12" width="15.85546875" style="4" customWidth="1"/>
    <col min="13" max="13" width="15.85546875" style="372" customWidth="1"/>
    <col min="14" max="14" width="14.7109375" style="368" customWidth="1"/>
    <col min="15" max="16384" width="9.140625" style="4"/>
  </cols>
  <sheetData>
    <row r="1" spans="1:14" ht="15" customHeight="1" x14ac:dyDescent="0.2">
      <c r="A1" s="444" t="s">
        <v>78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4" ht="23.25" customHeight="1" x14ac:dyDescent="0.2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</row>
    <row r="3" spans="1:14" ht="18" customHeight="1" x14ac:dyDescent="0.2">
      <c r="A3" s="444"/>
      <c r="B3" s="444"/>
      <c r="C3" s="444"/>
      <c r="D3" s="444"/>
      <c r="E3" s="444"/>
      <c r="F3" s="444"/>
      <c r="G3" s="444"/>
      <c r="H3" s="444"/>
      <c r="I3" s="444"/>
      <c r="J3" s="444"/>
      <c r="K3" s="444"/>
    </row>
    <row r="4" spans="1:14" x14ac:dyDescent="0.2">
      <c r="A4" s="4"/>
    </row>
    <row r="5" spans="1:14" s="132" customFormat="1" ht="15.75" thickBot="1" x14ac:dyDescent="0.3">
      <c r="A5" s="130" t="s">
        <v>79</v>
      </c>
      <c r="B5" s="131"/>
      <c r="D5" s="133"/>
      <c r="G5" s="131"/>
      <c r="I5" s="131"/>
      <c r="J5" s="134"/>
      <c r="K5" s="285">
        <v>45875</v>
      </c>
      <c r="M5" s="373"/>
      <c r="N5" s="130"/>
    </row>
    <row r="6" spans="1:14" s="51" customFormat="1" ht="15.75" thickBot="1" x14ac:dyDescent="0.3">
      <c r="A6" s="136" t="s">
        <v>80</v>
      </c>
      <c r="B6" s="137" t="s">
        <v>3</v>
      </c>
      <c r="C6" s="137" t="s">
        <v>5</v>
      </c>
      <c r="D6" s="138" t="s">
        <v>396</v>
      </c>
      <c r="E6" s="137" t="s">
        <v>81</v>
      </c>
      <c r="F6" s="48" t="s">
        <v>232</v>
      </c>
      <c r="G6" s="137" t="s">
        <v>162</v>
      </c>
      <c r="H6" s="137" t="s">
        <v>82</v>
      </c>
      <c r="I6" s="137" t="s">
        <v>83</v>
      </c>
      <c r="J6" s="49" t="s">
        <v>361</v>
      </c>
      <c r="K6" s="50" t="s">
        <v>360</v>
      </c>
      <c r="M6" s="374"/>
      <c r="N6" s="369"/>
    </row>
    <row r="7" spans="1:14" s="105" customFormat="1" ht="16.5" customHeight="1" thickBot="1" x14ac:dyDescent="0.3">
      <c r="A7" s="206" t="s">
        <v>173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M7" s="375"/>
      <c r="N7" s="370"/>
    </row>
    <row r="8" spans="1:14" s="52" customFormat="1" ht="15.75" x14ac:dyDescent="0.25">
      <c r="A8" s="106">
        <v>1</v>
      </c>
      <c r="B8" s="107">
        <v>2468</v>
      </c>
      <c r="C8" s="108" t="s">
        <v>210</v>
      </c>
      <c r="D8" s="391">
        <v>2544.25</v>
      </c>
      <c r="E8" s="109" t="s">
        <v>335</v>
      </c>
      <c r="F8" s="110" t="s">
        <v>154</v>
      </c>
      <c r="G8" s="111" t="s">
        <v>166</v>
      </c>
      <c r="H8" s="27" t="s">
        <v>88</v>
      </c>
      <c r="I8" s="107" t="s">
        <v>100</v>
      </c>
      <c r="J8" s="425">
        <v>338</v>
      </c>
      <c r="K8" s="426">
        <v>44503</v>
      </c>
      <c r="M8" s="376"/>
      <c r="N8" s="371"/>
    </row>
    <row r="9" spans="1:14" s="52" customFormat="1" ht="15.75" x14ac:dyDescent="0.25">
      <c r="A9" s="112">
        <f>A8+1</f>
        <v>2</v>
      </c>
      <c r="B9" s="27">
        <v>2684</v>
      </c>
      <c r="C9" s="113" t="s">
        <v>418</v>
      </c>
      <c r="D9" s="394">
        <v>2544.25</v>
      </c>
      <c r="E9" s="114" t="s">
        <v>312</v>
      </c>
      <c r="F9" s="115" t="s">
        <v>154</v>
      </c>
      <c r="G9" s="116" t="s">
        <v>166</v>
      </c>
      <c r="H9" s="27" t="s">
        <v>377</v>
      </c>
      <c r="I9" s="27" t="s">
        <v>100</v>
      </c>
      <c r="J9" s="119">
        <v>312</v>
      </c>
      <c r="K9" s="117">
        <v>45524</v>
      </c>
      <c r="M9" s="376"/>
      <c r="N9" s="371"/>
    </row>
    <row r="10" spans="1:14" s="52" customFormat="1" ht="15.75" x14ac:dyDescent="0.25">
      <c r="A10" s="112">
        <f t="shared" ref="A10:A42" si="0">A9+1</f>
        <v>3</v>
      </c>
      <c r="B10" s="218">
        <v>2717</v>
      </c>
      <c r="C10" t="s">
        <v>384</v>
      </c>
      <c r="D10" s="394">
        <v>2544.25</v>
      </c>
      <c r="E10" s="114" t="s">
        <v>313</v>
      </c>
      <c r="F10" s="115" t="s">
        <v>154</v>
      </c>
      <c r="G10" s="116" t="s">
        <v>166</v>
      </c>
      <c r="H10" s="27" t="s">
        <v>377</v>
      </c>
      <c r="I10" s="27" t="s">
        <v>100</v>
      </c>
      <c r="J10" s="301">
        <v>369</v>
      </c>
      <c r="K10" s="225">
        <v>44518</v>
      </c>
      <c r="M10" s="376"/>
      <c r="N10" s="371"/>
    </row>
    <row r="11" spans="1:14" s="52" customFormat="1" ht="15.75" x14ac:dyDescent="0.25">
      <c r="A11" s="112">
        <f t="shared" si="0"/>
        <v>4</v>
      </c>
      <c r="B11" s="218">
        <v>3044</v>
      </c>
      <c r="C11" s="260" t="s">
        <v>406</v>
      </c>
      <c r="D11" s="394">
        <v>2544.25</v>
      </c>
      <c r="E11" s="249" t="s">
        <v>314</v>
      </c>
      <c r="F11" s="250" t="s">
        <v>154</v>
      </c>
      <c r="G11" s="251" t="s">
        <v>166</v>
      </c>
      <c r="H11" s="27" t="s">
        <v>377</v>
      </c>
      <c r="I11" s="252" t="s">
        <v>100</v>
      </c>
      <c r="J11" s="301">
        <v>425</v>
      </c>
      <c r="K11" s="225">
        <v>45576</v>
      </c>
      <c r="M11" s="376"/>
      <c r="N11" s="371"/>
    </row>
    <row r="12" spans="1:14" s="254" customFormat="1" ht="15.75" x14ac:dyDescent="0.25">
      <c r="A12" s="248">
        <f t="shared" si="0"/>
        <v>5</v>
      </c>
      <c r="B12" s="27">
        <v>3177</v>
      </c>
      <c r="C12" s="113" t="s">
        <v>196</v>
      </c>
      <c r="D12" s="394">
        <v>2544.25</v>
      </c>
      <c r="E12" s="114" t="s">
        <v>327</v>
      </c>
      <c r="F12" s="115" t="s">
        <v>154</v>
      </c>
      <c r="G12" s="116" t="s">
        <v>166</v>
      </c>
      <c r="H12" s="27" t="s">
        <v>103</v>
      </c>
      <c r="I12" s="27" t="s">
        <v>100</v>
      </c>
      <c r="J12" s="119">
        <v>59</v>
      </c>
      <c r="K12" s="117">
        <v>44228</v>
      </c>
      <c r="L12" s="52"/>
      <c r="M12" s="376"/>
      <c r="N12" s="371"/>
    </row>
    <row r="13" spans="1:14" s="254" customFormat="1" ht="15.75" x14ac:dyDescent="0.25">
      <c r="A13" s="248">
        <f t="shared" si="0"/>
        <v>6</v>
      </c>
      <c r="B13" s="27">
        <v>2574</v>
      </c>
      <c r="C13" s="113" t="s">
        <v>143</v>
      </c>
      <c r="D13" s="394">
        <v>2544.25</v>
      </c>
      <c r="E13" s="135" t="s">
        <v>321</v>
      </c>
      <c r="F13" s="115" t="s">
        <v>154</v>
      </c>
      <c r="G13" s="116" t="s">
        <v>165</v>
      </c>
      <c r="H13" s="27" t="s">
        <v>88</v>
      </c>
      <c r="I13" s="27" t="s">
        <v>100</v>
      </c>
      <c r="J13" s="119">
        <v>101</v>
      </c>
      <c r="K13" s="117">
        <v>42460</v>
      </c>
      <c r="L13" s="52"/>
      <c r="M13" s="376"/>
      <c r="N13" s="371"/>
    </row>
    <row r="14" spans="1:14" s="52" customFormat="1" ht="15.75" x14ac:dyDescent="0.25">
      <c r="A14" s="112">
        <f t="shared" si="0"/>
        <v>7</v>
      </c>
      <c r="B14" s="218">
        <v>2726</v>
      </c>
      <c r="C14" s="260" t="s">
        <v>404</v>
      </c>
      <c r="D14" s="394">
        <v>2544.25</v>
      </c>
      <c r="E14" s="249" t="s">
        <v>316</v>
      </c>
      <c r="F14" s="250" t="s">
        <v>154</v>
      </c>
      <c r="G14" s="251" t="s">
        <v>165</v>
      </c>
      <c r="H14" s="27" t="s">
        <v>88</v>
      </c>
      <c r="I14" s="252" t="s">
        <v>100</v>
      </c>
      <c r="J14" s="301">
        <v>424</v>
      </c>
      <c r="K14" s="225">
        <v>45576</v>
      </c>
      <c r="M14" s="376"/>
      <c r="N14" s="371"/>
    </row>
    <row r="15" spans="1:14" s="52" customFormat="1" ht="15.75" x14ac:dyDescent="0.25">
      <c r="A15" s="112">
        <f t="shared" si="0"/>
        <v>8</v>
      </c>
      <c r="B15" s="27">
        <v>2797</v>
      </c>
      <c r="C15" s="113" t="s">
        <v>208</v>
      </c>
      <c r="D15" s="394">
        <v>2544.25</v>
      </c>
      <c r="E15" s="114" t="s">
        <v>311</v>
      </c>
      <c r="F15" s="115" t="s">
        <v>154</v>
      </c>
      <c r="G15" s="116" t="s">
        <v>165</v>
      </c>
      <c r="H15" s="27" t="s">
        <v>161</v>
      </c>
      <c r="I15" s="27" t="s">
        <v>100</v>
      </c>
      <c r="J15" s="120">
        <v>332</v>
      </c>
      <c r="K15" s="175">
        <v>45524</v>
      </c>
      <c r="M15" s="376"/>
      <c r="N15" s="371"/>
    </row>
    <row r="16" spans="1:14" s="52" customFormat="1" ht="15.75" x14ac:dyDescent="0.25">
      <c r="A16" s="112">
        <f t="shared" si="0"/>
        <v>9</v>
      </c>
      <c r="B16" s="218">
        <v>2941</v>
      </c>
      <c r="C16" s="260" t="s">
        <v>402</v>
      </c>
      <c r="D16" s="394">
        <v>2544.25</v>
      </c>
      <c r="E16" s="114" t="s">
        <v>320</v>
      </c>
      <c r="F16" s="115" t="s">
        <v>154</v>
      </c>
      <c r="G16" s="116" t="s">
        <v>165</v>
      </c>
      <c r="H16" s="27" t="s">
        <v>88</v>
      </c>
      <c r="I16" s="27" t="s">
        <v>100</v>
      </c>
      <c r="J16" s="119">
        <v>335</v>
      </c>
      <c r="K16" s="117">
        <v>45524</v>
      </c>
      <c r="M16" s="376"/>
      <c r="N16" s="371"/>
    </row>
    <row r="17" spans="1:14" s="52" customFormat="1" ht="15.75" x14ac:dyDescent="0.25">
      <c r="A17" s="112">
        <f t="shared" si="0"/>
        <v>10</v>
      </c>
      <c r="B17" s="159">
        <v>2330</v>
      </c>
      <c r="C17" s="177" t="s">
        <v>125</v>
      </c>
      <c r="D17" s="394">
        <v>2544.25</v>
      </c>
      <c r="E17" s="114" t="s">
        <v>333</v>
      </c>
      <c r="F17" s="115" t="s">
        <v>154</v>
      </c>
      <c r="G17" s="116" t="s">
        <v>163</v>
      </c>
      <c r="H17" s="159" t="s">
        <v>126</v>
      </c>
      <c r="I17" s="27" t="s">
        <v>100</v>
      </c>
      <c r="J17" s="301">
        <v>364</v>
      </c>
      <c r="K17" s="225">
        <v>44518</v>
      </c>
      <c r="M17" s="376"/>
      <c r="N17" s="371"/>
    </row>
    <row r="18" spans="1:14" s="52" customFormat="1" ht="15.75" x14ac:dyDescent="0.25">
      <c r="A18" s="112">
        <f t="shared" si="0"/>
        <v>11</v>
      </c>
      <c r="B18" s="27">
        <v>2421</v>
      </c>
      <c r="C18" s="113" t="s">
        <v>95</v>
      </c>
      <c r="D18" s="394">
        <v>2544.25</v>
      </c>
      <c r="E18" s="114" t="s">
        <v>96</v>
      </c>
      <c r="F18" s="115" t="s">
        <v>154</v>
      </c>
      <c r="G18" s="116" t="s">
        <v>163</v>
      </c>
      <c r="H18" s="27" t="s">
        <v>97</v>
      </c>
      <c r="I18" s="27" t="s">
        <v>100</v>
      </c>
      <c r="J18" s="119">
        <v>332</v>
      </c>
      <c r="K18" s="117">
        <v>42968</v>
      </c>
      <c r="M18" s="376"/>
      <c r="N18" s="371"/>
    </row>
    <row r="19" spans="1:14" s="52" customFormat="1" ht="15.75" x14ac:dyDescent="0.25">
      <c r="A19" s="112">
        <f t="shared" si="0"/>
        <v>12</v>
      </c>
      <c r="B19" s="27">
        <v>2588</v>
      </c>
      <c r="C19" s="118" t="s">
        <v>128</v>
      </c>
      <c r="D19" s="394">
        <v>2544.25</v>
      </c>
      <c r="E19" s="114" t="s">
        <v>319</v>
      </c>
      <c r="F19" s="115" t="s">
        <v>154</v>
      </c>
      <c r="G19" s="116" t="s">
        <v>163</v>
      </c>
      <c r="H19" s="27" t="s">
        <v>88</v>
      </c>
      <c r="I19" s="27" t="s">
        <v>100</v>
      </c>
      <c r="J19" s="120">
        <v>274</v>
      </c>
      <c r="K19" s="121">
        <v>42584</v>
      </c>
      <c r="M19" s="376"/>
      <c r="N19" s="371"/>
    </row>
    <row r="20" spans="1:14" s="52" customFormat="1" ht="15.75" x14ac:dyDescent="0.25">
      <c r="A20" s="112">
        <f t="shared" si="0"/>
        <v>13</v>
      </c>
      <c r="B20" s="27">
        <v>2659</v>
      </c>
      <c r="C20" s="113" t="s">
        <v>201</v>
      </c>
      <c r="D20" s="394">
        <v>2544.25</v>
      </c>
      <c r="E20" s="114" t="s">
        <v>114</v>
      </c>
      <c r="F20" s="115" t="s">
        <v>154</v>
      </c>
      <c r="G20" s="116" t="s">
        <v>163</v>
      </c>
      <c r="H20" s="27" t="s">
        <v>88</v>
      </c>
      <c r="I20" s="27" t="s">
        <v>100</v>
      </c>
      <c r="J20" s="119">
        <v>84</v>
      </c>
      <c r="K20" s="117">
        <v>43907</v>
      </c>
      <c r="M20" s="376"/>
      <c r="N20" s="371"/>
    </row>
    <row r="21" spans="1:14" s="52" customFormat="1" ht="15.75" x14ac:dyDescent="0.25">
      <c r="A21" s="112">
        <f t="shared" si="0"/>
        <v>14</v>
      </c>
      <c r="B21" s="27">
        <v>2666</v>
      </c>
      <c r="C21" s="113" t="s">
        <v>108</v>
      </c>
      <c r="D21" s="394">
        <v>2544.25</v>
      </c>
      <c r="E21" s="114" t="s">
        <v>109</v>
      </c>
      <c r="F21" s="115" t="s">
        <v>154</v>
      </c>
      <c r="G21" s="116" t="s">
        <v>163</v>
      </c>
      <c r="H21" s="27" t="s">
        <v>88</v>
      </c>
      <c r="I21" s="27" t="s">
        <v>100</v>
      </c>
      <c r="J21" s="119">
        <v>8</v>
      </c>
      <c r="K21" s="117">
        <v>40280</v>
      </c>
      <c r="M21" s="376"/>
      <c r="N21" s="371"/>
    </row>
    <row r="22" spans="1:14" s="52" customFormat="1" ht="15.75" x14ac:dyDescent="0.25">
      <c r="A22" s="112">
        <f t="shared" si="0"/>
        <v>15</v>
      </c>
      <c r="B22" s="159">
        <v>2709</v>
      </c>
      <c r="C22" s="178" t="s">
        <v>230</v>
      </c>
      <c r="D22" s="394">
        <v>2544.25</v>
      </c>
      <c r="E22" s="114" t="s">
        <v>334</v>
      </c>
      <c r="F22" s="115" t="s">
        <v>154</v>
      </c>
      <c r="G22" s="116" t="s">
        <v>163</v>
      </c>
      <c r="H22" s="159" t="s">
        <v>88</v>
      </c>
      <c r="I22" s="27" t="s">
        <v>100</v>
      </c>
      <c r="J22" s="301">
        <v>366</v>
      </c>
      <c r="K22" s="225">
        <v>44518</v>
      </c>
      <c r="M22" s="376"/>
      <c r="N22" s="371"/>
    </row>
    <row r="23" spans="1:14" s="52" customFormat="1" ht="15.75" x14ac:dyDescent="0.25">
      <c r="A23" s="112">
        <f t="shared" si="0"/>
        <v>16</v>
      </c>
      <c r="B23" s="27">
        <v>2798</v>
      </c>
      <c r="C23" s="113" t="s">
        <v>110</v>
      </c>
      <c r="D23" s="394">
        <v>2544.25</v>
      </c>
      <c r="E23" s="114" t="s">
        <v>111</v>
      </c>
      <c r="F23" s="115" t="s">
        <v>154</v>
      </c>
      <c r="G23" s="116" t="s">
        <v>163</v>
      </c>
      <c r="H23" s="27" t="s">
        <v>88</v>
      </c>
      <c r="I23" s="27" t="s">
        <v>100</v>
      </c>
      <c r="J23" s="119">
        <v>46</v>
      </c>
      <c r="K23" s="117">
        <v>40878</v>
      </c>
      <c r="M23" s="376"/>
      <c r="N23" s="371"/>
    </row>
    <row r="24" spans="1:14" s="52" customFormat="1" ht="15.75" x14ac:dyDescent="0.25">
      <c r="A24" s="112">
        <f t="shared" si="0"/>
        <v>17</v>
      </c>
      <c r="B24" s="27">
        <v>2806</v>
      </c>
      <c r="C24" s="113" t="s">
        <v>112</v>
      </c>
      <c r="D24" s="394">
        <v>2544.25</v>
      </c>
      <c r="E24" s="114" t="s">
        <v>307</v>
      </c>
      <c r="F24" s="115" t="s">
        <v>154</v>
      </c>
      <c r="G24" s="116" t="s">
        <v>163</v>
      </c>
      <c r="H24" s="27" t="s">
        <v>113</v>
      </c>
      <c r="I24" s="27" t="s">
        <v>100</v>
      </c>
      <c r="J24" s="119">
        <v>3</v>
      </c>
      <c r="K24" s="117">
        <v>41345</v>
      </c>
      <c r="M24" s="376"/>
      <c r="N24" s="371"/>
    </row>
    <row r="25" spans="1:14" s="52" customFormat="1" ht="15.75" x14ac:dyDescent="0.25">
      <c r="A25" s="112">
        <f t="shared" si="0"/>
        <v>18</v>
      </c>
      <c r="B25" s="182">
        <v>2837</v>
      </c>
      <c r="C25" s="183" t="s">
        <v>227</v>
      </c>
      <c r="D25" s="394">
        <v>2544.25</v>
      </c>
      <c r="E25" s="114" t="s">
        <v>92</v>
      </c>
      <c r="F25" s="115" t="s">
        <v>154</v>
      </c>
      <c r="G25" s="116" t="s">
        <v>163</v>
      </c>
      <c r="H25" s="27" t="s">
        <v>88</v>
      </c>
      <c r="I25" s="27" t="s">
        <v>100</v>
      </c>
      <c r="J25" s="301">
        <v>368</v>
      </c>
      <c r="K25" s="225">
        <v>44518</v>
      </c>
      <c r="M25" s="376"/>
      <c r="N25" s="371"/>
    </row>
    <row r="26" spans="1:14" s="52" customFormat="1" ht="15.75" x14ac:dyDescent="0.25">
      <c r="A26" s="112">
        <f t="shared" si="0"/>
        <v>19</v>
      </c>
      <c r="B26" s="122">
        <v>2839</v>
      </c>
      <c r="C26" s="118" t="s">
        <v>186</v>
      </c>
      <c r="D26" s="394">
        <v>2544.25</v>
      </c>
      <c r="E26" s="114" t="s">
        <v>318</v>
      </c>
      <c r="F26" s="115" t="s">
        <v>154</v>
      </c>
      <c r="G26" s="116" t="s">
        <v>163</v>
      </c>
      <c r="H26" s="27" t="s">
        <v>102</v>
      </c>
      <c r="I26" s="27" t="s">
        <v>100</v>
      </c>
      <c r="J26" s="119">
        <v>26</v>
      </c>
      <c r="K26" s="117">
        <v>43122</v>
      </c>
      <c r="M26" s="376"/>
      <c r="N26" s="371"/>
    </row>
    <row r="27" spans="1:14" s="52" customFormat="1" ht="15.75" x14ac:dyDescent="0.25">
      <c r="A27" s="112">
        <f t="shared" si="0"/>
        <v>20</v>
      </c>
      <c r="B27" s="27">
        <v>2910</v>
      </c>
      <c r="C27" s="123" t="s">
        <v>26</v>
      </c>
      <c r="D27" s="394">
        <v>2544.25</v>
      </c>
      <c r="E27" s="114" t="s">
        <v>90</v>
      </c>
      <c r="F27" s="115" t="s">
        <v>154</v>
      </c>
      <c r="G27" s="116" t="s">
        <v>163</v>
      </c>
      <c r="H27" s="27" t="s">
        <v>88</v>
      </c>
      <c r="I27" s="27" t="s">
        <v>100</v>
      </c>
      <c r="J27" s="119">
        <v>112</v>
      </c>
      <c r="K27" s="117">
        <v>44293</v>
      </c>
      <c r="M27" s="376"/>
      <c r="N27" s="371"/>
    </row>
    <row r="28" spans="1:14" s="52" customFormat="1" ht="15.75" x14ac:dyDescent="0.25">
      <c r="A28" s="112">
        <f t="shared" si="0"/>
        <v>21</v>
      </c>
      <c r="B28" s="27">
        <v>3049</v>
      </c>
      <c r="C28" s="113" t="s">
        <v>170</v>
      </c>
      <c r="D28" s="394">
        <v>2544.25</v>
      </c>
      <c r="E28" s="114" t="s">
        <v>308</v>
      </c>
      <c r="F28" s="115" t="s">
        <v>154</v>
      </c>
      <c r="G28" s="116" t="s">
        <v>163</v>
      </c>
      <c r="H28" s="27" t="s">
        <v>255</v>
      </c>
      <c r="I28" s="27" t="s">
        <v>100</v>
      </c>
      <c r="J28" s="119">
        <v>314</v>
      </c>
      <c r="K28" s="117">
        <v>42614</v>
      </c>
      <c r="M28" s="376"/>
      <c r="N28" s="371"/>
    </row>
    <row r="29" spans="1:14" s="52" customFormat="1" ht="15.75" x14ac:dyDescent="0.25">
      <c r="A29" s="112">
        <f t="shared" si="0"/>
        <v>22</v>
      </c>
      <c r="B29" s="27">
        <v>3194</v>
      </c>
      <c r="C29" s="118" t="s">
        <v>235</v>
      </c>
      <c r="D29" s="394">
        <v>2544.25</v>
      </c>
      <c r="E29" s="114" t="s">
        <v>131</v>
      </c>
      <c r="F29" s="115" t="s">
        <v>154</v>
      </c>
      <c r="G29" s="116" t="s">
        <v>163</v>
      </c>
      <c r="H29" s="27" t="s">
        <v>132</v>
      </c>
      <c r="I29" s="27" t="s">
        <v>100</v>
      </c>
      <c r="J29" s="119">
        <v>316</v>
      </c>
      <c r="K29" s="117">
        <v>45524</v>
      </c>
      <c r="M29" s="376"/>
      <c r="N29" s="371"/>
    </row>
    <row r="30" spans="1:14" s="52" customFormat="1" ht="15.75" x14ac:dyDescent="0.25">
      <c r="A30" s="112">
        <f t="shared" si="0"/>
        <v>23</v>
      </c>
      <c r="B30" s="218">
        <v>3136</v>
      </c>
      <c r="C30" s="164" t="s">
        <v>390</v>
      </c>
      <c r="D30" s="394">
        <v>2544.25</v>
      </c>
      <c r="E30" s="114" t="s">
        <v>378</v>
      </c>
      <c r="F30" s="124" t="s">
        <v>154</v>
      </c>
      <c r="G30" s="116" t="s">
        <v>339</v>
      </c>
      <c r="H30" s="159" t="s">
        <v>441</v>
      </c>
      <c r="I30" s="27" t="s">
        <v>100</v>
      </c>
      <c r="J30" s="301">
        <v>351</v>
      </c>
      <c r="K30" s="225">
        <v>45531</v>
      </c>
      <c r="M30" s="376"/>
      <c r="N30" s="371"/>
    </row>
    <row r="31" spans="1:14" s="254" customFormat="1" ht="15.75" x14ac:dyDescent="0.25">
      <c r="A31" s="248">
        <f t="shared" si="0"/>
        <v>24</v>
      </c>
      <c r="B31" s="28">
        <v>3242</v>
      </c>
      <c r="C31" s="219" t="s">
        <v>228</v>
      </c>
      <c r="D31" s="394">
        <v>2544.25</v>
      </c>
      <c r="E31" s="114" t="s">
        <v>317</v>
      </c>
      <c r="F31" s="250" t="s">
        <v>154</v>
      </c>
      <c r="G31" s="251" t="s">
        <v>339</v>
      </c>
      <c r="H31" s="28" t="s">
        <v>385</v>
      </c>
      <c r="I31" s="252" t="s">
        <v>100</v>
      </c>
      <c r="J31" s="301">
        <v>173</v>
      </c>
      <c r="K31" s="225">
        <v>45793</v>
      </c>
      <c r="L31" s="52"/>
      <c r="M31" s="376"/>
      <c r="N31" s="371"/>
    </row>
    <row r="32" spans="1:14" s="52" customFormat="1" ht="15.75" x14ac:dyDescent="0.25">
      <c r="A32" s="112">
        <f>A31+1</f>
        <v>25</v>
      </c>
      <c r="B32" s="122">
        <v>2337</v>
      </c>
      <c r="C32" s="219" t="s">
        <v>411</v>
      </c>
      <c r="D32" s="394">
        <v>2544.25</v>
      </c>
      <c r="E32" s="114" t="s">
        <v>260</v>
      </c>
      <c r="F32" s="115" t="s">
        <v>154</v>
      </c>
      <c r="G32" s="116" t="s">
        <v>164</v>
      </c>
      <c r="H32" s="27" t="s">
        <v>103</v>
      </c>
      <c r="I32" s="27" t="s">
        <v>100</v>
      </c>
      <c r="J32" s="119">
        <v>319</v>
      </c>
      <c r="K32" s="117">
        <v>45524</v>
      </c>
      <c r="M32" s="376"/>
      <c r="N32" s="371"/>
    </row>
    <row r="33" spans="1:14" s="52" customFormat="1" ht="15.75" x14ac:dyDescent="0.25">
      <c r="A33" s="112">
        <f t="shared" si="0"/>
        <v>26</v>
      </c>
      <c r="B33" s="27">
        <v>2342</v>
      </c>
      <c r="C33" s="113" t="s">
        <v>104</v>
      </c>
      <c r="D33" s="394">
        <v>2544.25</v>
      </c>
      <c r="E33" s="114" t="s">
        <v>309</v>
      </c>
      <c r="F33" s="115" t="s">
        <v>154</v>
      </c>
      <c r="G33" s="116" t="s">
        <v>164</v>
      </c>
      <c r="H33" s="27" t="s">
        <v>103</v>
      </c>
      <c r="I33" s="27" t="s">
        <v>100</v>
      </c>
      <c r="J33" s="119">
        <v>368</v>
      </c>
      <c r="K33" s="117">
        <v>45533</v>
      </c>
      <c r="M33" s="376"/>
      <c r="N33" s="371"/>
    </row>
    <row r="34" spans="1:14" s="52" customFormat="1" ht="15.75" x14ac:dyDescent="0.25">
      <c r="A34" s="112">
        <f t="shared" si="0"/>
        <v>27</v>
      </c>
      <c r="B34" s="122">
        <v>2344</v>
      </c>
      <c r="C34" s="219" t="s">
        <v>399</v>
      </c>
      <c r="D34" s="394">
        <v>2544.25</v>
      </c>
      <c r="E34" s="114" t="s">
        <v>366</v>
      </c>
      <c r="F34" s="115" t="s">
        <v>154</v>
      </c>
      <c r="G34" s="116" t="s">
        <v>164</v>
      </c>
      <c r="H34" s="27" t="s">
        <v>115</v>
      </c>
      <c r="I34" s="27" t="s">
        <v>100</v>
      </c>
      <c r="J34" s="119">
        <v>360</v>
      </c>
      <c r="K34" s="117">
        <v>44873</v>
      </c>
      <c r="M34" s="376"/>
      <c r="N34" s="371"/>
    </row>
    <row r="35" spans="1:14" s="52" customFormat="1" ht="15.75" x14ac:dyDescent="0.25">
      <c r="A35" s="112">
        <f t="shared" si="0"/>
        <v>28</v>
      </c>
      <c r="B35" s="122">
        <v>2392</v>
      </c>
      <c r="C35" s="118" t="s">
        <v>86</v>
      </c>
      <c r="D35" s="394">
        <v>2544.25</v>
      </c>
      <c r="E35" s="114" t="s">
        <v>486</v>
      </c>
      <c r="F35" s="115" t="s">
        <v>154</v>
      </c>
      <c r="G35" s="116" t="s">
        <v>164</v>
      </c>
      <c r="H35" s="27" t="s">
        <v>87</v>
      </c>
      <c r="I35" s="27" t="s">
        <v>100</v>
      </c>
      <c r="J35" s="301">
        <v>175</v>
      </c>
      <c r="K35" s="225">
        <v>45793</v>
      </c>
      <c r="M35" s="376"/>
      <c r="N35" s="371"/>
    </row>
    <row r="36" spans="1:14" s="52" customFormat="1" ht="15.75" x14ac:dyDescent="0.25">
      <c r="A36" s="112">
        <f t="shared" si="0"/>
        <v>29</v>
      </c>
      <c r="B36" s="218">
        <v>2627</v>
      </c>
      <c r="C36" s="219" t="s">
        <v>199</v>
      </c>
      <c r="D36" s="394">
        <v>2544.25</v>
      </c>
      <c r="E36" s="114" t="s">
        <v>337</v>
      </c>
      <c r="F36" s="115" t="s">
        <v>154</v>
      </c>
      <c r="G36" s="116" t="s">
        <v>164</v>
      </c>
      <c r="H36" s="27" t="s">
        <v>377</v>
      </c>
      <c r="I36" s="27" t="s">
        <v>100</v>
      </c>
      <c r="J36" s="301">
        <v>341</v>
      </c>
      <c r="K36" s="225">
        <v>44503</v>
      </c>
      <c r="M36" s="376"/>
      <c r="N36" s="371"/>
    </row>
    <row r="37" spans="1:14" s="52" customFormat="1" ht="15.75" x14ac:dyDescent="0.25">
      <c r="A37" s="112">
        <f t="shared" si="0"/>
        <v>30</v>
      </c>
      <c r="B37" s="28">
        <v>2702</v>
      </c>
      <c r="C37" s="219" t="s">
        <v>400</v>
      </c>
      <c r="D37" s="394">
        <v>2544.25</v>
      </c>
      <c r="E37" s="114" t="s">
        <v>338</v>
      </c>
      <c r="F37" s="115" t="s">
        <v>154</v>
      </c>
      <c r="G37" s="116" t="s">
        <v>164</v>
      </c>
      <c r="H37" s="27" t="s">
        <v>377</v>
      </c>
      <c r="I37" s="27" t="s">
        <v>100</v>
      </c>
      <c r="J37" s="301">
        <v>362</v>
      </c>
      <c r="K37" s="225">
        <v>44873</v>
      </c>
      <c r="M37" s="376"/>
      <c r="N37" s="371"/>
    </row>
    <row r="38" spans="1:14" s="52" customFormat="1" ht="15.75" x14ac:dyDescent="0.25">
      <c r="A38" s="112">
        <f t="shared" si="0"/>
        <v>31</v>
      </c>
      <c r="B38" s="27">
        <v>3036</v>
      </c>
      <c r="C38" s="113" t="s">
        <v>426</v>
      </c>
      <c r="D38" s="394">
        <v>2544.25</v>
      </c>
      <c r="E38" s="114" t="s">
        <v>336</v>
      </c>
      <c r="F38" s="115" t="s">
        <v>154</v>
      </c>
      <c r="G38" s="116" t="s">
        <v>164</v>
      </c>
      <c r="H38" s="27" t="s">
        <v>427</v>
      </c>
      <c r="I38" s="27" t="s">
        <v>100</v>
      </c>
      <c r="J38" s="301">
        <v>331</v>
      </c>
      <c r="K38" s="225">
        <v>45524</v>
      </c>
      <c r="M38" s="376"/>
      <c r="N38" s="371"/>
    </row>
    <row r="39" spans="1:14" s="52" customFormat="1" ht="15.75" x14ac:dyDescent="0.25">
      <c r="A39" s="112">
        <f t="shared" si="0"/>
        <v>32</v>
      </c>
      <c r="B39" s="13">
        <v>3135</v>
      </c>
      <c r="C39" s="408" t="s">
        <v>474</v>
      </c>
      <c r="D39" s="394">
        <v>2544.25</v>
      </c>
      <c r="E39" s="113" t="s">
        <v>310</v>
      </c>
      <c r="F39" s="115" t="s">
        <v>154</v>
      </c>
      <c r="G39" s="127" t="s">
        <v>164</v>
      </c>
      <c r="H39" s="27" t="s">
        <v>475</v>
      </c>
      <c r="I39" s="27" t="s">
        <v>100</v>
      </c>
      <c r="J39" s="301">
        <v>28</v>
      </c>
      <c r="K39" s="175">
        <v>45670</v>
      </c>
      <c r="M39" s="376"/>
      <c r="N39" s="371"/>
    </row>
    <row r="40" spans="1:14" s="52" customFormat="1" ht="15.75" x14ac:dyDescent="0.25">
      <c r="A40" s="112">
        <f t="shared" si="0"/>
        <v>33</v>
      </c>
      <c r="B40" s="27">
        <v>3138</v>
      </c>
      <c r="C40" s="113" t="s">
        <v>195</v>
      </c>
      <c r="D40" s="394">
        <v>2544.25</v>
      </c>
      <c r="E40" s="114" t="s">
        <v>261</v>
      </c>
      <c r="F40" s="115" t="s">
        <v>154</v>
      </c>
      <c r="G40" s="116" t="s">
        <v>164</v>
      </c>
      <c r="H40" s="27" t="s">
        <v>427</v>
      </c>
      <c r="I40" s="27" t="s">
        <v>100</v>
      </c>
      <c r="J40" s="125">
        <v>367</v>
      </c>
      <c r="K40" s="126">
        <v>45505</v>
      </c>
      <c r="M40" s="376"/>
      <c r="N40" s="371"/>
    </row>
    <row r="41" spans="1:14" s="52" customFormat="1" ht="15.75" x14ac:dyDescent="0.25">
      <c r="A41" s="112">
        <f t="shared" si="0"/>
        <v>34</v>
      </c>
      <c r="B41" s="27">
        <v>3178</v>
      </c>
      <c r="C41" s="113" t="s">
        <v>197</v>
      </c>
      <c r="D41" s="394">
        <v>2544.25</v>
      </c>
      <c r="E41" s="114" t="s">
        <v>105</v>
      </c>
      <c r="F41" s="115" t="s">
        <v>154</v>
      </c>
      <c r="G41" s="116" t="s">
        <v>164</v>
      </c>
      <c r="H41" s="27" t="s">
        <v>115</v>
      </c>
      <c r="I41" s="27" t="s">
        <v>100</v>
      </c>
      <c r="J41" s="125">
        <v>314</v>
      </c>
      <c r="K41" s="117">
        <v>45524</v>
      </c>
      <c r="M41" s="376"/>
      <c r="N41" s="371"/>
    </row>
    <row r="42" spans="1:14" s="52" customFormat="1" ht="16.5" thickBot="1" x14ac:dyDescent="0.3">
      <c r="A42" s="278">
        <f t="shared" si="0"/>
        <v>35</v>
      </c>
      <c r="B42" s="427">
        <v>3180</v>
      </c>
      <c r="C42" s="428" t="s">
        <v>212</v>
      </c>
      <c r="D42" s="396">
        <v>2544.25</v>
      </c>
      <c r="E42" s="224" t="s">
        <v>365</v>
      </c>
      <c r="F42" s="128" t="s">
        <v>154</v>
      </c>
      <c r="G42" s="129" t="s">
        <v>164</v>
      </c>
      <c r="H42" s="217" t="s">
        <v>115</v>
      </c>
      <c r="I42" s="217" t="s">
        <v>100</v>
      </c>
      <c r="J42" s="409">
        <v>318</v>
      </c>
      <c r="K42" s="282">
        <v>45524</v>
      </c>
      <c r="M42" s="376"/>
      <c r="N42" s="371"/>
    </row>
    <row r="43" spans="1:14" s="145" customFormat="1" ht="19.5" thickBot="1" x14ac:dyDescent="0.3">
      <c r="A43" s="140"/>
      <c r="B43" s="53" t="s">
        <v>172</v>
      </c>
      <c r="C43" s="141"/>
      <c r="D43" s="142"/>
      <c r="E43" s="141"/>
      <c r="F43" s="141"/>
      <c r="G43" s="143"/>
      <c r="H43" s="141"/>
      <c r="I43" s="142"/>
      <c r="J43" s="144"/>
      <c r="L43" s="52"/>
      <c r="M43" s="376"/>
      <c r="N43" s="371"/>
    </row>
    <row r="44" spans="1:14" s="54" customFormat="1" ht="15.75" x14ac:dyDescent="0.25">
      <c r="A44" s="153">
        <f>A42+1</f>
        <v>36</v>
      </c>
      <c r="B44" s="159">
        <v>2440</v>
      </c>
      <c r="C44" s="219" t="s">
        <v>187</v>
      </c>
      <c r="D44" s="390">
        <v>1413.4670000000001</v>
      </c>
      <c r="E44" s="155" t="s">
        <v>123</v>
      </c>
      <c r="F44" s="156" t="s">
        <v>156</v>
      </c>
      <c r="G44" s="157" t="s">
        <v>164</v>
      </c>
      <c r="H44" s="154" t="s">
        <v>84</v>
      </c>
      <c r="I44" s="154" t="s">
        <v>85</v>
      </c>
      <c r="J44" s="172">
        <v>4</v>
      </c>
      <c r="K44" s="173">
        <v>43591</v>
      </c>
      <c r="L44" s="52"/>
      <c r="M44" s="376"/>
      <c r="N44" s="371"/>
    </row>
    <row r="45" spans="1:14" s="54" customFormat="1" ht="15.75" x14ac:dyDescent="0.25">
      <c r="A45" s="158">
        <f>A44+1</f>
        <v>37</v>
      </c>
      <c r="B45" s="159">
        <v>2779</v>
      </c>
      <c r="C45" s="434" t="s">
        <v>190</v>
      </c>
      <c r="D45" s="390">
        <v>1413.4670000000001</v>
      </c>
      <c r="E45" s="160" t="s">
        <v>123</v>
      </c>
      <c r="F45" s="161" t="s">
        <v>156</v>
      </c>
      <c r="G45" s="162" t="s">
        <v>164</v>
      </c>
      <c r="H45" s="163" t="s">
        <v>84</v>
      </c>
      <c r="I45" s="159" t="s">
        <v>85</v>
      </c>
      <c r="J45" s="174">
        <v>333</v>
      </c>
      <c r="K45" s="175">
        <v>45524</v>
      </c>
      <c r="L45" s="52"/>
      <c r="M45" s="376"/>
      <c r="N45" s="371"/>
    </row>
    <row r="46" spans="1:14" s="54" customFormat="1" ht="15.75" x14ac:dyDescent="0.25">
      <c r="A46" s="158">
        <f>A45+1</f>
        <v>38</v>
      </c>
      <c r="B46" s="159">
        <v>2526</v>
      </c>
      <c r="C46" s="219" t="s">
        <v>442</v>
      </c>
      <c r="D46" s="390">
        <v>1413.4670000000001</v>
      </c>
      <c r="E46" s="160" t="s">
        <v>315</v>
      </c>
      <c r="F46" s="161" t="s">
        <v>156</v>
      </c>
      <c r="G46" s="162" t="s">
        <v>339</v>
      </c>
      <c r="H46" s="159" t="s">
        <v>443</v>
      </c>
      <c r="I46" s="159" t="s">
        <v>85</v>
      </c>
      <c r="J46" s="174">
        <v>350</v>
      </c>
      <c r="K46" s="175">
        <v>45531</v>
      </c>
      <c r="L46" s="52"/>
      <c r="M46" s="376"/>
      <c r="N46" s="371"/>
    </row>
    <row r="47" spans="1:14" s="259" customFormat="1" ht="16.5" thickBot="1" x14ac:dyDescent="0.3">
      <c r="A47" s="255">
        <f>A46+1</f>
        <v>39</v>
      </c>
      <c r="B47" s="218">
        <v>2808</v>
      </c>
      <c r="C47" s="260" t="s">
        <v>448</v>
      </c>
      <c r="D47" s="392">
        <v>1413.4670000000001</v>
      </c>
      <c r="E47" s="256" t="s">
        <v>114</v>
      </c>
      <c r="F47" s="257" t="s">
        <v>156</v>
      </c>
      <c r="G47" s="279" t="s">
        <v>163</v>
      </c>
      <c r="H47" s="252" t="s">
        <v>88</v>
      </c>
      <c r="I47" s="258" t="s">
        <v>85</v>
      </c>
      <c r="J47" s="301">
        <v>271</v>
      </c>
      <c r="K47" s="225">
        <v>45859</v>
      </c>
      <c r="L47" s="52"/>
      <c r="M47" s="376"/>
      <c r="N47" s="371"/>
    </row>
    <row r="48" spans="1:14" s="152" customFormat="1" ht="19.5" thickBot="1" x14ac:dyDescent="0.3">
      <c r="A48" s="146"/>
      <c r="B48" s="55" t="s">
        <v>174</v>
      </c>
      <c r="C48" s="147"/>
      <c r="D48" s="148"/>
      <c r="E48" s="147"/>
      <c r="F48" s="147"/>
      <c r="G48" s="149"/>
      <c r="H48" s="148"/>
      <c r="I48" s="148"/>
      <c r="J48" s="150"/>
      <c r="K48" s="151"/>
      <c r="L48" s="52"/>
      <c r="M48" s="376"/>
      <c r="N48" s="371"/>
    </row>
    <row r="49" spans="1:14" s="56" customFormat="1" ht="15.75" x14ac:dyDescent="0.25">
      <c r="A49" s="153">
        <f>A47+1</f>
        <v>40</v>
      </c>
      <c r="B49" s="429">
        <v>2086</v>
      </c>
      <c r="C49" s="424" t="s">
        <v>142</v>
      </c>
      <c r="D49" s="393">
        <v>904.61799999999994</v>
      </c>
      <c r="E49" s="432" t="s">
        <v>468</v>
      </c>
      <c r="F49" s="156" t="s">
        <v>157</v>
      </c>
      <c r="G49" s="157" t="s">
        <v>166</v>
      </c>
      <c r="H49" s="283" t="s">
        <v>91</v>
      </c>
      <c r="I49" s="154" t="s">
        <v>89</v>
      </c>
      <c r="J49" s="172">
        <v>85</v>
      </c>
      <c r="K49" s="173">
        <v>42444</v>
      </c>
      <c r="L49" s="52"/>
      <c r="M49" s="376"/>
      <c r="N49" s="371"/>
    </row>
    <row r="50" spans="1:14" s="277" customFormat="1" ht="15.75" x14ac:dyDescent="0.25">
      <c r="A50" s="274">
        <f>A49+1</f>
        <v>41</v>
      </c>
      <c r="B50" s="159">
        <v>3152</v>
      </c>
      <c r="C50" s="164" t="s">
        <v>494</v>
      </c>
      <c r="D50" s="393">
        <v>904.61799999999994</v>
      </c>
      <c r="E50" s="432" t="s">
        <v>468</v>
      </c>
      <c r="F50" s="161" t="s">
        <v>157</v>
      </c>
      <c r="G50" s="162" t="s">
        <v>166</v>
      </c>
      <c r="H50" s="159" t="s">
        <v>84</v>
      </c>
      <c r="I50" s="159" t="s">
        <v>89</v>
      </c>
      <c r="J50" s="174">
        <v>246</v>
      </c>
      <c r="K50" s="175">
        <v>45849</v>
      </c>
      <c r="L50" s="52"/>
      <c r="M50" s="376"/>
      <c r="N50" s="371"/>
    </row>
    <row r="51" spans="1:14" s="56" customFormat="1" ht="15.75" x14ac:dyDescent="0.25">
      <c r="A51" s="158">
        <f t="shared" ref="A51:A77" si="1">A50+1</f>
        <v>42</v>
      </c>
      <c r="B51" s="159">
        <v>2710</v>
      </c>
      <c r="C51" s="164" t="s">
        <v>98</v>
      </c>
      <c r="D51" s="393">
        <v>904.61799999999994</v>
      </c>
      <c r="E51" s="160" t="s">
        <v>435</v>
      </c>
      <c r="F51" s="161" t="s">
        <v>157</v>
      </c>
      <c r="G51" s="162" t="s">
        <v>165</v>
      </c>
      <c r="H51" s="159" t="s">
        <v>99</v>
      </c>
      <c r="I51" s="159" t="s">
        <v>89</v>
      </c>
      <c r="J51" s="174">
        <v>106</v>
      </c>
      <c r="K51" s="175">
        <v>42080</v>
      </c>
      <c r="L51" s="52"/>
      <c r="M51" s="376"/>
      <c r="N51" s="371"/>
    </row>
    <row r="52" spans="1:14" s="56" customFormat="1" ht="15.75" x14ac:dyDescent="0.25">
      <c r="A52" s="158">
        <f t="shared" si="1"/>
        <v>43</v>
      </c>
      <c r="B52" s="159">
        <v>2712</v>
      </c>
      <c r="C52" s="164" t="s">
        <v>189</v>
      </c>
      <c r="D52" s="393">
        <v>904.61799999999994</v>
      </c>
      <c r="E52" s="160" t="s">
        <v>316</v>
      </c>
      <c r="F52" s="161" t="s">
        <v>157</v>
      </c>
      <c r="G52" s="162" t="s">
        <v>165</v>
      </c>
      <c r="H52" s="159" t="s">
        <v>88</v>
      </c>
      <c r="I52" s="159" t="s">
        <v>89</v>
      </c>
      <c r="J52" s="174">
        <v>53</v>
      </c>
      <c r="K52" s="175">
        <v>44581</v>
      </c>
      <c r="L52" s="52"/>
      <c r="M52" s="376"/>
      <c r="N52" s="371"/>
    </row>
    <row r="53" spans="1:14" s="56" customFormat="1" ht="15.75" x14ac:dyDescent="0.25">
      <c r="A53" s="158">
        <f t="shared" si="1"/>
        <v>44</v>
      </c>
      <c r="B53" s="218">
        <v>2718</v>
      </c>
      <c r="C53" s="260" t="s">
        <v>403</v>
      </c>
      <c r="D53" s="393">
        <v>904.61799999999994</v>
      </c>
      <c r="E53" s="275" t="s">
        <v>93</v>
      </c>
      <c r="F53" s="276" t="s">
        <v>157</v>
      </c>
      <c r="G53" s="273" t="s">
        <v>165</v>
      </c>
      <c r="H53" s="159" t="s">
        <v>88</v>
      </c>
      <c r="I53" s="182" t="s">
        <v>89</v>
      </c>
      <c r="J53" s="301">
        <v>334</v>
      </c>
      <c r="K53" s="225">
        <v>45524</v>
      </c>
      <c r="L53" s="52"/>
      <c r="M53" s="376"/>
      <c r="N53" s="371"/>
    </row>
    <row r="54" spans="1:14" s="56" customFormat="1" ht="15.75" x14ac:dyDescent="0.25">
      <c r="A54" s="158">
        <f t="shared" si="1"/>
        <v>45</v>
      </c>
      <c r="B54" s="28">
        <v>3228</v>
      </c>
      <c r="C54" s="219" t="s">
        <v>456</v>
      </c>
      <c r="D54" s="393">
        <v>904.61799999999994</v>
      </c>
      <c r="E54" s="160" t="s">
        <v>388</v>
      </c>
      <c r="F54" s="161" t="s">
        <v>157</v>
      </c>
      <c r="G54" s="162" t="s">
        <v>165</v>
      </c>
      <c r="H54" s="159" t="s">
        <v>457</v>
      </c>
      <c r="I54" s="159" t="s">
        <v>89</v>
      </c>
      <c r="J54" s="243">
        <v>429</v>
      </c>
      <c r="K54" s="193">
        <v>45576</v>
      </c>
      <c r="L54" s="52"/>
      <c r="M54" s="376"/>
      <c r="N54" s="371"/>
    </row>
    <row r="55" spans="1:14" s="56" customFormat="1" ht="15.75" x14ac:dyDescent="0.25">
      <c r="A55" s="158">
        <f t="shared" si="1"/>
        <v>46</v>
      </c>
      <c r="B55" s="28">
        <v>3339</v>
      </c>
      <c r="C55" s="219" t="s">
        <v>229</v>
      </c>
      <c r="D55" s="393">
        <v>904.61799999999994</v>
      </c>
      <c r="E55" s="160" t="s">
        <v>388</v>
      </c>
      <c r="F55" s="161" t="s">
        <v>157</v>
      </c>
      <c r="G55" s="162" t="s">
        <v>165</v>
      </c>
      <c r="H55" s="28" t="s">
        <v>387</v>
      </c>
      <c r="I55" s="159" t="s">
        <v>89</v>
      </c>
      <c r="J55" s="243">
        <v>370</v>
      </c>
      <c r="K55" s="430">
        <v>44518</v>
      </c>
      <c r="L55" s="52"/>
      <c r="M55" s="376"/>
      <c r="N55" s="371"/>
    </row>
    <row r="56" spans="1:14" s="56" customFormat="1" ht="15.75" x14ac:dyDescent="0.25">
      <c r="A56" s="158">
        <f t="shared" si="1"/>
        <v>47</v>
      </c>
      <c r="B56" s="176">
        <v>1363</v>
      </c>
      <c r="C56" s="177" t="s">
        <v>179</v>
      </c>
      <c r="D56" s="393">
        <v>904.61799999999994</v>
      </c>
      <c r="E56" s="179" t="s">
        <v>92</v>
      </c>
      <c r="F56" s="161" t="s">
        <v>157</v>
      </c>
      <c r="G56" s="162" t="s">
        <v>163</v>
      </c>
      <c r="H56" s="159" t="s">
        <v>129</v>
      </c>
      <c r="I56" s="159" t="s">
        <v>89</v>
      </c>
      <c r="J56" s="174">
        <v>420</v>
      </c>
      <c r="K56" s="387">
        <v>42737</v>
      </c>
      <c r="L56" s="52"/>
      <c r="M56" s="376"/>
      <c r="N56" s="371"/>
    </row>
    <row r="57" spans="1:14" s="56" customFormat="1" ht="15.75" x14ac:dyDescent="0.25">
      <c r="A57" s="158">
        <f t="shared" si="1"/>
        <v>48</v>
      </c>
      <c r="B57" s="176">
        <v>2125</v>
      </c>
      <c r="C57" s="177" t="s">
        <v>133</v>
      </c>
      <c r="D57" s="393">
        <v>904.61799999999994</v>
      </c>
      <c r="E57" s="179" t="s">
        <v>308</v>
      </c>
      <c r="F57" s="161" t="s">
        <v>157</v>
      </c>
      <c r="G57" s="162" t="s">
        <v>163</v>
      </c>
      <c r="H57" s="159" t="s">
        <v>84</v>
      </c>
      <c r="I57" s="159" t="s">
        <v>89</v>
      </c>
      <c r="J57" s="174">
        <v>315</v>
      </c>
      <c r="K57" s="175">
        <v>42614</v>
      </c>
      <c r="L57" s="52"/>
      <c r="M57" s="376"/>
      <c r="N57" s="371"/>
    </row>
    <row r="58" spans="1:14" s="56" customFormat="1" ht="15.75" x14ac:dyDescent="0.25">
      <c r="A58" s="158">
        <f t="shared" si="1"/>
        <v>49</v>
      </c>
      <c r="B58" s="159">
        <v>2136</v>
      </c>
      <c r="C58" s="164" t="s">
        <v>94</v>
      </c>
      <c r="D58" s="393">
        <v>904.61799999999994</v>
      </c>
      <c r="E58" s="179" t="s">
        <v>308</v>
      </c>
      <c r="F58" s="161" t="s">
        <v>157</v>
      </c>
      <c r="G58" s="162" t="s">
        <v>163</v>
      </c>
      <c r="H58" s="159" t="s">
        <v>91</v>
      </c>
      <c r="I58" s="159" t="s">
        <v>89</v>
      </c>
      <c r="J58" s="174">
        <v>56</v>
      </c>
      <c r="K58" s="175">
        <v>39232</v>
      </c>
      <c r="L58" s="52"/>
      <c r="M58" s="376"/>
      <c r="N58" s="371"/>
    </row>
    <row r="59" spans="1:14" s="56" customFormat="1" ht="15.75" x14ac:dyDescent="0.25">
      <c r="A59" s="158">
        <f t="shared" si="1"/>
        <v>50</v>
      </c>
      <c r="B59" s="28">
        <v>2988</v>
      </c>
      <c r="C59" s="219" t="s">
        <v>493</v>
      </c>
      <c r="D59" s="393">
        <v>904.61799999999994</v>
      </c>
      <c r="E59" s="227" t="s">
        <v>319</v>
      </c>
      <c r="F59" s="161" t="s">
        <v>157</v>
      </c>
      <c r="G59" s="162" t="s">
        <v>163</v>
      </c>
      <c r="H59" s="159" t="s">
        <v>495</v>
      </c>
      <c r="I59" s="159" t="s">
        <v>89</v>
      </c>
      <c r="J59" s="243">
        <v>243</v>
      </c>
      <c r="K59" s="193">
        <v>45849</v>
      </c>
      <c r="L59" s="52"/>
      <c r="M59" s="376"/>
      <c r="N59" s="371"/>
    </row>
    <row r="60" spans="1:14" s="56" customFormat="1" ht="15.75" x14ac:dyDescent="0.25">
      <c r="A60" s="158">
        <f t="shared" si="1"/>
        <v>51</v>
      </c>
      <c r="B60" s="176">
        <v>2553</v>
      </c>
      <c r="C60" s="178" t="s">
        <v>436</v>
      </c>
      <c r="D60" s="393">
        <v>904.61799999999994</v>
      </c>
      <c r="E60" s="160" t="s">
        <v>319</v>
      </c>
      <c r="F60" s="161" t="s">
        <v>157</v>
      </c>
      <c r="G60" s="162" t="s">
        <v>163</v>
      </c>
      <c r="H60" s="159" t="s">
        <v>129</v>
      </c>
      <c r="I60" s="159" t="s">
        <v>89</v>
      </c>
      <c r="J60" s="174">
        <v>478</v>
      </c>
      <c r="K60" s="175">
        <v>45275</v>
      </c>
      <c r="L60" s="52"/>
      <c r="M60" s="376"/>
      <c r="N60" s="371"/>
    </row>
    <row r="61" spans="1:14" s="56" customFormat="1" ht="15.75" x14ac:dyDescent="0.25">
      <c r="A61" s="158">
        <f t="shared" si="1"/>
        <v>52</v>
      </c>
      <c r="B61" s="159">
        <v>2577</v>
      </c>
      <c r="C61" s="164" t="s">
        <v>211</v>
      </c>
      <c r="D61" s="393">
        <v>904.61799999999994</v>
      </c>
      <c r="E61" s="160" t="s">
        <v>14</v>
      </c>
      <c r="F61" s="161" t="s">
        <v>157</v>
      </c>
      <c r="G61" s="162" t="s">
        <v>163</v>
      </c>
      <c r="H61" s="159" t="s">
        <v>129</v>
      </c>
      <c r="I61" s="159" t="s">
        <v>89</v>
      </c>
      <c r="J61" s="174">
        <v>333</v>
      </c>
      <c r="K61" s="175">
        <v>42968</v>
      </c>
      <c r="L61" s="52"/>
      <c r="M61" s="376"/>
      <c r="N61" s="371"/>
    </row>
    <row r="62" spans="1:14" s="56" customFormat="1" ht="15.75" x14ac:dyDescent="0.25">
      <c r="A62" s="158">
        <f t="shared" si="1"/>
        <v>53</v>
      </c>
      <c r="B62" s="159">
        <v>2665</v>
      </c>
      <c r="C62" s="164" t="s">
        <v>198</v>
      </c>
      <c r="D62" s="393">
        <v>904.61799999999994</v>
      </c>
      <c r="E62" s="179" t="s">
        <v>114</v>
      </c>
      <c r="F62" s="161" t="s">
        <v>157</v>
      </c>
      <c r="G62" s="162" t="s">
        <v>163</v>
      </c>
      <c r="H62" s="159" t="s">
        <v>88</v>
      </c>
      <c r="I62" s="159" t="s">
        <v>89</v>
      </c>
      <c r="J62" s="174">
        <v>16</v>
      </c>
      <c r="K62" s="175">
        <v>43111</v>
      </c>
      <c r="L62" s="52"/>
      <c r="M62" s="376"/>
      <c r="N62" s="371"/>
    </row>
    <row r="63" spans="1:14" s="56" customFormat="1" ht="15.75" x14ac:dyDescent="0.25">
      <c r="A63" s="158">
        <f t="shared" si="1"/>
        <v>54</v>
      </c>
      <c r="B63" s="176">
        <v>2707</v>
      </c>
      <c r="C63" s="177" t="s">
        <v>130</v>
      </c>
      <c r="D63" s="393">
        <v>904.61799999999994</v>
      </c>
      <c r="E63" s="160" t="s">
        <v>56</v>
      </c>
      <c r="F63" s="161" t="s">
        <v>157</v>
      </c>
      <c r="G63" s="162" t="s">
        <v>163</v>
      </c>
      <c r="H63" s="159" t="s">
        <v>129</v>
      </c>
      <c r="I63" s="159" t="s">
        <v>89</v>
      </c>
      <c r="J63" s="174">
        <v>422</v>
      </c>
      <c r="K63" s="175">
        <v>42338</v>
      </c>
      <c r="L63" s="52"/>
      <c r="M63" s="376"/>
      <c r="N63" s="371"/>
    </row>
    <row r="64" spans="1:14" s="56" customFormat="1" ht="15.75" x14ac:dyDescent="0.25">
      <c r="A64" s="158">
        <f t="shared" si="1"/>
        <v>55</v>
      </c>
      <c r="B64" s="176">
        <v>2887</v>
      </c>
      <c r="C64" s="178" t="s">
        <v>496</v>
      </c>
      <c r="D64" s="393">
        <v>904.61799999999994</v>
      </c>
      <c r="E64" s="179" t="s">
        <v>96</v>
      </c>
      <c r="F64" s="161" t="s">
        <v>157</v>
      </c>
      <c r="G64" s="162" t="s">
        <v>163</v>
      </c>
      <c r="H64" s="159" t="s">
        <v>88</v>
      </c>
      <c r="I64" s="159" t="s">
        <v>89</v>
      </c>
      <c r="J64" s="174">
        <v>272</v>
      </c>
      <c r="K64" s="175">
        <v>45859</v>
      </c>
      <c r="L64" s="52"/>
      <c r="M64" s="376"/>
      <c r="N64" s="371"/>
    </row>
    <row r="65" spans="1:14" s="56" customFormat="1" ht="15.75" x14ac:dyDescent="0.25">
      <c r="A65" s="158">
        <f t="shared" si="1"/>
        <v>56</v>
      </c>
      <c r="B65" s="176">
        <v>2701</v>
      </c>
      <c r="C65" s="177" t="s">
        <v>437</v>
      </c>
      <c r="D65" s="393">
        <v>904.61799999999994</v>
      </c>
      <c r="E65" s="179" t="s">
        <v>308</v>
      </c>
      <c r="F65" s="161" t="s">
        <v>157</v>
      </c>
      <c r="G65" s="162" t="s">
        <v>163</v>
      </c>
      <c r="H65" s="159" t="s">
        <v>99</v>
      </c>
      <c r="I65" s="159" t="s">
        <v>89</v>
      </c>
      <c r="J65" s="174">
        <v>245</v>
      </c>
      <c r="K65" s="175">
        <v>45849</v>
      </c>
      <c r="L65" s="52"/>
      <c r="M65" s="376"/>
      <c r="N65" s="371"/>
    </row>
    <row r="66" spans="1:14" s="56" customFormat="1" ht="15.75" x14ac:dyDescent="0.25">
      <c r="A66" s="158">
        <f t="shared" si="1"/>
        <v>57</v>
      </c>
      <c r="B66" s="28">
        <v>3003</v>
      </c>
      <c r="C66" s="219" t="s">
        <v>193</v>
      </c>
      <c r="D66" s="393">
        <v>904.61799999999994</v>
      </c>
      <c r="E66" s="160" t="s">
        <v>56</v>
      </c>
      <c r="F66" s="161" t="s">
        <v>157</v>
      </c>
      <c r="G66" s="162" t="s">
        <v>163</v>
      </c>
      <c r="H66" s="28" t="s">
        <v>102</v>
      </c>
      <c r="I66" s="159" t="s">
        <v>89</v>
      </c>
      <c r="J66" s="174">
        <v>372</v>
      </c>
      <c r="K66" s="193">
        <v>44518</v>
      </c>
      <c r="L66" s="52"/>
      <c r="M66" s="376"/>
      <c r="N66" s="371"/>
    </row>
    <row r="67" spans="1:14" s="56" customFormat="1" ht="16.5" customHeight="1" x14ac:dyDescent="0.25">
      <c r="A67" s="158">
        <f t="shared" si="1"/>
        <v>58</v>
      </c>
      <c r="B67" s="159">
        <v>3004</v>
      </c>
      <c r="C67" s="177" t="s">
        <v>178</v>
      </c>
      <c r="D67" s="393">
        <v>904.61799999999994</v>
      </c>
      <c r="E67" s="160" t="s">
        <v>307</v>
      </c>
      <c r="F67" s="161" t="s">
        <v>157</v>
      </c>
      <c r="G67" s="162" t="s">
        <v>163</v>
      </c>
      <c r="H67" s="159" t="s">
        <v>91</v>
      </c>
      <c r="I67" s="159" t="s">
        <v>89</v>
      </c>
      <c r="J67" s="174">
        <v>397</v>
      </c>
      <c r="K67" s="175">
        <v>42699</v>
      </c>
      <c r="L67" s="52"/>
      <c r="M67" s="376"/>
      <c r="N67" s="371"/>
    </row>
    <row r="68" spans="1:14" s="56" customFormat="1" ht="15.75" x14ac:dyDescent="0.25">
      <c r="A68" s="158">
        <f t="shared" si="1"/>
        <v>59</v>
      </c>
      <c r="B68" s="182">
        <v>3067</v>
      </c>
      <c r="C68" s="183" t="s">
        <v>397</v>
      </c>
      <c r="D68" s="393">
        <v>904.61799999999994</v>
      </c>
      <c r="E68" s="275" t="s">
        <v>44</v>
      </c>
      <c r="F68" s="276" t="s">
        <v>157</v>
      </c>
      <c r="G68" s="273" t="s">
        <v>163</v>
      </c>
      <c r="H68" s="159" t="s">
        <v>129</v>
      </c>
      <c r="I68" s="182" t="s">
        <v>89</v>
      </c>
      <c r="J68" s="410">
        <v>199</v>
      </c>
      <c r="K68" s="193">
        <v>44720</v>
      </c>
      <c r="L68" s="52"/>
      <c r="M68" s="376"/>
      <c r="N68" s="371"/>
    </row>
    <row r="69" spans="1:14" s="277" customFormat="1" ht="15.75" x14ac:dyDescent="0.25">
      <c r="A69" s="274">
        <f t="shared" si="1"/>
        <v>60</v>
      </c>
      <c r="B69" s="28">
        <v>3112</v>
      </c>
      <c r="C69" s="219" t="s">
        <v>194</v>
      </c>
      <c r="D69" s="393">
        <v>904.61799999999994</v>
      </c>
      <c r="E69" s="160" t="s">
        <v>324</v>
      </c>
      <c r="F69" s="161" t="s">
        <v>157</v>
      </c>
      <c r="G69" s="162" t="s">
        <v>163</v>
      </c>
      <c r="H69" s="28" t="s">
        <v>386</v>
      </c>
      <c r="I69" s="159" t="s">
        <v>89</v>
      </c>
      <c r="J69" s="386">
        <v>371</v>
      </c>
      <c r="K69" s="193">
        <v>44518</v>
      </c>
      <c r="L69" s="52"/>
      <c r="M69" s="376"/>
      <c r="N69" s="371"/>
    </row>
    <row r="70" spans="1:14" s="56" customFormat="1" ht="15.75" x14ac:dyDescent="0.25">
      <c r="A70" s="158">
        <f t="shared" si="1"/>
        <v>61</v>
      </c>
      <c r="B70" s="159">
        <v>3352</v>
      </c>
      <c r="C70" s="178" t="s">
        <v>438</v>
      </c>
      <c r="D70" s="393">
        <v>904.61799999999994</v>
      </c>
      <c r="E70" s="160" t="s">
        <v>101</v>
      </c>
      <c r="F70" s="161" t="s">
        <v>157</v>
      </c>
      <c r="G70" s="162" t="s">
        <v>163</v>
      </c>
      <c r="H70" s="27" t="s">
        <v>113</v>
      </c>
      <c r="I70" s="159" t="s">
        <v>89</v>
      </c>
      <c r="J70" s="386">
        <v>426</v>
      </c>
      <c r="K70" s="175">
        <v>45576</v>
      </c>
      <c r="L70" s="52"/>
      <c r="M70" s="376"/>
      <c r="N70" s="371"/>
    </row>
    <row r="71" spans="1:14" s="56" customFormat="1" ht="15.75" x14ac:dyDescent="0.25">
      <c r="A71" s="158">
        <f t="shared" si="1"/>
        <v>62</v>
      </c>
      <c r="B71" s="383"/>
      <c r="C71" s="385" t="s">
        <v>470</v>
      </c>
      <c r="D71" s="393">
        <v>904.61799999999994</v>
      </c>
      <c r="E71" s="179" t="s">
        <v>92</v>
      </c>
      <c r="F71" s="161" t="s">
        <v>157</v>
      </c>
      <c r="G71" s="162" t="s">
        <v>163</v>
      </c>
      <c r="H71" s="159" t="s">
        <v>129</v>
      </c>
      <c r="I71" s="159" t="s">
        <v>89</v>
      </c>
      <c r="J71" s="431"/>
      <c r="K71" s="384"/>
      <c r="L71" s="52"/>
      <c r="M71" s="376"/>
      <c r="N71" s="371"/>
    </row>
    <row r="72" spans="1:14" s="56" customFormat="1" ht="15.75" x14ac:dyDescent="0.25">
      <c r="A72" s="158">
        <f t="shared" si="1"/>
        <v>63</v>
      </c>
      <c r="B72" s="28">
        <v>3237</v>
      </c>
      <c r="C72" s="378" t="s">
        <v>463</v>
      </c>
      <c r="D72" s="393">
        <v>904.61799999999994</v>
      </c>
      <c r="E72" s="160" t="s">
        <v>306</v>
      </c>
      <c r="F72" s="161" t="s">
        <v>157</v>
      </c>
      <c r="G72" s="162" t="s">
        <v>339</v>
      </c>
      <c r="H72" s="28" t="s">
        <v>465</v>
      </c>
      <c r="I72" s="159" t="s">
        <v>89</v>
      </c>
      <c r="J72" s="410">
        <v>363</v>
      </c>
      <c r="K72" s="193">
        <v>45531</v>
      </c>
      <c r="L72" s="52"/>
      <c r="M72" s="376"/>
      <c r="N72" s="371"/>
    </row>
    <row r="73" spans="1:14" s="56" customFormat="1" ht="15.75" x14ac:dyDescent="0.25">
      <c r="A73" s="158">
        <f t="shared" si="1"/>
        <v>64</v>
      </c>
      <c r="B73" s="28">
        <v>3281</v>
      </c>
      <c r="C73" s="219" t="s">
        <v>449</v>
      </c>
      <c r="D73" s="393">
        <v>904.61799999999994</v>
      </c>
      <c r="E73" s="160" t="s">
        <v>317</v>
      </c>
      <c r="F73" s="161" t="s">
        <v>157</v>
      </c>
      <c r="G73" s="162" t="s">
        <v>339</v>
      </c>
      <c r="H73" s="28" t="s">
        <v>385</v>
      </c>
      <c r="I73" s="159" t="s">
        <v>89</v>
      </c>
      <c r="J73" s="243">
        <v>428</v>
      </c>
      <c r="K73" s="193">
        <v>45576</v>
      </c>
      <c r="L73" s="52"/>
      <c r="M73" s="376"/>
      <c r="N73" s="371"/>
    </row>
    <row r="74" spans="1:14" s="56" customFormat="1" ht="15.75" x14ac:dyDescent="0.25">
      <c r="A74" s="158">
        <f t="shared" si="1"/>
        <v>65</v>
      </c>
      <c r="B74" s="176">
        <v>2864</v>
      </c>
      <c r="C74" s="177" t="s">
        <v>127</v>
      </c>
      <c r="D74" s="393">
        <v>904.61799999999994</v>
      </c>
      <c r="E74" s="179" t="s">
        <v>365</v>
      </c>
      <c r="F74" s="300" t="s">
        <v>157</v>
      </c>
      <c r="G74" s="162" t="s">
        <v>164</v>
      </c>
      <c r="H74" s="159" t="s">
        <v>84</v>
      </c>
      <c r="I74" s="159" t="s">
        <v>89</v>
      </c>
      <c r="J74" s="174">
        <v>382</v>
      </c>
      <c r="K74" s="175">
        <v>42307</v>
      </c>
      <c r="L74" s="52"/>
      <c r="M74" s="376"/>
      <c r="N74" s="371"/>
    </row>
    <row r="75" spans="1:14" s="56" customFormat="1" ht="15.75" x14ac:dyDescent="0.25">
      <c r="A75" s="158">
        <f t="shared" si="1"/>
        <v>66</v>
      </c>
      <c r="B75" s="159">
        <v>2931</v>
      </c>
      <c r="C75" s="177" t="s">
        <v>169</v>
      </c>
      <c r="D75" s="393">
        <v>904.61799999999994</v>
      </c>
      <c r="E75" s="179" t="s">
        <v>365</v>
      </c>
      <c r="F75" s="300" t="s">
        <v>157</v>
      </c>
      <c r="G75" s="162" t="s">
        <v>164</v>
      </c>
      <c r="H75" s="159" t="s">
        <v>84</v>
      </c>
      <c r="I75" s="159" t="s">
        <v>89</v>
      </c>
      <c r="J75" s="174">
        <v>4</v>
      </c>
      <c r="K75" s="175">
        <v>43832</v>
      </c>
      <c r="L75" s="52"/>
      <c r="M75" s="376"/>
      <c r="N75" s="371"/>
    </row>
    <row r="76" spans="1:14" s="56" customFormat="1" ht="15.75" x14ac:dyDescent="0.25">
      <c r="A76" s="158">
        <f t="shared" si="1"/>
        <v>67</v>
      </c>
      <c r="B76" s="218">
        <v>3165</v>
      </c>
      <c r="C76" s="378" t="s">
        <v>464</v>
      </c>
      <c r="D76" s="393">
        <v>904.61799999999994</v>
      </c>
      <c r="E76" s="160" t="s">
        <v>309</v>
      </c>
      <c r="F76" s="161" t="s">
        <v>157</v>
      </c>
      <c r="G76" s="162" t="s">
        <v>164</v>
      </c>
      <c r="H76" s="27" t="s">
        <v>427</v>
      </c>
      <c r="I76" s="159" t="s">
        <v>89</v>
      </c>
      <c r="J76" s="174">
        <v>430</v>
      </c>
      <c r="K76" s="175">
        <v>45576</v>
      </c>
      <c r="L76" s="52"/>
      <c r="M76" s="376"/>
      <c r="N76" s="371"/>
    </row>
    <row r="77" spans="1:14" s="56" customFormat="1" ht="16.5" thickBot="1" x14ac:dyDescent="0.3">
      <c r="A77" s="158">
        <f t="shared" si="1"/>
        <v>68</v>
      </c>
      <c r="B77" s="166">
        <v>3345</v>
      </c>
      <c r="C77" s="281" t="s">
        <v>433</v>
      </c>
      <c r="D77" s="393">
        <v>904.61799999999994</v>
      </c>
      <c r="E77" s="179" t="s">
        <v>365</v>
      </c>
      <c r="F77" s="169" t="s">
        <v>157</v>
      </c>
      <c r="G77" s="170" t="s">
        <v>164</v>
      </c>
      <c r="H77" s="166" t="s">
        <v>84</v>
      </c>
      <c r="I77" s="166" t="s">
        <v>89</v>
      </c>
      <c r="J77" s="180">
        <v>337</v>
      </c>
      <c r="K77" s="181">
        <v>45524</v>
      </c>
      <c r="L77" s="52"/>
      <c r="M77" s="376"/>
      <c r="N77" s="371"/>
    </row>
    <row r="78" spans="1:14" s="54" customFormat="1" ht="15.75" customHeight="1" thickBot="1" x14ac:dyDescent="0.3">
      <c r="A78" s="208" t="s">
        <v>357</v>
      </c>
      <c r="B78" s="55"/>
      <c r="C78" s="55"/>
      <c r="D78" s="55"/>
      <c r="E78" s="55"/>
      <c r="F78" s="55"/>
      <c r="G78" s="55"/>
      <c r="H78" s="55"/>
      <c r="I78" s="55"/>
      <c r="J78" s="411"/>
      <c r="K78" s="55"/>
      <c r="L78" s="52"/>
      <c r="M78" s="376"/>
      <c r="N78" s="371"/>
    </row>
    <row r="79" spans="1:14" s="54" customFormat="1" ht="16.5" customHeight="1" x14ac:dyDescent="0.25">
      <c r="A79" s="153">
        <f>A77+1</f>
        <v>69</v>
      </c>
      <c r="B79" s="154">
        <v>2642</v>
      </c>
      <c r="C79" s="171" t="s">
        <v>119</v>
      </c>
      <c r="D79" s="390">
        <v>1187.3180000000002</v>
      </c>
      <c r="E79" s="433" t="s">
        <v>468</v>
      </c>
      <c r="F79" s="156" t="s">
        <v>155</v>
      </c>
      <c r="G79" s="157" t="s">
        <v>166</v>
      </c>
      <c r="H79" s="154" t="s">
        <v>88</v>
      </c>
      <c r="I79" s="154" t="s">
        <v>117</v>
      </c>
      <c r="J79" s="172">
        <v>117</v>
      </c>
      <c r="K79" s="173">
        <v>42093</v>
      </c>
      <c r="L79" s="52"/>
      <c r="M79" s="376"/>
      <c r="N79" s="371"/>
    </row>
    <row r="80" spans="1:14" s="54" customFormat="1" ht="15.75" x14ac:dyDescent="0.25">
      <c r="A80" s="158">
        <f t="shared" ref="A80:A86" si="2">A79+1</f>
        <v>70</v>
      </c>
      <c r="B80" s="139">
        <v>2687</v>
      </c>
      <c r="C80" s="219" t="s">
        <v>160</v>
      </c>
      <c r="D80" s="390">
        <v>1187.3180000000002</v>
      </c>
      <c r="E80" s="160" t="s">
        <v>44</v>
      </c>
      <c r="F80" s="161" t="s">
        <v>155</v>
      </c>
      <c r="G80" s="184" t="s">
        <v>163</v>
      </c>
      <c r="H80" s="28" t="s">
        <v>88</v>
      </c>
      <c r="I80" s="159" t="s">
        <v>117</v>
      </c>
      <c r="J80" s="243">
        <v>377</v>
      </c>
      <c r="K80" s="193">
        <v>44518</v>
      </c>
      <c r="L80" s="52"/>
      <c r="M80" s="376"/>
      <c r="N80" s="371"/>
    </row>
    <row r="81" spans="1:14" s="54" customFormat="1" ht="15.75" x14ac:dyDescent="0.25">
      <c r="A81" s="158">
        <f t="shared" si="2"/>
        <v>71</v>
      </c>
      <c r="B81" s="159">
        <v>2983</v>
      </c>
      <c r="C81" s="260" t="s">
        <v>476</v>
      </c>
      <c r="D81" s="390">
        <v>1187.3180000000002</v>
      </c>
      <c r="E81" s="160" t="s">
        <v>322</v>
      </c>
      <c r="F81" s="161" t="s">
        <v>155</v>
      </c>
      <c r="G81" s="162" t="s">
        <v>163</v>
      </c>
      <c r="H81" s="28" t="s">
        <v>134</v>
      </c>
      <c r="I81" s="159" t="s">
        <v>117</v>
      </c>
      <c r="J81" s="174">
        <v>244</v>
      </c>
      <c r="K81" s="175">
        <v>45849</v>
      </c>
      <c r="L81" s="52"/>
      <c r="M81" s="376"/>
      <c r="N81" s="371"/>
    </row>
    <row r="82" spans="1:14" s="54" customFormat="1" ht="15.75" x14ac:dyDescent="0.25">
      <c r="A82" s="158">
        <f t="shared" si="2"/>
        <v>72</v>
      </c>
      <c r="B82" s="159">
        <v>2833</v>
      </c>
      <c r="C82" s="164" t="s">
        <v>116</v>
      </c>
      <c r="D82" s="390">
        <v>1187.3180000000002</v>
      </c>
      <c r="E82" s="160" t="s">
        <v>325</v>
      </c>
      <c r="F82" s="161" t="s">
        <v>155</v>
      </c>
      <c r="G82" s="184" t="s">
        <v>163</v>
      </c>
      <c r="H82" s="159" t="s">
        <v>88</v>
      </c>
      <c r="I82" s="159" t="s">
        <v>117</v>
      </c>
      <c r="J82" s="174">
        <v>111</v>
      </c>
      <c r="K82" s="175">
        <v>44293</v>
      </c>
      <c r="L82" s="52"/>
      <c r="M82" s="376"/>
      <c r="N82" s="371"/>
    </row>
    <row r="83" spans="1:14" s="54" customFormat="1" ht="16.5" customHeight="1" x14ac:dyDescent="0.25">
      <c r="A83" s="158">
        <f t="shared" si="2"/>
        <v>73</v>
      </c>
      <c r="B83" s="159">
        <v>2969</v>
      </c>
      <c r="C83" s="164" t="s">
        <v>200</v>
      </c>
      <c r="D83" s="390">
        <v>1187.3180000000002</v>
      </c>
      <c r="E83" s="160" t="s">
        <v>16</v>
      </c>
      <c r="F83" s="161" t="s">
        <v>155</v>
      </c>
      <c r="G83" s="162" t="s">
        <v>163</v>
      </c>
      <c r="H83" s="159" t="s">
        <v>88</v>
      </c>
      <c r="I83" s="159" t="s">
        <v>117</v>
      </c>
      <c r="J83" s="174">
        <v>170</v>
      </c>
      <c r="K83" s="175">
        <v>43312</v>
      </c>
      <c r="L83" s="52"/>
      <c r="M83" s="376"/>
      <c r="N83" s="371"/>
    </row>
    <row r="84" spans="1:14" s="54" customFormat="1" ht="15.75" x14ac:dyDescent="0.25">
      <c r="A84" s="158">
        <f t="shared" si="2"/>
        <v>74</v>
      </c>
      <c r="B84" s="159">
        <v>3047</v>
      </c>
      <c r="C84" s="164" t="s">
        <v>407</v>
      </c>
      <c r="D84" s="390">
        <v>1187.3180000000002</v>
      </c>
      <c r="E84" s="160" t="s">
        <v>323</v>
      </c>
      <c r="F84" s="161" t="s">
        <v>155</v>
      </c>
      <c r="G84" s="162" t="s">
        <v>163</v>
      </c>
      <c r="H84" s="159" t="s">
        <v>88</v>
      </c>
      <c r="I84" s="159" t="s">
        <v>117</v>
      </c>
      <c r="J84" s="174">
        <v>315</v>
      </c>
      <c r="K84" s="175">
        <v>45524</v>
      </c>
      <c r="L84" s="52"/>
      <c r="M84" s="376"/>
      <c r="N84" s="371"/>
    </row>
    <row r="85" spans="1:14" s="54" customFormat="1" ht="15.75" x14ac:dyDescent="0.25">
      <c r="A85" s="158">
        <f t="shared" si="2"/>
        <v>75</v>
      </c>
      <c r="B85" s="159">
        <v>2614</v>
      </c>
      <c r="C85" s="177" t="s">
        <v>124</v>
      </c>
      <c r="D85" s="390">
        <v>1187.3180000000002</v>
      </c>
      <c r="E85" s="160" t="s">
        <v>367</v>
      </c>
      <c r="F85" s="161" t="s">
        <v>155</v>
      </c>
      <c r="G85" s="162" t="s">
        <v>164</v>
      </c>
      <c r="H85" s="159" t="s">
        <v>88</v>
      </c>
      <c r="I85" s="159" t="s">
        <v>117</v>
      </c>
      <c r="J85" s="174">
        <v>120</v>
      </c>
      <c r="K85" s="175">
        <v>44295</v>
      </c>
      <c r="L85" s="52"/>
      <c r="M85" s="376"/>
      <c r="N85" s="371"/>
    </row>
    <row r="86" spans="1:14" s="54" customFormat="1" ht="16.5" thickBot="1" x14ac:dyDescent="0.3">
      <c r="A86" s="165">
        <f t="shared" si="2"/>
        <v>76</v>
      </c>
      <c r="B86" s="166">
        <v>2866</v>
      </c>
      <c r="C86" s="167" t="s">
        <v>168</v>
      </c>
      <c r="D86" s="392">
        <v>1187.3180000000002</v>
      </c>
      <c r="E86" s="168" t="s">
        <v>326</v>
      </c>
      <c r="F86" s="169" t="s">
        <v>155</v>
      </c>
      <c r="G86" s="170" t="s">
        <v>164</v>
      </c>
      <c r="H86" s="166" t="s">
        <v>118</v>
      </c>
      <c r="I86" s="166" t="s">
        <v>117</v>
      </c>
      <c r="J86" s="180">
        <v>288</v>
      </c>
      <c r="K86" s="181">
        <v>42597</v>
      </c>
      <c r="L86" s="52"/>
      <c r="M86" s="376"/>
      <c r="N86" s="371"/>
    </row>
    <row r="87" spans="1:14" ht="15" x14ac:dyDescent="0.2">
      <c r="A87" s="8"/>
      <c r="B87" s="8"/>
      <c r="C87" s="8"/>
      <c r="D87" s="9"/>
      <c r="E87" s="8"/>
      <c r="F87" s="8"/>
      <c r="G87" s="9"/>
      <c r="H87" s="8"/>
      <c r="I87" s="9"/>
    </row>
    <row r="88" spans="1:14" ht="15" x14ac:dyDescent="0.2">
      <c r="A88" s="9"/>
      <c r="B88" s="9"/>
      <c r="C88" s="8"/>
      <c r="D88" s="57"/>
      <c r="E88" s="8"/>
      <c r="F88" s="8"/>
      <c r="G88" s="9"/>
      <c r="H88" s="8"/>
      <c r="I88" s="9"/>
    </row>
    <row r="89" spans="1:14" ht="15.75" thickBot="1" x14ac:dyDescent="0.25">
      <c r="A89" s="9"/>
      <c r="B89" s="9"/>
      <c r="C89" s="8"/>
      <c r="D89" s="57"/>
      <c r="E89" s="8"/>
      <c r="F89" s="8"/>
      <c r="G89" s="9"/>
      <c r="H89" s="8"/>
      <c r="I89" s="9"/>
    </row>
    <row r="90" spans="1:14" ht="15.75" x14ac:dyDescent="0.25">
      <c r="A90" s="9"/>
      <c r="B90" s="9"/>
      <c r="C90" s="185" t="s">
        <v>73</v>
      </c>
      <c r="D90" s="186" t="s">
        <v>74</v>
      </c>
      <c r="E90" s="8"/>
      <c r="F90" s="8"/>
      <c r="G90" s="9"/>
      <c r="H90" s="8"/>
      <c r="I90" s="9"/>
    </row>
    <row r="91" spans="1:14" ht="15.75" x14ac:dyDescent="0.25">
      <c r="A91" s="9"/>
      <c r="B91" s="9"/>
      <c r="C91" s="187" t="s">
        <v>120</v>
      </c>
      <c r="D91" s="188">
        <f>D93-D92</f>
        <v>75</v>
      </c>
      <c r="E91" s="8"/>
      <c r="F91" s="8"/>
      <c r="G91" s="9"/>
      <c r="H91" s="8"/>
      <c r="I91" s="9"/>
    </row>
    <row r="92" spans="1:14" ht="15.75" x14ac:dyDescent="0.25">
      <c r="A92" s="9"/>
      <c r="B92" s="9"/>
      <c r="C92" s="187" t="s">
        <v>121</v>
      </c>
      <c r="D92" s="188">
        <v>1</v>
      </c>
      <c r="E92" s="8"/>
      <c r="F92" s="8"/>
      <c r="G92" s="9"/>
      <c r="H92" s="8"/>
      <c r="I92" s="9"/>
    </row>
    <row r="93" spans="1:14" ht="15.75" thickBot="1" x14ac:dyDescent="0.25">
      <c r="A93" s="9"/>
      <c r="B93" s="9"/>
      <c r="C93" s="189" t="s">
        <v>9</v>
      </c>
      <c r="D93" s="190">
        <v>76</v>
      </c>
      <c r="E93" s="8"/>
      <c r="F93" s="8"/>
      <c r="G93" s="9"/>
      <c r="H93" s="8"/>
      <c r="I93" s="9"/>
    </row>
    <row r="94" spans="1:14" ht="15.75" x14ac:dyDescent="0.2">
      <c r="C94" s="5"/>
      <c r="D94" s="5"/>
    </row>
    <row r="95" spans="1:14" ht="15.75" x14ac:dyDescent="0.25">
      <c r="A95" s="10"/>
      <c r="B95" s="4"/>
      <c r="D95" s="6"/>
    </row>
    <row r="96" spans="1:14" ht="15.75" x14ac:dyDescent="0.25">
      <c r="A96" s="10"/>
      <c r="B96" s="4"/>
      <c r="D96" s="6"/>
    </row>
    <row r="97" spans="1:1" x14ac:dyDescent="0.2">
      <c r="A97" s="4"/>
    </row>
    <row r="98" spans="1:1" ht="15.75" customHeight="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</sheetData>
  <sortState xmlns:xlrd2="http://schemas.microsoft.com/office/spreadsheetml/2017/richdata2" ref="B44:K45">
    <sortCondition ref="B44:B45"/>
  </sortState>
  <mergeCells count="1">
    <mergeCell ref="A1:K3"/>
  </mergeCells>
  <conditionalFormatting sqref="B1:B1048576">
    <cfRule type="duplicateValues" dxfId="8" priority="4"/>
    <cfRule type="duplicateValues" dxfId="7" priority="5"/>
    <cfRule type="duplicateValues" dxfId="6" priority="6"/>
  </conditionalFormatting>
  <conditionalFormatting sqref="B36">
    <cfRule type="duplicateValues" dxfId="5" priority="8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8"/>
  <sheetViews>
    <sheetView workbookViewId="0">
      <selection activeCell="B30" sqref="B30:H32"/>
    </sheetView>
  </sheetViews>
  <sheetFormatPr defaultRowHeight="15" x14ac:dyDescent="0.25"/>
  <cols>
    <col min="1" max="1" width="9.140625" style="66"/>
    <col min="2" max="2" width="7.7109375" style="240" customWidth="1"/>
    <col min="3" max="3" width="45.5703125" style="66" bestFit="1" customWidth="1"/>
    <col min="4" max="4" width="12" style="86" customWidth="1"/>
    <col min="5" max="5" width="43.5703125" style="66" bestFit="1" customWidth="1"/>
    <col min="6" max="6" width="12.28515625" style="87" customWidth="1"/>
    <col min="7" max="7" width="11.28515625" style="87" bestFit="1" customWidth="1"/>
    <col min="8" max="8" width="10.7109375" style="87" bestFit="1" customWidth="1"/>
    <col min="9" max="9" width="9.140625" style="66"/>
    <col min="10" max="10" width="10.7109375" style="66" bestFit="1" customWidth="1"/>
    <col min="11" max="16384" width="9.140625" style="66"/>
  </cols>
  <sheetData>
    <row r="1" spans="2:8" x14ac:dyDescent="0.25">
      <c r="B1" s="445" t="s">
        <v>362</v>
      </c>
      <c r="C1" s="445"/>
      <c r="D1" s="445"/>
      <c r="E1" s="445"/>
      <c r="F1" s="445"/>
      <c r="G1" s="445"/>
      <c r="H1" s="445"/>
    </row>
    <row r="2" spans="2:8" x14ac:dyDescent="0.25">
      <c r="B2" s="445"/>
      <c r="C2" s="445"/>
      <c r="D2" s="445"/>
      <c r="E2" s="445"/>
      <c r="F2" s="445"/>
      <c r="G2" s="445"/>
      <c r="H2" s="445"/>
    </row>
    <row r="3" spans="2:8" x14ac:dyDescent="0.25">
      <c r="B3" s="445"/>
      <c r="C3" s="445"/>
      <c r="D3" s="445"/>
      <c r="E3" s="445"/>
      <c r="F3" s="445"/>
      <c r="G3" s="445"/>
      <c r="H3" s="445"/>
    </row>
    <row r="4" spans="2:8" x14ac:dyDescent="0.25">
      <c r="B4" s="445"/>
      <c r="C4" s="445"/>
      <c r="D4" s="445"/>
      <c r="E4" s="445"/>
      <c r="F4" s="445"/>
      <c r="G4" s="445"/>
      <c r="H4" s="445"/>
    </row>
    <row r="6" spans="2:8" s="88" customFormat="1" ht="15.75" thickBot="1" x14ac:dyDescent="0.3">
      <c r="B6" s="239" t="s">
        <v>1</v>
      </c>
      <c r="D6" s="89"/>
      <c r="H6" s="415" t="s">
        <v>488</v>
      </c>
    </row>
    <row r="7" spans="2:8" ht="15.75" thickBot="1" x14ac:dyDescent="0.3">
      <c r="B7" s="449" t="s">
        <v>370</v>
      </c>
      <c r="C7" s="450"/>
      <c r="D7" s="450"/>
      <c r="E7" s="450"/>
      <c r="F7" s="450"/>
      <c r="G7" s="450"/>
      <c r="H7" s="451"/>
    </row>
    <row r="8" spans="2:8" s="87" customFormat="1" ht="15.75" thickBot="1" x14ac:dyDescent="0.3">
      <c r="B8" s="90" t="s">
        <v>182</v>
      </c>
      <c r="C8" s="91" t="s">
        <v>122</v>
      </c>
      <c r="D8" s="92" t="s">
        <v>177</v>
      </c>
      <c r="E8" s="91" t="s">
        <v>185</v>
      </c>
      <c r="F8" s="91" t="s">
        <v>356</v>
      </c>
      <c r="G8" s="93" t="s">
        <v>368</v>
      </c>
      <c r="H8" s="94" t="s">
        <v>369</v>
      </c>
    </row>
    <row r="9" spans="2:8" x14ac:dyDescent="0.25">
      <c r="B9" s="76">
        <v>905005</v>
      </c>
      <c r="C9" s="62" t="s">
        <v>238</v>
      </c>
      <c r="D9" s="464">
        <v>7027.66</v>
      </c>
      <c r="E9" s="82" t="s">
        <v>184</v>
      </c>
      <c r="F9" s="82" t="s">
        <v>183</v>
      </c>
      <c r="G9" s="465">
        <v>45838</v>
      </c>
      <c r="H9" s="466">
        <f>G9+730</f>
        <v>46568</v>
      </c>
    </row>
    <row r="10" spans="2:8" x14ac:dyDescent="0.25">
      <c r="B10" s="77">
        <v>900232</v>
      </c>
      <c r="C10" s="63" t="s">
        <v>332</v>
      </c>
      <c r="D10" s="269">
        <v>7027.66</v>
      </c>
      <c r="E10" s="83" t="s">
        <v>184</v>
      </c>
      <c r="F10" s="83" t="s">
        <v>183</v>
      </c>
      <c r="G10" s="223">
        <v>45838</v>
      </c>
      <c r="H10" s="280">
        <f>G10+730</f>
        <v>46568</v>
      </c>
    </row>
    <row r="11" spans="2:8" x14ac:dyDescent="0.25">
      <c r="B11" s="284">
        <v>905280</v>
      </c>
      <c r="C11" s="473" t="s">
        <v>412</v>
      </c>
      <c r="D11" s="269">
        <v>7027.66</v>
      </c>
      <c r="E11" s="83" t="s">
        <v>184</v>
      </c>
      <c r="F11" s="83" t="s">
        <v>183</v>
      </c>
      <c r="G11" s="223">
        <v>45838</v>
      </c>
      <c r="H11" s="280">
        <f>G11+730</f>
        <v>46568</v>
      </c>
    </row>
    <row r="12" spans="2:8" x14ac:dyDescent="0.25">
      <c r="B12" s="284">
        <v>905281</v>
      </c>
      <c r="C12" s="473" t="s">
        <v>413</v>
      </c>
      <c r="D12" s="269">
        <v>7027.66</v>
      </c>
      <c r="E12" s="83" t="s">
        <v>184</v>
      </c>
      <c r="F12" s="83" t="s">
        <v>183</v>
      </c>
      <c r="G12" s="223">
        <v>45838</v>
      </c>
      <c r="H12" s="280">
        <f>G12+730</f>
        <v>46568</v>
      </c>
    </row>
    <row r="13" spans="2:8" x14ac:dyDescent="0.25">
      <c r="B13" s="478">
        <v>906005</v>
      </c>
      <c r="C13" s="64" t="s">
        <v>503</v>
      </c>
      <c r="D13" s="269">
        <v>7027.66</v>
      </c>
      <c r="E13" s="83" t="s">
        <v>184</v>
      </c>
      <c r="F13" s="83" t="s">
        <v>183</v>
      </c>
      <c r="G13" s="223">
        <v>45838</v>
      </c>
      <c r="H13" s="280">
        <f>G13+730</f>
        <v>46568</v>
      </c>
    </row>
    <row r="14" spans="2:8" x14ac:dyDescent="0.25">
      <c r="B14" s="95">
        <v>3383</v>
      </c>
      <c r="C14" s="64" t="s">
        <v>499</v>
      </c>
      <c r="D14" s="269">
        <v>7027.66</v>
      </c>
      <c r="E14" s="83" t="s">
        <v>184</v>
      </c>
      <c r="F14" s="83" t="s">
        <v>12</v>
      </c>
      <c r="G14" s="223">
        <v>45838</v>
      </c>
      <c r="H14" s="280">
        <f>G14+730</f>
        <v>46568</v>
      </c>
    </row>
    <row r="15" spans="2:8" x14ac:dyDescent="0.25">
      <c r="B15" s="478">
        <v>2086</v>
      </c>
      <c r="C15" s="473" t="s">
        <v>504</v>
      </c>
      <c r="D15" s="474">
        <v>7027.66</v>
      </c>
      <c r="E15" s="475" t="s">
        <v>237</v>
      </c>
      <c r="F15" s="475" t="s">
        <v>25</v>
      </c>
      <c r="G15" s="476">
        <v>45838</v>
      </c>
      <c r="H15" s="477">
        <f t="shared" ref="H10:H18" si="0">G15+730</f>
        <v>46568</v>
      </c>
    </row>
    <row r="16" spans="2:8" x14ac:dyDescent="0.25">
      <c r="B16" s="284">
        <v>905279</v>
      </c>
      <c r="C16" s="64" t="s">
        <v>416</v>
      </c>
      <c r="D16" s="269">
        <v>5856.39</v>
      </c>
      <c r="E16" s="83" t="s">
        <v>176</v>
      </c>
      <c r="F16" s="83" t="s">
        <v>183</v>
      </c>
      <c r="G16" s="223">
        <v>45838</v>
      </c>
      <c r="H16" s="280">
        <f>G16+730</f>
        <v>46568</v>
      </c>
    </row>
    <row r="17" spans="2:8" x14ac:dyDescent="0.25">
      <c r="B17" s="284">
        <v>905282</v>
      </c>
      <c r="C17" s="64" t="s">
        <v>414</v>
      </c>
      <c r="D17" s="269">
        <v>5856.39</v>
      </c>
      <c r="E17" s="83" t="s">
        <v>176</v>
      </c>
      <c r="F17" s="83" t="s">
        <v>183</v>
      </c>
      <c r="G17" s="223">
        <v>45838</v>
      </c>
      <c r="H17" s="280">
        <f>G17+730</f>
        <v>46568</v>
      </c>
    </row>
    <row r="18" spans="2:8" ht="15.75" thickBot="1" x14ac:dyDescent="0.3">
      <c r="B18" s="472">
        <v>905873</v>
      </c>
      <c r="C18" s="96" t="s">
        <v>415</v>
      </c>
      <c r="D18" s="467">
        <v>5856.39</v>
      </c>
      <c r="E18" s="103" t="s">
        <v>176</v>
      </c>
      <c r="F18" s="103" t="s">
        <v>183</v>
      </c>
      <c r="G18" s="468">
        <v>45838</v>
      </c>
      <c r="H18" s="469">
        <f>G18+730</f>
        <v>46568</v>
      </c>
    </row>
    <row r="19" spans="2:8" x14ac:dyDescent="0.25">
      <c r="B19" s="97"/>
      <c r="C19" s="98"/>
      <c r="D19" s="99"/>
    </row>
    <row r="20" spans="2:8" ht="15.75" thickBot="1" x14ac:dyDescent="0.3"/>
    <row r="21" spans="2:8" ht="15.75" thickBot="1" x14ac:dyDescent="0.3">
      <c r="B21" s="449" t="s">
        <v>355</v>
      </c>
      <c r="C21" s="450"/>
      <c r="D21" s="450"/>
      <c r="E21" s="450"/>
      <c r="F21" s="450"/>
      <c r="G21" s="450"/>
      <c r="H21" s="451"/>
    </row>
    <row r="22" spans="2:8" s="87" customFormat="1" ht="15.75" thickBot="1" x14ac:dyDescent="0.3">
      <c r="B22" s="90" t="s">
        <v>182</v>
      </c>
      <c r="C22" s="91" t="s">
        <v>122</v>
      </c>
      <c r="D22" s="92" t="s">
        <v>177</v>
      </c>
      <c r="E22" s="91" t="s">
        <v>185</v>
      </c>
      <c r="F22" s="91" t="s">
        <v>356</v>
      </c>
      <c r="G22" s="93" t="s">
        <v>368</v>
      </c>
      <c r="H22" s="94" t="s">
        <v>369</v>
      </c>
    </row>
    <row r="23" spans="2:8" x14ac:dyDescent="0.25">
      <c r="B23" s="221">
        <v>905252</v>
      </c>
      <c r="C23" s="69" t="s">
        <v>447</v>
      </c>
      <c r="D23" s="222">
        <v>3513.83</v>
      </c>
      <c r="E23" s="82" t="s">
        <v>379</v>
      </c>
      <c r="F23" s="82" t="s">
        <v>183</v>
      </c>
      <c r="G23" s="465">
        <v>45838</v>
      </c>
      <c r="H23" s="466">
        <f t="shared" ref="H23:H25" si="1">G23+730</f>
        <v>46568</v>
      </c>
    </row>
    <row r="24" spans="2:8" x14ac:dyDescent="0.25">
      <c r="B24" s="95">
        <v>905886</v>
      </c>
      <c r="C24" s="64" t="s">
        <v>446</v>
      </c>
      <c r="D24" s="470">
        <v>3513.83</v>
      </c>
      <c r="E24" s="83" t="s">
        <v>379</v>
      </c>
      <c r="F24" s="83" t="s">
        <v>183</v>
      </c>
      <c r="G24" s="223">
        <v>45838</v>
      </c>
      <c r="H24" s="280">
        <f t="shared" si="1"/>
        <v>46568</v>
      </c>
    </row>
    <row r="25" spans="2:8" ht="15.75" thickBot="1" x14ac:dyDescent="0.3">
      <c r="B25" s="220">
        <v>905887</v>
      </c>
      <c r="C25" s="96" t="s">
        <v>445</v>
      </c>
      <c r="D25" s="471">
        <v>3513.83</v>
      </c>
      <c r="E25" s="103" t="s">
        <v>379</v>
      </c>
      <c r="F25" s="103" t="s">
        <v>183</v>
      </c>
      <c r="G25" s="468">
        <v>45838</v>
      </c>
      <c r="H25" s="469">
        <f t="shared" si="1"/>
        <v>46568</v>
      </c>
    </row>
    <row r="27" spans="2:8" ht="15.75" thickBot="1" x14ac:dyDescent="0.3"/>
    <row r="28" spans="2:8" ht="15.75" thickBot="1" x14ac:dyDescent="0.3">
      <c r="B28" s="449" t="s">
        <v>498</v>
      </c>
      <c r="C28" s="450"/>
      <c r="D28" s="450"/>
      <c r="E28" s="450"/>
      <c r="F28" s="450"/>
      <c r="G28" s="450"/>
      <c r="H28" s="451"/>
    </row>
    <row r="29" spans="2:8" ht="15.75" thickBot="1" x14ac:dyDescent="0.3">
      <c r="B29" s="90" t="s">
        <v>182</v>
      </c>
      <c r="C29" s="91" t="s">
        <v>122</v>
      </c>
      <c r="D29" s="92" t="s">
        <v>177</v>
      </c>
      <c r="E29" s="91" t="s">
        <v>185</v>
      </c>
      <c r="F29" s="91" t="s">
        <v>356</v>
      </c>
      <c r="G29" s="93" t="s">
        <v>368</v>
      </c>
      <c r="H29" s="94" t="s">
        <v>369</v>
      </c>
    </row>
    <row r="30" spans="2:8" x14ac:dyDescent="0.25">
      <c r="B30" s="221">
        <v>905284</v>
      </c>
      <c r="C30" s="69" t="s">
        <v>500</v>
      </c>
      <c r="D30" s="222">
        <v>5856.39</v>
      </c>
      <c r="E30" s="82" t="s">
        <v>379</v>
      </c>
      <c r="F30" s="82" t="s">
        <v>183</v>
      </c>
      <c r="G30" s="465">
        <v>45838</v>
      </c>
      <c r="H30" s="466">
        <f>G30+730</f>
        <v>46568</v>
      </c>
    </row>
    <row r="31" spans="2:8" x14ac:dyDescent="0.25">
      <c r="B31" s="95">
        <v>906006</v>
      </c>
      <c r="C31" s="64" t="s">
        <v>501</v>
      </c>
      <c r="D31" s="470">
        <v>5856.39</v>
      </c>
      <c r="E31" s="83" t="s">
        <v>379</v>
      </c>
      <c r="F31" s="83" t="s">
        <v>183</v>
      </c>
      <c r="G31" s="223">
        <v>45838</v>
      </c>
      <c r="H31" s="280">
        <f>G31+730</f>
        <v>46568</v>
      </c>
    </row>
    <row r="32" spans="2:8" ht="15.75" thickBot="1" x14ac:dyDescent="0.3">
      <c r="B32" s="220">
        <v>906007</v>
      </c>
      <c r="C32" s="96" t="s">
        <v>502</v>
      </c>
      <c r="D32" s="471">
        <v>5856.39</v>
      </c>
      <c r="E32" s="103" t="s">
        <v>379</v>
      </c>
      <c r="F32" s="103" t="s">
        <v>183</v>
      </c>
      <c r="G32" s="468">
        <v>45838</v>
      </c>
      <c r="H32" s="469">
        <f>G32+730</f>
        <v>46568</v>
      </c>
    </row>
    <row r="34" spans="2:12" ht="15.75" thickBot="1" x14ac:dyDescent="0.3"/>
    <row r="35" spans="2:12" ht="15.75" thickBot="1" x14ac:dyDescent="0.3">
      <c r="B35" s="446" t="s">
        <v>478</v>
      </c>
      <c r="C35" s="447"/>
      <c r="D35" s="447"/>
      <c r="E35" s="447"/>
      <c r="F35" s="447"/>
      <c r="G35" s="447"/>
      <c r="H35" s="448"/>
    </row>
    <row r="36" spans="2:12" s="87" customFormat="1" ht="15.75" thickBot="1" x14ac:dyDescent="0.3">
      <c r="B36" s="78" t="s">
        <v>182</v>
      </c>
      <c r="C36" s="65" t="s">
        <v>122</v>
      </c>
      <c r="D36" s="92" t="s">
        <v>177</v>
      </c>
      <c r="E36" s="65" t="s">
        <v>185</v>
      </c>
      <c r="F36" s="91" t="s">
        <v>356</v>
      </c>
      <c r="G36" s="65" t="s">
        <v>205</v>
      </c>
      <c r="H36" s="65" t="s">
        <v>11</v>
      </c>
    </row>
    <row r="37" spans="2:12" x14ac:dyDescent="0.25">
      <c r="B37" s="79">
        <v>2468</v>
      </c>
      <c r="C37" s="67" t="s">
        <v>215</v>
      </c>
      <c r="D37" s="84">
        <v>3900</v>
      </c>
      <c r="E37" s="68" t="s">
        <v>479</v>
      </c>
      <c r="F37" s="82" t="s">
        <v>25</v>
      </c>
      <c r="G37" s="68">
        <v>156</v>
      </c>
      <c r="H37" s="70">
        <v>45777</v>
      </c>
    </row>
    <row r="38" spans="2:12" x14ac:dyDescent="0.25">
      <c r="B38" s="80">
        <v>2910</v>
      </c>
      <c r="C38" s="71" t="s">
        <v>26</v>
      </c>
      <c r="D38" s="85">
        <v>1800</v>
      </c>
      <c r="E38" s="72" t="s">
        <v>480</v>
      </c>
      <c r="F38" s="83" t="s">
        <v>25</v>
      </c>
      <c r="G38" s="68">
        <v>156</v>
      </c>
      <c r="H38" s="70">
        <v>45777</v>
      </c>
    </row>
    <row r="39" spans="2:12" x14ac:dyDescent="0.25">
      <c r="B39" s="80">
        <v>3040</v>
      </c>
      <c r="C39" s="74" t="s">
        <v>483</v>
      </c>
      <c r="D39" s="85">
        <v>1800</v>
      </c>
      <c r="E39" s="72" t="s">
        <v>480</v>
      </c>
      <c r="F39" s="83" t="s">
        <v>12</v>
      </c>
      <c r="G39" s="68">
        <v>156</v>
      </c>
      <c r="H39" s="70">
        <v>45777</v>
      </c>
    </row>
    <row r="40" spans="2:12" x14ac:dyDescent="0.25">
      <c r="B40" s="80">
        <v>3247</v>
      </c>
      <c r="C40" s="74" t="s">
        <v>455</v>
      </c>
      <c r="D40" s="85">
        <v>1800</v>
      </c>
      <c r="E40" s="72" t="s">
        <v>480</v>
      </c>
      <c r="F40" s="83" t="s">
        <v>12</v>
      </c>
      <c r="G40" s="68">
        <v>156</v>
      </c>
      <c r="H40" s="70">
        <v>45777</v>
      </c>
    </row>
    <row r="41" spans="2:12" ht="15.75" thickBot="1" x14ac:dyDescent="0.3">
      <c r="B41" s="81">
        <v>3416</v>
      </c>
      <c r="C41" s="100" t="s">
        <v>444</v>
      </c>
      <c r="D41" s="101">
        <v>1800</v>
      </c>
      <c r="E41" s="102" t="s">
        <v>480</v>
      </c>
      <c r="F41" s="103" t="s">
        <v>25</v>
      </c>
      <c r="G41" s="102">
        <v>156</v>
      </c>
      <c r="H41" s="104">
        <v>45777</v>
      </c>
      <c r="K41" s="235"/>
      <c r="L41" s="236"/>
    </row>
    <row r="42" spans="2:12" x14ac:dyDescent="0.25">
      <c r="B42" s="235"/>
      <c r="C42" s="236"/>
      <c r="D42" s="237"/>
      <c r="E42" s="75"/>
      <c r="G42" s="75"/>
      <c r="H42" s="238"/>
    </row>
    <row r="43" spans="2:12" ht="15.75" thickBot="1" x14ac:dyDescent="0.3">
      <c r="B43" s="235"/>
      <c r="C43" s="236"/>
      <c r="D43" s="237"/>
      <c r="E43" s="75"/>
      <c r="G43" s="75"/>
      <c r="H43" s="238"/>
    </row>
    <row r="44" spans="2:12" ht="15.75" thickBot="1" x14ac:dyDescent="0.3">
      <c r="B44" s="446" t="s">
        <v>484</v>
      </c>
      <c r="C44" s="447"/>
      <c r="D44" s="447"/>
      <c r="E44" s="447"/>
      <c r="F44" s="447"/>
      <c r="G44" s="447"/>
      <c r="H44" s="448"/>
    </row>
    <row r="45" spans="2:12" ht="15.75" thickBot="1" x14ac:dyDescent="0.3">
      <c r="B45" s="78" t="s">
        <v>182</v>
      </c>
      <c r="C45" s="65" t="s">
        <v>122</v>
      </c>
      <c r="D45" s="92" t="s">
        <v>177</v>
      </c>
      <c r="E45" s="65" t="s">
        <v>185</v>
      </c>
      <c r="F45" s="91" t="s">
        <v>356</v>
      </c>
      <c r="G45" s="65" t="s">
        <v>205</v>
      </c>
      <c r="H45" s="65" t="s">
        <v>11</v>
      </c>
    </row>
    <row r="46" spans="2:12" x14ac:dyDescent="0.25">
      <c r="B46" s="241">
        <v>2628</v>
      </c>
      <c r="C46" s="242" t="s">
        <v>216</v>
      </c>
      <c r="D46" s="84">
        <v>3900</v>
      </c>
      <c r="E46" s="68" t="s">
        <v>482</v>
      </c>
      <c r="F46" s="83" t="s">
        <v>25</v>
      </c>
      <c r="G46" s="302">
        <v>157</v>
      </c>
      <c r="H46" s="304">
        <v>45777</v>
      </c>
    </row>
    <row r="47" spans="2:12" x14ac:dyDescent="0.25">
      <c r="B47" s="80">
        <v>2588</v>
      </c>
      <c r="C47" s="74" t="s">
        <v>428</v>
      </c>
      <c r="D47" s="85">
        <v>1800</v>
      </c>
      <c r="E47" s="72" t="s">
        <v>481</v>
      </c>
      <c r="F47" s="83" t="s">
        <v>25</v>
      </c>
      <c r="G47" s="302">
        <v>157</v>
      </c>
      <c r="H47" s="73">
        <v>45777</v>
      </c>
    </row>
    <row r="48" spans="2:12" x14ac:dyDescent="0.25">
      <c r="B48" s="80">
        <v>2659</v>
      </c>
      <c r="C48" s="74" t="s">
        <v>201</v>
      </c>
      <c r="D48" s="85">
        <v>1800</v>
      </c>
      <c r="E48" s="72" t="s">
        <v>481</v>
      </c>
      <c r="F48" s="83" t="s">
        <v>12</v>
      </c>
      <c r="G48" s="302">
        <v>157</v>
      </c>
      <c r="H48" s="73">
        <v>45777</v>
      </c>
    </row>
    <row r="49" spans="2:10" x14ac:dyDescent="0.25">
      <c r="B49" s="80">
        <v>3169</v>
      </c>
      <c r="C49" s="74" t="s">
        <v>421</v>
      </c>
      <c r="D49" s="85">
        <v>1800</v>
      </c>
      <c r="E49" s="72" t="s">
        <v>481</v>
      </c>
      <c r="F49" s="83" t="s">
        <v>12</v>
      </c>
      <c r="G49" s="302">
        <v>157</v>
      </c>
      <c r="H49" s="73">
        <v>45777</v>
      </c>
    </row>
    <row r="50" spans="2:10" ht="15.75" thickBot="1" x14ac:dyDescent="0.3">
      <c r="B50" s="81">
        <v>3421</v>
      </c>
      <c r="C50" s="100" t="s">
        <v>453</v>
      </c>
      <c r="D50" s="101">
        <v>1800</v>
      </c>
      <c r="E50" s="102" t="s">
        <v>481</v>
      </c>
      <c r="F50" s="103" t="s">
        <v>25</v>
      </c>
      <c r="G50" s="303">
        <v>157</v>
      </c>
      <c r="H50" s="104">
        <v>45777</v>
      </c>
    </row>
    <row r="52" spans="2:10" ht="15.75" thickBot="1" x14ac:dyDescent="0.3">
      <c r="E52" s="75"/>
    </row>
    <row r="53" spans="2:10" ht="15.75" thickBot="1" x14ac:dyDescent="0.3">
      <c r="B53" s="446" t="s">
        <v>392</v>
      </c>
      <c r="C53" s="447"/>
      <c r="D53" s="447"/>
      <c r="E53" s="447"/>
      <c r="F53" s="447"/>
      <c r="G53" s="447"/>
      <c r="H53" s="448"/>
    </row>
    <row r="54" spans="2:10" ht="15.75" thickBot="1" x14ac:dyDescent="0.3">
      <c r="B54" s="78" t="s">
        <v>182</v>
      </c>
      <c r="C54" s="65" t="s">
        <v>122</v>
      </c>
      <c r="D54" s="92" t="s">
        <v>177</v>
      </c>
      <c r="E54" s="65" t="s">
        <v>185</v>
      </c>
      <c r="F54" s="91" t="s">
        <v>356</v>
      </c>
      <c r="G54" s="65" t="s">
        <v>205</v>
      </c>
      <c r="H54" s="65" t="s">
        <v>11</v>
      </c>
    </row>
    <row r="55" spans="2:10" x14ac:dyDescent="0.25">
      <c r="B55" s="80">
        <v>1908</v>
      </c>
      <c r="C55" s="74" t="s">
        <v>204</v>
      </c>
      <c r="D55" s="416">
        <v>3900</v>
      </c>
      <c r="E55" s="72" t="s">
        <v>203</v>
      </c>
      <c r="F55" s="83" t="s">
        <v>25</v>
      </c>
      <c r="G55" s="72">
        <v>158</v>
      </c>
      <c r="H55" s="73">
        <v>45777</v>
      </c>
      <c r="J55" s="414"/>
    </row>
    <row r="56" spans="2:10" x14ac:dyDescent="0.25">
      <c r="B56" s="80">
        <v>2820</v>
      </c>
      <c r="C56" s="74" t="s">
        <v>191</v>
      </c>
      <c r="D56" s="85">
        <v>3900</v>
      </c>
      <c r="E56" s="72" t="s">
        <v>203</v>
      </c>
      <c r="F56" s="83" t="s">
        <v>25</v>
      </c>
      <c r="G56" s="72">
        <v>158</v>
      </c>
      <c r="H56" s="73">
        <v>45777</v>
      </c>
      <c r="J56" s="414"/>
    </row>
    <row r="57" spans="2:10" x14ac:dyDescent="0.25">
      <c r="B57" s="417">
        <v>2831</v>
      </c>
      <c r="C57" s="418" t="s">
        <v>192</v>
      </c>
      <c r="D57" s="419">
        <v>3900</v>
      </c>
      <c r="E57" s="420" t="s">
        <v>203</v>
      </c>
      <c r="F57" s="421" t="s">
        <v>25</v>
      </c>
      <c r="G57" s="420">
        <v>158</v>
      </c>
      <c r="H57" s="422">
        <v>45777</v>
      </c>
      <c r="J57" s="414"/>
    </row>
    <row r="58" spans="2:10" ht="15.75" thickBot="1" x14ac:dyDescent="0.3">
      <c r="B58" s="81">
        <v>2833</v>
      </c>
      <c r="C58" s="423" t="s">
        <v>393</v>
      </c>
      <c r="D58" s="101">
        <v>3900</v>
      </c>
      <c r="E58" s="102" t="s">
        <v>203</v>
      </c>
      <c r="F58" s="103" t="s">
        <v>25</v>
      </c>
      <c r="G58" s="102">
        <v>158</v>
      </c>
      <c r="H58" s="104">
        <v>45777</v>
      </c>
      <c r="J58" s="414"/>
    </row>
  </sheetData>
  <sortState xmlns:xlrd2="http://schemas.microsoft.com/office/spreadsheetml/2017/richdata2" ref="B30:H32">
    <sortCondition ref="B30:B32"/>
  </sortState>
  <mergeCells count="7">
    <mergeCell ref="B1:H4"/>
    <mergeCell ref="B35:H35"/>
    <mergeCell ref="B21:H21"/>
    <mergeCell ref="B7:H7"/>
    <mergeCell ref="B53:H53"/>
    <mergeCell ref="B44:H44"/>
    <mergeCell ref="B28:H28"/>
  </mergeCells>
  <conditionalFormatting sqref="B7:B8 B15">
    <cfRule type="duplicateValues" dxfId="4" priority="5"/>
  </conditionalFormatting>
  <conditionalFormatting sqref="B15">
    <cfRule type="duplicateValues" dxfId="3" priority="4"/>
  </conditionalFormatting>
  <conditionalFormatting sqref="B21:B22">
    <cfRule type="duplicateValues" dxfId="2" priority="2"/>
  </conditionalFormatting>
  <conditionalFormatting sqref="B28:B29">
    <cfRule type="duplicateValues" dxfId="1" priority="1"/>
  </conditionalFormatting>
  <conditionalFormatting sqref="C15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topLeftCell="A4" workbookViewId="0">
      <selection activeCell="I6" sqref="I6:I8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55" t="s">
        <v>262</v>
      </c>
      <c r="C1" s="455"/>
      <c r="D1" s="455"/>
      <c r="E1" s="455"/>
      <c r="F1" s="455"/>
      <c r="G1" s="455"/>
      <c r="H1" s="455"/>
      <c r="I1" s="455"/>
    </row>
    <row r="2" spans="2:9" x14ac:dyDescent="0.25">
      <c r="B2" s="455"/>
      <c r="C2" s="455"/>
      <c r="D2" s="455"/>
      <c r="E2" s="455"/>
      <c r="F2" s="455"/>
      <c r="G2" s="455"/>
      <c r="H2" s="455"/>
      <c r="I2" s="455"/>
    </row>
    <row r="3" spans="2:9" x14ac:dyDescent="0.25">
      <c r="B3" s="455"/>
      <c r="C3" s="455"/>
      <c r="D3" s="455"/>
      <c r="E3" s="455"/>
      <c r="F3" s="455"/>
      <c r="G3" s="455"/>
      <c r="H3" s="455"/>
      <c r="I3" s="455"/>
    </row>
    <row r="5" spans="2:9" x14ac:dyDescent="0.25">
      <c r="B5" t="s">
        <v>1</v>
      </c>
      <c r="I5" s="285" t="s">
        <v>488</v>
      </c>
    </row>
    <row r="6" spans="2:9" x14ac:dyDescent="0.25">
      <c r="B6" s="456" t="s">
        <v>263</v>
      </c>
      <c r="C6" s="461" t="s">
        <v>144</v>
      </c>
      <c r="D6" s="457" t="s">
        <v>264</v>
      </c>
      <c r="E6" s="213" t="s">
        <v>265</v>
      </c>
      <c r="F6" s="214"/>
      <c r="G6" s="214"/>
      <c r="H6" s="215"/>
      <c r="I6" s="458" t="s">
        <v>266</v>
      </c>
    </row>
    <row r="7" spans="2:9" x14ac:dyDescent="0.25">
      <c r="B7" s="456"/>
      <c r="C7" s="462"/>
      <c r="D7" s="457"/>
      <c r="E7" s="213" t="s">
        <v>267</v>
      </c>
      <c r="F7" s="214"/>
      <c r="G7" s="215"/>
      <c r="H7" s="458" t="s">
        <v>268</v>
      </c>
      <c r="I7" s="459"/>
    </row>
    <row r="8" spans="2:9" x14ac:dyDescent="0.25">
      <c r="B8" s="456"/>
      <c r="C8" s="463"/>
      <c r="D8" s="457"/>
      <c r="E8" s="44" t="s">
        <v>269</v>
      </c>
      <c r="F8" s="44" t="s">
        <v>270</v>
      </c>
      <c r="G8" s="44" t="s">
        <v>9</v>
      </c>
      <c r="H8" s="460"/>
      <c r="I8" s="460"/>
    </row>
    <row r="9" spans="2:9" x14ac:dyDescent="0.25">
      <c r="B9" s="210" t="s">
        <v>271</v>
      </c>
      <c r="C9" s="211"/>
      <c r="D9" s="211"/>
      <c r="E9" s="211"/>
      <c r="F9" s="211"/>
      <c r="G9" s="211"/>
      <c r="H9" s="211"/>
      <c r="I9" s="212"/>
    </row>
    <row r="10" spans="2:9" x14ac:dyDescent="0.25">
      <c r="B10" s="33" t="s">
        <v>272</v>
      </c>
      <c r="C10" s="261" t="s">
        <v>145</v>
      </c>
      <c r="D10" s="262">
        <v>1</v>
      </c>
      <c r="E10" s="399">
        <v>4962.1853600000004</v>
      </c>
      <c r="F10" s="399">
        <v>19848.715919999999</v>
      </c>
      <c r="G10" s="400">
        <v>24810.901279999998</v>
      </c>
      <c r="H10" s="35">
        <f>G10*D10</f>
        <v>24810.901279999998</v>
      </c>
      <c r="I10" s="28" t="s">
        <v>273</v>
      </c>
    </row>
    <row r="11" spans="2:9" x14ac:dyDescent="0.25">
      <c r="B11" s="33" t="s">
        <v>274</v>
      </c>
      <c r="C11" s="18" t="s">
        <v>146</v>
      </c>
      <c r="D11" s="17">
        <v>1</v>
      </c>
      <c r="E11" s="397">
        <v>4615.8406799999993</v>
      </c>
      <c r="F11" s="397">
        <v>18463.362719999997</v>
      </c>
      <c r="G11" s="398">
        <v>23079.203399999999</v>
      </c>
      <c r="H11" s="35">
        <f t="shared" ref="H11:H29" si="0">G11*D11</f>
        <v>23079.203399999999</v>
      </c>
      <c r="I11" s="28" t="s">
        <v>275</v>
      </c>
    </row>
    <row r="12" spans="2:9" x14ac:dyDescent="0.25">
      <c r="B12" s="33" t="s">
        <v>363</v>
      </c>
      <c r="C12" s="18" t="s">
        <v>146</v>
      </c>
      <c r="D12" s="17">
        <v>1</v>
      </c>
      <c r="E12" s="397">
        <v>4615.8406799999993</v>
      </c>
      <c r="F12" s="397">
        <v>18463.362719999997</v>
      </c>
      <c r="G12" s="398">
        <v>23079.203399999999</v>
      </c>
      <c r="H12" s="35">
        <f t="shared" si="0"/>
        <v>23079.203399999999</v>
      </c>
      <c r="I12" s="28" t="s">
        <v>275</v>
      </c>
    </row>
    <row r="13" spans="2:9" x14ac:dyDescent="0.25">
      <c r="B13" s="33" t="s">
        <v>276</v>
      </c>
      <c r="C13" s="18" t="s">
        <v>146</v>
      </c>
      <c r="D13" s="17">
        <v>1</v>
      </c>
      <c r="E13" s="397">
        <v>4615.8406799999993</v>
      </c>
      <c r="F13" s="397">
        <v>18463.362719999997</v>
      </c>
      <c r="G13" s="398">
        <v>23079.203399999999</v>
      </c>
      <c r="H13" s="35">
        <f t="shared" si="0"/>
        <v>23079.203399999999</v>
      </c>
      <c r="I13" s="28" t="s">
        <v>275</v>
      </c>
    </row>
    <row r="14" spans="2:9" x14ac:dyDescent="0.25">
      <c r="B14" s="33" t="s">
        <v>277</v>
      </c>
      <c r="C14" s="18" t="s">
        <v>146</v>
      </c>
      <c r="D14" s="17">
        <v>1</v>
      </c>
      <c r="E14" s="397">
        <v>4615.8406799999993</v>
      </c>
      <c r="F14" s="397">
        <v>18463.362719999997</v>
      </c>
      <c r="G14" s="398">
        <v>23079.203399999999</v>
      </c>
      <c r="H14" s="35">
        <f t="shared" si="0"/>
        <v>23079.203399999999</v>
      </c>
      <c r="I14" s="28" t="s">
        <v>275</v>
      </c>
    </row>
    <row r="15" spans="2:9" x14ac:dyDescent="0.25">
      <c r="B15" s="33" t="s">
        <v>278</v>
      </c>
      <c r="C15" s="18" t="s">
        <v>147</v>
      </c>
      <c r="D15" s="17">
        <v>1</v>
      </c>
      <c r="E15" s="397">
        <v>1992.44848</v>
      </c>
      <c r="F15" s="397">
        <v>7969.7556400000012</v>
      </c>
      <c r="G15" s="398">
        <v>9962.2041200000021</v>
      </c>
      <c r="H15" s="35">
        <f t="shared" si="0"/>
        <v>9962.2041200000021</v>
      </c>
      <c r="I15" s="28" t="s">
        <v>279</v>
      </c>
    </row>
    <row r="16" spans="2:9" x14ac:dyDescent="0.25">
      <c r="B16" s="33" t="s">
        <v>305</v>
      </c>
      <c r="C16" s="18" t="s">
        <v>147</v>
      </c>
      <c r="D16" s="17">
        <v>1</v>
      </c>
      <c r="E16" s="397">
        <v>1992.44848</v>
      </c>
      <c r="F16" s="397">
        <v>7969.7556400000012</v>
      </c>
      <c r="G16" s="398">
        <v>9962.2041200000021</v>
      </c>
      <c r="H16" s="35">
        <f t="shared" si="0"/>
        <v>9962.2041200000021</v>
      </c>
      <c r="I16" s="28" t="s">
        <v>279</v>
      </c>
    </row>
    <row r="17" spans="2:9" x14ac:dyDescent="0.25">
      <c r="B17" s="33" t="s">
        <v>364</v>
      </c>
      <c r="C17" s="18" t="s">
        <v>147</v>
      </c>
      <c r="D17" s="17">
        <v>1</v>
      </c>
      <c r="E17" s="397">
        <v>1992.44848</v>
      </c>
      <c r="F17" s="397">
        <v>7969.7556400000012</v>
      </c>
      <c r="G17" s="398">
        <v>9962.2041200000021</v>
      </c>
      <c r="H17" s="35">
        <f t="shared" si="0"/>
        <v>9962.2041200000021</v>
      </c>
      <c r="I17" s="28" t="s">
        <v>279</v>
      </c>
    </row>
    <row r="18" spans="2:9" x14ac:dyDescent="0.25">
      <c r="B18" s="33" t="s">
        <v>280</v>
      </c>
      <c r="C18" s="18" t="s">
        <v>147</v>
      </c>
      <c r="D18" s="17">
        <v>1</v>
      </c>
      <c r="E18" s="397">
        <v>1992.44848</v>
      </c>
      <c r="F18" s="397">
        <v>7969.7556400000012</v>
      </c>
      <c r="G18" s="398">
        <v>9962.2041200000021</v>
      </c>
      <c r="H18" s="35">
        <f t="shared" si="0"/>
        <v>9962.2041200000021</v>
      </c>
      <c r="I18" s="28" t="s">
        <v>279</v>
      </c>
    </row>
    <row r="19" spans="2:9" x14ac:dyDescent="0.25">
      <c r="B19" s="33" t="s">
        <v>281</v>
      </c>
      <c r="C19" s="18" t="s">
        <v>147</v>
      </c>
      <c r="D19" s="17">
        <v>1</v>
      </c>
      <c r="E19" s="397">
        <v>1992.44848</v>
      </c>
      <c r="F19" s="397">
        <v>7969.7556400000012</v>
      </c>
      <c r="G19" s="398">
        <v>9962.2041200000021</v>
      </c>
      <c r="H19" s="35">
        <f t="shared" si="0"/>
        <v>9962.2041200000021</v>
      </c>
      <c r="I19" s="28" t="s">
        <v>279</v>
      </c>
    </row>
    <row r="20" spans="2:9" x14ac:dyDescent="0.25">
      <c r="B20" s="33" t="s">
        <v>282</v>
      </c>
      <c r="C20" s="18" t="s">
        <v>147</v>
      </c>
      <c r="D20" s="17">
        <v>1</v>
      </c>
      <c r="E20" s="397">
        <v>1992.44848</v>
      </c>
      <c r="F20" s="397">
        <v>7969.7556400000012</v>
      </c>
      <c r="G20" s="398">
        <v>9962.2041200000021</v>
      </c>
      <c r="H20" s="35">
        <f t="shared" si="0"/>
        <v>9962.2041200000021</v>
      </c>
      <c r="I20" s="28" t="s">
        <v>279</v>
      </c>
    </row>
    <row r="21" spans="2:9" x14ac:dyDescent="0.25">
      <c r="B21" s="32" t="s">
        <v>283</v>
      </c>
      <c r="C21" s="18" t="s">
        <v>147</v>
      </c>
      <c r="D21" s="17">
        <v>1</v>
      </c>
      <c r="E21" s="397">
        <v>1992.44848</v>
      </c>
      <c r="F21" s="397">
        <v>7969.7556400000012</v>
      </c>
      <c r="G21" s="398">
        <v>9962.2041200000021</v>
      </c>
      <c r="H21" s="35">
        <f t="shared" si="0"/>
        <v>9962.2041200000021</v>
      </c>
      <c r="I21" s="28" t="s">
        <v>279</v>
      </c>
    </row>
    <row r="22" spans="2:9" x14ac:dyDescent="0.25">
      <c r="B22" s="33" t="s">
        <v>284</v>
      </c>
      <c r="C22" s="18" t="s">
        <v>148</v>
      </c>
      <c r="D22" s="17">
        <v>26</v>
      </c>
      <c r="E22" s="397">
        <v>1830.8941199999997</v>
      </c>
      <c r="F22" s="397">
        <v>7323.5637200000001</v>
      </c>
      <c r="G22" s="398">
        <v>9154.4578399999991</v>
      </c>
      <c r="H22" s="35">
        <f t="shared" si="0"/>
        <v>238015.90383999998</v>
      </c>
      <c r="I22" s="28" t="s">
        <v>285</v>
      </c>
    </row>
    <row r="23" spans="2:9" x14ac:dyDescent="0.25">
      <c r="B23" s="33" t="s">
        <v>286</v>
      </c>
      <c r="C23" s="18" t="s">
        <v>149</v>
      </c>
      <c r="D23" s="17">
        <v>9</v>
      </c>
      <c r="E23" s="397">
        <v>1076.9312400000001</v>
      </c>
      <c r="F23" s="397">
        <v>4307.7121999999999</v>
      </c>
      <c r="G23" s="398">
        <v>5384.6434399999998</v>
      </c>
      <c r="H23" s="35">
        <f t="shared" si="0"/>
        <v>48461.790959999998</v>
      </c>
      <c r="I23" s="28" t="s">
        <v>287</v>
      </c>
    </row>
    <row r="24" spans="2:9" x14ac:dyDescent="0.25">
      <c r="B24" s="33" t="s">
        <v>288</v>
      </c>
      <c r="C24" s="18" t="s">
        <v>150</v>
      </c>
      <c r="D24" s="17">
        <v>9</v>
      </c>
      <c r="E24" s="397">
        <v>969.23684000000003</v>
      </c>
      <c r="F24" s="397">
        <v>3876.9346</v>
      </c>
      <c r="G24" s="398">
        <v>4846.1714400000001</v>
      </c>
      <c r="H24" s="35">
        <f t="shared" si="0"/>
        <v>43615.542959999999</v>
      </c>
      <c r="I24" s="28" t="s">
        <v>289</v>
      </c>
    </row>
    <row r="25" spans="2:9" x14ac:dyDescent="0.25">
      <c r="B25" s="33" t="s">
        <v>290</v>
      </c>
      <c r="C25" s="18" t="s">
        <v>151</v>
      </c>
      <c r="D25" s="17">
        <v>1</v>
      </c>
      <c r="E25" s="397">
        <v>700.00084000000004</v>
      </c>
      <c r="F25" s="397">
        <v>2800.0161200000002</v>
      </c>
      <c r="G25" s="398">
        <v>3500.0169600000004</v>
      </c>
      <c r="H25" s="35">
        <f t="shared" si="0"/>
        <v>3500.0169600000004</v>
      </c>
      <c r="I25" s="28" t="s">
        <v>291</v>
      </c>
    </row>
    <row r="26" spans="2:9" x14ac:dyDescent="0.25">
      <c r="B26" s="33" t="s">
        <v>292</v>
      </c>
      <c r="C26" s="18" t="s">
        <v>153</v>
      </c>
      <c r="D26" s="17">
        <v>5</v>
      </c>
      <c r="E26" s="397">
        <v>323.08319999999998</v>
      </c>
      <c r="F26" s="397">
        <v>1292.3072799999998</v>
      </c>
      <c r="G26" s="398">
        <v>1615.3904799999998</v>
      </c>
      <c r="H26" s="35">
        <f t="shared" si="0"/>
        <v>8076.9523999999992</v>
      </c>
      <c r="I26" s="28" t="s">
        <v>291</v>
      </c>
    </row>
    <row r="27" spans="2:9" x14ac:dyDescent="0.25">
      <c r="B27" s="33" t="s">
        <v>293</v>
      </c>
      <c r="C27" s="229" t="s">
        <v>153</v>
      </c>
      <c r="D27" s="24">
        <v>4</v>
      </c>
      <c r="E27" s="397">
        <v>323.08319999999998</v>
      </c>
      <c r="F27" s="397">
        <v>1292.3072799999998</v>
      </c>
      <c r="G27" s="398">
        <v>1615.3904799999998</v>
      </c>
      <c r="H27" s="35">
        <f t="shared" si="0"/>
        <v>6461.5619199999992</v>
      </c>
      <c r="I27" s="28" t="s">
        <v>294</v>
      </c>
    </row>
    <row r="28" spans="2:9" x14ac:dyDescent="0.25">
      <c r="B28" s="33" t="s">
        <v>181</v>
      </c>
      <c r="C28" s="18" t="s">
        <v>151</v>
      </c>
      <c r="D28" s="17">
        <v>8</v>
      </c>
      <c r="E28" s="397">
        <v>700.00084000000004</v>
      </c>
      <c r="F28" s="397">
        <v>2800.0161200000002</v>
      </c>
      <c r="G28" s="398">
        <v>3500.0169600000004</v>
      </c>
      <c r="H28" s="35">
        <f t="shared" si="0"/>
        <v>28000.135680000003</v>
      </c>
      <c r="I28" s="28" t="s">
        <v>295</v>
      </c>
    </row>
    <row r="29" spans="2:9" x14ac:dyDescent="0.25">
      <c r="B29" s="36" t="s">
        <v>296</v>
      </c>
      <c r="C29" s="263" t="s">
        <v>152</v>
      </c>
      <c r="D29" s="216">
        <v>6</v>
      </c>
      <c r="E29" s="401">
        <v>430.76483999999994</v>
      </c>
      <c r="F29" s="401">
        <v>1723.0848800000001</v>
      </c>
      <c r="G29" s="402">
        <v>2153.8497200000002</v>
      </c>
      <c r="H29" s="35">
        <f t="shared" si="0"/>
        <v>12923.098320000001</v>
      </c>
      <c r="I29" s="28" t="s">
        <v>295</v>
      </c>
    </row>
    <row r="30" spans="2:9" s="29" customFormat="1" x14ac:dyDescent="0.25">
      <c r="B30" s="38" t="s">
        <v>303</v>
      </c>
      <c r="C30" s="39"/>
      <c r="D30" s="45">
        <f>SUM(D10:D29)</f>
        <v>80</v>
      </c>
      <c r="E30" s="40">
        <f>SUM(E10:E29)</f>
        <v>43726.682559999994</v>
      </c>
      <c r="F30" s="40">
        <f>SUM(F10:F29)</f>
        <v>174906.39848</v>
      </c>
      <c r="G30" s="40">
        <f>SUM(G10:G29)</f>
        <v>218633.08104000008</v>
      </c>
      <c r="H30" s="41">
        <f>SUM(H10:H29)</f>
        <v>575918.14675999992</v>
      </c>
      <c r="I30" s="30"/>
    </row>
    <row r="31" spans="2:9" x14ac:dyDescent="0.25">
      <c r="B31" s="210" t="s">
        <v>297</v>
      </c>
      <c r="C31" s="211"/>
      <c r="D31" s="211"/>
      <c r="E31" s="211"/>
      <c r="F31" s="211"/>
      <c r="G31" s="211"/>
      <c r="H31" s="211"/>
      <c r="I31" s="212"/>
    </row>
    <row r="32" spans="2:9" x14ac:dyDescent="0.25">
      <c r="B32" s="37" t="s">
        <v>100</v>
      </c>
      <c r="C32" s="264" t="s">
        <v>154</v>
      </c>
      <c r="D32" s="265">
        <v>35</v>
      </c>
      <c r="E32" s="266">
        <v>0</v>
      </c>
      <c r="F32" s="399">
        <v>2544.2449999999999</v>
      </c>
      <c r="G32" s="395">
        <v>2544.2449999999999</v>
      </c>
      <c r="H32" s="35">
        <f>G32*D32</f>
        <v>89048.574999999997</v>
      </c>
      <c r="I32" s="28" t="s">
        <v>298</v>
      </c>
    </row>
    <row r="33" spans="2:9" x14ac:dyDescent="0.25">
      <c r="B33" s="37" t="s">
        <v>299</v>
      </c>
      <c r="C33" s="267" t="s">
        <v>155</v>
      </c>
      <c r="D33" s="268">
        <v>8</v>
      </c>
      <c r="E33" s="269">
        <v>0</v>
      </c>
      <c r="F33" s="397">
        <v>1187.3180000000002</v>
      </c>
      <c r="G33" s="403">
        <v>1187.3180000000002</v>
      </c>
      <c r="H33" s="35">
        <f t="shared" ref="H33:H35" si="1">G33*D33</f>
        <v>9498.5440000000017</v>
      </c>
      <c r="I33" s="28" t="s">
        <v>301</v>
      </c>
    </row>
    <row r="34" spans="2:9" x14ac:dyDescent="0.25">
      <c r="B34" s="37" t="s">
        <v>85</v>
      </c>
      <c r="C34" s="267" t="s">
        <v>156</v>
      </c>
      <c r="D34" s="268">
        <v>4</v>
      </c>
      <c r="E34" s="269">
        <v>0</v>
      </c>
      <c r="F34" s="397">
        <v>1413.4670000000001</v>
      </c>
      <c r="G34" s="403">
        <v>1413.4670000000001</v>
      </c>
      <c r="H34" s="35">
        <f t="shared" si="1"/>
        <v>5653.8680000000004</v>
      </c>
      <c r="I34" s="28" t="s">
        <v>300</v>
      </c>
    </row>
    <row r="35" spans="2:9" x14ac:dyDescent="0.25">
      <c r="B35" s="37" t="s">
        <v>89</v>
      </c>
      <c r="C35" s="270" t="s">
        <v>157</v>
      </c>
      <c r="D35" s="271">
        <v>29</v>
      </c>
      <c r="E35" s="272">
        <v>0</v>
      </c>
      <c r="F35" s="401">
        <v>904.61799999999994</v>
      </c>
      <c r="G35" s="404">
        <v>904.61799999999994</v>
      </c>
      <c r="H35" s="35">
        <f t="shared" si="1"/>
        <v>26233.921999999999</v>
      </c>
      <c r="I35" s="28" t="s">
        <v>395</v>
      </c>
    </row>
    <row r="36" spans="2:9" s="29" customFormat="1" x14ac:dyDescent="0.25">
      <c r="B36" s="38" t="s">
        <v>304</v>
      </c>
      <c r="C36" s="39"/>
      <c r="D36" s="45">
        <f>SUM(D32:D35)</f>
        <v>76</v>
      </c>
      <c r="E36" s="40"/>
      <c r="F36" s="41">
        <f>SUM(F32:F35)</f>
        <v>6049.648000000001</v>
      </c>
      <c r="G36" s="41">
        <f>SUM(G32:G35)</f>
        <v>6049.648000000001</v>
      </c>
      <c r="H36" s="41">
        <f>SUM(H32:H35)</f>
        <v>130434.90900000001</v>
      </c>
      <c r="I36" s="30"/>
    </row>
    <row r="37" spans="2:9" s="29" customFormat="1" x14ac:dyDescent="0.25">
      <c r="B37" s="452" t="s">
        <v>429</v>
      </c>
      <c r="C37" s="453"/>
      <c r="D37" s="453"/>
      <c r="E37" s="453"/>
      <c r="F37" s="453"/>
      <c r="G37" s="453"/>
      <c r="H37" s="453"/>
      <c r="I37" s="454"/>
    </row>
    <row r="38" spans="2:9" s="29" customFormat="1" x14ac:dyDescent="0.25">
      <c r="B38" s="291" t="s">
        <v>184</v>
      </c>
      <c r="C38" s="286" t="s">
        <v>372</v>
      </c>
      <c r="D38" s="287">
        <v>6</v>
      </c>
      <c r="E38" s="288">
        <v>0</v>
      </c>
      <c r="F38" s="399">
        <v>5856.3857439999992</v>
      </c>
      <c r="G38" s="395">
        <v>5856.3857439999992</v>
      </c>
      <c r="H38" s="289">
        <f>D38*G38</f>
        <v>35138.314463999995</v>
      </c>
      <c r="I38" s="290" t="s">
        <v>430</v>
      </c>
    </row>
    <row r="39" spans="2:9" s="29" customFormat="1" x14ac:dyDescent="0.25">
      <c r="B39" s="291" t="s">
        <v>176</v>
      </c>
      <c r="C39" s="286" t="s">
        <v>372</v>
      </c>
      <c r="D39" s="287">
        <v>3</v>
      </c>
      <c r="E39" s="288">
        <v>0</v>
      </c>
      <c r="F39" s="401">
        <v>2342.5542975999997</v>
      </c>
      <c r="G39" s="404">
        <v>2342.5542975999997</v>
      </c>
      <c r="H39" s="289">
        <f>D39*G39</f>
        <v>7027.6628927999991</v>
      </c>
      <c r="I39" s="290" t="s">
        <v>430</v>
      </c>
    </row>
    <row r="40" spans="2:9" s="29" customFormat="1" x14ac:dyDescent="0.25">
      <c r="B40" s="38" t="s">
        <v>302</v>
      </c>
      <c r="C40" s="38"/>
      <c r="D40" s="45">
        <f>SUM(D38:D39)</f>
        <v>9</v>
      </c>
      <c r="E40" s="40">
        <v>0</v>
      </c>
      <c r="F40" s="40">
        <f>SUM(F38:F39)</f>
        <v>8198.9400415999989</v>
      </c>
      <c r="G40" s="40">
        <f t="shared" ref="G40:H40" si="2">SUM(G38:G39)</f>
        <v>8198.9400415999989</v>
      </c>
      <c r="H40" s="40">
        <f t="shared" si="2"/>
        <v>42165.977356799995</v>
      </c>
      <c r="I40" s="292"/>
    </row>
    <row r="41" spans="2:9" s="29" customFormat="1" x14ac:dyDescent="0.25">
      <c r="B41" s="210" t="s">
        <v>371</v>
      </c>
      <c r="C41" s="211"/>
      <c r="D41" s="211"/>
      <c r="E41" s="211"/>
      <c r="F41" s="211"/>
      <c r="G41" s="211"/>
      <c r="H41" s="211"/>
      <c r="I41" s="212"/>
    </row>
    <row r="42" spans="2:9" s="29" customFormat="1" x14ac:dyDescent="0.25">
      <c r="B42" s="37" t="s">
        <v>373</v>
      </c>
      <c r="C42" s="161" t="s">
        <v>372</v>
      </c>
      <c r="D42" s="47">
        <v>3</v>
      </c>
      <c r="E42" s="34"/>
      <c r="F42" s="405">
        <v>1914</v>
      </c>
      <c r="G42" s="406">
        <v>1914</v>
      </c>
      <c r="H42" s="35">
        <f>G42*D42</f>
        <v>5742</v>
      </c>
      <c r="I42" s="28" t="s">
        <v>372</v>
      </c>
    </row>
    <row r="43" spans="2:9" s="29" customFormat="1" x14ac:dyDescent="0.25">
      <c r="B43" s="42" t="s">
        <v>302</v>
      </c>
      <c r="C43" s="42"/>
      <c r="D43" s="46">
        <f>D30+D36+D40+D42</f>
        <v>168</v>
      </c>
      <c r="E43" s="43">
        <f>E30</f>
        <v>43726.682559999994</v>
      </c>
      <c r="F43" s="43">
        <f>F36+F30+F42+F40</f>
        <v>191068.98652160002</v>
      </c>
      <c r="G43" s="43">
        <f t="shared" ref="G43:H43" si="3">G36+G30+G42+G40</f>
        <v>234795.66908160006</v>
      </c>
      <c r="H43" s="43">
        <f t="shared" si="3"/>
        <v>754261.0331167999</v>
      </c>
      <c r="I43" s="31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2025-08-14T16:54:51Z</dcterms:modified>
</cp:coreProperties>
</file>